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DJ\NFF\RMarkdown\data\"/>
    </mc:Choice>
  </mc:AlternateContent>
  <bookViews>
    <workbookView xWindow="0" yWindow="0" windowWidth="18860" windowHeight="6570" activeTab="2"/>
  </bookViews>
  <sheets>
    <sheet name="Summary" sheetId="13" r:id="rId1"/>
    <sheet name="2018" sheetId="24" r:id="rId2"/>
    <sheet name="2017" sheetId="23" r:id="rId3"/>
    <sheet name="2016" sheetId="22" r:id="rId4"/>
    <sheet name="2015" sheetId="21" r:id="rId5"/>
    <sheet name="2014" sheetId="20" r:id="rId6"/>
    <sheet name="2013" sheetId="17" r:id="rId7"/>
    <sheet name="2012" sheetId="18" r:id="rId8"/>
    <sheet name="2011" sheetId="19" r:id="rId9"/>
    <sheet name="2010" sheetId="16" r:id="rId10"/>
    <sheet name="2009" sheetId="15" r:id="rId11"/>
    <sheet name="2008" sheetId="14" r:id="rId12"/>
    <sheet name="2007" sheetId="12" r:id="rId13"/>
    <sheet name="2006" sheetId="11" r:id="rId14"/>
    <sheet name="2005" sheetId="10" r:id="rId15"/>
    <sheet name="2004" sheetId="1" r:id="rId16"/>
    <sheet name="2003" sheetId="2" r:id="rId17"/>
    <sheet name="2002" sheetId="3" r:id="rId18"/>
    <sheet name="2001" sheetId="4" r:id="rId19"/>
    <sheet name="2000" sheetId="5" r:id="rId20"/>
    <sheet name="1999" sheetId="6" r:id="rId21"/>
    <sheet name="1998" sheetId="7" r:id="rId22"/>
    <sheet name="1997" sheetId="8" r:id="rId23"/>
  </sheets>
  <definedNames>
    <definedName name="_xlnm._FilterDatabase" localSheetId="10" hidden="1">'2009'!$A$5:$F$173</definedName>
  </definedNames>
  <calcPr calcId="162913"/>
</workbook>
</file>

<file path=xl/calcChain.xml><?xml version="1.0" encoding="utf-8"?>
<calcChain xmlns="http://schemas.openxmlformats.org/spreadsheetml/2006/main">
  <c r="I4" i="13" l="1"/>
  <c r="H4" i="13"/>
  <c r="G4" i="13"/>
  <c r="F4" i="13"/>
  <c r="E4" i="13"/>
  <c r="D4" i="13"/>
  <c r="C4" i="13"/>
  <c r="B4" i="13" l="1"/>
  <c r="G5" i="13"/>
  <c r="F5" i="13"/>
  <c r="I5" i="13" l="1"/>
  <c r="H5" i="13"/>
  <c r="E5" i="13"/>
  <c r="D5" i="13"/>
  <c r="C5" i="13"/>
  <c r="B5" i="13" l="1"/>
  <c r="E6" i="13"/>
  <c r="I6" i="13" l="1"/>
  <c r="H6" i="13"/>
  <c r="F6" i="13"/>
  <c r="D6" i="13"/>
  <c r="C6" i="13"/>
  <c r="I7" i="13"/>
  <c r="H7" i="13"/>
  <c r="F7" i="13"/>
  <c r="D7" i="13"/>
  <c r="C7" i="13"/>
  <c r="B6" i="13" l="1"/>
  <c r="B7" i="13"/>
  <c r="D8" i="13"/>
  <c r="I8" i="13" l="1"/>
  <c r="H8" i="13"/>
  <c r="F8" i="13"/>
  <c r="C8" i="13"/>
  <c r="B8" i="13" l="1"/>
  <c r="I11" i="13" l="1"/>
  <c r="H11" i="13"/>
  <c r="F11" i="13"/>
  <c r="D11" i="13"/>
  <c r="C11" i="13"/>
  <c r="F9" i="13"/>
  <c r="D9" i="13"/>
  <c r="C9" i="13"/>
  <c r="I9" i="13"/>
  <c r="H9" i="13"/>
  <c r="I10" i="13"/>
  <c r="H10" i="13"/>
  <c r="F10" i="13"/>
  <c r="D10" i="13"/>
  <c r="C10" i="13"/>
  <c r="I12" i="13"/>
  <c r="F12" i="13"/>
  <c r="D12" i="13"/>
  <c r="C12" i="13"/>
  <c r="H12" i="13"/>
  <c r="C13" i="13"/>
  <c r="D13" i="13"/>
  <c r="F13" i="13"/>
  <c r="H13" i="13"/>
  <c r="I13" i="13"/>
  <c r="C14" i="13"/>
  <c r="D14" i="13"/>
  <c r="F14" i="13"/>
  <c r="H14" i="13"/>
  <c r="I14" i="13"/>
  <c r="C15" i="13"/>
  <c r="D15" i="13"/>
  <c r="F15" i="13"/>
  <c r="H15" i="13"/>
  <c r="I15" i="13"/>
  <c r="C16" i="13"/>
  <c r="D16" i="13"/>
  <c r="F16" i="13"/>
  <c r="H16" i="13"/>
  <c r="I16" i="13"/>
  <c r="C17" i="13"/>
  <c r="D17" i="13"/>
  <c r="F17" i="13"/>
  <c r="H17" i="13"/>
  <c r="I17" i="13"/>
  <c r="C18" i="13"/>
  <c r="D18" i="13"/>
  <c r="F18" i="13"/>
  <c r="C19" i="13"/>
  <c r="D19" i="13"/>
  <c r="F19" i="13"/>
  <c r="C20" i="13"/>
  <c r="D20" i="13"/>
  <c r="F20" i="13"/>
  <c r="C21" i="13"/>
  <c r="D21" i="13"/>
  <c r="F21" i="13"/>
  <c r="C22" i="13"/>
  <c r="D22" i="13"/>
  <c r="F22" i="13"/>
  <c r="C23" i="13"/>
  <c r="D23" i="13"/>
  <c r="F23" i="13"/>
  <c r="C24" i="13"/>
  <c r="D24" i="13"/>
  <c r="F24" i="13"/>
  <c r="C25" i="13"/>
  <c r="D25" i="13"/>
  <c r="F25" i="13"/>
  <c r="B19" i="13" l="1"/>
  <c r="B22" i="13"/>
  <c r="B17" i="13"/>
  <c r="B15" i="13"/>
  <c r="B11" i="13"/>
  <c r="B10" i="13"/>
  <c r="B14" i="13"/>
  <c r="B9" i="13"/>
  <c r="B20" i="13"/>
  <c r="B13" i="13"/>
  <c r="B16" i="13"/>
  <c r="B12" i="13"/>
  <c r="B23" i="13"/>
  <c r="B18" i="13"/>
  <c r="B21" i="13"/>
  <c r="B24" i="13"/>
  <c r="B25" i="13"/>
</calcChain>
</file>

<file path=xl/sharedStrings.xml><?xml version="1.0" encoding="utf-8"?>
<sst xmlns="http://schemas.openxmlformats.org/spreadsheetml/2006/main" count="9157" uniqueCount="1607">
  <si>
    <t>Type</t>
  </si>
  <si>
    <t>Pareto Securities</t>
  </si>
  <si>
    <t>Christiania Markets</t>
  </si>
  <si>
    <t>DnB Markets</t>
  </si>
  <si>
    <t>Tandberg</t>
  </si>
  <si>
    <t>First Securities</t>
  </si>
  <si>
    <t>Petrolia</t>
  </si>
  <si>
    <t>NOK</t>
  </si>
  <si>
    <t>Telenor</t>
  </si>
  <si>
    <t>2000-12-04</t>
  </si>
  <si>
    <t>Goldman Sachs og DnB Markets</t>
  </si>
  <si>
    <t xml:space="preserve">Kværner         </t>
  </si>
  <si>
    <t>2000-06-23</t>
  </si>
  <si>
    <t>Alfred Berg, DnB Markets og Orkla Enskilda</t>
  </si>
  <si>
    <t xml:space="preserve">Merkantildata   </t>
  </si>
  <si>
    <t>2000-06-16</t>
  </si>
  <si>
    <t>Sundal Collier</t>
  </si>
  <si>
    <t xml:space="preserve">Stepstone       </t>
  </si>
  <si>
    <t>Morgan Stanley Dean Witter</t>
  </si>
  <si>
    <t xml:space="preserve">Norske Skog     </t>
  </si>
  <si>
    <t>2000-05-12</t>
  </si>
  <si>
    <t>2000-03-15</t>
  </si>
  <si>
    <t>Alfred Berg</t>
  </si>
  <si>
    <t xml:space="preserve">Tomra Systems   </t>
  </si>
  <si>
    <t>2000-09-08</t>
  </si>
  <si>
    <t>2000-05-08</t>
  </si>
  <si>
    <t xml:space="preserve">EDB Business    </t>
  </si>
  <si>
    <t>2000-04-18</t>
  </si>
  <si>
    <t>Fondsfinans</t>
  </si>
  <si>
    <t>2000-02-29</t>
  </si>
  <si>
    <t xml:space="preserve">Enitel          </t>
  </si>
  <si>
    <t>2000-03-30</t>
  </si>
  <si>
    <t xml:space="preserve">Nera            </t>
  </si>
  <si>
    <t>Sundal Collier, Christiania Markets</t>
  </si>
  <si>
    <t xml:space="preserve">Sc. Online      </t>
  </si>
  <si>
    <t>Carnegie</t>
  </si>
  <si>
    <t xml:space="preserve">Fjord Seafood   </t>
  </si>
  <si>
    <t xml:space="preserve">Alfred Berg Norge,Danske Securities </t>
  </si>
  <si>
    <t>2000-01-10</t>
  </si>
  <si>
    <t xml:space="preserve">Nutri Pharma    </t>
  </si>
  <si>
    <t xml:space="preserve">Kværner  B       </t>
  </si>
  <si>
    <t xml:space="preserve">Expert Eilag    </t>
  </si>
  <si>
    <t>Carnegie, Karl Johan Fonds</t>
  </si>
  <si>
    <t xml:space="preserve">Frontline       </t>
  </si>
  <si>
    <t>2000-02-28</t>
  </si>
  <si>
    <t xml:space="preserve">Leif Høegh &amp; Co </t>
  </si>
  <si>
    <t>2000-03-28</t>
  </si>
  <si>
    <t xml:space="preserve">Odfjell         </t>
  </si>
  <si>
    <t>2000-06-19</t>
  </si>
  <si>
    <t>2000-06-21</t>
  </si>
  <si>
    <t xml:space="preserve">PhotoCure       </t>
  </si>
  <si>
    <t>Carnegie, Fondsfinans</t>
  </si>
  <si>
    <t xml:space="preserve">Ocean Rig       </t>
  </si>
  <si>
    <t>2000-05-25</t>
  </si>
  <si>
    <t xml:space="preserve">Axis-Shield     </t>
  </si>
  <si>
    <t>2000-02-09</t>
  </si>
  <si>
    <t>Ind. Næringseind</t>
  </si>
  <si>
    <t xml:space="preserve">Otrum El.       </t>
  </si>
  <si>
    <t>2000-05-29</t>
  </si>
  <si>
    <t>Danske, First, Garde</t>
  </si>
  <si>
    <t>Moelven Industr.</t>
  </si>
  <si>
    <t xml:space="preserve">Veidekke        </t>
  </si>
  <si>
    <t>2000-03-27</t>
  </si>
  <si>
    <t xml:space="preserve">Sundal Collier </t>
  </si>
  <si>
    <t>2000-09-04</t>
  </si>
  <si>
    <t>Orkla Finans</t>
  </si>
  <si>
    <t>2000-03-29</t>
  </si>
  <si>
    <t xml:space="preserve">Telecomputing   </t>
  </si>
  <si>
    <t>Carnegie, Norse, Orkla Enskilda</t>
  </si>
  <si>
    <t xml:space="preserve">Home Invest     </t>
  </si>
  <si>
    <t>2000-09-28</t>
  </si>
  <si>
    <t xml:space="preserve">Brøvig          </t>
  </si>
  <si>
    <t>2000-06-13</t>
  </si>
  <si>
    <t xml:space="preserve">Hexagon         </t>
  </si>
  <si>
    <t>2000-11-02</t>
  </si>
  <si>
    <t xml:space="preserve">CanArgo Energy  </t>
  </si>
  <si>
    <t>2000-08-30</t>
  </si>
  <si>
    <t xml:space="preserve">Sundal Collier, DnB Markets </t>
  </si>
  <si>
    <t>2000-02-14</t>
  </si>
  <si>
    <t xml:space="preserve">DNO             </t>
  </si>
  <si>
    <t>2000-09-07</t>
  </si>
  <si>
    <t>2000-06-28</t>
  </si>
  <si>
    <t xml:space="preserve">SuperOffice     </t>
  </si>
  <si>
    <t>2000-05-11</t>
  </si>
  <si>
    <t>Orkla, Carnegie</t>
  </si>
  <si>
    <t xml:space="preserve">Northern Oil    </t>
  </si>
  <si>
    <t>2000-09-18</t>
  </si>
  <si>
    <t xml:space="preserve">NCL Holding     </t>
  </si>
  <si>
    <t>2000-02-02</t>
  </si>
  <si>
    <t xml:space="preserve">KredittBanken   </t>
  </si>
  <si>
    <t>2000-02-22</t>
  </si>
  <si>
    <t xml:space="preserve">Ugland Nordic   </t>
  </si>
  <si>
    <t>2000-08-10</t>
  </si>
  <si>
    <t>Crew Development</t>
  </si>
  <si>
    <t>2000-08-15</t>
  </si>
  <si>
    <t xml:space="preserve">Profdoc         </t>
  </si>
  <si>
    <t>2000-05-09</t>
  </si>
  <si>
    <t>2000-01-21</t>
  </si>
  <si>
    <t xml:space="preserve">Software Inno.  </t>
  </si>
  <si>
    <t>2000-05-15</t>
  </si>
  <si>
    <t xml:space="preserve">SensoNor        </t>
  </si>
  <si>
    <t xml:space="preserve">Nordic VLSI     </t>
  </si>
  <si>
    <t>2000-08-23</t>
  </si>
  <si>
    <t xml:space="preserve">Itera           </t>
  </si>
  <si>
    <t>2000-04-05</t>
  </si>
  <si>
    <t>2000-02-18</t>
  </si>
  <si>
    <t xml:space="preserve">Intellinet      </t>
  </si>
  <si>
    <t>2000-03-31</t>
  </si>
  <si>
    <t xml:space="preserve">Medi-Cult       </t>
  </si>
  <si>
    <t>2000-11-21</t>
  </si>
  <si>
    <t>Chr. Markets, Danske Securiteis</t>
  </si>
  <si>
    <t>2000-11-29</t>
  </si>
  <si>
    <t>2000-01-18</t>
  </si>
  <si>
    <t>Alfred Berg, DnB Markets</t>
  </si>
  <si>
    <t>2000-12-01</t>
  </si>
  <si>
    <t xml:space="preserve">DOF             </t>
  </si>
  <si>
    <t>2000-10-16</t>
  </si>
  <si>
    <t>2000-04-11</t>
  </si>
  <si>
    <t xml:space="preserve">Agresso         </t>
  </si>
  <si>
    <t>2000-05-10</t>
  </si>
  <si>
    <t xml:space="preserve">Webcenter       </t>
  </si>
  <si>
    <t>2000-11-13</t>
  </si>
  <si>
    <t>Fearnley Fonds</t>
  </si>
  <si>
    <t xml:space="preserve">E-Line Group    </t>
  </si>
  <si>
    <t xml:space="preserve">Belships        </t>
  </si>
  <si>
    <t>2000-04-27</t>
  </si>
  <si>
    <t>Company</t>
  </si>
  <si>
    <t>Price</t>
  </si>
  <si>
    <t>No Shares</t>
  </si>
  <si>
    <t xml:space="preserve">2:5                                     </t>
  </si>
  <si>
    <t>21.05.99</t>
  </si>
  <si>
    <t>PGS</t>
  </si>
  <si>
    <t>04.08.99</t>
  </si>
  <si>
    <t>Tandberg Television</t>
  </si>
  <si>
    <t>14.10.99</t>
  </si>
  <si>
    <t>07.09.99</t>
  </si>
  <si>
    <t>06.10.99</t>
  </si>
  <si>
    <t>Alfred Berg/Pareto/Sundal Collier</t>
  </si>
  <si>
    <t xml:space="preserve">Kongsberg Gruppen </t>
  </si>
  <si>
    <t xml:space="preserve">1:4                                     </t>
  </si>
  <si>
    <t>16.06.99</t>
  </si>
  <si>
    <t xml:space="preserve">Kansas          </t>
  </si>
  <si>
    <t>25.03.99</t>
  </si>
  <si>
    <t>Saga Securities</t>
  </si>
  <si>
    <t>10.01.00</t>
  </si>
  <si>
    <t xml:space="preserve"> </t>
  </si>
  <si>
    <t>29.10.99</t>
  </si>
  <si>
    <t>05.21.99</t>
  </si>
  <si>
    <t>PC LAN</t>
  </si>
  <si>
    <t>335,365,4</t>
  </si>
  <si>
    <t>17.09.99</t>
  </si>
  <si>
    <t>17.01.00</t>
  </si>
  <si>
    <t xml:space="preserve">Søndenfj.Damp.s </t>
  </si>
  <si>
    <t xml:space="preserve">1:6                                     </t>
  </si>
  <si>
    <t>22.03.99</t>
  </si>
  <si>
    <t xml:space="preserve">NAVIS           </t>
  </si>
  <si>
    <t>06.07.99</t>
  </si>
  <si>
    <t>Pareto Fonds</t>
  </si>
  <si>
    <t xml:space="preserve">Swan            </t>
  </si>
  <si>
    <t>15.06.99</t>
  </si>
  <si>
    <t>13.10.99</t>
  </si>
  <si>
    <t xml:space="preserve">Tandberg        </t>
  </si>
  <si>
    <t>16.11.99</t>
  </si>
  <si>
    <t>03.06.99</t>
  </si>
  <si>
    <t>Pareto</t>
  </si>
  <si>
    <t>05.10.99</t>
  </si>
  <si>
    <t>Carnegie / Fearnely Fonds</t>
  </si>
  <si>
    <t xml:space="preserve">Orkla           </t>
  </si>
  <si>
    <t>08.10.99</t>
  </si>
  <si>
    <t xml:space="preserve">1:13                                    </t>
  </si>
  <si>
    <t>04.06.99</t>
  </si>
  <si>
    <t xml:space="preserve">Havila Supply   </t>
  </si>
  <si>
    <t>21.10.99</t>
  </si>
  <si>
    <t>Petrolia Drilling</t>
  </si>
  <si>
    <t>06.09.99</t>
  </si>
  <si>
    <t>Carnegie, Sundal Collier</t>
  </si>
  <si>
    <t xml:space="preserve">Infostream      </t>
  </si>
  <si>
    <t>10.12.99</t>
  </si>
  <si>
    <t>Christiania Markets, First Securities</t>
  </si>
  <si>
    <t>Spb Eiker Drammen</t>
  </si>
  <si>
    <t xml:space="preserve">1:3                                     </t>
  </si>
  <si>
    <t>18.05.99</t>
  </si>
  <si>
    <t xml:space="preserve">Provida         </t>
  </si>
  <si>
    <t xml:space="preserve">5445:10000                              </t>
  </si>
  <si>
    <t>02.02.99</t>
  </si>
  <si>
    <t>Alfred Berg/Elcon Securities</t>
  </si>
  <si>
    <t xml:space="preserve">Industrifinans  </t>
  </si>
  <si>
    <t>19.15.99</t>
  </si>
  <si>
    <t>Alfred Berg, Orkla</t>
  </si>
  <si>
    <t>05.11.99</t>
  </si>
  <si>
    <t>Tybring - Gjedde</t>
  </si>
  <si>
    <t xml:space="preserve">1:1                                     </t>
  </si>
  <si>
    <t>Offentl.ig</t>
  </si>
  <si>
    <t>01.07.99</t>
  </si>
  <si>
    <t>14.09.99</t>
  </si>
  <si>
    <t>19.05.99</t>
  </si>
  <si>
    <t xml:space="preserve">Waterfront      </t>
  </si>
  <si>
    <t xml:space="preserve">9:1                                     </t>
  </si>
  <si>
    <t>02.08.99</t>
  </si>
  <si>
    <t>02.12.99</t>
  </si>
  <si>
    <t>23.07.99</t>
  </si>
  <si>
    <t xml:space="preserve">Goodtech        </t>
  </si>
  <si>
    <t xml:space="preserve">19:10                                   </t>
  </si>
  <si>
    <t>11.10.99</t>
  </si>
  <si>
    <t xml:space="preserve">Opticom         </t>
  </si>
  <si>
    <t>08.11.99</t>
  </si>
  <si>
    <t xml:space="preserve">Evercom         </t>
  </si>
  <si>
    <t>15.09.99</t>
  </si>
  <si>
    <t>Norden Fondsforv., Norse Securities</t>
  </si>
  <si>
    <t>07.12.99</t>
  </si>
  <si>
    <t xml:space="preserve">Sonec           </t>
  </si>
  <si>
    <t>26.03.99</t>
  </si>
  <si>
    <t>Terms</t>
  </si>
  <si>
    <t>Share cap.</t>
  </si>
  <si>
    <t>prior to issue</t>
  </si>
  <si>
    <t>Change in</t>
  </si>
  <si>
    <t>share cap.</t>
  </si>
  <si>
    <t>Manager</t>
  </si>
  <si>
    <t>Premium</t>
  </si>
  <si>
    <t>15.09.98</t>
  </si>
  <si>
    <t>02.03.98</t>
  </si>
  <si>
    <t>26.06.98</t>
  </si>
  <si>
    <t>Alfred Berg / Pareto</t>
  </si>
  <si>
    <t>14.05.98</t>
  </si>
  <si>
    <t>Pareto Fonds / DnB Markets</t>
  </si>
  <si>
    <t>19.06.98</t>
  </si>
  <si>
    <t>26.03.98</t>
  </si>
  <si>
    <t>23.03.98</t>
  </si>
  <si>
    <t>26.01.98</t>
  </si>
  <si>
    <t>18.08.98</t>
  </si>
  <si>
    <t>23.02.98</t>
  </si>
  <si>
    <t>15.12.97</t>
  </si>
  <si>
    <t>10.03.98</t>
  </si>
  <si>
    <t>23.12.97</t>
  </si>
  <si>
    <t>21.10.98</t>
  </si>
  <si>
    <t>Elcon Securities</t>
  </si>
  <si>
    <t>13.02.98</t>
  </si>
  <si>
    <t>01.09.98</t>
  </si>
  <si>
    <t>19.08.98</t>
  </si>
  <si>
    <t>30.06.98</t>
  </si>
  <si>
    <t>Karl Johan Fonds</t>
  </si>
  <si>
    <t>22.11.98</t>
  </si>
  <si>
    <t>16.10.98</t>
  </si>
  <si>
    <t>22.10.98</t>
  </si>
  <si>
    <t>Elcon Sec., Enskilda Sec.</t>
  </si>
  <si>
    <t>27.04.98</t>
  </si>
  <si>
    <t>25.05.98</t>
  </si>
  <si>
    <t>12.05.98</t>
  </si>
  <si>
    <t>03.04.98</t>
  </si>
  <si>
    <t>16.04.98</t>
  </si>
  <si>
    <t>Pareto Fonds / Bergen Fonds</t>
  </si>
  <si>
    <t>31.03.98</t>
  </si>
  <si>
    <t>23.06.98</t>
  </si>
  <si>
    <t>Christiania Markets / Elcon Securities</t>
  </si>
  <si>
    <t>02.11.98</t>
  </si>
  <si>
    <t>28.01.98</t>
  </si>
  <si>
    <t>15.04.98</t>
  </si>
  <si>
    <t>Elcon Sec. / Enskilda Sec.</t>
  </si>
  <si>
    <t>12.06.98</t>
  </si>
  <si>
    <t>16.11.98</t>
  </si>
  <si>
    <t>22.01.98</t>
  </si>
  <si>
    <t>29.05.98</t>
  </si>
  <si>
    <t>DnB Markets / Fondsfinans</t>
  </si>
  <si>
    <t>05.06.98</t>
  </si>
  <si>
    <t>Orkla Finans / Chr. Markets</t>
  </si>
  <si>
    <t>22.12.98</t>
  </si>
  <si>
    <t xml:space="preserve">Spb NOR         </t>
  </si>
  <si>
    <t xml:space="preserve">4:5                                     </t>
  </si>
  <si>
    <t xml:space="preserve">ProSafe         </t>
  </si>
  <si>
    <t xml:space="preserve">10:26                                   </t>
  </si>
  <si>
    <t xml:space="preserve">Hydralift       </t>
  </si>
  <si>
    <t xml:space="preserve">Fokus Bank      </t>
  </si>
  <si>
    <t xml:space="preserve">100:952                                 </t>
  </si>
  <si>
    <t xml:space="preserve">Tandberg Data   </t>
  </si>
  <si>
    <t xml:space="preserve">ASK             </t>
  </si>
  <si>
    <t>Fred. Olsen Energy</t>
  </si>
  <si>
    <t xml:space="preserve">Petrolia        </t>
  </si>
  <si>
    <t xml:space="preserve">10:22                                   </t>
  </si>
  <si>
    <t>Tand. Television</t>
  </si>
  <si>
    <t xml:space="preserve">Team Sh.        </t>
  </si>
  <si>
    <t xml:space="preserve">1:2                                     </t>
  </si>
  <si>
    <t xml:space="preserve">Avantor         </t>
  </si>
  <si>
    <t xml:space="preserve">1000:6072                               </t>
  </si>
  <si>
    <t xml:space="preserve">Saga Petroleum  </t>
  </si>
  <si>
    <t xml:space="preserve">1:9                                     </t>
  </si>
  <si>
    <t xml:space="preserve">Spb Møre        </t>
  </si>
  <si>
    <t xml:space="preserve">1000:4516                               </t>
  </si>
  <si>
    <t xml:space="preserve">Sparebanken Pluss       </t>
  </si>
  <si>
    <t xml:space="preserve">A-Pressen       </t>
  </si>
  <si>
    <t xml:space="preserve">10:45                                   </t>
  </si>
  <si>
    <t xml:space="preserve">Kverneland      </t>
  </si>
  <si>
    <t xml:space="preserve">Polar Holding   </t>
  </si>
  <si>
    <t xml:space="preserve">11:20                                   </t>
  </si>
  <si>
    <t xml:space="preserve">Eltek           </t>
  </si>
  <si>
    <t>Agresso Group</t>
  </si>
  <si>
    <t xml:space="preserve">Stavdal M.      </t>
  </si>
  <si>
    <t xml:space="preserve">Sagatex         </t>
  </si>
  <si>
    <t xml:space="preserve">Axis Biochem    </t>
  </si>
  <si>
    <t xml:space="preserve">Synnøve Finden Meierier    </t>
  </si>
  <si>
    <t xml:space="preserve">Norema          </t>
  </si>
  <si>
    <t>Royal Caribbean Cruise Line</t>
  </si>
  <si>
    <t>09.10.97</t>
  </si>
  <si>
    <t>Pareto, Christiania Markets m.fl</t>
  </si>
  <si>
    <t xml:space="preserve">25:10                                   </t>
  </si>
  <si>
    <t>08.10.97</t>
  </si>
  <si>
    <t xml:space="preserve">Alfred Berg </t>
  </si>
  <si>
    <t>Fred. Olsen Energi</t>
  </si>
  <si>
    <t>Petrol. Geo-Services</t>
  </si>
  <si>
    <t>Stolt Comex Seaway</t>
  </si>
  <si>
    <t>21.11.97</t>
  </si>
  <si>
    <t>Pareto, Fearnley</t>
  </si>
  <si>
    <t xml:space="preserve">Frontline </t>
  </si>
  <si>
    <t>10.09.97</t>
  </si>
  <si>
    <t>Alfred Berg - Carnegie</t>
  </si>
  <si>
    <t xml:space="preserve">Steen &amp; Strøm   </t>
  </si>
  <si>
    <t xml:space="preserve">100:365                                 </t>
  </si>
  <si>
    <t>03.11.97</t>
  </si>
  <si>
    <t>27.11.97</t>
  </si>
  <si>
    <t xml:space="preserve">NCL Holding </t>
  </si>
  <si>
    <t>09.04.97</t>
  </si>
  <si>
    <t>02.10.97</t>
  </si>
  <si>
    <t xml:space="preserve">Solstad         </t>
  </si>
  <si>
    <t>13.10.97</t>
  </si>
  <si>
    <t>DnB Markets, Pareto Fonds</t>
  </si>
  <si>
    <t xml:space="preserve">Ulstein Holding </t>
  </si>
  <si>
    <t>26.09.97</t>
  </si>
  <si>
    <t>Alfred Berg, Pareto Fonds</t>
  </si>
  <si>
    <t xml:space="preserve">Tomra Systems </t>
  </si>
  <si>
    <t>28.08.97</t>
  </si>
  <si>
    <t>22.12.97</t>
  </si>
  <si>
    <t>15.08.97</t>
  </si>
  <si>
    <t xml:space="preserve">Ocean Rig </t>
  </si>
  <si>
    <t xml:space="preserve">115:100 </t>
  </si>
  <si>
    <t>30.12.96</t>
  </si>
  <si>
    <t>Platou Securities</t>
  </si>
  <si>
    <t>07.08.97</t>
  </si>
  <si>
    <t xml:space="preserve">Mos. Shipping </t>
  </si>
  <si>
    <t>2:1</t>
  </si>
  <si>
    <t>22.05.97</t>
  </si>
  <si>
    <t>Fondsfinans/Nordic/DnB</t>
  </si>
  <si>
    <t>17.10.97</t>
  </si>
  <si>
    <t>Sævik Supply</t>
  </si>
  <si>
    <t>1:3</t>
  </si>
  <si>
    <t>12.09.97</t>
  </si>
  <si>
    <t>06.10.97</t>
  </si>
  <si>
    <t xml:space="preserve">Choice Hotels </t>
  </si>
  <si>
    <t>26.03.97</t>
  </si>
  <si>
    <t>Orkla Finans/Alfred berg</t>
  </si>
  <si>
    <t xml:space="preserve">Bergensbanken   </t>
  </si>
  <si>
    <t>Sandnes Spb.</t>
  </si>
  <si>
    <t>1:1</t>
  </si>
  <si>
    <t xml:space="preserve">Jahre Tankers   </t>
  </si>
  <si>
    <t>13.08.97</t>
  </si>
  <si>
    <t>Fearnley</t>
  </si>
  <si>
    <t>02.06.97</t>
  </si>
  <si>
    <t>Norden</t>
  </si>
  <si>
    <t>18.12.97</t>
  </si>
  <si>
    <t>07.04.97</t>
  </si>
  <si>
    <t>District Offshore</t>
  </si>
  <si>
    <t>30.10.97</t>
  </si>
  <si>
    <t>Bryggen, Fearnley</t>
  </si>
  <si>
    <t>Fountain Oil</t>
  </si>
  <si>
    <t>06.01.97</t>
  </si>
  <si>
    <t>08.04.97</t>
  </si>
  <si>
    <t xml:space="preserve">Blom            </t>
  </si>
  <si>
    <t xml:space="preserve">100:712                                 </t>
  </si>
  <si>
    <t>27.10.97</t>
  </si>
  <si>
    <t>Pan Fish</t>
  </si>
  <si>
    <t>17.06.97</t>
  </si>
  <si>
    <t>Alfred Berg m.fl.</t>
  </si>
  <si>
    <t xml:space="preserve">Brøvig Supply   </t>
  </si>
  <si>
    <t>03.10.97</t>
  </si>
  <si>
    <t xml:space="preserve">Tandberg Data </t>
  </si>
  <si>
    <t>29.08.97</t>
  </si>
  <si>
    <t xml:space="preserve">Visma </t>
  </si>
  <si>
    <t xml:space="preserve">349:100 </t>
  </si>
  <si>
    <t>11.08.97</t>
  </si>
  <si>
    <t>Alfred Berg /Sundal</t>
  </si>
  <si>
    <t xml:space="preserve">Finansbanken    </t>
  </si>
  <si>
    <t xml:space="preserve">100:828                                 </t>
  </si>
  <si>
    <t>Kongsberg Trans-Matic</t>
  </si>
  <si>
    <t>23.10.97</t>
  </si>
  <si>
    <t>Mosvold Shipping</t>
  </si>
  <si>
    <t>05.11.97</t>
  </si>
  <si>
    <t>Fondsfinans, NatWest</t>
  </si>
  <si>
    <t xml:space="preserve">Discoverer      </t>
  </si>
  <si>
    <t xml:space="preserve">1:8                                     </t>
  </si>
  <si>
    <t>19.12.97</t>
  </si>
  <si>
    <t xml:space="preserve">ASK </t>
  </si>
  <si>
    <t>12.08.97</t>
  </si>
  <si>
    <t>Wenaas</t>
  </si>
  <si>
    <t>07.05.97</t>
  </si>
  <si>
    <t>26.11.97</t>
  </si>
  <si>
    <t>Discoverer</t>
  </si>
  <si>
    <t>Spb Eiker Dramme</t>
  </si>
  <si>
    <t>22.10.97</t>
  </si>
  <si>
    <t xml:space="preserve">DnB Markets </t>
  </si>
  <si>
    <t xml:space="preserve">Tordenskjold    </t>
  </si>
  <si>
    <t>15.10.97</t>
  </si>
  <si>
    <t>23.05.97</t>
  </si>
  <si>
    <t xml:space="preserve">Agresso </t>
  </si>
  <si>
    <t>18.08.97</t>
  </si>
  <si>
    <t xml:space="preserve">Petrolia Drilling </t>
  </si>
  <si>
    <t>03.12.97</t>
  </si>
  <si>
    <t>Totens Sparebank</t>
  </si>
  <si>
    <t>1:2</t>
  </si>
  <si>
    <t>16.05.97</t>
  </si>
  <si>
    <t xml:space="preserve">Hitec </t>
  </si>
  <si>
    <t>04.06.97</t>
  </si>
  <si>
    <t xml:space="preserve">Kitron          </t>
  </si>
  <si>
    <t>16.10.97</t>
  </si>
  <si>
    <t xml:space="preserve">RingCom </t>
  </si>
  <si>
    <t>1000:6175</t>
  </si>
  <si>
    <t>21.05.97</t>
  </si>
  <si>
    <t>Alfred Berg/Norden</t>
  </si>
  <si>
    <t>24.04.97</t>
  </si>
  <si>
    <t xml:space="preserve">Norwegian Appl. </t>
  </si>
  <si>
    <t>22.01.97</t>
  </si>
  <si>
    <t xml:space="preserve">KredittBanken </t>
  </si>
  <si>
    <t>22:25</t>
  </si>
  <si>
    <t>25.02.97</t>
  </si>
  <si>
    <t>Alfred Berg Norge A/S</t>
  </si>
  <si>
    <t>Paid NOK</t>
  </si>
  <si>
    <t>NOK 1,000</t>
  </si>
  <si>
    <t>Prior to listing</t>
  </si>
  <si>
    <t>Private</t>
  </si>
  <si>
    <t>Public</t>
  </si>
  <si>
    <t>Private / Public 1:10</t>
  </si>
  <si>
    <t>Employee</t>
  </si>
  <si>
    <t>Private prior to listing</t>
  </si>
  <si>
    <t>Public prior to listing</t>
  </si>
  <si>
    <t>Employee prior to listing</t>
  </si>
  <si>
    <t>Options exercised</t>
  </si>
  <si>
    <t>Danske Securities</t>
  </si>
  <si>
    <t>Carnegie/Norse Securities</t>
  </si>
  <si>
    <t>H&amp;Q Technologies</t>
  </si>
  <si>
    <t>Nordea Securities</t>
  </si>
  <si>
    <t>Orkla Enskilda Sec./Alfred Berg</t>
  </si>
  <si>
    <t>Statoil</t>
  </si>
  <si>
    <t>Norske Skog</t>
  </si>
  <si>
    <t>2001-06-28</t>
  </si>
  <si>
    <t>ProSafe</t>
  </si>
  <si>
    <t>2001-03-21</t>
  </si>
  <si>
    <t>Pan Pelagic</t>
  </si>
  <si>
    <t>2001-04-20</t>
  </si>
  <si>
    <t>Enitel</t>
  </si>
  <si>
    <t>2001-04-03</t>
  </si>
  <si>
    <t>2001-05-03</t>
  </si>
  <si>
    <t>Ocean Rig</t>
  </si>
  <si>
    <t>2001-05-04</t>
  </si>
  <si>
    <t>Otrum</t>
  </si>
  <si>
    <t>Domstein</t>
  </si>
  <si>
    <t>Frontier Dr.</t>
  </si>
  <si>
    <t>2001-07-19</t>
  </si>
  <si>
    <t>DSND Subsea</t>
  </si>
  <si>
    <t>2001-05-15</t>
  </si>
  <si>
    <t>2001-06-13</t>
  </si>
  <si>
    <t>2001-03-20</t>
  </si>
  <si>
    <t>Northern</t>
  </si>
  <si>
    <t>2001-06-22</t>
  </si>
  <si>
    <t>Telecomputing</t>
  </si>
  <si>
    <t>2001-02-16</t>
  </si>
  <si>
    <t>2001-07-11</t>
  </si>
  <si>
    <t>VMetro</t>
  </si>
  <si>
    <t>2001-02-22</t>
  </si>
  <si>
    <t>Odim Hitec</t>
  </si>
  <si>
    <t>2001-07-09</t>
  </si>
  <si>
    <t>Scana Industrier</t>
  </si>
  <si>
    <t>2001-05-14</t>
  </si>
  <si>
    <t>Itera Consulting</t>
  </si>
  <si>
    <t>2001-02-02</t>
  </si>
  <si>
    <t>Roxar</t>
  </si>
  <si>
    <t>2001-03-15</t>
  </si>
  <si>
    <t>2001-02-27</t>
  </si>
  <si>
    <t>EDB Business</t>
  </si>
  <si>
    <t>2001-05-30</t>
  </si>
  <si>
    <t>2001-06-11</t>
  </si>
  <si>
    <t>Sense Comm.</t>
  </si>
  <si>
    <t>2001-07-05</t>
  </si>
  <si>
    <t>Intellinet</t>
  </si>
  <si>
    <t>2001-03-23</t>
  </si>
  <si>
    <t>Nordic Water S.</t>
  </si>
  <si>
    <t>2001-04-17</t>
  </si>
  <si>
    <t>Rieber &amp; Søn</t>
  </si>
  <si>
    <t>2001-02-09</t>
  </si>
  <si>
    <t>Northern Oil</t>
  </si>
  <si>
    <t>Consorte</t>
  </si>
  <si>
    <t>2001-06-01</t>
  </si>
  <si>
    <t>KredittBanken</t>
  </si>
  <si>
    <t>2001-02-28</t>
  </si>
  <si>
    <t>Goodtech</t>
  </si>
  <si>
    <t>2001-03-26</t>
  </si>
  <si>
    <t>2001-03-22</t>
  </si>
  <si>
    <t>Nomadic Shipping</t>
  </si>
  <si>
    <t>2001-01-16</t>
  </si>
  <si>
    <t>Norkom</t>
  </si>
  <si>
    <t>Bergen Nordh.Rut</t>
  </si>
  <si>
    <t>2001-01-09</t>
  </si>
  <si>
    <t>DNO</t>
  </si>
  <si>
    <t>2001-06-20</t>
  </si>
  <si>
    <t>Tordenskjold</t>
  </si>
  <si>
    <t>2001-05-16</t>
  </si>
  <si>
    <t>Veidekke</t>
  </si>
  <si>
    <t>2001-04-06</t>
  </si>
  <si>
    <t>Customax</t>
  </si>
  <si>
    <t>2001-05-22</t>
  </si>
  <si>
    <t>Altinex</t>
  </si>
  <si>
    <t>2001-03-02</t>
  </si>
  <si>
    <t>Ugland Nordic</t>
  </si>
  <si>
    <t>2001-03-16</t>
  </si>
  <si>
    <t>Eltek</t>
  </si>
  <si>
    <t>2001-06-25</t>
  </si>
  <si>
    <t>E-Line Group</t>
  </si>
  <si>
    <t>Spb Midt-Norge</t>
  </si>
  <si>
    <t>2001-01-17</t>
  </si>
  <si>
    <t>Medi-Cult</t>
  </si>
  <si>
    <t>2001-03-13</t>
  </si>
  <si>
    <t>2001-02-07</t>
  </si>
  <si>
    <t>2001-05-11</t>
  </si>
  <si>
    <t>Tomra Systems</t>
  </si>
  <si>
    <t>Smedvig</t>
  </si>
  <si>
    <t>2001-05-21</t>
  </si>
  <si>
    <t>Natural</t>
  </si>
  <si>
    <t>2001-02-15</t>
  </si>
  <si>
    <t>Frontline</t>
  </si>
  <si>
    <t>WiCom</t>
  </si>
  <si>
    <t>Telecast</t>
  </si>
  <si>
    <t>2001-07-25</t>
  </si>
  <si>
    <t>Nera</t>
  </si>
  <si>
    <t>2001-05-08</t>
  </si>
  <si>
    <t>2001-05-18</t>
  </si>
  <si>
    <t>Petrol. Geo-Serv</t>
  </si>
  <si>
    <t>2001-05-31</t>
  </si>
  <si>
    <t>Kverneland</t>
  </si>
  <si>
    <t>2001-03-14</t>
  </si>
  <si>
    <t>TTS Technology</t>
  </si>
  <si>
    <t>2001-05-10</t>
  </si>
  <si>
    <t>2001-05-23</t>
  </si>
  <si>
    <t>A-pressen</t>
  </si>
  <si>
    <t>2001-04-19</t>
  </si>
  <si>
    <t>Havila Supply</t>
  </si>
  <si>
    <t>2001-06-05</t>
  </si>
  <si>
    <t>SuperOffice</t>
  </si>
  <si>
    <t>2001-01-15</t>
  </si>
  <si>
    <t>Fosen Trafikklag</t>
  </si>
  <si>
    <t>2001-02-21</t>
  </si>
  <si>
    <t>2001-03-01</t>
  </si>
  <si>
    <t>2001-03-19</t>
  </si>
  <si>
    <t>PhotoCure</t>
  </si>
  <si>
    <t>2001-07-20</t>
  </si>
  <si>
    <t>TGS Nopec</t>
  </si>
  <si>
    <t>2001-05-28</t>
  </si>
  <si>
    <t>2001-05-29</t>
  </si>
  <si>
    <t>Stepstone</t>
  </si>
  <si>
    <t>2001-02-14</t>
  </si>
  <si>
    <t>2001-07-02</t>
  </si>
  <si>
    <t>2001-02-08</t>
  </si>
  <si>
    <t>Swan</t>
  </si>
  <si>
    <t>2001-08-22</t>
  </si>
  <si>
    <t>CanArgo Energy</t>
  </si>
  <si>
    <t>2001-08-20</t>
  </si>
  <si>
    <t>2001-08-17</t>
  </si>
  <si>
    <t>Choice Hotels</t>
  </si>
  <si>
    <t>2001-08-09</t>
  </si>
  <si>
    <t>Noral</t>
  </si>
  <si>
    <t>2001-06-08</t>
  </si>
  <si>
    <t>DnB Markets/Pareto Sec./Wikborg</t>
  </si>
  <si>
    <t>Kitron</t>
  </si>
  <si>
    <t>2001-09-20</t>
  </si>
  <si>
    <t>2001-09-05</t>
  </si>
  <si>
    <t>Fjord Seafood</t>
  </si>
  <si>
    <t>2001-10-23</t>
  </si>
  <si>
    <t xml:space="preserve">Alfred Berg Norge </t>
  </si>
  <si>
    <t>2001-10-16</t>
  </si>
  <si>
    <t>Hexagon</t>
  </si>
  <si>
    <t>2001-10-01</t>
  </si>
  <si>
    <t>Spb Rogaland</t>
  </si>
  <si>
    <t>2001-10-03</t>
  </si>
  <si>
    <t>2001-10-05</t>
  </si>
  <si>
    <t>Star Reefers</t>
  </si>
  <si>
    <t>2001-10-12</t>
  </si>
  <si>
    <t>2001-11-28</t>
  </si>
  <si>
    <t>2001-11-20</t>
  </si>
  <si>
    <t xml:space="preserve">Orkla Enskilda  </t>
  </si>
  <si>
    <t>Sinvest</t>
  </si>
  <si>
    <t>2001-11-23</t>
  </si>
  <si>
    <t>First Securities/Pareto Securities</t>
  </si>
  <si>
    <t>2001-11-21</t>
  </si>
  <si>
    <t>SensoNor</t>
  </si>
  <si>
    <t>Oceanor</t>
  </si>
  <si>
    <t>2001-11-12</t>
  </si>
  <si>
    <t>Intervest AS</t>
  </si>
  <si>
    <t>Nordlandsbank</t>
  </si>
  <si>
    <t>2001-11-16</t>
  </si>
  <si>
    <t>2001-11-30</t>
  </si>
  <si>
    <t>2001-11-08</t>
  </si>
  <si>
    <t>2001-11-26</t>
  </si>
  <si>
    <t>Software Inno.</t>
  </si>
  <si>
    <t>2001-01-04</t>
  </si>
  <si>
    <t/>
  </si>
  <si>
    <t>Kværner</t>
  </si>
  <si>
    <t>2001-12-21</t>
  </si>
  <si>
    <t>Sundal Collier / Alfred Berg / Fondsfinans</t>
  </si>
  <si>
    <t>2001-12-20</t>
  </si>
  <si>
    <t>2001-12-12</t>
  </si>
  <si>
    <t>2001-12-13</t>
  </si>
  <si>
    <t>2001-12-06</t>
  </si>
  <si>
    <t>2001-12-17</t>
  </si>
  <si>
    <t>2001-12-10</t>
  </si>
  <si>
    <t>InFocus</t>
  </si>
  <si>
    <t>Merkantildata</t>
  </si>
  <si>
    <t>2001-12-07</t>
  </si>
  <si>
    <t>Payment date</t>
  </si>
  <si>
    <t>Oayment date</t>
  </si>
  <si>
    <t>2002-01-21</t>
  </si>
  <si>
    <t>2002-01-07</t>
  </si>
  <si>
    <t>2002-01-23</t>
  </si>
  <si>
    <t>2002-02-18</t>
  </si>
  <si>
    <t>2002-02-20</t>
  </si>
  <si>
    <t>2002-02-13</t>
  </si>
  <si>
    <t>2002-02-19</t>
  </si>
  <si>
    <t>2002-02-07</t>
  </si>
  <si>
    <t>2002-02-14</t>
  </si>
  <si>
    <t>2002-02-28</t>
  </si>
  <si>
    <t>2002-03-08</t>
  </si>
  <si>
    <t>2002-03-22</t>
  </si>
  <si>
    <t>2002-03-12</t>
  </si>
  <si>
    <t>2002-03-07</t>
  </si>
  <si>
    <t>2002-03-06</t>
  </si>
  <si>
    <t>2002-03-04</t>
  </si>
  <si>
    <t>2002-03-05</t>
  </si>
  <si>
    <t>2002-03-14</t>
  </si>
  <si>
    <t>2002-03-11</t>
  </si>
  <si>
    <t>2002-03-27</t>
  </si>
  <si>
    <t>Norse Sec., Fearnley Fonds</t>
  </si>
  <si>
    <t>Carnegie, First Securities</t>
  </si>
  <si>
    <t>Thommesen Krefting Greve Lund</t>
  </si>
  <si>
    <t>2002-04-11</t>
  </si>
  <si>
    <t>Pareto Securities ASA</t>
  </si>
  <si>
    <t>2002-04-04</t>
  </si>
  <si>
    <t>2002-04-09</t>
  </si>
  <si>
    <t>2002-04-18</t>
  </si>
  <si>
    <t>2002-04-03</t>
  </si>
  <si>
    <t>2002-04-15</t>
  </si>
  <si>
    <t>2002-04-10</t>
  </si>
  <si>
    <t>First, DnB Markets</t>
  </si>
  <si>
    <t>2002-05-22</t>
  </si>
  <si>
    <t>2002-05-15</t>
  </si>
  <si>
    <t>2002-05-10</t>
  </si>
  <si>
    <t>2002-05-02</t>
  </si>
  <si>
    <t>2002-05-29</t>
  </si>
  <si>
    <t>2002-05-06</t>
  </si>
  <si>
    <t xml:space="preserve">Prosafe         </t>
  </si>
  <si>
    <t>2002-06-03</t>
  </si>
  <si>
    <t>2002-06-04</t>
  </si>
  <si>
    <t xml:space="preserve">Spb Midt-Norge  </t>
  </si>
  <si>
    <t>2002-06-05</t>
  </si>
  <si>
    <t xml:space="preserve">Acta Holding    </t>
  </si>
  <si>
    <t xml:space="preserve">Kenor           </t>
  </si>
  <si>
    <t>2002-06-11</t>
  </si>
  <si>
    <t>2002-06-17</t>
  </si>
  <si>
    <t>2002-06-18</t>
  </si>
  <si>
    <t xml:space="preserve">WiCom           </t>
  </si>
  <si>
    <t>2002-06-20</t>
  </si>
  <si>
    <t>2002-06-21</t>
  </si>
  <si>
    <t xml:space="preserve">CorrOcean       </t>
  </si>
  <si>
    <t xml:space="preserve">Apptix          </t>
  </si>
  <si>
    <t xml:space="preserve">OfficeShop      </t>
  </si>
  <si>
    <t xml:space="preserve">TTS Marine      </t>
  </si>
  <si>
    <t xml:space="preserve">Choice Hotels   </t>
  </si>
  <si>
    <t>2002-07-09</t>
  </si>
  <si>
    <t xml:space="preserve">Norsk Vekst     </t>
  </si>
  <si>
    <t xml:space="preserve">Sandsvær Sp.    </t>
  </si>
  <si>
    <t xml:space="preserve">Fast            </t>
  </si>
  <si>
    <t xml:space="preserve">A-pressen       </t>
  </si>
  <si>
    <t xml:space="preserve">Norman          </t>
  </si>
  <si>
    <t xml:space="preserve">Aktiv Kapital   </t>
  </si>
  <si>
    <t xml:space="preserve">Ekornes         </t>
  </si>
  <si>
    <t xml:space="preserve">TGS Nopec       </t>
  </si>
  <si>
    <t xml:space="preserve">Enwa            </t>
  </si>
  <si>
    <t xml:space="preserve">Sinvest         </t>
  </si>
  <si>
    <t xml:space="preserve">Altinex         </t>
  </si>
  <si>
    <t xml:space="preserve">Sense Comm.     </t>
  </si>
  <si>
    <t xml:space="preserve">Global Geo      </t>
  </si>
  <si>
    <t>2002-07-01</t>
  </si>
  <si>
    <t xml:space="preserve">Pan Fish        </t>
  </si>
  <si>
    <t xml:space="preserve">Q-Free          </t>
  </si>
  <si>
    <t xml:space="preserve">Lerøy           </t>
  </si>
  <si>
    <t>2002-04-26</t>
  </si>
  <si>
    <t>2002-08-21</t>
  </si>
  <si>
    <t>2002-08-27</t>
  </si>
  <si>
    <t xml:space="preserve">Int. Gold Expl. </t>
  </si>
  <si>
    <t>2002-08-06</t>
  </si>
  <si>
    <t>2002-08-22</t>
  </si>
  <si>
    <t>2002-08-30</t>
  </si>
  <si>
    <t>2002-01-02</t>
  </si>
  <si>
    <t>2002-01-28</t>
  </si>
  <si>
    <t>2002-09-06</t>
  </si>
  <si>
    <t>2002-01-22</t>
  </si>
  <si>
    <t>2002-06-07</t>
  </si>
  <si>
    <t>2002-09-25</t>
  </si>
  <si>
    <t>2002-04-05</t>
  </si>
  <si>
    <t>2002-05-28</t>
  </si>
  <si>
    <t>2002-07-02</t>
  </si>
  <si>
    <t>2002-04-22</t>
  </si>
  <si>
    <t xml:space="preserve">Eidsiva         </t>
  </si>
  <si>
    <t>2002-10-24</t>
  </si>
  <si>
    <t>2002-05-08</t>
  </si>
  <si>
    <t>2002-03-15</t>
  </si>
  <si>
    <t xml:space="preserve">Nordlandsbank   </t>
  </si>
  <si>
    <t>2002-05-03</t>
  </si>
  <si>
    <t>2002-03-25</t>
  </si>
  <si>
    <t>2002-05-16</t>
  </si>
  <si>
    <t xml:space="preserve">Crystal Prod.   </t>
  </si>
  <si>
    <t>2002-11-13</t>
  </si>
  <si>
    <t xml:space="preserve">PSI Group       </t>
  </si>
  <si>
    <t>2002-11-21</t>
  </si>
  <si>
    <t>2002-11-28</t>
  </si>
  <si>
    <t>2002-11-06</t>
  </si>
  <si>
    <t>2002-11-29</t>
  </si>
  <si>
    <t xml:space="preserve">Synnøve Finden  </t>
  </si>
  <si>
    <t>2002-11-07</t>
  </si>
  <si>
    <t>Nordea Securities, Orkla Enskilda</t>
  </si>
  <si>
    <t>DnB Markets, Norse Securities</t>
  </si>
  <si>
    <t>Alfred Berg, Gjensidige NOR</t>
  </si>
  <si>
    <t>Carnegie, Cazenove &amp; Co, Fondsfinans</t>
  </si>
  <si>
    <t>Pareto Securities, Sundal Collier</t>
  </si>
  <si>
    <t>Fondsfinans, Pareto</t>
  </si>
  <si>
    <t xml:space="preserve">Loki            </t>
  </si>
  <si>
    <t>2002-12-05</t>
  </si>
  <si>
    <t>2002-12-18</t>
  </si>
  <si>
    <t xml:space="preserve">DSND            </t>
  </si>
  <si>
    <t>2002-12-03</t>
  </si>
  <si>
    <t>2002-12-02</t>
  </si>
  <si>
    <t xml:space="preserve">Telenor         </t>
  </si>
  <si>
    <t>2002-12-17</t>
  </si>
  <si>
    <t>2002-12-19</t>
  </si>
  <si>
    <t>2002-05-31</t>
  </si>
  <si>
    <t xml:space="preserve">Komplett        </t>
  </si>
  <si>
    <t xml:space="preserve">First Securities ASA </t>
  </si>
  <si>
    <t>(1.000)</t>
  </si>
  <si>
    <t>2003-01-13</t>
  </si>
  <si>
    <t>First, DnB Markets, Pareto, Nordea</t>
  </si>
  <si>
    <t>2003-01-29</t>
  </si>
  <si>
    <t>2003-01-14</t>
  </si>
  <si>
    <t>2003-01-21</t>
  </si>
  <si>
    <t xml:space="preserve">Wilhelmsen      </t>
  </si>
  <si>
    <t>2003-01-07</t>
  </si>
  <si>
    <t>2003-02-28</t>
  </si>
  <si>
    <t>Aurskog Sp. bank</t>
  </si>
  <si>
    <t>2003-02-26</t>
  </si>
  <si>
    <t>2003-02-05</t>
  </si>
  <si>
    <t>2003-02-17</t>
  </si>
  <si>
    <t xml:space="preserve">Fearnly Fonds </t>
  </si>
  <si>
    <t>Terra Fonds</t>
  </si>
  <si>
    <t>2003-03-11</t>
  </si>
  <si>
    <t>2003-03-12</t>
  </si>
  <si>
    <t>2003-03-10</t>
  </si>
  <si>
    <t xml:space="preserve">Ecuanor         </t>
  </si>
  <si>
    <t>2003-03-31</t>
  </si>
  <si>
    <t>2003-03-14</t>
  </si>
  <si>
    <t xml:space="preserve">Birdstep        </t>
  </si>
  <si>
    <t>2003-03-19</t>
  </si>
  <si>
    <t>ABG Sundal Colier</t>
  </si>
  <si>
    <t>2003-04-04</t>
  </si>
  <si>
    <t>2003-04-30</t>
  </si>
  <si>
    <t>Vestfold Spareb.</t>
  </si>
  <si>
    <t>2003-05-23</t>
  </si>
  <si>
    <t>2003-05-26</t>
  </si>
  <si>
    <t xml:space="preserve">Indre Sogn Sp.  </t>
  </si>
  <si>
    <t>2003-05-16</t>
  </si>
  <si>
    <t xml:space="preserve">Hands           </t>
  </si>
  <si>
    <t>2003-05-20</t>
  </si>
  <si>
    <t>2003-05-30</t>
  </si>
  <si>
    <t>2003-05-12</t>
  </si>
  <si>
    <t xml:space="preserve">Natural         </t>
  </si>
  <si>
    <t>2003-05-19</t>
  </si>
  <si>
    <t>2003-05-06</t>
  </si>
  <si>
    <t xml:space="preserve">Aker Kværner    </t>
  </si>
  <si>
    <t>2003-06-17</t>
  </si>
  <si>
    <t xml:space="preserve">Green Reefers   </t>
  </si>
  <si>
    <t>Nordea</t>
  </si>
  <si>
    <t>2003-06-03</t>
  </si>
  <si>
    <t>2003-06-25</t>
  </si>
  <si>
    <t>2003-06-10</t>
  </si>
  <si>
    <t>2003-06-27</t>
  </si>
  <si>
    <t>2003-07-18</t>
  </si>
  <si>
    <t xml:space="preserve">Golar LNG       </t>
  </si>
  <si>
    <t>2003-07-29</t>
  </si>
  <si>
    <t xml:space="preserve">Royal Caribbean </t>
  </si>
  <si>
    <t>2003-08-06</t>
  </si>
  <si>
    <t xml:space="preserve">ABG Sundal      </t>
  </si>
  <si>
    <t>2003-08-08</t>
  </si>
  <si>
    <t>2003-08-13</t>
  </si>
  <si>
    <t>2003-08-15</t>
  </si>
  <si>
    <t xml:space="preserve">Gresvig         </t>
  </si>
  <si>
    <t>2003-08-25</t>
  </si>
  <si>
    <t xml:space="preserve">Ementor         </t>
  </si>
  <si>
    <t>2003-09-18</t>
  </si>
  <si>
    <t>2003-09-09</t>
  </si>
  <si>
    <t>2003-09-12</t>
  </si>
  <si>
    <t>2003-09-23</t>
  </si>
  <si>
    <t>2003-09-15</t>
  </si>
  <si>
    <t>2003-09-10</t>
  </si>
  <si>
    <t>2003-10-13</t>
  </si>
  <si>
    <t>2003-10-27</t>
  </si>
  <si>
    <t xml:space="preserve">Nes P. Sp.bank  </t>
  </si>
  <si>
    <t>2003-10-03</t>
  </si>
  <si>
    <t>2003-10-10</t>
  </si>
  <si>
    <t>2003-10-22</t>
  </si>
  <si>
    <t xml:space="preserve">Gjensidige NOR  </t>
  </si>
  <si>
    <t>2003-10-29</t>
  </si>
  <si>
    <t>2003-10-21</t>
  </si>
  <si>
    <t>GNO Equities</t>
  </si>
  <si>
    <t>AGB Sundal Collier</t>
  </si>
  <si>
    <t>2003-11-13</t>
  </si>
  <si>
    <t>2003-05-02</t>
  </si>
  <si>
    <t xml:space="preserve">Domstein        </t>
  </si>
  <si>
    <t>2003-11-25</t>
  </si>
  <si>
    <t>2003-11-06</t>
  </si>
  <si>
    <t xml:space="preserve">Sandnes Spb.    </t>
  </si>
  <si>
    <t xml:space="preserve">Melhus Sp.bank  </t>
  </si>
  <si>
    <t>2003-11-05</t>
  </si>
  <si>
    <t>2003-11-14</t>
  </si>
  <si>
    <t>2003-11-18</t>
  </si>
  <si>
    <t>2003-11-04</t>
  </si>
  <si>
    <t>2003-11-17</t>
  </si>
  <si>
    <t>2003-11-10</t>
  </si>
  <si>
    <t>ABG Sundal Collier</t>
  </si>
  <si>
    <t>2003-12-23</t>
  </si>
  <si>
    <t xml:space="preserve">Norwegian       </t>
  </si>
  <si>
    <t>2003-12-18</t>
  </si>
  <si>
    <t xml:space="preserve">NextGenTel      </t>
  </si>
  <si>
    <t>2003-12-19</t>
  </si>
  <si>
    <t>2003-12-04</t>
  </si>
  <si>
    <t>2003-12-02</t>
  </si>
  <si>
    <t xml:space="preserve">Consorte        </t>
  </si>
  <si>
    <t>2003-12-12</t>
  </si>
  <si>
    <t>2003-12-16</t>
  </si>
  <si>
    <t>2003-12-05</t>
  </si>
  <si>
    <t>2003-12-09</t>
  </si>
  <si>
    <t>2003-12-03</t>
  </si>
  <si>
    <t>2003-12-22</t>
  </si>
  <si>
    <t>2003-12-01</t>
  </si>
  <si>
    <t>First Securities, ABG Sundal Collier</t>
  </si>
  <si>
    <t>Enskilda</t>
  </si>
  <si>
    <t>DNB Markets</t>
  </si>
  <si>
    <t>Fondsfinans/Pareto Securities</t>
  </si>
  <si>
    <t>02.04.2004</t>
  </si>
  <si>
    <t xml:space="preserve">Siem Offshore   </t>
  </si>
  <si>
    <t>08.12.2004</t>
  </si>
  <si>
    <t xml:space="preserve">Stolt Offshore  </t>
  </si>
  <si>
    <t>21.01.2004</t>
  </si>
  <si>
    <t>30.07.2004</t>
  </si>
  <si>
    <t xml:space="preserve">DnB NOR ASA     </t>
  </si>
  <si>
    <t>26.03.2004</t>
  </si>
  <si>
    <t>03.08.2004</t>
  </si>
  <si>
    <t>02.12.2004</t>
  </si>
  <si>
    <t>04.02.2004</t>
  </si>
  <si>
    <t>05.11.2004</t>
  </si>
  <si>
    <t xml:space="preserve">Helgeland Spb   </t>
  </si>
  <si>
    <t>08.03.2004</t>
  </si>
  <si>
    <t xml:space="preserve">Camillo Eitzen  </t>
  </si>
  <si>
    <t>15.12.2004</t>
  </si>
  <si>
    <t>26.08.2004</t>
  </si>
  <si>
    <t>14.07.2004</t>
  </si>
  <si>
    <t>22.10.2004</t>
  </si>
  <si>
    <t xml:space="preserve">TFDS            </t>
  </si>
  <si>
    <t>04.06.2004</t>
  </si>
  <si>
    <t>03.02.2004</t>
  </si>
  <si>
    <t>06.10.2004</t>
  </si>
  <si>
    <t xml:space="preserve">Technor         </t>
  </si>
  <si>
    <t>16.06.2004</t>
  </si>
  <si>
    <t xml:space="preserve">PA Resources    </t>
  </si>
  <si>
    <t>15.10.2004</t>
  </si>
  <si>
    <t>06.01.2004</t>
  </si>
  <si>
    <t>20.02.2004</t>
  </si>
  <si>
    <t>10.12.2004</t>
  </si>
  <si>
    <t>19.02.2004</t>
  </si>
  <si>
    <t xml:space="preserve">Star Reefers    </t>
  </si>
  <si>
    <t>11.02.2004</t>
  </si>
  <si>
    <t>06.07.2004</t>
  </si>
  <si>
    <t>13.07.2004</t>
  </si>
  <si>
    <t>06.12.2004</t>
  </si>
  <si>
    <t>20.04.2004</t>
  </si>
  <si>
    <t>03.03.2004</t>
  </si>
  <si>
    <t>02.03.2004</t>
  </si>
  <si>
    <t>13.01.2004</t>
  </si>
  <si>
    <t>19.03.2004</t>
  </si>
  <si>
    <t>21.04.2004</t>
  </si>
  <si>
    <t>12.03.2004</t>
  </si>
  <si>
    <t>20.08.2004</t>
  </si>
  <si>
    <t>21.12.2004</t>
  </si>
  <si>
    <t xml:space="preserve">Medi-Stim ASA   </t>
  </si>
  <si>
    <t>19.05.2004</t>
  </si>
  <si>
    <t xml:space="preserve">Data Respons    </t>
  </si>
  <si>
    <t>17.02.2004</t>
  </si>
  <si>
    <t>23.12.2004</t>
  </si>
  <si>
    <t xml:space="preserve">Hjellegjerde    </t>
  </si>
  <si>
    <t>13.09.2004</t>
  </si>
  <si>
    <t>12.10.2004</t>
  </si>
  <si>
    <t xml:space="preserve">IGNIS           </t>
  </si>
  <si>
    <t>23.01.2004</t>
  </si>
  <si>
    <t xml:space="preserve">Medicult        </t>
  </si>
  <si>
    <t xml:space="preserve">TGS NOPEC       </t>
  </si>
  <si>
    <t>09.12.2004</t>
  </si>
  <si>
    <t>29.12.2004</t>
  </si>
  <si>
    <t>01.10.2004</t>
  </si>
  <si>
    <t>23.02.2004</t>
  </si>
  <si>
    <t>12.05.2004</t>
  </si>
  <si>
    <t>Tandberg Storage</t>
  </si>
  <si>
    <t>08.11.2004</t>
  </si>
  <si>
    <t>16.02.2004</t>
  </si>
  <si>
    <t>28.06.2004</t>
  </si>
  <si>
    <t>10.05.2004</t>
  </si>
  <si>
    <t xml:space="preserve">Strømme         </t>
  </si>
  <si>
    <t>10.03.2004</t>
  </si>
  <si>
    <t>11.03.2004</t>
  </si>
  <si>
    <t>09.11.2004</t>
  </si>
  <si>
    <t xml:space="preserve">Exense          </t>
  </si>
  <si>
    <t>01.07.2004</t>
  </si>
  <si>
    <t>13.02.2004</t>
  </si>
  <si>
    <t>13.04.2004</t>
  </si>
  <si>
    <t>03.09.2004</t>
  </si>
  <si>
    <t>Nordic Semicond.</t>
  </si>
  <si>
    <t>27.05.2004</t>
  </si>
  <si>
    <t>15.07.2004</t>
  </si>
  <si>
    <t xml:space="preserve">Opera Software  </t>
  </si>
  <si>
    <t>08.01.2004</t>
  </si>
  <si>
    <t>27.08.2004</t>
  </si>
  <si>
    <t>15.01.2004</t>
  </si>
  <si>
    <t>15.11.2004</t>
  </si>
  <si>
    <t>30.11.2004</t>
  </si>
  <si>
    <t>16.11.2004</t>
  </si>
  <si>
    <t>11.11.2004</t>
  </si>
  <si>
    <t xml:space="preserve">Mamut           </t>
  </si>
  <si>
    <t>14.12.2004</t>
  </si>
  <si>
    <t>07.07.2004</t>
  </si>
  <si>
    <t>21.10.2004</t>
  </si>
  <si>
    <t>14.06.2004</t>
  </si>
  <si>
    <t>01.11.2004</t>
  </si>
  <si>
    <t>18.08.2004</t>
  </si>
  <si>
    <t>20.01.2004</t>
  </si>
  <si>
    <t>14.05.2004</t>
  </si>
  <si>
    <t>19.08.2004</t>
  </si>
  <si>
    <t>29.10.2004</t>
  </si>
  <si>
    <t>02.06.2004</t>
  </si>
  <si>
    <t xml:space="preserve">Namsos Trafikks </t>
  </si>
  <si>
    <t>16.03.2004</t>
  </si>
  <si>
    <t>26.05.2004</t>
  </si>
  <si>
    <t>28.04.2004</t>
  </si>
  <si>
    <t>17.06.2004</t>
  </si>
  <si>
    <t>25.08.2004</t>
  </si>
  <si>
    <t>11.06.2004</t>
  </si>
  <si>
    <t>10.09.2004</t>
  </si>
  <si>
    <t>02.02.2004</t>
  </si>
  <si>
    <t>07.12.2004</t>
  </si>
  <si>
    <t>28.05.2004</t>
  </si>
  <si>
    <t>03.05.2004</t>
  </si>
  <si>
    <t xml:space="preserve">TeleComputing   </t>
  </si>
  <si>
    <t>23.11.2004</t>
  </si>
  <si>
    <t>02.09.2004</t>
  </si>
  <si>
    <t>04.11.2004</t>
  </si>
  <si>
    <t>28.10.2004</t>
  </si>
  <si>
    <t>28.09.2004</t>
  </si>
  <si>
    <t>11.08.2004</t>
  </si>
  <si>
    <t>22.03.2004</t>
  </si>
  <si>
    <t>13.08.2004</t>
  </si>
  <si>
    <t>21.05.2004</t>
  </si>
  <si>
    <t>Date</t>
  </si>
  <si>
    <t xml:space="preserve">Exploration R   </t>
  </si>
  <si>
    <t xml:space="preserve">DynaPel         </t>
  </si>
  <si>
    <t xml:space="preserve">Stolt-Nielsen   </t>
  </si>
  <si>
    <t xml:space="preserve">Visma           </t>
  </si>
  <si>
    <t xml:space="preserve">Otrum           </t>
  </si>
  <si>
    <t>Issues in forreign currency and issues with price 0 is not included in the list.</t>
  </si>
  <si>
    <t>Issues in forreign currency, issues with price 0 and issues less than NOK 50 mill is not included in the list</t>
  </si>
  <si>
    <t xml:space="preserve">IBAS Holding    </t>
  </si>
  <si>
    <t xml:space="preserve">Aker Seafoods   </t>
  </si>
  <si>
    <t xml:space="preserve">Havila Shipping </t>
  </si>
  <si>
    <t xml:space="preserve">Rocksource      </t>
  </si>
  <si>
    <t xml:space="preserve">Crew Gold       </t>
  </si>
  <si>
    <t xml:space="preserve">NEMI            </t>
  </si>
  <si>
    <t xml:space="preserve">VIA             </t>
  </si>
  <si>
    <t xml:space="preserve">Eidesvik Offs   </t>
  </si>
  <si>
    <t>Eastern Drilling</t>
  </si>
  <si>
    <t xml:space="preserve">Norse Energy    </t>
  </si>
  <si>
    <t xml:space="preserve">Subsea 7        </t>
  </si>
  <si>
    <t xml:space="preserve">Guinor          </t>
  </si>
  <si>
    <t xml:space="preserve">Findexa Limited </t>
  </si>
  <si>
    <t xml:space="preserve">Golden Ocean    </t>
  </si>
  <si>
    <t xml:space="preserve">Awilco Offshore </t>
  </si>
  <si>
    <t xml:space="preserve">Artumas         </t>
  </si>
  <si>
    <t xml:space="preserve">IMAREX          </t>
  </si>
  <si>
    <t>Andv. Tybring-Gj</t>
  </si>
  <si>
    <t>11/05/2005</t>
  </si>
  <si>
    <t>07/09/2005</t>
  </si>
  <si>
    <t>23/09/2005</t>
  </si>
  <si>
    <t>07/03/2005</t>
  </si>
  <si>
    <t>02/06/2005</t>
  </si>
  <si>
    <t>22/08/2005</t>
  </si>
  <si>
    <t>31/03/2005</t>
  </si>
  <si>
    <t>27/04/2005</t>
  </si>
  <si>
    <t>21/02/2005</t>
  </si>
  <si>
    <t>18/02/2005</t>
  </si>
  <si>
    <t>31/05/2005</t>
  </si>
  <si>
    <t>14/10/2005</t>
  </si>
  <si>
    <t>30/03/2005</t>
  </si>
  <si>
    <t>15/07/2005</t>
  </si>
  <si>
    <t>03/06/2005</t>
  </si>
  <si>
    <t>26/09/2005</t>
  </si>
  <si>
    <t>19/08/2005</t>
  </si>
  <si>
    <t>07/07/2005</t>
  </si>
  <si>
    <t>18/01/2005</t>
  </si>
  <si>
    <t>09/03/2005</t>
  </si>
  <si>
    <t>04/07/2005</t>
  </si>
  <si>
    <t>11/03/2005</t>
  </si>
  <si>
    <t>19/10/2005</t>
  </si>
  <si>
    <t>03/03/2005</t>
  </si>
  <si>
    <t>26/04/2005</t>
  </si>
  <si>
    <t>04/10/2005</t>
  </si>
  <si>
    <t>05/09/2005</t>
  </si>
  <si>
    <t>01/09/2005</t>
  </si>
  <si>
    <t>02/08/2005</t>
  </si>
  <si>
    <t>07/06/2005</t>
  </si>
  <si>
    <t>04/05/2005</t>
  </si>
  <si>
    <t>01/04/2005</t>
  </si>
  <si>
    <t>02/03/2005</t>
  </si>
  <si>
    <t>29/04/2005</t>
  </si>
  <si>
    <t>25/02/2005</t>
  </si>
  <si>
    <t>17/01/2005</t>
  </si>
  <si>
    <t>24/08/2005</t>
  </si>
  <si>
    <t>01/06/2005</t>
  </si>
  <si>
    <t>16/03/2005</t>
  </si>
  <si>
    <t>01/03/2005</t>
  </si>
  <si>
    <t>02/09/2005</t>
  </si>
  <si>
    <t>12/07/2005</t>
  </si>
  <si>
    <t>10/02/2005</t>
  </si>
  <si>
    <t>28/10/2005</t>
  </si>
  <si>
    <t>18/08/2005</t>
  </si>
  <si>
    <t>03/08/2005</t>
  </si>
  <si>
    <t>03/01/2005</t>
  </si>
  <si>
    <t>13/05/2005</t>
  </si>
  <si>
    <t>18/05/2005</t>
  </si>
  <si>
    <t>29/07/2005</t>
  </si>
  <si>
    <t>27/07/2005</t>
  </si>
  <si>
    <t>26/07/2005</t>
  </si>
  <si>
    <t>14/07/2005</t>
  </si>
  <si>
    <t>29/03/2005</t>
  </si>
  <si>
    <t>27/09/2005</t>
  </si>
  <si>
    <t>30/06/2005</t>
  </si>
  <si>
    <t>28/02/2005</t>
  </si>
  <si>
    <t>12/04/2005</t>
  </si>
  <si>
    <t>11/02/2005</t>
  </si>
  <si>
    <t>16/08/2005</t>
  </si>
  <si>
    <t>15/08/2005</t>
  </si>
  <si>
    <t>16/06/2005</t>
  </si>
  <si>
    <t>31/10/2005</t>
  </si>
  <si>
    <t>Tsakos Energy N.</t>
  </si>
  <si>
    <t>21/01/2005</t>
  </si>
  <si>
    <t>30/09/2005</t>
  </si>
  <si>
    <t>20/06/2005</t>
  </si>
  <si>
    <t>19/09/2005</t>
  </si>
  <si>
    <t>26/08/2005</t>
  </si>
  <si>
    <t>23/02/2005</t>
  </si>
  <si>
    <t>07/02/2005</t>
  </si>
  <si>
    <t>17/06/2005</t>
  </si>
  <si>
    <t>21/03/2005</t>
  </si>
  <si>
    <t>10/10/2005</t>
  </si>
  <si>
    <t>06/06/2005</t>
  </si>
  <si>
    <t>23/05/2005</t>
  </si>
  <si>
    <t>20/04/2005</t>
  </si>
  <si>
    <t>16/09/2005</t>
  </si>
  <si>
    <t>10/01/2005</t>
  </si>
  <si>
    <t>04/01/2005</t>
  </si>
  <si>
    <t>31/08/2005</t>
  </si>
  <si>
    <t>04/02/2005</t>
  </si>
  <si>
    <t>22/04/2005</t>
  </si>
  <si>
    <t>18/03/2005</t>
  </si>
  <si>
    <t>28/09/2005</t>
  </si>
  <si>
    <t>15/09/2005</t>
  </si>
  <si>
    <t>13/09/2005</t>
  </si>
  <si>
    <t>08/09/2005</t>
  </si>
  <si>
    <t>23/08/2005</t>
  </si>
  <si>
    <t>12/08/2005</t>
  </si>
  <si>
    <t>11/08/2005</t>
  </si>
  <si>
    <t>10/08/2005</t>
  </si>
  <si>
    <t>09/08/2005</t>
  </si>
  <si>
    <t>04/08/2005</t>
  </si>
  <si>
    <t>20/07/2005</t>
  </si>
  <si>
    <t>13/07/2005</t>
  </si>
  <si>
    <t>05/07/2005</t>
  </si>
  <si>
    <t>24/06/2005</t>
  </si>
  <si>
    <t>10/06/2005</t>
  </si>
  <si>
    <t>08/06/2005</t>
  </si>
  <si>
    <t>27/05/2005</t>
  </si>
  <si>
    <t>19/05/2005</t>
  </si>
  <si>
    <t>12/05/2005</t>
  </si>
  <si>
    <t>19/04/2005</t>
  </si>
  <si>
    <t>13/04/2005</t>
  </si>
  <si>
    <t>07/04/2005</t>
  </si>
  <si>
    <t>05/04/2005</t>
  </si>
  <si>
    <t>15/03/2005</t>
  </si>
  <si>
    <t>22/02/2005</t>
  </si>
  <si>
    <t>31/01/2005</t>
  </si>
  <si>
    <t>26/01/2005</t>
  </si>
  <si>
    <t>11/01/2005</t>
  </si>
  <si>
    <t>20/05/2005</t>
  </si>
  <si>
    <t>04/03/2005</t>
  </si>
  <si>
    <t>28/06/2005</t>
  </si>
  <si>
    <t>10/03/2005</t>
  </si>
  <si>
    <t>06/04/2005</t>
  </si>
  <si>
    <t>18/10/2005</t>
  </si>
  <si>
    <t>10/05/2005</t>
  </si>
  <si>
    <t>27/06/2005</t>
  </si>
  <si>
    <t>03/10/2005</t>
  </si>
  <si>
    <t>24/05/2005</t>
  </si>
  <si>
    <t>21/06/2005</t>
  </si>
  <si>
    <t>05/10/2005</t>
  </si>
  <si>
    <t>08/03/2005</t>
  </si>
  <si>
    <t>02/05/2005</t>
  </si>
  <si>
    <t>15/06/2005</t>
  </si>
  <si>
    <t>01/07/2005</t>
  </si>
  <si>
    <t>23/06/2005</t>
  </si>
  <si>
    <t>27/10/2005</t>
  </si>
  <si>
    <t>14/03/2005</t>
  </si>
  <si>
    <t>13/01/2005</t>
  </si>
  <si>
    <t>21/09/2005</t>
  </si>
  <si>
    <t>19/07/2005</t>
  </si>
  <si>
    <t>03/02/2005</t>
  </si>
  <si>
    <t>26/10/2005</t>
  </si>
  <si>
    <t>01/02/2005</t>
  </si>
  <si>
    <t>14/02/2005</t>
  </si>
  <si>
    <t>05/08/2005</t>
  </si>
  <si>
    <t>06/07/2005</t>
  </si>
  <si>
    <t xml:space="preserve">Catch           </t>
  </si>
  <si>
    <t>29/06/2005</t>
  </si>
  <si>
    <t>21/07/2005</t>
  </si>
  <si>
    <t>08/04/2005</t>
  </si>
  <si>
    <t>09/02/2005</t>
  </si>
  <si>
    <t>08/08/2005</t>
  </si>
  <si>
    <t>18/07/2005</t>
  </si>
  <si>
    <t>22/06/2005</t>
  </si>
  <si>
    <t>14/04/2005</t>
  </si>
  <si>
    <t>25/10/2005</t>
  </si>
  <si>
    <t>27/01/2005</t>
  </si>
  <si>
    <t>04/04/2005</t>
  </si>
  <si>
    <t>03/05/2005</t>
  </si>
  <si>
    <t>25/05/2005</t>
  </si>
  <si>
    <t>09/06/2005</t>
  </si>
  <si>
    <t>08/07/2005</t>
  </si>
  <si>
    <t xml:space="preserve">Cermaq          </t>
  </si>
  <si>
    <t>24/10/2005</t>
  </si>
  <si>
    <t xml:space="preserve">Bluewater       </t>
  </si>
  <si>
    <t>13/10/2005</t>
  </si>
  <si>
    <t xml:space="preserve">Powel           </t>
  </si>
  <si>
    <t>30/11/2005</t>
  </si>
  <si>
    <t xml:space="preserve">Seadrillll Inv  </t>
  </si>
  <si>
    <t xml:space="preserve">DnB NOR         </t>
  </si>
  <si>
    <t>02/11/2005</t>
  </si>
  <si>
    <t>18/11/2005</t>
  </si>
  <si>
    <t>16/11/2005</t>
  </si>
  <si>
    <t>03/11/2005</t>
  </si>
  <si>
    <t>29/11/2005</t>
  </si>
  <si>
    <t>23/11/2005</t>
  </si>
  <si>
    <t xml:space="preserve">Medi-Stim       </t>
  </si>
  <si>
    <t>09/11/2005</t>
  </si>
  <si>
    <t xml:space="preserve">Privatbanken    </t>
  </si>
  <si>
    <t xml:space="preserve">Bjørge          </t>
  </si>
  <si>
    <t xml:space="preserve">Vizrt           </t>
  </si>
  <si>
    <t>10/11/2005</t>
  </si>
  <si>
    <t>22/11/2005</t>
  </si>
  <si>
    <t>17/11/2005</t>
  </si>
  <si>
    <t>28/11/2005</t>
  </si>
  <si>
    <t xml:space="preserve">DiaGenic        </t>
  </si>
  <si>
    <t xml:space="preserve">Active 24       </t>
  </si>
  <si>
    <t xml:space="preserve">Sevan Marine    </t>
  </si>
  <si>
    <t>11/11/2005</t>
  </si>
  <si>
    <t xml:space="preserve">Petrojack       </t>
  </si>
  <si>
    <t xml:space="preserve">Oslo Areal      </t>
  </si>
  <si>
    <t>15/11/2005</t>
  </si>
  <si>
    <t xml:space="preserve">Allianse        </t>
  </si>
  <si>
    <t>Questerre Energy</t>
  </si>
  <si>
    <t xml:space="preserve">Odim            </t>
  </si>
  <si>
    <t>24/11/2005</t>
  </si>
  <si>
    <t xml:space="preserve">Bergesen        </t>
  </si>
  <si>
    <t xml:space="preserve">APL             </t>
  </si>
  <si>
    <t xml:space="preserve">Polimoon        </t>
  </si>
  <si>
    <t xml:space="preserve">Revus Energy    </t>
  </si>
  <si>
    <t xml:space="preserve">Biotec          </t>
  </si>
  <si>
    <t>04/11/2005</t>
  </si>
  <si>
    <t xml:space="preserve">Norgani         </t>
  </si>
  <si>
    <t xml:space="preserve">Wilson          </t>
  </si>
  <si>
    <t>17/03/2005</t>
  </si>
  <si>
    <t>Kongsberg Autom.</t>
  </si>
  <si>
    <t xml:space="preserve">Aker American   </t>
  </si>
  <si>
    <t>11/07/2005</t>
  </si>
  <si>
    <t>30/12/2005</t>
  </si>
  <si>
    <t>12/12/2005</t>
  </si>
  <si>
    <t>01/12/2005</t>
  </si>
  <si>
    <t>15/12/2005</t>
  </si>
  <si>
    <t>14/12/2005</t>
  </si>
  <si>
    <t>06/12/2005</t>
  </si>
  <si>
    <t>08/12/2005</t>
  </si>
  <si>
    <t>20/12/2005</t>
  </si>
  <si>
    <t>29/12/2005</t>
  </si>
  <si>
    <t>07/12/2005</t>
  </si>
  <si>
    <t>23/12/2005</t>
  </si>
  <si>
    <t>22/12/2005</t>
  </si>
  <si>
    <t>05/12/2005</t>
  </si>
  <si>
    <t>16/12/2005</t>
  </si>
  <si>
    <t>28/12/2005</t>
  </si>
  <si>
    <t xml:space="preserve">SeaDrill        </t>
  </si>
  <si>
    <t>27/12/2005</t>
  </si>
  <si>
    <t xml:space="preserve">Fara ASA        </t>
  </si>
  <si>
    <t xml:space="preserve">Grenland Gr.    </t>
  </si>
  <si>
    <t xml:space="preserve">NorDiag         </t>
  </si>
  <si>
    <t xml:space="preserve">Funcom          </t>
  </si>
  <si>
    <t>13/12/2005</t>
  </si>
  <si>
    <t xml:space="preserve">37220           </t>
  </si>
  <si>
    <t>IPO (Newly issued)</t>
  </si>
  <si>
    <t>IPO (Already Issued)</t>
  </si>
  <si>
    <t>Acergy</t>
  </si>
  <si>
    <t>APL</t>
  </si>
  <si>
    <t>Apptix</t>
  </si>
  <si>
    <t>CanArgo Energy Corporation</t>
  </si>
  <si>
    <t>DiaGenic</t>
  </si>
  <si>
    <t>Ementor</t>
  </si>
  <si>
    <t>Q-Free</t>
  </si>
  <si>
    <t>Questerre Energy Corporation</t>
  </si>
  <si>
    <t>Sevan Marine</t>
  </si>
  <si>
    <t>Siem Offshore</t>
  </si>
  <si>
    <t>Songa Offshore</t>
  </si>
  <si>
    <t>TeleComputing</t>
  </si>
  <si>
    <t>Vizrt</t>
  </si>
  <si>
    <t>Renewable Energy Corporation</t>
  </si>
  <si>
    <t>IPO ( Already issued)</t>
  </si>
  <si>
    <t>SeaDrill</t>
  </si>
  <si>
    <t>Fast Search &amp; Transfer</t>
  </si>
  <si>
    <t>Deep Sea Supply</t>
  </si>
  <si>
    <t>Block Watne Gruppen</t>
  </si>
  <si>
    <t>Awilco Offshore</t>
  </si>
  <si>
    <t>Lerøy Seafood Group</t>
  </si>
  <si>
    <t>Crew Gold Corporation</t>
  </si>
  <si>
    <t>SeaBird Exploration</t>
  </si>
  <si>
    <t>Geo</t>
  </si>
  <si>
    <t>PA Resources</t>
  </si>
  <si>
    <t>Opera Software</t>
  </si>
  <si>
    <t>Petrobank Energy and Resources Nye aksje</t>
  </si>
  <si>
    <t>Scorpion Offshore</t>
  </si>
  <si>
    <t>Funcom</t>
  </si>
  <si>
    <t>Norse Energy Corp.</t>
  </si>
  <si>
    <t>Norwegian Air Shuttle</t>
  </si>
  <si>
    <t>Petrojack</t>
  </si>
  <si>
    <t>Havila Shipping</t>
  </si>
  <si>
    <t>Expert</t>
  </si>
  <si>
    <t>Nes Prestegjelds Sparebank</t>
  </si>
  <si>
    <t>Dolphin Interconnect Solutions</t>
  </si>
  <si>
    <t>Birdstep Technology</t>
  </si>
  <si>
    <t>Data Respons</t>
  </si>
  <si>
    <t>Global Geo Services</t>
  </si>
  <si>
    <t>Future Information Research Management</t>
  </si>
  <si>
    <t>DynaPel Systems</t>
  </si>
  <si>
    <t>NextGenTel Holding</t>
  </si>
  <si>
    <t>Nordic Semiconductor</t>
  </si>
  <si>
    <t>TGS-NOPEC Geophysical Company</t>
  </si>
  <si>
    <t>EDB Business Partner</t>
  </si>
  <si>
    <t>Blom</t>
  </si>
  <si>
    <t>Media &amp; Research Group</t>
  </si>
  <si>
    <t>Royal Caribbean Cruises</t>
  </si>
  <si>
    <t>Fara</t>
  </si>
  <si>
    <t>Grenland Group</t>
  </si>
  <si>
    <t>Allianse</t>
  </si>
  <si>
    <t>Exense</t>
  </si>
  <si>
    <t>Ignis</t>
  </si>
  <si>
    <t>Subsea 7</t>
  </si>
  <si>
    <t>Bluewater Insurance</t>
  </si>
  <si>
    <t>Rocksource</t>
  </si>
  <si>
    <t>Stolt-Nielsen</t>
  </si>
  <si>
    <t>Star Reefers Inc.</t>
  </si>
  <si>
    <t>Active 24</t>
  </si>
  <si>
    <t>Prosafe</t>
  </si>
  <si>
    <t>Mamut</t>
  </si>
  <si>
    <t>Andvord Tybring-Gjedde</t>
  </si>
  <si>
    <t>Eitzen Maritime Services</t>
  </si>
  <si>
    <t>DnB NOR OBX</t>
  </si>
  <si>
    <t>Trolltech</t>
  </si>
  <si>
    <t>Hexagon Composites</t>
  </si>
  <si>
    <t>Norgani Hotels</t>
  </si>
  <si>
    <t>Camillo Eitzen &amp; Co</t>
  </si>
  <si>
    <t>Golden Ocean Group</t>
  </si>
  <si>
    <t>Synnøve Finden</t>
  </si>
  <si>
    <t>Consorte Group</t>
  </si>
  <si>
    <t>Medicult</t>
  </si>
  <si>
    <t>Luxo</t>
  </si>
  <si>
    <t>Clavis Pharma</t>
  </si>
  <si>
    <t>Golar LNG</t>
  </si>
  <si>
    <t>Simrad Optronics</t>
  </si>
  <si>
    <t>Telio Holding</t>
  </si>
  <si>
    <t>Nemi Forsikring</t>
  </si>
  <si>
    <t>Captura</t>
  </si>
  <si>
    <t>TTS Marine</t>
  </si>
  <si>
    <t>DeepOcean</t>
  </si>
  <si>
    <t>Codfarmers</t>
  </si>
  <si>
    <t>Marine Farms</t>
  </si>
  <si>
    <t>Navamedic</t>
  </si>
  <si>
    <t>Kongsberg Automotive Holding</t>
  </si>
  <si>
    <t>Norwegian Property</t>
  </si>
  <si>
    <t>AKVA Group</t>
  </si>
  <si>
    <t>Pertra</t>
  </si>
  <si>
    <t>Eitzen Chemical</t>
  </si>
  <si>
    <t>Faktor Eiendom</t>
  </si>
  <si>
    <t>Crew Minerals</t>
  </si>
  <si>
    <t>DOF</t>
  </si>
  <si>
    <t>Green Reefers</t>
  </si>
  <si>
    <t>Ability Group</t>
  </si>
  <si>
    <t>Int. Gold Exploration</t>
  </si>
  <si>
    <t>Fairmount Heavy Transport</t>
  </si>
  <si>
    <t>Spits</t>
  </si>
  <si>
    <t>XACT OBX</t>
  </si>
  <si>
    <t>Repant</t>
  </si>
  <si>
    <t>Austevoll Seafood</t>
  </si>
  <si>
    <t>Revus Energy</t>
  </si>
  <si>
    <t>Odfjell Invest</t>
  </si>
  <si>
    <t>Simtronics</t>
  </si>
  <si>
    <t>Trefoil</t>
  </si>
  <si>
    <t>Petrobank Energy and Resources</t>
  </si>
  <si>
    <t>Wavefield Inseis</t>
  </si>
  <si>
    <t>Algeta</t>
  </si>
  <si>
    <t>Nexus Floating Production</t>
  </si>
  <si>
    <t>Artumas Group</t>
  </si>
  <si>
    <t>Rem Offshore</t>
  </si>
  <si>
    <t>NorDiag</t>
  </si>
  <si>
    <t>NEAS</t>
  </si>
  <si>
    <t>Software Innovation</t>
  </si>
  <si>
    <t>BW Offshore Limited</t>
  </si>
  <si>
    <t>Electromagnetic Geoservices</t>
  </si>
  <si>
    <t>Seadrill</t>
  </si>
  <si>
    <t>DOF Subsea</t>
  </si>
  <si>
    <t>SpareBank 1 SR-Bank</t>
  </si>
  <si>
    <t>Nutri Pharma</t>
  </si>
  <si>
    <t>Marine Harvest</t>
  </si>
  <si>
    <t>Component Software Group</t>
  </si>
  <si>
    <t>Photocure</t>
  </si>
  <si>
    <t>Reservoir Exploration  Technology</t>
  </si>
  <si>
    <t>Oslo Børs. Issues in 2007 sorted by Paid NOK.</t>
  </si>
  <si>
    <t>Oslo Børs. Issues in 2004 sorted by Paid NOK.</t>
  </si>
  <si>
    <t>Oslo Børs. Issues in 2005 sorted by Paid NOK.</t>
  </si>
  <si>
    <t>Oslo Børs. Issues in 2001 sorted by Paid NOK.</t>
  </si>
  <si>
    <t>Oslo Børs. Issues in 2006 sorted by Paid NOK.</t>
  </si>
  <si>
    <t>Oslo Børs. Issues in 1997 sorted by Paid NOK.</t>
  </si>
  <si>
    <t>Oslo Børs. Issues in 1998 sorted by Paid NOK.</t>
  </si>
  <si>
    <t>Oslo Børs. Issues in 1999 sorted by Paid NOK.</t>
  </si>
  <si>
    <t>Oslo Børs. Issues in 2000 sorted by Paid NOK.</t>
  </si>
  <si>
    <t>Oslo Børs. Issues in 2002 sorted by Paid NOK.</t>
  </si>
  <si>
    <t>Oslo Børs. Issues in 2003 sorted by Paid NOK.</t>
  </si>
  <si>
    <t>Inmeta</t>
  </si>
  <si>
    <t>MARITIME INDUSTRIAL SERVICES</t>
  </si>
  <si>
    <t>Protector Forsikring</t>
  </si>
  <si>
    <t>Sandnes Sparebank</t>
  </si>
  <si>
    <t>Komplett</t>
  </si>
  <si>
    <t>SalMar</t>
  </si>
  <si>
    <t>Fred. Olsen Production</t>
  </si>
  <si>
    <t>Total</t>
  </si>
  <si>
    <t>na</t>
  </si>
  <si>
    <t>IPO (Already issued)</t>
  </si>
  <si>
    <t>Copeinca</t>
  </si>
  <si>
    <t>Odim</t>
  </si>
  <si>
    <t>Sparebanken Midt-Norge</t>
  </si>
  <si>
    <t>Tide</t>
  </si>
  <si>
    <t>Northern Logistic Property</t>
  </si>
  <si>
    <t>Biotec Pharmacon</t>
  </si>
  <si>
    <t>Grieg Seafood</t>
  </si>
  <si>
    <t>*</t>
  </si>
  <si>
    <t>Axis-Shield</t>
  </si>
  <si>
    <t>Hurtigruten</t>
  </si>
  <si>
    <t>IMAREX</t>
  </si>
  <si>
    <t>Teco Maritime</t>
  </si>
  <si>
    <t>Norstat</t>
  </si>
  <si>
    <t>Northland Resources</t>
  </si>
  <si>
    <t>Sparebanken Nord-Norge</t>
  </si>
  <si>
    <t>Dockwise</t>
  </si>
  <si>
    <t>EOC</t>
  </si>
  <si>
    <t>Pronova BioPharma</t>
  </si>
  <si>
    <t>InterOil Exploration and Production</t>
  </si>
  <si>
    <t>Nøtterø Sparebank</t>
  </si>
  <si>
    <t>Storebrand</t>
  </si>
  <si>
    <t>BWG Homes</t>
  </si>
  <si>
    <t>Norwegian Energy Company</t>
  </si>
  <si>
    <t>AGR Group</t>
  </si>
  <si>
    <t>Det norske oljeselskap</t>
  </si>
  <si>
    <t xml:space="preserve">Axis-Shield                             </t>
  </si>
  <si>
    <t xml:space="preserve">Det norske oljeselskap                  </t>
  </si>
  <si>
    <t xml:space="preserve">Electromagnetic Geoservices             </t>
  </si>
  <si>
    <t xml:space="preserve">Fast Search &amp; Transfer                  </t>
  </si>
  <si>
    <t xml:space="preserve">Mamut                                   </t>
  </si>
  <si>
    <t xml:space="preserve">Dolphin Interconnect Solutions          </t>
  </si>
  <si>
    <t xml:space="preserve">Hafslund Infratek                       </t>
  </si>
  <si>
    <t xml:space="preserve">Opera Software                          </t>
  </si>
  <si>
    <t xml:space="preserve">Questerre Energy Corporation            </t>
  </si>
  <si>
    <t xml:space="preserve">Revus Energy                            </t>
  </si>
  <si>
    <t xml:space="preserve">Songa Offshore                          </t>
  </si>
  <si>
    <t xml:space="preserve">Trolltech                               </t>
  </si>
  <si>
    <t>Monthly updated. Last updated: 02/01/2008</t>
  </si>
  <si>
    <t xml:space="preserve">* Last traded price on issue date. Issue price not avialable. </t>
  </si>
  <si>
    <t>Oslo Børs. Issues in 2008 sorted by Paid NOK.</t>
  </si>
  <si>
    <t>Confirmit</t>
  </si>
  <si>
    <t>AF Gruppen</t>
  </si>
  <si>
    <t>Oceanteam</t>
  </si>
  <si>
    <t>ABG Sundal Collier Holding</t>
  </si>
  <si>
    <t>Nio Security</t>
  </si>
  <si>
    <t>Tandberg Data</t>
  </si>
  <si>
    <t>Helgeland Sparebank</t>
  </si>
  <si>
    <t>SpareBank 1 SMN</t>
  </si>
  <si>
    <t>Bergen Group</t>
  </si>
  <si>
    <t>Norway Pelagic</t>
  </si>
  <si>
    <t>Profdoc</t>
  </si>
  <si>
    <t>Ocean HeavyLift</t>
  </si>
  <si>
    <t>StepStone</t>
  </si>
  <si>
    <t>Event Type</t>
  </si>
  <si>
    <t>Oslo Børs. Issues in 2009 sorted by Paid NOK.</t>
  </si>
  <si>
    <t>Hjellegjerde</t>
  </si>
  <si>
    <t>Monthly updated. Last updated:30/12/2008</t>
  </si>
  <si>
    <t>BW Gas Limited</t>
  </si>
  <si>
    <t>SAS AB</t>
  </si>
  <si>
    <t>Schibsted</t>
  </si>
  <si>
    <t>Petroleum Geo-Services</t>
  </si>
  <si>
    <t>Infratek</t>
  </si>
  <si>
    <t>Sparebanken Øst</t>
  </si>
  <si>
    <t>Scandinavian Property Development</t>
  </si>
  <si>
    <t>Olav Thon Eiendomsselskap</t>
  </si>
  <si>
    <t>Fairstar Heavy Transport</t>
  </si>
  <si>
    <t>Eidsiva Rederi</t>
  </si>
  <si>
    <t>Aker Seafoods</t>
  </si>
  <si>
    <t>DnB NOR</t>
  </si>
  <si>
    <t>Monthly updated. Last updated: 30/12/2009</t>
  </si>
  <si>
    <t>Oslo Børs. Issues in 2010 sorted by Paid NOK.</t>
  </si>
  <si>
    <t>Northern Offshore</t>
  </si>
  <si>
    <t>Acta Holding</t>
  </si>
  <si>
    <t>Bakkafrost</t>
  </si>
  <si>
    <t>Aker BioMarine</t>
  </si>
  <si>
    <t xml:space="preserve">Sparebanken Vest                        </t>
  </si>
  <si>
    <t xml:space="preserve">IGE Resources </t>
  </si>
  <si>
    <t>Atea</t>
  </si>
  <si>
    <t>Norsk Hydro</t>
  </si>
  <si>
    <t>Wilh. Wilhelmsen</t>
  </si>
  <si>
    <t xml:space="preserve">Morpol </t>
  </si>
  <si>
    <t>Panoro Energy</t>
  </si>
  <si>
    <t xml:space="preserve">Unison Forsikring                  </t>
  </si>
  <si>
    <t>Avocet Mining</t>
  </si>
  <si>
    <t xml:space="preserve">Northland Resources                     </t>
  </si>
  <si>
    <t xml:space="preserve">ORIGIO                        </t>
  </si>
  <si>
    <t xml:space="preserve">Funcom                                  </t>
  </si>
  <si>
    <t xml:space="preserve">Norwegian Car Carriers                 </t>
  </si>
  <si>
    <t xml:space="preserve">Statoil Fuel &amp; Retail </t>
  </si>
  <si>
    <t xml:space="preserve">SAS AB                                  </t>
  </si>
  <si>
    <t xml:space="preserve">Bionor Pharma                      </t>
  </si>
  <si>
    <t>Wentworth Resources</t>
  </si>
  <si>
    <t xml:space="preserve">Global IP Solutions                     </t>
  </si>
  <si>
    <t xml:space="preserve">TTS Group                           </t>
  </si>
  <si>
    <t>EDB ErgoGroup</t>
  </si>
  <si>
    <t>DNO International</t>
  </si>
  <si>
    <t>Monthly updated. Last updated: 30/12/2010</t>
  </si>
  <si>
    <t xml:space="preserve">Gjensidige Forsikring </t>
  </si>
  <si>
    <t>IPO (Newly Issued)</t>
  </si>
  <si>
    <t xml:space="preserve">Dolphin Group </t>
  </si>
  <si>
    <t>Floatel International</t>
  </si>
  <si>
    <t xml:space="preserve">Public                  </t>
  </si>
  <si>
    <t xml:space="preserve">Petrolia </t>
  </si>
  <si>
    <t xml:space="preserve">Norway Royal Salmon </t>
  </si>
  <si>
    <t>Norwegian Car Carriers</t>
  </si>
  <si>
    <t xml:space="preserve">Archer </t>
  </si>
  <si>
    <t>ORIGIO</t>
  </si>
  <si>
    <t>TTS Group</t>
  </si>
  <si>
    <t>** acquisition of Vale S.A.</t>
  </si>
  <si>
    <t>Höegh LNG Holdings</t>
  </si>
  <si>
    <t>Oslo Børs. Issues in 2012 sorted by Paid NOK.</t>
  </si>
  <si>
    <t>Aurskog Sparebank</t>
  </si>
  <si>
    <t>NAUR New Shares</t>
  </si>
  <si>
    <t>Nio</t>
  </si>
  <si>
    <t xml:space="preserve">Bionor Pharma </t>
  </si>
  <si>
    <t>Oceanteam Shipping</t>
  </si>
  <si>
    <t>Norda</t>
  </si>
  <si>
    <t>Borregaard</t>
  </si>
  <si>
    <t>EMS Seven Seas</t>
  </si>
  <si>
    <t>Monthly updated. Last updated: 31/12/2012</t>
  </si>
  <si>
    <t>Selvaag Bolig</t>
  </si>
  <si>
    <t>Reach Subsea</t>
  </si>
  <si>
    <t>Comrod Communication</t>
  </si>
  <si>
    <t>Oslo Børs. Issues in 2013 sorted by Paid NOK.</t>
  </si>
  <si>
    <t>Monthly updated. Last updated: 31/12/2011</t>
  </si>
  <si>
    <t>Oslo Børs. Issues in 2011 sorted by Paid NOK.</t>
  </si>
  <si>
    <t>**</t>
  </si>
  <si>
    <t>Aker Drilling</t>
  </si>
  <si>
    <t>SpareBank 1 Nord-Norge</t>
  </si>
  <si>
    <t>PSI Group</t>
  </si>
  <si>
    <t>Monthly updated. Last updated: 31/12/2013</t>
  </si>
  <si>
    <t>Odfjell Drilling</t>
  </si>
  <si>
    <t>BW LPG</t>
  </si>
  <si>
    <t>Archer</t>
  </si>
  <si>
    <t>Sevan Drilling</t>
  </si>
  <si>
    <t>Ocean Yield</t>
  </si>
  <si>
    <t>Western Bulk</t>
  </si>
  <si>
    <t>REC Silicon</t>
  </si>
  <si>
    <t>Sparebanken Møre</t>
  </si>
  <si>
    <t>Dolphin Group</t>
  </si>
  <si>
    <t>SinOceanic Shipping</t>
  </si>
  <si>
    <t>Atlantic Petroleum</t>
  </si>
  <si>
    <t>Asetek</t>
  </si>
  <si>
    <t>Napatech</t>
  </si>
  <si>
    <t>Belships</t>
  </si>
  <si>
    <t>Aqualis</t>
  </si>
  <si>
    <t>Melhus Sparebank</t>
  </si>
  <si>
    <t>Bionor Pharma</t>
  </si>
  <si>
    <t>Agasti Holding</t>
  </si>
  <si>
    <t>Namsos Trafikkselskap</t>
  </si>
  <si>
    <t>Borgestad</t>
  </si>
  <si>
    <t>Spectrum</t>
  </si>
  <si>
    <t>Polaris Media</t>
  </si>
  <si>
    <t>Polarcus</t>
  </si>
  <si>
    <t>Oslo Børs. Issues in 2014 sorted by Paid NOK.</t>
  </si>
  <si>
    <t>American Shipping Company</t>
  </si>
  <si>
    <t>Nickel Mountain Group</t>
  </si>
  <si>
    <t>Tanker Investments</t>
  </si>
  <si>
    <t>Avance Gas Holding</t>
  </si>
  <si>
    <t>Vardia Insurance Group</t>
  </si>
  <si>
    <t>Zalaris</t>
  </si>
  <si>
    <t>Havyard Group</t>
  </si>
  <si>
    <t>Weifa</t>
  </si>
  <si>
    <t>NTS</t>
  </si>
  <si>
    <t>Entra</t>
  </si>
  <si>
    <t>EMAS Offshore</t>
  </si>
  <si>
    <t>XXL</t>
  </si>
  <si>
    <t>Scatec Solar</t>
  </si>
  <si>
    <t>NEL</t>
  </si>
  <si>
    <t>RAK Petroleum</t>
  </si>
  <si>
    <t>RenoNorden</t>
  </si>
  <si>
    <t>Monthly updated. Last updated: 30/12/2014</t>
  </si>
  <si>
    <t>Oslo Børs. Issues in 2015 sorted by Paid NOK.</t>
  </si>
  <si>
    <t>Nordic Nanovector</t>
  </si>
  <si>
    <t>Thin Film Electronics</t>
  </si>
  <si>
    <t>Multiconsult</t>
  </si>
  <si>
    <t>Gaming Innovation Group</t>
  </si>
  <si>
    <t>IDEX</t>
  </si>
  <si>
    <t>Europris</t>
  </si>
  <si>
    <t>SpareBank 1 Østfold Akershus</t>
  </si>
  <si>
    <t>NRC Group</t>
  </si>
  <si>
    <t>Schibsted ser. B</t>
  </si>
  <si>
    <t>Skandiabanken</t>
  </si>
  <si>
    <t>Kid</t>
  </si>
  <si>
    <t>Monthly updated. Last updated: 30/12/2015</t>
  </si>
  <si>
    <t>Sparebanken Vest</t>
  </si>
  <si>
    <t>SpareBank 1 BV</t>
  </si>
  <si>
    <t>NEXT Biometrics Group</t>
  </si>
  <si>
    <t>Oslo Børs. Issues in 2016 sorted by Paid NOK.</t>
  </si>
  <si>
    <t>Intex Resources</t>
  </si>
  <si>
    <t>Axactor</t>
  </si>
  <si>
    <t>Golden Ocean Group REG S</t>
  </si>
  <si>
    <t>Sparebanken Sør</t>
  </si>
  <si>
    <t>Norske Skogindustrier</t>
  </si>
  <si>
    <t>B2Holding</t>
  </si>
  <si>
    <t>Techstep</t>
  </si>
  <si>
    <t>Norwegian Finans Holding</t>
  </si>
  <si>
    <t>Repair</t>
  </si>
  <si>
    <t>Cxense</t>
  </si>
  <si>
    <t>Insr Insurance Group</t>
  </si>
  <si>
    <t>Arcus</t>
  </si>
  <si>
    <t>Solon Eiendom</t>
  </si>
  <si>
    <t>Solstad Offshore ser. A</t>
  </si>
  <si>
    <t>Hiddn Solutions</t>
  </si>
  <si>
    <t>Pareto Bank</t>
  </si>
  <si>
    <t>Monthly updated. Last updated: 31/12/2016</t>
  </si>
  <si>
    <t>Oslo Børs. Issues in 2017 sorted by Paid NOK.</t>
  </si>
  <si>
    <t>Link Mobility Group</t>
  </si>
  <si>
    <t>Farstad Shipping</t>
  </si>
  <si>
    <t>BerGenBio</t>
  </si>
  <si>
    <t>Saferoad Holding</t>
  </si>
  <si>
    <t>SpareBank 1 Ringerike Hadeland</t>
  </si>
  <si>
    <t>EVRY</t>
  </si>
  <si>
    <t>SpareBank 1 Østlandet</t>
  </si>
  <si>
    <t>Solstad Farstad</t>
  </si>
  <si>
    <t>Targovax</t>
  </si>
  <si>
    <t>Jinhui Shipping and Transportation</t>
  </si>
  <si>
    <t>Storm Real Estate</t>
  </si>
  <si>
    <t>FLEX LNG</t>
  </si>
  <si>
    <t>Infront</t>
  </si>
  <si>
    <t>Ekornes</t>
  </si>
  <si>
    <t>Borr Drilling</t>
  </si>
  <si>
    <t>Webstep</t>
  </si>
  <si>
    <t>Self Storage Group</t>
  </si>
  <si>
    <t>Aker BP</t>
  </si>
  <si>
    <t>Komplett Bank</t>
  </si>
  <si>
    <t>Crayon Group Holding</t>
  </si>
  <si>
    <t>Element</t>
  </si>
  <si>
    <t>Stock dividend</t>
  </si>
  <si>
    <t>S.D. Standard Drilling</t>
  </si>
  <si>
    <t>SpareBank 1 Nordvest</t>
  </si>
  <si>
    <t>Sbanken</t>
  </si>
  <si>
    <t>Monthly updated. Last updated: 08.01.2018</t>
  </si>
  <si>
    <t>Oslo Børs. Issues 1997 - 2018 by type. Mill NOK</t>
  </si>
  <si>
    <t>Oslo Børs. Issues in 2018 sorted by Paid NOK.</t>
  </si>
  <si>
    <t>Salmones Camanchaca</t>
  </si>
  <si>
    <t>Eidesvik Offshore</t>
  </si>
  <si>
    <t>Monthly updated. Last updated: 05.04.2018</t>
  </si>
  <si>
    <t>Elkem</t>
  </si>
  <si>
    <t>Fjordkraft Holding</t>
  </si>
  <si>
    <t>GC Rieber 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</si>
</sst>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 * #,##0.00_ ;_ * \-#,##0.00_ ;_ * &quot;-&quot;??_ ;_ @_ "/>
    <numFmt numFmtId="165" formatCode="#,##0.0"/>
    <numFmt numFmtId="166" formatCode="d\-mmm"/>
    <numFmt numFmtId="167" formatCode="yyyy\-mm\-dd"/>
    <numFmt numFmtId="168" formatCode="dd/mm/yyyy;@"/>
    <numFmt numFmtId="169" formatCode="_ * #,##0_ ;_ * \-#,##0_ ;_ * &quot;-&quot;??_ ;_ @_ "/>
  </numFmts>
  <fonts count="16" x14ac:knownFonts="1">
    <font>
      <sz val="10"/>
      <name val="Arial"/>
    </font>
    <font>
      <b/>
      <sz val="8"/>
      <name val="Verdana"/>
      <family val="2"/>
    </font>
    <font>
      <sz val="10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sz val="8"/>
      <name val="Arial"/>
      <family val="2"/>
    </font>
    <font>
      <sz val="8"/>
      <name val="Arial"/>
      <family val="2"/>
    </font>
    <font>
      <b/>
      <sz val="10"/>
      <name val="Verdana"/>
      <family val="2"/>
    </font>
    <font>
      <b/>
      <sz val="12"/>
      <color indexed="9"/>
      <name val="Verdana"/>
      <family val="2"/>
    </font>
    <font>
      <b/>
      <i/>
      <sz val="8"/>
      <name val="Verdana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b/>
      <sz val="18"/>
      <color indexed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14315C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CAC9D9"/>
      </left>
      <right style="thin">
        <color rgb="FFCAC9D9"/>
      </right>
      <top style="thin">
        <color rgb="FFCAC9D9"/>
      </top>
      <bottom style="thin">
        <color rgb="FFCAC9D9"/>
      </bottom>
      <diagonal/>
    </border>
  </borders>
  <cellStyleXfs count="3">
    <xf numFmtId="0" fontId="0" fillId="0" borderId="0"/>
    <xf numFmtId="0" fontId="12" fillId="0" borderId="0"/>
    <xf numFmtId="164" fontId="13" fillId="0" borderId="0" applyFont="0" applyFill="0" applyBorder="0" applyAlignment="0" applyProtection="0"/>
  </cellStyleXfs>
  <cellXfs count="1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0" xfId="0" applyFont="1" applyFill="1" applyBorder="1"/>
    <xf numFmtId="0" fontId="2" fillId="0" borderId="0" xfId="0" applyFont="1"/>
    <xf numFmtId="49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2" fontId="3" fillId="0" borderId="0" xfId="0" applyNumberFormat="1" applyFont="1" applyFill="1" applyBorder="1"/>
    <xf numFmtId="165" fontId="3" fillId="0" borderId="0" xfId="0" applyNumberFormat="1" applyFont="1" applyFill="1" applyBorder="1"/>
    <xf numFmtId="165" fontId="4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left"/>
    </xf>
    <xf numFmtId="0" fontId="3" fillId="0" borderId="0" xfId="0" applyFont="1" applyFill="1" applyProtection="1">
      <protection locked="0"/>
    </xf>
    <xf numFmtId="2" fontId="3" fillId="0" borderId="0" xfId="0" applyNumberFormat="1" applyFont="1" applyFill="1" applyAlignment="1" applyProtection="1">
      <alignment horizontal="right"/>
      <protection locked="0"/>
    </xf>
    <xf numFmtId="165" fontId="3" fillId="0" borderId="0" xfId="0" applyNumberFormat="1" applyFont="1" applyFill="1" applyAlignment="1" applyProtection="1">
      <alignment horizontal="right"/>
      <protection locked="0"/>
    </xf>
    <xf numFmtId="0" fontId="3" fillId="0" borderId="0" xfId="0" applyFont="1" applyFill="1"/>
    <xf numFmtId="49" fontId="3" fillId="0" borderId="0" xfId="0" applyNumberFormat="1" applyFont="1" applyFill="1" applyAlignment="1">
      <alignment horizontal="left"/>
    </xf>
    <xf numFmtId="0" fontId="4" fillId="0" borderId="0" xfId="0" applyFont="1" applyFill="1" applyBorder="1"/>
    <xf numFmtId="49" fontId="4" fillId="0" borderId="0" xfId="0" applyNumberFormat="1" applyFont="1" applyFill="1" applyBorder="1" applyAlignment="1">
      <alignment horizontal="left"/>
    </xf>
    <xf numFmtId="2" fontId="4" fillId="0" borderId="0" xfId="0" applyNumberFormat="1" applyFont="1" applyFill="1" applyBorder="1" applyAlignment="1">
      <alignment horizontal="right"/>
    </xf>
    <xf numFmtId="165" fontId="4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/>
    </xf>
    <xf numFmtId="14" fontId="3" fillId="0" borderId="0" xfId="0" applyNumberFormat="1" applyFont="1"/>
    <xf numFmtId="165" fontId="4" fillId="0" borderId="0" xfId="0" applyNumberFormat="1" applyFont="1" applyFill="1" applyBorder="1" applyAlignment="1">
      <alignment horizontal="left"/>
    </xf>
    <xf numFmtId="20" fontId="3" fillId="0" borderId="0" xfId="0" applyNumberFormat="1" applyFont="1" applyAlignment="1">
      <alignment horizontal="left"/>
    </xf>
    <xf numFmtId="2" fontId="3" fillId="0" borderId="0" xfId="0" applyNumberFormat="1" applyFont="1"/>
    <xf numFmtId="165" fontId="3" fillId="0" borderId="0" xfId="0" applyNumberFormat="1" applyFont="1"/>
    <xf numFmtId="49" fontId="3" fillId="0" borderId="0" xfId="0" applyNumberFormat="1" applyFont="1" applyAlignment="1">
      <alignment horizontal="left"/>
    </xf>
    <xf numFmtId="0" fontId="3" fillId="0" borderId="0" xfId="0" applyFont="1"/>
    <xf numFmtId="3" fontId="3" fillId="0" borderId="0" xfId="0" applyNumberFormat="1" applyFont="1" applyProtection="1">
      <protection locked="0"/>
    </xf>
    <xf numFmtId="3" fontId="3" fillId="0" borderId="0" xfId="0" applyNumberFormat="1" applyFont="1"/>
    <xf numFmtId="0" fontId="3" fillId="0" borderId="0" xfId="0" applyFont="1" applyProtection="1">
      <protection locked="0"/>
    </xf>
    <xf numFmtId="49" fontId="3" fillId="0" borderId="0" xfId="0" applyNumberFormat="1" applyFont="1" applyAlignment="1" applyProtection="1">
      <alignment horizontal="left"/>
      <protection locked="0"/>
    </xf>
    <xf numFmtId="3" fontId="1" fillId="0" borderId="0" xfId="0" applyNumberFormat="1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3" fontId="3" fillId="0" borderId="0" xfId="0" applyNumberFormat="1" applyFont="1" applyFill="1" applyBorder="1"/>
    <xf numFmtId="165" fontId="3" fillId="0" borderId="0" xfId="0" applyNumberFormat="1" applyFont="1" applyFill="1" applyBorder="1" applyAlignment="1">
      <alignment horizontal="left"/>
    </xf>
    <xf numFmtId="0" fontId="3" fillId="0" borderId="0" xfId="0" applyFont="1" applyAlignment="1">
      <alignment horizontal="center"/>
    </xf>
    <xf numFmtId="16" fontId="3" fillId="0" borderId="0" xfId="0" applyNumberFormat="1" applyFont="1"/>
    <xf numFmtId="166" fontId="3" fillId="0" borderId="0" xfId="0" applyNumberFormat="1" applyFont="1" applyFill="1" applyBorder="1"/>
    <xf numFmtId="0" fontId="4" fillId="0" borderId="0" xfId="0" applyFont="1" applyFill="1" applyBorder="1" applyAlignment="1">
      <alignment horizontal="center"/>
    </xf>
    <xf numFmtId="2" fontId="3" fillId="0" borderId="0" xfId="0" applyNumberFormat="1" applyFont="1" applyAlignment="1" applyProtection="1">
      <alignment horizontal="right"/>
      <protection locked="0"/>
    </xf>
    <xf numFmtId="165" fontId="3" fillId="0" borderId="0" xfId="0" applyNumberFormat="1" applyFont="1" applyAlignment="1" applyProtection="1">
      <alignment horizontal="right"/>
      <protection locked="0"/>
    </xf>
    <xf numFmtId="11" fontId="3" fillId="0" borderId="0" xfId="0" applyNumberFormat="1" applyFont="1"/>
    <xf numFmtId="2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3" fontId="1" fillId="0" borderId="0" xfId="0" applyNumberFormat="1" applyFont="1" applyFill="1" applyAlignment="1">
      <alignment horizontal="right"/>
    </xf>
    <xf numFmtId="3" fontId="3" fillId="0" borderId="0" xfId="0" applyNumberFormat="1" applyFont="1" applyFill="1"/>
    <xf numFmtId="2" fontId="3" fillId="0" borderId="0" xfId="0" applyNumberFormat="1" applyFont="1" applyFill="1"/>
    <xf numFmtId="4" fontId="1" fillId="0" borderId="0" xfId="0" applyNumberFormat="1" applyFont="1" applyFill="1" applyAlignment="1">
      <alignment horizontal="right"/>
    </xf>
    <xf numFmtId="4" fontId="1" fillId="0" borderId="0" xfId="0" applyNumberFormat="1" applyFont="1" applyFill="1" applyAlignment="1">
      <alignment horizontal="center"/>
    </xf>
    <xf numFmtId="4" fontId="3" fillId="0" borderId="0" xfId="0" applyNumberFormat="1" applyFont="1"/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4" fontId="0" fillId="0" borderId="0" xfId="0" applyNumberFormat="1"/>
    <xf numFmtId="167" fontId="3" fillId="0" borderId="0" xfId="0" applyNumberFormat="1" applyFont="1" applyAlignment="1">
      <alignment horizontal="left"/>
    </xf>
    <xf numFmtId="4" fontId="1" fillId="0" borderId="0" xfId="0" applyNumberFormat="1" applyFont="1" applyFill="1" applyBorder="1"/>
    <xf numFmtId="3" fontId="1" fillId="0" borderId="0" xfId="0" applyNumberFormat="1" applyFont="1"/>
    <xf numFmtId="0" fontId="5" fillId="0" borderId="0" xfId="0" applyFont="1"/>
    <xf numFmtId="2" fontId="5" fillId="0" borderId="0" xfId="0" applyNumberFormat="1" applyFont="1"/>
    <xf numFmtId="3" fontId="5" fillId="0" borderId="0" xfId="0" applyNumberFormat="1" applyFont="1"/>
    <xf numFmtId="4" fontId="3" fillId="0" borderId="0" xfId="0" applyNumberFormat="1" applyFont="1" applyFill="1"/>
    <xf numFmtId="4" fontId="5" fillId="0" borderId="0" xfId="0" applyNumberFormat="1" applyFont="1"/>
    <xf numFmtId="0" fontId="6" fillId="0" borderId="0" xfId="0" applyFont="1"/>
    <xf numFmtId="4" fontId="6" fillId="0" borderId="0" xfId="0" applyNumberFormat="1" applyFont="1"/>
    <xf numFmtId="0" fontId="1" fillId="0" borderId="0" xfId="0" applyFont="1" applyFill="1" applyAlignment="1">
      <alignment horizontal="left"/>
    </xf>
    <xf numFmtId="14" fontId="5" fillId="0" borderId="0" xfId="0" applyNumberFormat="1" applyFont="1"/>
    <xf numFmtId="49" fontId="1" fillId="0" borderId="0" xfId="0" applyNumberFormat="1" applyFont="1" applyFill="1"/>
    <xf numFmtId="49" fontId="5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49" fontId="7" fillId="0" borderId="0" xfId="0" applyNumberFormat="1" applyFont="1"/>
    <xf numFmtId="0" fontId="7" fillId="0" borderId="0" xfId="0" applyFont="1"/>
    <xf numFmtId="3" fontId="7" fillId="0" borderId="0" xfId="0" applyNumberFormat="1" applyFont="1"/>
    <xf numFmtId="0" fontId="2" fillId="0" borderId="0" xfId="0" applyFont="1" applyFill="1"/>
    <xf numFmtId="0" fontId="7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2" fontId="7" fillId="0" borderId="0" xfId="0" applyNumberFormat="1" applyFont="1"/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3" fontId="7" fillId="0" borderId="0" xfId="0" applyNumberFormat="1" applyFont="1" applyAlignment="1">
      <alignment horizontal="right"/>
    </xf>
    <xf numFmtId="0" fontId="8" fillId="2" borderId="0" xfId="0" applyFont="1" applyFill="1" applyAlignment="1">
      <alignment vertical="center"/>
    </xf>
    <xf numFmtId="0" fontId="3" fillId="2" borderId="0" xfId="0" applyFont="1" applyFill="1"/>
    <xf numFmtId="0" fontId="3" fillId="2" borderId="0" xfId="0" applyFont="1" applyFill="1" applyBorder="1"/>
    <xf numFmtId="0" fontId="9" fillId="3" borderId="1" xfId="0" applyFont="1" applyFill="1" applyBorder="1" applyAlignment="1">
      <alignment wrapText="1"/>
    </xf>
    <xf numFmtId="0" fontId="9" fillId="3" borderId="2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2" fillId="3" borderId="3" xfId="0" applyFont="1" applyFill="1" applyBorder="1"/>
    <xf numFmtId="0" fontId="10" fillId="0" borderId="0" xfId="0" applyFont="1"/>
    <xf numFmtId="0" fontId="9" fillId="3" borderId="4" xfId="0" applyFont="1" applyFill="1" applyBorder="1" applyAlignment="1">
      <alignment horizontal="center" wrapText="1"/>
    </xf>
    <xf numFmtId="3" fontId="0" fillId="0" borderId="0" xfId="0" applyNumberFormat="1"/>
    <xf numFmtId="3" fontId="2" fillId="0" borderId="0" xfId="0" applyNumberFormat="1" applyFont="1" applyFill="1" applyBorder="1"/>
    <xf numFmtId="3" fontId="2" fillId="0" borderId="0" xfId="0" applyNumberFormat="1" applyFont="1" applyFill="1" applyBorder="1" applyAlignment="1">
      <alignment horizontal="right"/>
    </xf>
    <xf numFmtId="3" fontId="7" fillId="0" borderId="5" xfId="0" applyNumberFormat="1" applyFont="1" applyFill="1" applyBorder="1"/>
    <xf numFmtId="0" fontId="8" fillId="4" borderId="0" xfId="0" applyFont="1" applyFill="1" applyAlignment="1">
      <alignment vertical="center"/>
    </xf>
    <xf numFmtId="0" fontId="3" fillId="4" borderId="0" xfId="0" applyFont="1" applyFill="1"/>
    <xf numFmtId="0" fontId="3" fillId="4" borderId="0" xfId="0" applyFont="1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11" fillId="0" borderId="0" xfId="0" applyFont="1"/>
    <xf numFmtId="14" fontId="3" fillId="0" borderId="0" xfId="0" applyNumberFormat="1" applyFont="1" applyAlignment="1">
      <alignment horizontal="left"/>
    </xf>
    <xf numFmtId="3" fontId="0" fillId="0" borderId="0" xfId="0" applyNumberFormat="1" applyAlignment="1">
      <alignment horizontal="right"/>
    </xf>
    <xf numFmtId="0" fontId="3" fillId="0" borderId="0" xfId="0" applyNumberFormat="1" applyFont="1" applyAlignment="1">
      <alignment horizontal="left"/>
    </xf>
    <xf numFmtId="0" fontId="3" fillId="4" borderId="0" xfId="0" applyNumberFormat="1" applyFont="1" applyFill="1"/>
    <xf numFmtId="0" fontId="7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3" fillId="0" borderId="0" xfId="0" applyNumberFormat="1" applyFont="1"/>
    <xf numFmtId="0" fontId="0" fillId="0" borderId="0" xfId="0" applyNumberFormat="1"/>
    <xf numFmtId="0" fontId="2" fillId="3" borderId="3" xfId="0" applyFont="1" applyFill="1" applyBorder="1" applyAlignment="1">
      <alignment wrapText="1"/>
    </xf>
    <xf numFmtId="49" fontId="3" fillId="0" borderId="0" xfId="0" applyNumberFormat="1" applyFont="1"/>
    <xf numFmtId="168" fontId="3" fillId="0" borderId="0" xfId="0" applyNumberFormat="1" applyFont="1" applyAlignment="1">
      <alignment horizontal="right"/>
    </xf>
    <xf numFmtId="169" fontId="3" fillId="0" borderId="0" xfId="2" applyNumberFormat="1" applyFont="1" applyAlignment="1">
      <alignment horizontal="right"/>
    </xf>
    <xf numFmtId="169" fontId="1" fillId="0" borderId="0" xfId="2" applyNumberFormat="1" applyFont="1" applyAlignment="1">
      <alignment horizontal="right"/>
    </xf>
    <xf numFmtId="169" fontId="3" fillId="0" borderId="0" xfId="2" applyNumberFormat="1" applyFont="1"/>
    <xf numFmtId="169" fontId="0" fillId="0" borderId="0" xfId="2" applyNumberFormat="1" applyFont="1"/>
    <xf numFmtId="49" fontId="14" fillId="5" borderId="6" xfId="0" applyNumberFormat="1" applyFont="1" applyFill="1" applyBorder="1" applyAlignment="1">
      <alignment horizontal="left"/>
    </xf>
    <xf numFmtId="49" fontId="14" fillId="5" borderId="0" xfId="0" applyNumberFormat="1" applyFont="1" applyFill="1" applyBorder="1" applyAlignment="1">
      <alignment horizontal="left"/>
    </xf>
    <xf numFmtId="0" fontId="8" fillId="6" borderId="0" xfId="0" applyFont="1" applyFill="1" applyAlignment="1">
      <alignment vertical="center"/>
    </xf>
    <xf numFmtId="0" fontId="3" fillId="6" borderId="0" xfId="0" applyFont="1" applyFill="1"/>
    <xf numFmtId="0" fontId="3" fillId="6" borderId="0" xfId="0" applyNumberFormat="1" applyFont="1" applyFill="1"/>
    <xf numFmtId="0" fontId="3" fillId="6" borderId="0" xfId="0" applyFont="1" applyFill="1" applyBorder="1"/>
    <xf numFmtId="169" fontId="3" fillId="6" borderId="0" xfId="2" applyNumberFormat="1" applyFont="1" applyFill="1" applyBorder="1"/>
    <xf numFmtId="49" fontId="7" fillId="6" borderId="0" xfId="0" applyNumberFormat="1" applyFont="1" applyFill="1"/>
    <xf numFmtId="0" fontId="7" fillId="6" borderId="0" xfId="0" applyFont="1" applyFill="1" applyAlignment="1">
      <alignment horizontal="right"/>
    </xf>
    <xf numFmtId="0" fontId="7" fillId="6" borderId="0" xfId="0" applyNumberFormat="1" applyFont="1" applyFill="1" applyAlignment="1">
      <alignment horizontal="left"/>
    </xf>
    <xf numFmtId="2" fontId="7" fillId="6" borderId="0" xfId="0" applyNumberFormat="1" applyFont="1" applyFill="1"/>
    <xf numFmtId="3" fontId="7" fillId="6" borderId="0" xfId="0" applyNumberFormat="1" applyFont="1" applyFill="1"/>
    <xf numFmtId="169" fontId="7" fillId="6" borderId="0" xfId="2" applyNumberFormat="1" applyFont="1" applyFill="1" applyAlignment="1">
      <alignment horizontal="right"/>
    </xf>
    <xf numFmtId="0" fontId="15" fillId="6" borderId="0" xfId="0" applyFont="1" applyFill="1" applyAlignment="1">
      <alignment vertical="center"/>
    </xf>
    <xf numFmtId="0" fontId="1" fillId="6" borderId="0" xfId="0" applyFont="1" applyFill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55728F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003366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0</xdr:row>
      <xdr:rowOff>0</xdr:rowOff>
    </xdr:from>
    <xdr:to>
      <xdr:col>9</xdr:col>
      <xdr:colOff>9524</xdr:colOff>
      <xdr:row>1</xdr:row>
      <xdr:rowOff>180975</xdr:rowOff>
    </xdr:to>
    <xdr:pic>
      <xdr:nvPicPr>
        <xdr:cNvPr id="3" name="Bilde 2"/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550" y="0"/>
          <a:ext cx="1238249" cy="6762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</xdr:row>
      <xdr:rowOff>19050</xdr:rowOff>
    </xdr:from>
    <xdr:to>
      <xdr:col>7</xdr:col>
      <xdr:colOff>0</xdr:colOff>
      <xdr:row>1</xdr:row>
      <xdr:rowOff>514350</xdr:rowOff>
    </xdr:to>
    <xdr:pic>
      <xdr:nvPicPr>
        <xdr:cNvPr id="15602" name="Picture 3" descr="rgb_BORS_whi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180975"/>
          <a:ext cx="11334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1</xdr:row>
      <xdr:rowOff>19050</xdr:rowOff>
    </xdr:from>
    <xdr:to>
      <xdr:col>7</xdr:col>
      <xdr:colOff>0</xdr:colOff>
      <xdr:row>1</xdr:row>
      <xdr:rowOff>514350</xdr:rowOff>
    </xdr:to>
    <xdr:pic>
      <xdr:nvPicPr>
        <xdr:cNvPr id="15603" name="Picture 3" descr="rgb_BORS_whi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180975"/>
          <a:ext cx="11334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1</xdr:row>
      <xdr:rowOff>19050</xdr:rowOff>
    </xdr:from>
    <xdr:to>
      <xdr:col>5</xdr:col>
      <xdr:colOff>1133475</xdr:colOff>
      <xdr:row>1</xdr:row>
      <xdr:rowOff>466725</xdr:rowOff>
    </xdr:to>
    <xdr:pic>
      <xdr:nvPicPr>
        <xdr:cNvPr id="1233" name="Picture 3" descr="rgb_BORS_whit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4475" y="180975"/>
          <a:ext cx="10763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638175</xdr:colOff>
      <xdr:row>1</xdr:row>
      <xdr:rowOff>9525</xdr:rowOff>
    </xdr:from>
    <xdr:to>
      <xdr:col>6</xdr:col>
      <xdr:colOff>819150</xdr:colOff>
      <xdr:row>1</xdr:row>
      <xdr:rowOff>457200</xdr:rowOff>
    </xdr:to>
    <xdr:pic>
      <xdr:nvPicPr>
        <xdr:cNvPr id="3477" name="Picture 2" descr="rgb_BORS_whit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180975"/>
          <a:ext cx="10763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638175</xdr:colOff>
      <xdr:row>1</xdr:row>
      <xdr:rowOff>9525</xdr:rowOff>
    </xdr:from>
    <xdr:to>
      <xdr:col>6</xdr:col>
      <xdr:colOff>819150</xdr:colOff>
      <xdr:row>1</xdr:row>
      <xdr:rowOff>457200</xdr:rowOff>
    </xdr:to>
    <xdr:pic>
      <xdr:nvPicPr>
        <xdr:cNvPr id="3478" name="Picture 3" descr="rgb_BORS_whit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180975"/>
          <a:ext cx="10763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142875</xdr:colOff>
      <xdr:row>1</xdr:row>
      <xdr:rowOff>0</xdr:rowOff>
    </xdr:from>
    <xdr:to>
      <xdr:col>6</xdr:col>
      <xdr:colOff>819150</xdr:colOff>
      <xdr:row>1</xdr:row>
      <xdr:rowOff>342900</xdr:rowOff>
    </xdr:to>
    <xdr:pic>
      <xdr:nvPicPr>
        <xdr:cNvPr id="4299" name="Picture 1" descr="OB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1575" y="171450"/>
          <a:ext cx="14382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142875</xdr:colOff>
      <xdr:row>0</xdr:row>
      <xdr:rowOff>0</xdr:rowOff>
    </xdr:from>
    <xdr:to>
      <xdr:col>5</xdr:col>
      <xdr:colOff>676275</xdr:colOff>
      <xdr:row>0</xdr:row>
      <xdr:rowOff>342900</xdr:rowOff>
    </xdr:to>
    <xdr:pic>
      <xdr:nvPicPr>
        <xdr:cNvPr id="5323" name="Picture 1" descr="OB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5300" y="0"/>
          <a:ext cx="14382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0</xdr:row>
      <xdr:rowOff>19050</xdr:rowOff>
    </xdr:from>
    <xdr:to>
      <xdr:col>5</xdr:col>
      <xdr:colOff>962025</xdr:colOff>
      <xdr:row>0</xdr:row>
      <xdr:rowOff>361950</xdr:rowOff>
    </xdr:to>
    <xdr:pic>
      <xdr:nvPicPr>
        <xdr:cNvPr id="6347" name="Picture 1" descr="OB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19050"/>
          <a:ext cx="14382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114300</xdr:colOff>
      <xdr:row>0</xdr:row>
      <xdr:rowOff>19050</xdr:rowOff>
    </xdr:from>
    <xdr:to>
      <xdr:col>6</xdr:col>
      <xdr:colOff>1552575</xdr:colOff>
      <xdr:row>0</xdr:row>
      <xdr:rowOff>361950</xdr:rowOff>
    </xdr:to>
    <xdr:pic>
      <xdr:nvPicPr>
        <xdr:cNvPr id="7371" name="Picture 1" descr="OB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1575" y="19050"/>
          <a:ext cx="14382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542925</xdr:colOff>
      <xdr:row>0</xdr:row>
      <xdr:rowOff>0</xdr:rowOff>
    </xdr:from>
    <xdr:to>
      <xdr:col>6</xdr:col>
      <xdr:colOff>1981200</xdr:colOff>
      <xdr:row>0</xdr:row>
      <xdr:rowOff>342900</xdr:rowOff>
    </xdr:to>
    <xdr:pic>
      <xdr:nvPicPr>
        <xdr:cNvPr id="8395" name="Picture 1" descr="OB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0"/>
          <a:ext cx="14382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781050</xdr:colOff>
      <xdr:row>0</xdr:row>
      <xdr:rowOff>0</xdr:rowOff>
    </xdr:from>
    <xdr:to>
      <xdr:col>6</xdr:col>
      <xdr:colOff>2219325</xdr:colOff>
      <xdr:row>0</xdr:row>
      <xdr:rowOff>342900</xdr:rowOff>
    </xdr:to>
    <xdr:pic>
      <xdr:nvPicPr>
        <xdr:cNvPr id="9419" name="Picture 1" descr="OB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9775" y="0"/>
          <a:ext cx="14382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914400</xdr:colOff>
      <xdr:row>0</xdr:row>
      <xdr:rowOff>9525</xdr:rowOff>
    </xdr:from>
    <xdr:to>
      <xdr:col>6</xdr:col>
      <xdr:colOff>2352675</xdr:colOff>
      <xdr:row>0</xdr:row>
      <xdr:rowOff>352425</xdr:rowOff>
    </xdr:to>
    <xdr:pic>
      <xdr:nvPicPr>
        <xdr:cNvPr id="10443" name="Picture 1" descr="OB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9525"/>
          <a:ext cx="14382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239245</xdr:colOff>
      <xdr:row>0</xdr:row>
      <xdr:rowOff>150159</xdr:rowOff>
    </xdr:from>
    <xdr:to>
      <xdr:col>6</xdr:col>
      <xdr:colOff>1330697</xdr:colOff>
      <xdr:row>2</xdr:row>
      <xdr:rowOff>142875</xdr:rowOff>
    </xdr:to>
    <xdr:pic>
      <xdr:nvPicPr>
        <xdr:cNvPr id="2" name="Bilde 1"/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1245" y="150159"/>
          <a:ext cx="1091452" cy="65946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1038225</xdr:colOff>
      <xdr:row>0</xdr:row>
      <xdr:rowOff>0</xdr:rowOff>
    </xdr:from>
    <xdr:to>
      <xdr:col>6</xdr:col>
      <xdr:colOff>2476500</xdr:colOff>
      <xdr:row>0</xdr:row>
      <xdr:rowOff>342900</xdr:rowOff>
    </xdr:to>
    <xdr:pic>
      <xdr:nvPicPr>
        <xdr:cNvPr id="11467" name="Picture 1" descr="OB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1675" y="0"/>
          <a:ext cx="14382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600075</xdr:colOff>
      <xdr:row>0</xdr:row>
      <xdr:rowOff>19050</xdr:rowOff>
    </xdr:from>
    <xdr:to>
      <xdr:col>9</xdr:col>
      <xdr:colOff>2038350</xdr:colOff>
      <xdr:row>0</xdr:row>
      <xdr:rowOff>361950</xdr:rowOff>
    </xdr:to>
    <xdr:pic>
      <xdr:nvPicPr>
        <xdr:cNvPr id="12491" name="Picture 1" descr="OB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9050"/>
          <a:ext cx="14382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333375</xdr:colOff>
      <xdr:row>0</xdr:row>
      <xdr:rowOff>9525</xdr:rowOff>
    </xdr:from>
    <xdr:to>
      <xdr:col>9</xdr:col>
      <xdr:colOff>1771650</xdr:colOff>
      <xdr:row>0</xdr:row>
      <xdr:rowOff>352425</xdr:rowOff>
    </xdr:to>
    <xdr:pic>
      <xdr:nvPicPr>
        <xdr:cNvPr id="13515" name="Picture 1" descr="OB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9650" y="9525"/>
          <a:ext cx="14382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0</xdr:row>
      <xdr:rowOff>19050</xdr:rowOff>
    </xdr:from>
    <xdr:to>
      <xdr:col>9</xdr:col>
      <xdr:colOff>1485900</xdr:colOff>
      <xdr:row>0</xdr:row>
      <xdr:rowOff>361950</xdr:rowOff>
    </xdr:to>
    <xdr:pic>
      <xdr:nvPicPr>
        <xdr:cNvPr id="14539" name="Picture 1" descr="OB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19050"/>
          <a:ext cx="14382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896470</xdr:colOff>
      <xdr:row>0</xdr:row>
      <xdr:rowOff>112059</xdr:rowOff>
    </xdr:from>
    <xdr:to>
      <xdr:col>6</xdr:col>
      <xdr:colOff>1092572</xdr:colOff>
      <xdr:row>2</xdr:row>
      <xdr:rowOff>104775</xdr:rowOff>
    </xdr:to>
    <xdr:pic>
      <xdr:nvPicPr>
        <xdr:cNvPr id="3" name="Bilde 2"/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3441" y="112059"/>
          <a:ext cx="1238249" cy="676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1</xdr:row>
      <xdr:rowOff>19050</xdr:rowOff>
    </xdr:from>
    <xdr:to>
      <xdr:col>6</xdr:col>
      <xdr:colOff>1114425</xdr:colOff>
      <xdr:row>1</xdr:row>
      <xdr:rowOff>514350</xdr:rowOff>
    </xdr:to>
    <xdr:pic>
      <xdr:nvPicPr>
        <xdr:cNvPr id="3" name="Picture 3" descr="rgb_BORS_whi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180975"/>
          <a:ext cx="10858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1</xdr:row>
      <xdr:rowOff>28575</xdr:rowOff>
    </xdr:from>
    <xdr:to>
      <xdr:col>6</xdr:col>
      <xdr:colOff>1114425</xdr:colOff>
      <xdr:row>2</xdr:row>
      <xdr:rowOff>0</xdr:rowOff>
    </xdr:to>
    <xdr:pic>
      <xdr:nvPicPr>
        <xdr:cNvPr id="4" name="Picture 3" descr="rgb_BORS_whi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190500"/>
          <a:ext cx="10858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</xdr:row>
      <xdr:rowOff>19050</xdr:rowOff>
    </xdr:from>
    <xdr:to>
      <xdr:col>6</xdr:col>
      <xdr:colOff>1095375</xdr:colOff>
      <xdr:row>1</xdr:row>
      <xdr:rowOff>514350</xdr:rowOff>
    </xdr:to>
    <xdr:pic>
      <xdr:nvPicPr>
        <xdr:cNvPr id="2" name="Picture 3" descr="rgb_BORS_whi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3125" y="180975"/>
          <a:ext cx="10858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1</xdr:row>
      <xdr:rowOff>19050</xdr:rowOff>
    </xdr:from>
    <xdr:to>
      <xdr:col>6</xdr:col>
      <xdr:colOff>1095375</xdr:colOff>
      <xdr:row>1</xdr:row>
      <xdr:rowOff>514350</xdr:rowOff>
    </xdr:to>
    <xdr:pic>
      <xdr:nvPicPr>
        <xdr:cNvPr id="3" name="Picture 3" descr="rgb_BORS_whi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3125" y="180975"/>
          <a:ext cx="10858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</xdr:row>
      <xdr:rowOff>19050</xdr:rowOff>
    </xdr:from>
    <xdr:to>
      <xdr:col>6</xdr:col>
      <xdr:colOff>1095375</xdr:colOff>
      <xdr:row>1</xdr:row>
      <xdr:rowOff>514350</xdr:rowOff>
    </xdr:to>
    <xdr:pic>
      <xdr:nvPicPr>
        <xdr:cNvPr id="16481" name="Picture 3" descr="rgb_BORS_whi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3125" y="180975"/>
          <a:ext cx="10858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1</xdr:row>
      <xdr:rowOff>19050</xdr:rowOff>
    </xdr:from>
    <xdr:to>
      <xdr:col>6</xdr:col>
      <xdr:colOff>1095375</xdr:colOff>
      <xdr:row>1</xdr:row>
      <xdr:rowOff>514350</xdr:rowOff>
    </xdr:to>
    <xdr:pic>
      <xdr:nvPicPr>
        <xdr:cNvPr id="16482" name="Picture 3" descr="rgb_BORS_whi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3125" y="180975"/>
          <a:ext cx="10858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85725</xdr:colOff>
      <xdr:row>1</xdr:row>
      <xdr:rowOff>28575</xdr:rowOff>
    </xdr:from>
    <xdr:to>
      <xdr:col>6</xdr:col>
      <xdr:colOff>1104900</xdr:colOff>
      <xdr:row>2</xdr:row>
      <xdr:rowOff>0</xdr:rowOff>
    </xdr:to>
    <xdr:pic>
      <xdr:nvPicPr>
        <xdr:cNvPr id="17475" name="Picture 3" descr="rgb_BORS_whi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8875" y="190500"/>
          <a:ext cx="1019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1</xdr:row>
      <xdr:rowOff>38100</xdr:rowOff>
    </xdr:from>
    <xdr:to>
      <xdr:col>6</xdr:col>
      <xdr:colOff>1114425</xdr:colOff>
      <xdr:row>2</xdr:row>
      <xdr:rowOff>9525</xdr:rowOff>
    </xdr:to>
    <xdr:pic>
      <xdr:nvPicPr>
        <xdr:cNvPr id="18453" name="Picture 3" descr="rgb_BORS_whi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200025"/>
          <a:ext cx="1019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"/>
  <dimension ref="A1:J31"/>
  <sheetViews>
    <sheetView workbookViewId="0"/>
  </sheetViews>
  <sheetFormatPr defaultColWidth="10.90625" defaultRowHeight="13" x14ac:dyDescent="0.3"/>
  <cols>
    <col min="2" max="2" width="11.453125" style="97"/>
    <col min="3" max="3" width="15.7265625" bestFit="1" customWidth="1"/>
    <col min="4" max="5" width="11.26953125" customWidth="1"/>
    <col min="9" max="9" width="11.81640625" customWidth="1"/>
  </cols>
  <sheetData>
    <row r="1" spans="1:10" s="19" customFormat="1" ht="39" customHeight="1" x14ac:dyDescent="0.2">
      <c r="A1" s="137" t="s">
        <v>1599</v>
      </c>
      <c r="B1" s="138"/>
      <c r="C1" s="127"/>
      <c r="D1" s="129"/>
      <c r="E1" s="129"/>
      <c r="F1" s="129"/>
      <c r="G1" s="129"/>
      <c r="H1" s="129"/>
      <c r="I1" s="127"/>
      <c r="J1" s="53"/>
    </row>
    <row r="2" spans="1:10" s="19" customFormat="1" ht="39" customHeight="1" x14ac:dyDescent="0.2">
      <c r="A2" s="126"/>
      <c r="B2" s="138"/>
      <c r="C2" s="127"/>
      <c r="D2" s="129"/>
      <c r="E2" s="129"/>
      <c r="F2" s="129"/>
      <c r="G2" s="129"/>
      <c r="H2" s="129"/>
      <c r="I2" s="127"/>
      <c r="J2" s="53"/>
    </row>
    <row r="3" spans="1:10" ht="20.5" x14ac:dyDescent="0.25">
      <c r="A3" s="93"/>
      <c r="B3" s="98" t="s">
        <v>1363</v>
      </c>
      <c r="C3" s="94" t="s">
        <v>425</v>
      </c>
      <c r="D3" s="94" t="s">
        <v>426</v>
      </c>
      <c r="E3" s="94" t="s">
        <v>1563</v>
      </c>
      <c r="F3" s="94" t="s">
        <v>428</v>
      </c>
      <c r="G3" s="94" t="s">
        <v>1594</v>
      </c>
      <c r="H3" s="94" t="s">
        <v>1220</v>
      </c>
      <c r="I3" s="95" t="s">
        <v>1365</v>
      </c>
    </row>
    <row r="4" spans="1:10" ht="13.5" x14ac:dyDescent="0.3">
      <c r="A4" s="117">
        <v>2018</v>
      </c>
      <c r="B4" s="102">
        <f>+C4+D4+F4+H4+I4+E4</f>
        <v>14971.868913662</v>
      </c>
      <c r="C4" s="100">
        <f>(SUMIF('2018'!C:C,"Private",'2018'!G:G))/1000000</f>
        <v>4942.415037832001</v>
      </c>
      <c r="D4" s="100">
        <f>(SUMIF('2018'!C:C,"Public",'2018'!G:G))/1000000</f>
        <v>99.999997500000006</v>
      </c>
      <c r="E4" s="100">
        <f>(SUMIF('2018'!C:C,"Repair",'2018'!G:G))/1000000</f>
        <v>232.00000019999999</v>
      </c>
      <c r="F4" s="100">
        <f>(SUMIF('2018'!C:C,"Employee",'2018'!G:G))/1000000</f>
        <v>71.495140129999996</v>
      </c>
      <c r="G4" s="100">
        <f>(SUMIF('2018'!C:C,"Stock dividend",'2018'!G:G))/1000000</f>
        <v>0</v>
      </c>
      <c r="H4" s="100">
        <f>(SUMIF('2018'!C:C,"IPO (Newly issued)",'2018'!G:G))/1000000</f>
        <v>5585.6436400000002</v>
      </c>
      <c r="I4" s="100">
        <f>(SUMIF('2018'!C:C,"IPO (Already issued)",'2018'!G:G))/1000000</f>
        <v>4040.315098</v>
      </c>
    </row>
    <row r="5" spans="1:10" ht="13.5" x14ac:dyDescent="0.3">
      <c r="A5" s="117">
        <v>2017</v>
      </c>
      <c r="B5" s="102">
        <f>+C5+D5+F5+H5+I5+E5</f>
        <v>41454.721624304664</v>
      </c>
      <c r="C5" s="100">
        <f>(SUMIF('2017'!C:C,"Private",'2017'!G:G))/1000000</f>
        <v>28687.165162518919</v>
      </c>
      <c r="D5" s="100">
        <f>(SUMIF('2017'!C:C,"Public",'2017'!G:G))/1000000</f>
        <v>1063.0608167099999</v>
      </c>
      <c r="E5" s="100">
        <f>(SUMIF('2017'!C:C,"Repair",'2017'!G:G))/1000000</f>
        <v>648.27870266999992</v>
      </c>
      <c r="F5" s="100">
        <f>(SUMIF('2017'!C:C,"Employee",'2017'!G:G))/1000000</f>
        <v>627.33060990574086</v>
      </c>
      <c r="G5" s="100">
        <f>(SUMIF('2017'!C:C,"Stock dividend",'2017'!G:G))/1000000</f>
        <v>11252.16338462</v>
      </c>
      <c r="H5" s="100">
        <f>(SUMIF('2017'!C:C,"IPO (Newly issued)",'2017'!G:G))/1000000</f>
        <v>6307.3025914999998</v>
      </c>
      <c r="I5" s="100">
        <f>(SUMIF('2017'!C:C,"IPO (Already issued)",'2017'!G:G))/1000000</f>
        <v>4121.5837410000004</v>
      </c>
    </row>
    <row r="6" spans="1:10" ht="13.5" x14ac:dyDescent="0.3">
      <c r="A6" s="117">
        <v>2016</v>
      </c>
      <c r="B6" s="102">
        <f>+C6+D6+F6+H6+I6+E6</f>
        <v>26247.125107879292</v>
      </c>
      <c r="C6" s="100">
        <f>(SUMIF('2016'!C:C,"Private",'2016'!G:G))/1000000</f>
        <v>18959.559146288211</v>
      </c>
      <c r="D6" s="100">
        <f>(SUMIF('2016'!C:C,"Public",'2016'!G:G))/1000000</f>
        <v>3191.84812835</v>
      </c>
      <c r="E6" s="100">
        <f>(SUMIF('2016'!C:C,"Repair",'2016'!G:G))/1000000</f>
        <v>666.7355123000001</v>
      </c>
      <c r="F6" s="100">
        <f>(SUMIF('2016'!C:C,"Employee",'2016'!G:G))/1000000</f>
        <v>452.18998094108002</v>
      </c>
      <c r="G6" s="100"/>
      <c r="H6" s="100">
        <f>(SUMIF('2016'!C:C,"IPO (Newly issued)",'2016'!G:G))/1000000</f>
        <v>1424.999957</v>
      </c>
      <c r="I6" s="100">
        <f>(SUMIF('2016'!C:C,"IPO (Already issued)",'2016'!G:G))/1000000</f>
        <v>1551.792383</v>
      </c>
    </row>
    <row r="7" spans="1:10" ht="13.5" x14ac:dyDescent="0.3">
      <c r="A7" s="117">
        <v>2015</v>
      </c>
      <c r="B7" s="102">
        <f t="shared" ref="B7:B11" si="0">+C7+D7+F7+H7+I7</f>
        <v>25906.292313486203</v>
      </c>
      <c r="C7" s="100">
        <f>(SUMIF('2015'!C:C,"Private",'2015'!G:G))/1000000</f>
        <v>12888.882583517201</v>
      </c>
      <c r="D7" s="100">
        <f>(SUMIF('2015'!C:C,"Public",'2015'!G:G))/1000000</f>
        <v>2946.4514821999996</v>
      </c>
      <c r="E7" s="101" t="s">
        <v>1364</v>
      </c>
      <c r="F7" s="100">
        <f>(SUMIF('2015'!C:C,"Employee",'2015'!G:G))/1000000</f>
        <v>308.15826776900002</v>
      </c>
      <c r="G7" s="100"/>
      <c r="H7" s="100">
        <f>(SUMIF('2015'!C:C,"IPO (Newly issued)",'2015'!G:G))/1000000</f>
        <v>1825.1499819999999</v>
      </c>
      <c r="I7" s="100">
        <f>(SUMIF('2015'!C:C,"IPO (Already issued)",'2015'!G:G))/1000000</f>
        <v>7937.6499979999999</v>
      </c>
    </row>
    <row r="8" spans="1:10" ht="13.5" x14ac:dyDescent="0.3">
      <c r="A8" s="96">
        <v>2014</v>
      </c>
      <c r="B8" s="102">
        <f t="shared" si="0"/>
        <v>25093.176760513124</v>
      </c>
      <c r="C8" s="100">
        <f>(SUMIF('2014'!C:C,"Private",'2014'!G:G))/1000000</f>
        <v>8320.7125763218646</v>
      </c>
      <c r="D8" s="100">
        <f>(SUMIF('2014'!C:C,"Public",'2014'!G:G))/1000000</f>
        <v>3732.37329477</v>
      </c>
      <c r="E8" s="101" t="s">
        <v>1364</v>
      </c>
      <c r="F8" s="100">
        <f>(SUMIF('2014'!C:C,"Employee",'2014'!G:G))/1000000</f>
        <v>447.57620552125996</v>
      </c>
      <c r="G8" s="100"/>
      <c r="H8" s="100">
        <f>(SUMIF('2014'!C:C,"IPO (Newly issued)",'2014'!G:G))/1000000</f>
        <v>6592.2978028999996</v>
      </c>
      <c r="I8" s="100">
        <f>(SUMIF('2014'!C:C,"IPO (Already issued)",'2014'!G:G))/1000000</f>
        <v>6000.2168810000003</v>
      </c>
    </row>
    <row r="9" spans="1:10" ht="13.5" x14ac:dyDescent="0.3">
      <c r="A9" s="96">
        <v>2013</v>
      </c>
      <c r="B9" s="102">
        <f t="shared" si="0"/>
        <v>18245.404582677402</v>
      </c>
      <c r="C9" s="100">
        <f>(SUMIF('2013'!C:C,"Private",'2013'!G:G))/1000000</f>
        <v>8543.5971570670008</v>
      </c>
      <c r="D9" s="100">
        <f>(SUMIF('2013'!C:C,"Public",'2013'!G:G))/1000000</f>
        <v>1362.3285665599997</v>
      </c>
      <c r="E9" s="101" t="s">
        <v>1364</v>
      </c>
      <c r="F9" s="100">
        <f>(SUMIF('2013'!C:C,"Employee",'2013'!G:G))/1000000</f>
        <v>613.14316405040017</v>
      </c>
      <c r="G9" s="100"/>
      <c r="H9" s="100">
        <f>(SUMIF('2013'!C:C,"IPO (Newly issued)",'2013'!G:G))/1000000</f>
        <v>3255.9900010000001</v>
      </c>
      <c r="I9" s="100">
        <f>(SUMIF('2013'!C:C,"IPO (Already issued)",'2013'!G:G))/1000000</f>
        <v>4470.3456939999996</v>
      </c>
    </row>
    <row r="10" spans="1:10" ht="13.5" x14ac:dyDescent="0.3">
      <c r="A10" s="96">
        <v>2012</v>
      </c>
      <c r="B10" s="102">
        <f t="shared" si="0"/>
        <v>17326.195180561306</v>
      </c>
      <c r="C10" s="100">
        <f>(SUMIF('2012'!C:C,"Private",'2012'!G:G))/1000000</f>
        <v>10015.593586338804</v>
      </c>
      <c r="D10" s="100">
        <f>(SUMIF('2012'!C:C,"Public",'2012'!G:G))/1000000</f>
        <v>4808.8425673709999</v>
      </c>
      <c r="E10" s="101" t="s">
        <v>1364</v>
      </c>
      <c r="F10" s="100">
        <f>(SUMIF('2012'!C:C,"Employee",'2012'!G:G))/1000000</f>
        <v>300.1384268514999</v>
      </c>
      <c r="G10" s="100"/>
      <c r="H10" s="100">
        <f>(SUMIF('2012'!C:C,"IPO (Newly issued)",'2012'!G:G))/1000000</f>
        <v>500.62060000000002</v>
      </c>
      <c r="I10" s="100">
        <f>(SUMIF('2012'!C:C,"IPO (Already issued)",'2012'!G:G))/1000000</f>
        <v>1701</v>
      </c>
    </row>
    <row r="11" spans="1:10" ht="13.5" x14ac:dyDescent="0.3">
      <c r="A11" s="96">
        <v>2011</v>
      </c>
      <c r="B11" s="102">
        <f t="shared" si="0"/>
        <v>33605.661175146604</v>
      </c>
      <c r="C11" s="100">
        <f>(SUMIF('2011'!C:C,"Private",'2011'!G:G))/1000000</f>
        <v>27398.085230114011</v>
      </c>
      <c r="D11" s="100">
        <f>(SUMIF('2011'!C:C,"Public",'2011'!G:G))/1000000</f>
        <v>1043.7999612812901</v>
      </c>
      <c r="E11" s="101" t="s">
        <v>1364</v>
      </c>
      <c r="F11" s="100">
        <f>(SUMIF('2011'!C:C,"Employee",'2011'!G:G))/1000000</f>
        <v>810.21259575130011</v>
      </c>
      <c r="G11" s="100"/>
      <c r="H11" s="100">
        <f>(SUMIF('2011'!C:C,"IPO (Newly issued)",'2011'!G:G))/1000000</f>
        <v>4299.3515729999999</v>
      </c>
      <c r="I11" s="100">
        <f>(SUMIF('2011'!C:C,"IPO (Already issued)",'2011'!G:G))/1000000</f>
        <v>54.211815000000001</v>
      </c>
    </row>
    <row r="12" spans="1:10" ht="13.5" x14ac:dyDescent="0.3">
      <c r="A12" s="96">
        <v>2010</v>
      </c>
      <c r="B12" s="102">
        <f t="shared" ref="B12:B17" si="1">+C12+D12+F12+H12+I12</f>
        <v>59708.663050995303</v>
      </c>
      <c r="C12" s="100">
        <f>(SUMIF('2010'!C:C,"Private",'2010'!G:G))/1000000</f>
        <v>17005.137460636404</v>
      </c>
      <c r="D12" s="100">
        <f>(SUMIF('2010'!C:C,"Public",'2010'!G:G))/1000000</f>
        <v>23176.287185443703</v>
      </c>
      <c r="E12" s="101" t="s">
        <v>1364</v>
      </c>
      <c r="F12" s="100">
        <f>(SUMIF('2010'!C:C,"Employee",'2010'!G:G))/1000000</f>
        <v>198.26735352759877</v>
      </c>
      <c r="G12" s="100"/>
      <c r="H12" s="100">
        <f>(SUMIF('2010'!C:C,"IPO (Newly issued)",'2010'!G:G))/1000000</f>
        <v>3177.6176503876</v>
      </c>
      <c r="I12" s="100">
        <f>(SUMIF('2010'!C:C,"IPO (Already issued)",'2010'!G:G))/1000000</f>
        <v>16151.353401</v>
      </c>
    </row>
    <row r="13" spans="1:10" ht="13.5" x14ac:dyDescent="0.3">
      <c r="A13" s="96">
        <v>2009</v>
      </c>
      <c r="B13" s="102">
        <f t="shared" si="1"/>
        <v>50813.270740994289</v>
      </c>
      <c r="C13" s="100">
        <f>(SUMIF('2009'!C:C,"Private",'2009'!F:F))/1000000</f>
        <v>21792.604849963096</v>
      </c>
      <c r="D13" s="100">
        <f>(SUMIF('2009'!C:C,"Public",'2009'!F:F))/1000000</f>
        <v>28872.656440949995</v>
      </c>
      <c r="E13" s="101" t="s">
        <v>1364</v>
      </c>
      <c r="F13" s="100">
        <f>(SUMIF('2009'!C:C,"Employee",'2009'!F:F))/1000000</f>
        <v>148.00945008119999</v>
      </c>
      <c r="G13" s="100"/>
      <c r="H13" s="100">
        <f>(SUMIF('2009'!C:C,"IPO (Newly issued)",'2009'!F:F))/1000000</f>
        <v>0</v>
      </c>
      <c r="I13" s="100">
        <f>(SUMIF('2009'!C:C,"IPO (Already issued)",'2009'!F:F))/1000000</f>
        <v>0</v>
      </c>
    </row>
    <row r="14" spans="1:10" ht="13.5" x14ac:dyDescent="0.3">
      <c r="A14" s="96">
        <v>2008</v>
      </c>
      <c r="B14" s="102">
        <f t="shared" si="1"/>
        <v>13182.072726687553</v>
      </c>
      <c r="C14" s="100">
        <f>(SUMIF('2008'!C:C,"Private",'2008'!G:G))/1000000</f>
        <v>8573.3218462794521</v>
      </c>
      <c r="D14" s="100">
        <f>(SUMIF('2008'!C:C,"Public",'2008'!G:G))/1000000</f>
        <v>4342.0357360500002</v>
      </c>
      <c r="E14" s="101" t="s">
        <v>1364</v>
      </c>
      <c r="F14" s="100">
        <f>(SUMIF('2008'!C:C,"Employee",'2008'!G:G))/1000000</f>
        <v>251.3643663581</v>
      </c>
      <c r="G14" s="100"/>
      <c r="H14" s="100">
        <f>(SUMIF('2008'!C:C,"IPO (Newly issued)",'2008'!G:G))/1000000</f>
        <v>9.350778</v>
      </c>
      <c r="I14" s="100">
        <f>(SUMIF('2008'!C:C,"IPO (Already issued)",'2008'!G:G))/1000000</f>
        <v>6</v>
      </c>
    </row>
    <row r="15" spans="1:10" ht="13.5" x14ac:dyDescent="0.3">
      <c r="A15" s="96">
        <v>2007</v>
      </c>
      <c r="B15" s="102">
        <f t="shared" si="1"/>
        <v>53702.450649742837</v>
      </c>
      <c r="C15" s="100">
        <f>(SUMIF('2007'!C:C,"Private",'2007'!G:G))/1000000</f>
        <v>29995.572963633538</v>
      </c>
      <c r="D15" s="100">
        <f>(SUMIF('2007'!C:C,"Public",'2007'!G:G))/1000000</f>
        <v>12122.822048100003</v>
      </c>
      <c r="E15" s="101" t="s">
        <v>1364</v>
      </c>
      <c r="F15" s="100">
        <f>(SUMIF('2007'!C:C,"Employee",'2007'!G:G))/1000000</f>
        <v>667.05053650929995</v>
      </c>
      <c r="G15" s="100"/>
      <c r="H15" s="100">
        <f>(SUMIF('2007'!C:C,"IPO (Newly issued)",'2007'!G:G))/1000000</f>
        <v>6150.3049170000004</v>
      </c>
      <c r="I15" s="100">
        <f>(SUMIF('2007'!C:C,"IPO (Already issued)",'2007'!G:G))/1000000</f>
        <v>4766.7001845000004</v>
      </c>
    </row>
    <row r="16" spans="1:10" ht="13.5" x14ac:dyDescent="0.3">
      <c r="A16" s="96">
        <v>2006</v>
      </c>
      <c r="B16" s="102">
        <f t="shared" si="1"/>
        <v>56875.196578289993</v>
      </c>
      <c r="C16" s="100">
        <f>(SUMIF('2006'!C:C,"Private",'2006'!F:F))/1000000</f>
        <v>43307.598612589994</v>
      </c>
      <c r="D16" s="100">
        <f>(SUMIF('2006'!C:C,"Public",'2006'!F:F))/1000000</f>
        <v>1299.8441893199999</v>
      </c>
      <c r="E16" s="101" t="s">
        <v>1364</v>
      </c>
      <c r="F16" s="100">
        <f>(SUMIF('2006'!C:C,"Employee",'2006'!F:F))/1000000</f>
        <v>612.73815211999988</v>
      </c>
      <c r="G16" s="100"/>
      <c r="H16" s="100">
        <f>(SUMIF('2006'!C:C,"IPO (Newly issued)",'2006'!F:F))/1000000</f>
        <v>2934.3868522600001</v>
      </c>
      <c r="I16" s="100">
        <f>(SUMIF('2006'!C:C,"IPO ( Already issued)",'2006'!F:F))/1000000</f>
        <v>8720.628772</v>
      </c>
    </row>
    <row r="17" spans="1:9" ht="13.5" x14ac:dyDescent="0.3">
      <c r="A17" s="96">
        <v>2005</v>
      </c>
      <c r="B17" s="102">
        <f t="shared" si="1"/>
        <v>28431.885997021112</v>
      </c>
      <c r="C17" s="100">
        <f>(SUMIF('2005'!C:C,"Private",'2005'!F:F))/1000000</f>
        <v>8820.0295511609947</v>
      </c>
      <c r="D17" s="100">
        <f>(SUMIF('2005'!C:C,"Public",'2005'!F:F))/1000000</f>
        <v>5308.2341393500001</v>
      </c>
      <c r="E17" s="101" t="s">
        <v>1364</v>
      </c>
      <c r="F17" s="100">
        <f>(SUMIF('2005'!C:C,"Employee",'2005'!F:F))/1000000</f>
        <v>831.52113701011797</v>
      </c>
      <c r="G17" s="100"/>
      <c r="H17" s="100">
        <f>(SUMIF('2005'!C:C,"IPO (Newly issued)",'2005'!F:F))/1000000</f>
        <v>4857.1037720000004</v>
      </c>
      <c r="I17" s="100">
        <f>(SUMIF('2005'!C:C,"IPO (Already Issued)",'2005'!F:F))/1000000</f>
        <v>8614.9973974999994</v>
      </c>
    </row>
    <row r="18" spans="1:9" ht="13.5" x14ac:dyDescent="0.3">
      <c r="A18" s="96">
        <v>2004</v>
      </c>
      <c r="B18" s="102">
        <f>+C18+D18+F18</f>
        <v>9348.7627055863013</v>
      </c>
      <c r="C18" s="100">
        <f>(SUMIF('2004'!C:C,"Private",'2004'!F:F))/1000000</f>
        <v>7044.8908537962016</v>
      </c>
      <c r="D18" s="100">
        <f>(SUMIF('2004'!C:C,"Public",'2004'!F:F))/1000000</f>
        <v>1495.7525135000001</v>
      </c>
      <c r="E18" s="101" t="s">
        <v>1364</v>
      </c>
      <c r="F18" s="100">
        <f>(SUMIF('2004'!C:C,"Employee",'2004'!F:F))/1000000</f>
        <v>808.11933829010002</v>
      </c>
      <c r="G18" s="100"/>
      <c r="H18" s="101" t="s">
        <v>1364</v>
      </c>
      <c r="I18" s="101" t="s">
        <v>1364</v>
      </c>
    </row>
    <row r="19" spans="1:9" ht="13.5" x14ac:dyDescent="0.3">
      <c r="A19" s="96">
        <v>2003</v>
      </c>
      <c r="B19" s="102">
        <f t="shared" ref="B19:B25" si="2">+C19+D19+F19</f>
        <v>6647.1682113875986</v>
      </c>
      <c r="C19" s="100">
        <f>(SUMIF('2003'!C:C,"Private",'2003'!F:F))/1000000</f>
        <v>5169.9926667295986</v>
      </c>
      <c r="D19" s="100">
        <f>(SUMIF('2003'!C:C,"Public",'2003'!F:F))/1000000</f>
        <v>1420.049902732</v>
      </c>
      <c r="E19" s="101" t="s">
        <v>1364</v>
      </c>
      <c r="F19" s="100">
        <f>(SUMIF('2003'!C:C,"Employee",'2003'!F:F))/1000000</f>
        <v>57.125641926000007</v>
      </c>
      <c r="G19" s="100"/>
      <c r="H19" s="101" t="s">
        <v>1364</v>
      </c>
      <c r="I19" s="101" t="s">
        <v>1364</v>
      </c>
    </row>
    <row r="20" spans="1:9" ht="13.5" x14ac:dyDescent="0.3">
      <c r="A20" s="96">
        <v>2002</v>
      </c>
      <c r="B20" s="102">
        <f t="shared" si="2"/>
        <v>5639.3236234710002</v>
      </c>
      <c r="C20" s="100">
        <f>(SUMIF('2002'!C:C,"Private",'2002'!F:F))/1000000</f>
        <v>4519.7220945999998</v>
      </c>
      <c r="D20" s="100">
        <f>(SUMIF('2002'!C:C,"Public",'2002'!F:F))/1000000</f>
        <v>980.32308709099993</v>
      </c>
      <c r="E20" s="101" t="s">
        <v>1364</v>
      </c>
      <c r="F20" s="100">
        <f>(SUMIF('2002'!C:C,"Employee",'2002'!F:F))/1000000</f>
        <v>139.27844178000001</v>
      </c>
      <c r="G20" s="100"/>
      <c r="H20" s="101" t="s">
        <v>1364</v>
      </c>
      <c r="I20" s="101" t="s">
        <v>1364</v>
      </c>
    </row>
    <row r="21" spans="1:9" ht="13.5" x14ac:dyDescent="0.3">
      <c r="A21" s="96">
        <v>2001</v>
      </c>
      <c r="B21" s="102">
        <f t="shared" si="2"/>
        <v>28493.705315494997</v>
      </c>
      <c r="C21" s="100">
        <f>(SUMIF('2001'!C:C,"Private",'2001'!F:F))/1000000</f>
        <v>8143.9218109149997</v>
      </c>
      <c r="D21" s="100">
        <f>(SUMIF('2001'!C:C,"Public",'2001'!F:F))/1000000</f>
        <v>20115.71571773</v>
      </c>
      <c r="E21" s="101" t="s">
        <v>1364</v>
      </c>
      <c r="F21" s="100">
        <f>(SUMIF('2001'!C:C,"Employee",'2001'!F:F))/1000000</f>
        <v>234.06778685000003</v>
      </c>
      <c r="G21" s="100"/>
      <c r="H21" s="101" t="s">
        <v>1364</v>
      </c>
      <c r="I21" s="101" t="s">
        <v>1364</v>
      </c>
    </row>
    <row r="22" spans="1:9" ht="13.5" x14ac:dyDescent="0.3">
      <c r="A22" s="96">
        <v>2000</v>
      </c>
      <c r="B22" s="102">
        <f t="shared" si="2"/>
        <v>41304.149711923572</v>
      </c>
      <c r="C22" s="100">
        <f>(SUMIF('2000'!C:C,"Private",'2000'!F:F))/1000000</f>
        <v>19713.363561923568</v>
      </c>
      <c r="D22" s="100">
        <f>(SUMIF('2000'!C:C,"Public",'2000'!F:F))/1000000</f>
        <v>21478.22003</v>
      </c>
      <c r="E22" s="101" t="s">
        <v>1364</v>
      </c>
      <c r="F22" s="100">
        <f>(SUMIF('2000'!C:C,"Employee",'2000'!F:F))/1000000</f>
        <v>112.56612</v>
      </c>
      <c r="G22" s="100"/>
      <c r="H22" s="101" t="s">
        <v>1364</v>
      </c>
      <c r="I22" s="101" t="s">
        <v>1364</v>
      </c>
    </row>
    <row r="23" spans="1:9" ht="13.5" x14ac:dyDescent="0.3">
      <c r="A23" s="96">
        <v>1999</v>
      </c>
      <c r="B23" s="102">
        <f t="shared" si="2"/>
        <v>13098.344609819998</v>
      </c>
      <c r="C23" s="100">
        <f>(SUMIF('1999'!H:H,"Private",'1999'!G:G)+SUMIF('1999'!H:H,"Private prior to listing",'1999'!G:G))/1000</f>
        <v>8795.7261728999983</v>
      </c>
      <c r="D23" s="100">
        <f>(SUMIF('1999'!H:H,"Public",'1999'!G:G)+SUMIF('1999'!H:H,"Offentl.ig",'1999'!G:G)+SUMIF('1999'!H:H,"Private / Public 1:10",'1999'!G:G))/1000</f>
        <v>3881.1542407000002</v>
      </c>
      <c r="E23" s="101" t="s">
        <v>1364</v>
      </c>
      <c r="F23" s="100">
        <f>(SUMIF('1999'!H:H,"Employee",'1999'!G:G))/1000</f>
        <v>421.46419621999996</v>
      </c>
      <c r="G23" s="100"/>
      <c r="H23" s="101" t="s">
        <v>1364</v>
      </c>
      <c r="I23" s="101" t="s">
        <v>1364</v>
      </c>
    </row>
    <row r="24" spans="1:9" ht="13.5" x14ac:dyDescent="0.3">
      <c r="A24" s="96">
        <v>1998</v>
      </c>
      <c r="B24" s="102">
        <f t="shared" si="2"/>
        <v>9333.6425292189997</v>
      </c>
      <c r="C24" s="100">
        <f>(SUMIF('1998'!H:H,"Private",'1998'!G:G)+SUMIF('1998'!H:H,"Private prior to listing",'1998'!G:G))/1000</f>
        <v>4547.5700002190006</v>
      </c>
      <c r="D24" s="100">
        <f>(SUMIF('1998'!H:H,"Public",'1998'!G:G)+SUMIF('1998'!H:H,"Public prior to listing",'1998'!G:G))/1000</f>
        <v>4736.0725090000005</v>
      </c>
      <c r="E24" s="101" t="s">
        <v>1364</v>
      </c>
      <c r="F24" s="100">
        <f>(SUMIF('1998'!H:H,"Employee prior to listing",'1998'!G:G))/1000</f>
        <v>50.000019999999999</v>
      </c>
      <c r="G24" s="100"/>
      <c r="H24" s="101" t="s">
        <v>1364</v>
      </c>
      <c r="I24" s="101" t="s">
        <v>1364</v>
      </c>
    </row>
    <row r="25" spans="1:9" ht="13.5" x14ac:dyDescent="0.3">
      <c r="A25" s="96">
        <v>1997</v>
      </c>
      <c r="B25" s="102">
        <f t="shared" si="2"/>
        <v>19184.652285839999</v>
      </c>
      <c r="C25" s="100">
        <f>(SUMIF('1997'!H:H,"Private",'1997'!G:G)+SUMIF('1997'!H:H,"Private prior to listing",'1997'!G:G)+SUMIF('1997'!H:H,"Options exercised",'1997'!G:G))/1000</f>
        <v>11049.0797355</v>
      </c>
      <c r="D25" s="100">
        <f>(SUMIF('1997'!H:H,"Public",'1997'!G:G)+SUMIF('1997'!H:H,"Public prior to listing",'1997'!G:G))/1000</f>
        <v>8135.5725503400008</v>
      </c>
      <c r="E25" s="101" t="s">
        <v>1364</v>
      </c>
      <c r="F25" s="100">
        <f>(SUMIF('1997'!H:H,"Employee",'1997'!G:G))/1000</f>
        <v>0</v>
      </c>
      <c r="G25" s="100"/>
      <c r="H25" s="101" t="s">
        <v>1364</v>
      </c>
      <c r="I25" s="101" t="s">
        <v>1364</v>
      </c>
    </row>
    <row r="29" spans="1:9" x14ac:dyDescent="0.3">
      <c r="C29" s="99"/>
    </row>
    <row r="30" spans="1:9" x14ac:dyDescent="0.3">
      <c r="C30" s="99"/>
    </row>
    <row r="31" spans="1:9" x14ac:dyDescent="0.3">
      <c r="C31" s="99"/>
    </row>
  </sheetData>
  <phoneticPr fontId="6" type="noConversion"/>
  <pageMargins left="0.78740157499999996" right="0.78740157499999996" top="0.984251969" bottom="0.984251969" header="0.5" footer="0.5"/>
  <pageSetup paperSize="9" orientation="portrait" verticalDpi="300" r:id="rId1"/>
  <headerFooter alignWithMargins="0"/>
  <ignoredErrors>
    <ignoredError sqref="C10 H10:I10" 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7"/>
  <sheetViews>
    <sheetView topLeftCell="A150" workbookViewId="0">
      <selection activeCell="C183" sqref="C183"/>
    </sheetView>
  </sheetViews>
  <sheetFormatPr defaultColWidth="10.90625" defaultRowHeight="12.5" x14ac:dyDescent="0.25"/>
  <cols>
    <col min="1" max="1" width="29.1796875" customWidth="1"/>
    <col min="3" max="3" width="21.26953125" style="116" customWidth="1"/>
    <col min="5" max="5" width="3.453125" customWidth="1"/>
    <col min="6" max="6" width="15.54296875" customWidth="1"/>
    <col min="7" max="7" width="17.1796875" customWidth="1"/>
    <col min="8" max="8" width="16.81640625" customWidth="1"/>
    <col min="11" max="12" width="12.7265625" bestFit="1" customWidth="1"/>
  </cols>
  <sheetData>
    <row r="1" spans="1:12" x14ac:dyDescent="0.25">
      <c r="A1" s="32" t="s">
        <v>1462</v>
      </c>
      <c r="B1" s="84"/>
      <c r="C1" s="111"/>
      <c r="D1" s="29"/>
      <c r="E1" s="29"/>
      <c r="F1" s="34"/>
      <c r="G1" s="49"/>
    </row>
    <row r="2" spans="1:12" ht="41.25" customHeight="1" x14ac:dyDescent="0.25">
      <c r="A2" s="103" t="s">
        <v>1436</v>
      </c>
      <c r="B2" s="104"/>
      <c r="C2" s="112"/>
      <c r="D2" s="105"/>
      <c r="E2" s="105"/>
      <c r="F2" s="105"/>
      <c r="G2" s="105"/>
    </row>
    <row r="3" spans="1:12" ht="13.5" x14ac:dyDescent="0.3">
      <c r="A3" s="77"/>
      <c r="B3" s="81"/>
      <c r="C3" s="113"/>
      <c r="D3" s="85"/>
      <c r="E3" s="85"/>
      <c r="F3" s="79"/>
      <c r="G3" s="89"/>
    </row>
    <row r="4" spans="1:12" x14ac:dyDescent="0.25">
      <c r="A4" s="32"/>
      <c r="B4" s="84"/>
      <c r="C4" s="111"/>
      <c r="D4" s="29"/>
      <c r="E4" s="29"/>
      <c r="F4" s="34"/>
      <c r="G4" s="49"/>
    </row>
    <row r="5" spans="1:12" x14ac:dyDescent="0.25">
      <c r="A5" s="1" t="s">
        <v>126</v>
      </c>
      <c r="B5" s="82" t="s">
        <v>969</v>
      </c>
      <c r="C5" s="114" t="s">
        <v>1419</v>
      </c>
      <c r="D5" s="3" t="s">
        <v>127</v>
      </c>
      <c r="E5" s="3"/>
      <c r="F5" s="4" t="s">
        <v>128</v>
      </c>
      <c r="G5" s="4" t="s">
        <v>422</v>
      </c>
      <c r="H5" s="107"/>
      <c r="K5" s="99"/>
      <c r="L5" s="99"/>
    </row>
    <row r="6" spans="1:12" x14ac:dyDescent="0.25">
      <c r="A6" s="32" t="s">
        <v>1463</v>
      </c>
      <c r="B6" s="83">
        <v>40522</v>
      </c>
      <c r="C6" s="111" t="s">
        <v>1221</v>
      </c>
      <c r="D6" s="29">
        <v>59</v>
      </c>
      <c r="E6" s="29"/>
      <c r="F6" s="34">
        <v>181650000</v>
      </c>
      <c r="G6" s="49">
        <v>10717350000</v>
      </c>
      <c r="H6" s="107"/>
      <c r="K6" s="99"/>
      <c r="L6" s="99"/>
    </row>
    <row r="7" spans="1:12" x14ac:dyDescent="0.25">
      <c r="A7" s="32" t="s">
        <v>1444</v>
      </c>
      <c r="B7" s="83">
        <v>40351</v>
      </c>
      <c r="C7" s="31" t="s">
        <v>426</v>
      </c>
      <c r="D7" s="29">
        <v>26.3</v>
      </c>
      <c r="E7" s="29"/>
      <c r="F7" s="34">
        <v>381053600</v>
      </c>
      <c r="G7" s="49">
        <v>10021709680</v>
      </c>
      <c r="H7" s="107"/>
      <c r="K7" s="99"/>
      <c r="L7" s="99"/>
    </row>
    <row r="8" spans="1:12" x14ac:dyDescent="0.25">
      <c r="A8" s="32" t="s">
        <v>1454</v>
      </c>
      <c r="B8" s="83">
        <v>40473</v>
      </c>
      <c r="C8" s="111" t="s">
        <v>1221</v>
      </c>
      <c r="D8" s="29">
        <v>39</v>
      </c>
      <c r="E8" s="29"/>
      <c r="F8" s="34">
        <v>120000000</v>
      </c>
      <c r="G8" s="49">
        <v>4680000000</v>
      </c>
      <c r="H8" s="107"/>
      <c r="K8" s="99"/>
      <c r="L8" s="99"/>
    </row>
    <row r="9" spans="1:12" x14ac:dyDescent="0.25">
      <c r="A9" s="32" t="s">
        <v>1455</v>
      </c>
      <c r="B9" s="83">
        <v>40276</v>
      </c>
      <c r="C9" s="31" t="s">
        <v>426</v>
      </c>
      <c r="D9" s="29">
        <v>0.55154400000000003</v>
      </c>
      <c r="E9" s="29"/>
      <c r="F9" s="34">
        <v>7402500000</v>
      </c>
      <c r="G9" s="49">
        <v>4082804460.0000005</v>
      </c>
      <c r="H9" s="107"/>
      <c r="K9" s="99"/>
      <c r="L9" s="99"/>
    </row>
    <row r="10" spans="1:12" x14ac:dyDescent="0.25">
      <c r="A10" s="32" t="s">
        <v>1235</v>
      </c>
      <c r="B10" s="83">
        <v>40298</v>
      </c>
      <c r="C10" s="31" t="s">
        <v>426</v>
      </c>
      <c r="D10" s="29">
        <v>12.1</v>
      </c>
      <c r="E10" s="29"/>
      <c r="F10" s="34">
        <v>332384039</v>
      </c>
      <c r="G10" s="49">
        <v>4021846871.9000001</v>
      </c>
      <c r="H10" s="107"/>
      <c r="K10" s="99"/>
      <c r="L10" s="99"/>
    </row>
    <row r="11" spans="1:12" x14ac:dyDescent="0.25">
      <c r="A11" s="32" t="s">
        <v>1335</v>
      </c>
      <c r="B11" s="83">
        <v>40462</v>
      </c>
      <c r="C11" s="31" t="s">
        <v>425</v>
      </c>
      <c r="D11" s="29">
        <v>11.9</v>
      </c>
      <c r="E11" s="29" t="s">
        <v>1373</v>
      </c>
      <c r="F11" s="34">
        <v>216684280</v>
      </c>
      <c r="G11" s="49">
        <v>2578542932</v>
      </c>
      <c r="H11" s="107"/>
      <c r="K11" s="99"/>
      <c r="L11" s="99"/>
    </row>
    <row r="12" spans="1:12" x14ac:dyDescent="0.25">
      <c r="A12" s="32" t="s">
        <v>1337</v>
      </c>
      <c r="B12" s="83">
        <v>40280</v>
      </c>
      <c r="C12" s="31" t="s">
        <v>425</v>
      </c>
      <c r="D12" s="29">
        <v>151.5</v>
      </c>
      <c r="E12" s="29"/>
      <c r="F12" s="34">
        <v>12500000</v>
      </c>
      <c r="G12" s="49">
        <v>1893750000</v>
      </c>
      <c r="H12" s="107"/>
      <c r="K12" s="99"/>
      <c r="L12" s="99"/>
    </row>
    <row r="13" spans="1:12" x14ac:dyDescent="0.25">
      <c r="A13" s="32" t="s">
        <v>1426</v>
      </c>
      <c r="B13" s="83">
        <v>40498</v>
      </c>
      <c r="C13" s="31" t="s">
        <v>425</v>
      </c>
      <c r="D13" s="29">
        <v>83</v>
      </c>
      <c r="E13" s="29"/>
      <c r="F13" s="34">
        <v>19799998</v>
      </c>
      <c r="G13" s="49">
        <v>1643399834</v>
      </c>
      <c r="H13" s="107"/>
      <c r="K13" s="99"/>
      <c r="L13" s="99"/>
    </row>
    <row r="14" spans="1:12" x14ac:dyDescent="0.25">
      <c r="A14" s="32" t="s">
        <v>1450</v>
      </c>
      <c r="B14" s="83">
        <v>40521</v>
      </c>
      <c r="C14" s="31" t="s">
        <v>425</v>
      </c>
      <c r="D14" s="29">
        <v>13.5</v>
      </c>
      <c r="E14" s="29"/>
      <c r="F14" s="34">
        <v>113000000</v>
      </c>
      <c r="G14" s="49">
        <v>1525500000</v>
      </c>
      <c r="H14" s="107"/>
      <c r="K14" s="99"/>
      <c r="L14" s="99"/>
    </row>
    <row r="15" spans="1:12" x14ac:dyDescent="0.25">
      <c r="A15" s="32" t="s">
        <v>1246</v>
      </c>
      <c r="B15" s="83">
        <v>40324</v>
      </c>
      <c r="C15" s="31" t="s">
        <v>426</v>
      </c>
      <c r="D15" s="29">
        <v>3.1013000000000002</v>
      </c>
      <c r="E15" s="29"/>
      <c r="F15" s="34">
        <v>469711149</v>
      </c>
      <c r="G15" s="49">
        <v>1456715186.3937001</v>
      </c>
      <c r="H15" s="107"/>
      <c r="K15" s="99"/>
      <c r="L15" s="99"/>
    </row>
    <row r="16" spans="1:12" x14ac:dyDescent="0.25">
      <c r="A16" s="32" t="s">
        <v>1445</v>
      </c>
      <c r="B16" s="83">
        <v>40353</v>
      </c>
      <c r="C16" s="111" t="s">
        <v>1464</v>
      </c>
      <c r="D16" s="29">
        <v>24.2</v>
      </c>
      <c r="E16" s="29"/>
      <c r="F16" s="34">
        <v>60000000</v>
      </c>
      <c r="G16" s="49">
        <v>1452000000</v>
      </c>
      <c r="H16" s="107"/>
      <c r="K16" s="99"/>
      <c r="L16" s="99"/>
    </row>
    <row r="17" spans="1:12" x14ac:dyDescent="0.25">
      <c r="A17" s="32" t="s">
        <v>1446</v>
      </c>
      <c r="B17" s="83">
        <v>40359</v>
      </c>
      <c r="C17" s="111" t="s">
        <v>1464</v>
      </c>
      <c r="D17" s="29">
        <v>22</v>
      </c>
      <c r="E17" s="29"/>
      <c r="F17" s="34">
        <v>52000000</v>
      </c>
      <c r="G17" s="49">
        <v>1144000000</v>
      </c>
      <c r="H17" s="107"/>
      <c r="K17" s="99"/>
      <c r="L17" s="99"/>
    </row>
    <row r="18" spans="1:12" x14ac:dyDescent="0.25">
      <c r="A18" s="32" t="s">
        <v>1460</v>
      </c>
      <c r="B18" s="83">
        <v>40504</v>
      </c>
      <c r="C18" s="31" t="s">
        <v>426</v>
      </c>
      <c r="D18" s="29">
        <v>9.4499999999999993</v>
      </c>
      <c r="E18" s="29"/>
      <c r="F18" s="34">
        <v>94862219</v>
      </c>
      <c r="G18" s="49">
        <v>896447969.54999995</v>
      </c>
      <c r="H18" s="107"/>
      <c r="K18" s="99"/>
      <c r="L18" s="99"/>
    </row>
    <row r="19" spans="1:12" x14ac:dyDescent="0.25">
      <c r="A19" s="32" t="s">
        <v>1413</v>
      </c>
      <c r="B19" s="83">
        <v>40242</v>
      </c>
      <c r="C19" s="31" t="s">
        <v>426</v>
      </c>
      <c r="D19" s="29">
        <v>33</v>
      </c>
      <c r="E19" s="29"/>
      <c r="F19" s="34">
        <v>24963307</v>
      </c>
      <c r="G19" s="49">
        <v>823789131</v>
      </c>
      <c r="H19" s="107"/>
      <c r="K19" s="99"/>
      <c r="L19" s="99"/>
    </row>
    <row r="20" spans="1:12" x14ac:dyDescent="0.25">
      <c r="A20" s="32" t="s">
        <v>1412</v>
      </c>
      <c r="B20" s="83">
        <v>40532</v>
      </c>
      <c r="C20" s="31" t="s">
        <v>425</v>
      </c>
      <c r="D20" s="29">
        <v>56.54</v>
      </c>
      <c r="E20" s="29"/>
      <c r="F20" s="34">
        <v>12099598</v>
      </c>
      <c r="G20" s="49">
        <v>684111270.91999996</v>
      </c>
      <c r="H20" s="107"/>
      <c r="K20" s="99"/>
      <c r="L20" s="99"/>
    </row>
    <row r="21" spans="1:12" x14ac:dyDescent="0.25">
      <c r="A21" s="32" t="s">
        <v>1440</v>
      </c>
      <c r="B21" s="83">
        <v>40277</v>
      </c>
      <c r="C21" s="31" t="s">
        <v>426</v>
      </c>
      <c r="D21" s="29">
        <v>1</v>
      </c>
      <c r="E21" s="29"/>
      <c r="F21" s="34">
        <v>638000000</v>
      </c>
      <c r="G21" s="49">
        <v>638000000</v>
      </c>
      <c r="H21" s="107"/>
      <c r="K21" s="99"/>
      <c r="L21" s="99"/>
    </row>
    <row r="22" spans="1:12" x14ac:dyDescent="0.25">
      <c r="A22" s="32" t="s">
        <v>1381</v>
      </c>
      <c r="B22" s="83">
        <v>40506</v>
      </c>
      <c r="C22" s="31" t="s">
        <v>426</v>
      </c>
      <c r="D22" s="29">
        <v>134.75</v>
      </c>
      <c r="E22" s="29"/>
      <c r="F22" s="34">
        <v>4587506</v>
      </c>
      <c r="G22" s="49">
        <v>618166433.5</v>
      </c>
      <c r="H22" s="107"/>
      <c r="K22" s="99"/>
      <c r="L22" s="99"/>
    </row>
    <row r="23" spans="1:12" x14ac:dyDescent="0.25">
      <c r="A23" s="32" t="s">
        <v>1441</v>
      </c>
      <c r="B23" s="83">
        <v>40318</v>
      </c>
      <c r="C23" s="31" t="s">
        <v>425</v>
      </c>
      <c r="D23" s="29">
        <v>45</v>
      </c>
      <c r="E23" s="29"/>
      <c r="F23" s="34">
        <v>13333333</v>
      </c>
      <c r="G23" s="49">
        <v>599999985</v>
      </c>
      <c r="H23" s="107"/>
      <c r="K23" s="99"/>
      <c r="L23" s="99"/>
    </row>
    <row r="24" spans="1:12" x14ac:dyDescent="0.25">
      <c r="A24" s="32" t="s">
        <v>1232</v>
      </c>
      <c r="B24" s="83">
        <v>40232</v>
      </c>
      <c r="C24" s="31" t="s">
        <v>425</v>
      </c>
      <c r="D24" s="29">
        <v>29</v>
      </c>
      <c r="E24" s="29"/>
      <c r="F24" s="34">
        <v>20500000</v>
      </c>
      <c r="G24" s="49">
        <v>594500000</v>
      </c>
      <c r="H24" s="107"/>
      <c r="K24" s="99"/>
      <c r="L24" s="99"/>
    </row>
    <row r="25" spans="1:12" x14ac:dyDescent="0.25">
      <c r="A25" s="32" t="s">
        <v>1439</v>
      </c>
      <c r="B25" s="83">
        <v>40263</v>
      </c>
      <c r="C25" s="111" t="s">
        <v>1221</v>
      </c>
      <c r="D25" s="29">
        <v>31</v>
      </c>
      <c r="E25" s="29"/>
      <c r="F25" s="34">
        <v>18645271</v>
      </c>
      <c r="G25" s="49">
        <v>578003401</v>
      </c>
      <c r="H25" s="107"/>
      <c r="K25" s="99"/>
      <c r="L25" s="99"/>
    </row>
    <row r="26" spans="1:12" ht="11.25" customHeight="1" x14ac:dyDescent="0.25">
      <c r="A26" s="32" t="s">
        <v>1307</v>
      </c>
      <c r="B26" s="83">
        <v>40247</v>
      </c>
      <c r="C26" s="31" t="s">
        <v>425</v>
      </c>
      <c r="D26" s="29">
        <v>12</v>
      </c>
      <c r="E26" s="29"/>
      <c r="F26" s="34">
        <v>45326000</v>
      </c>
      <c r="G26" s="49">
        <v>543912000</v>
      </c>
      <c r="H26" s="107"/>
      <c r="K26" s="99"/>
      <c r="L26" s="99"/>
    </row>
    <row r="27" spans="1:12" x14ac:dyDescent="0.25">
      <c r="A27" s="32" t="s">
        <v>1229</v>
      </c>
      <c r="B27" s="83">
        <v>40247</v>
      </c>
      <c r="C27" s="31" t="s">
        <v>425</v>
      </c>
      <c r="D27" s="29">
        <v>24.5</v>
      </c>
      <c r="E27" s="29"/>
      <c r="F27" s="34">
        <v>19972000</v>
      </c>
      <c r="G27" s="49">
        <v>489314000</v>
      </c>
      <c r="H27" s="107"/>
      <c r="K27" s="99"/>
      <c r="L27" s="99"/>
    </row>
    <row r="28" spans="1:12" x14ac:dyDescent="0.25">
      <c r="A28" s="32" t="s">
        <v>1465</v>
      </c>
      <c r="B28" s="83">
        <v>40459</v>
      </c>
      <c r="C28" s="31" t="s">
        <v>425</v>
      </c>
      <c r="D28" s="29">
        <v>2.5</v>
      </c>
      <c r="E28" s="29"/>
      <c r="F28" s="34">
        <v>151673000</v>
      </c>
      <c r="G28" s="49">
        <v>379182500</v>
      </c>
      <c r="H28" s="107"/>
      <c r="K28" s="99"/>
      <c r="L28" s="99"/>
    </row>
    <row r="29" spans="1:12" x14ac:dyDescent="0.25">
      <c r="A29" s="32" t="s">
        <v>1461</v>
      </c>
      <c r="B29" s="83">
        <v>40505</v>
      </c>
      <c r="C29" s="31" t="s">
        <v>425</v>
      </c>
      <c r="D29" s="29">
        <v>8</v>
      </c>
      <c r="E29" s="29"/>
      <c r="F29" s="34">
        <v>45000000</v>
      </c>
      <c r="G29" s="49">
        <v>360000000</v>
      </c>
      <c r="H29" s="107"/>
      <c r="K29" s="99"/>
      <c r="L29" s="99"/>
    </row>
    <row r="30" spans="1:12" x14ac:dyDescent="0.25">
      <c r="A30" s="32" t="s">
        <v>1231</v>
      </c>
      <c r="B30" s="83">
        <v>40371</v>
      </c>
      <c r="C30" s="31" t="s">
        <v>425</v>
      </c>
      <c r="D30" s="29">
        <v>9.6999999999999993</v>
      </c>
      <c r="E30" s="29"/>
      <c r="F30" s="34">
        <v>35977421</v>
      </c>
      <c r="G30" s="49">
        <v>348980983.69999999</v>
      </c>
      <c r="H30" s="107"/>
      <c r="K30" s="99"/>
      <c r="L30" s="99"/>
    </row>
    <row r="31" spans="1:12" x14ac:dyDescent="0.25">
      <c r="A31" s="32" t="s">
        <v>1384</v>
      </c>
      <c r="B31" s="83">
        <v>40431</v>
      </c>
      <c r="C31" s="31" t="s">
        <v>425</v>
      </c>
      <c r="D31" s="29">
        <v>12.5</v>
      </c>
      <c r="E31" s="29"/>
      <c r="F31" s="34">
        <v>25920000</v>
      </c>
      <c r="G31" s="49">
        <v>324000000</v>
      </c>
      <c r="H31" s="107"/>
      <c r="K31" s="99"/>
      <c r="L31" s="99"/>
    </row>
    <row r="32" spans="1:12" x14ac:dyDescent="0.25">
      <c r="A32" s="32" t="s">
        <v>1446</v>
      </c>
      <c r="B32" s="83">
        <v>40520</v>
      </c>
      <c r="C32" s="31" t="s">
        <v>425</v>
      </c>
      <c r="D32" s="29">
        <v>20.5</v>
      </c>
      <c r="E32" s="29"/>
      <c r="F32" s="34">
        <v>15200000</v>
      </c>
      <c r="G32" s="49">
        <v>311600000</v>
      </c>
      <c r="H32" s="107"/>
      <c r="K32" s="99"/>
      <c r="L32" s="99"/>
    </row>
    <row r="33" spans="1:12" x14ac:dyDescent="0.25">
      <c r="A33" s="32" t="s">
        <v>1232</v>
      </c>
      <c r="B33" s="83">
        <v>40262</v>
      </c>
      <c r="C33" s="31" t="s">
        <v>425</v>
      </c>
      <c r="D33" s="29">
        <v>29</v>
      </c>
      <c r="E33" s="29"/>
      <c r="F33" s="34">
        <v>10365000</v>
      </c>
      <c r="G33" s="49">
        <v>300585000</v>
      </c>
      <c r="H33" s="107"/>
      <c r="K33" s="99"/>
      <c r="L33" s="99"/>
    </row>
    <row r="34" spans="1:12" x14ac:dyDescent="0.25">
      <c r="A34" s="32" t="s">
        <v>1251</v>
      </c>
      <c r="B34" s="83">
        <v>40212</v>
      </c>
      <c r="C34" s="31" t="s">
        <v>425</v>
      </c>
      <c r="D34" s="29">
        <v>4.25</v>
      </c>
      <c r="E34" s="29"/>
      <c r="F34" s="34">
        <v>70588235</v>
      </c>
      <c r="G34" s="49">
        <v>299999998.75</v>
      </c>
      <c r="H34" s="107"/>
      <c r="K34" s="99"/>
      <c r="L34" s="99"/>
    </row>
    <row r="35" spans="1:12" x14ac:dyDescent="0.25">
      <c r="A35" s="32" t="s">
        <v>1466</v>
      </c>
      <c r="B35" s="83">
        <v>40513</v>
      </c>
      <c r="C35" s="111" t="s">
        <v>1464</v>
      </c>
      <c r="D35" s="29">
        <v>14</v>
      </c>
      <c r="E35" s="29"/>
      <c r="F35" s="34">
        <v>21000000</v>
      </c>
      <c r="G35" s="49">
        <v>294000000</v>
      </c>
      <c r="H35" s="107"/>
      <c r="K35" s="99"/>
      <c r="L35" s="99"/>
    </row>
    <row r="36" spans="1:12" x14ac:dyDescent="0.25">
      <c r="A36" s="32" t="s">
        <v>1442</v>
      </c>
      <c r="B36" s="83">
        <v>40277</v>
      </c>
      <c r="C36" s="31" t="s">
        <v>425</v>
      </c>
      <c r="D36" s="29">
        <v>0.53</v>
      </c>
      <c r="E36" s="29"/>
      <c r="F36" s="34">
        <v>495399057</v>
      </c>
      <c r="G36" s="49">
        <v>262561500.21000001</v>
      </c>
      <c r="H36" s="107"/>
      <c r="K36" s="99"/>
      <c r="L36" s="99"/>
    </row>
    <row r="37" spans="1:12" x14ac:dyDescent="0.25">
      <c r="A37" s="32" t="s">
        <v>1453</v>
      </c>
      <c r="B37" s="83">
        <v>40374</v>
      </c>
      <c r="C37" s="31" t="s">
        <v>425</v>
      </c>
      <c r="D37" s="29">
        <v>3.5</v>
      </c>
      <c r="E37" s="29"/>
      <c r="F37" s="34">
        <v>74796269</v>
      </c>
      <c r="G37" s="49">
        <v>261786941.5</v>
      </c>
      <c r="H37" s="107"/>
      <c r="K37" s="99"/>
      <c r="L37" s="99"/>
    </row>
    <row r="38" spans="1:12" x14ac:dyDescent="0.25">
      <c r="A38" s="32" t="s">
        <v>1440</v>
      </c>
      <c r="B38" s="83">
        <v>40448</v>
      </c>
      <c r="C38" s="31" t="s">
        <v>426</v>
      </c>
      <c r="D38" s="29">
        <v>1.1000000000000001</v>
      </c>
      <c r="E38" s="29"/>
      <c r="F38" s="34">
        <v>227272727</v>
      </c>
      <c r="G38" s="49">
        <v>249999999.70000002</v>
      </c>
      <c r="H38" s="107"/>
      <c r="K38" s="99"/>
      <c r="L38" s="99"/>
    </row>
    <row r="39" spans="1:12" x14ac:dyDescent="0.25">
      <c r="A39" s="32" t="s">
        <v>1311</v>
      </c>
      <c r="B39" s="83">
        <v>40325</v>
      </c>
      <c r="C39" s="31" t="s">
        <v>425</v>
      </c>
      <c r="D39" s="29">
        <v>0.9</v>
      </c>
      <c r="E39" s="29"/>
      <c r="F39" s="34">
        <v>277777777</v>
      </c>
      <c r="G39" s="49">
        <v>249999999.30000001</v>
      </c>
      <c r="H39" s="107"/>
      <c r="K39" s="99"/>
      <c r="L39" s="99"/>
    </row>
    <row r="40" spans="1:12" x14ac:dyDescent="0.25">
      <c r="A40" s="32" t="s">
        <v>1229</v>
      </c>
      <c r="B40" s="83">
        <v>40254</v>
      </c>
      <c r="C40" s="31" t="s">
        <v>425</v>
      </c>
      <c r="D40" s="29">
        <v>24.5</v>
      </c>
      <c r="E40" s="29"/>
      <c r="F40" s="34">
        <v>10028000</v>
      </c>
      <c r="G40" s="49">
        <v>245686000</v>
      </c>
      <c r="H40" s="107"/>
      <c r="K40" s="99"/>
      <c r="L40" s="99"/>
    </row>
    <row r="41" spans="1:12" x14ac:dyDescent="0.25">
      <c r="A41" s="32" t="s">
        <v>1344</v>
      </c>
      <c r="B41" s="83">
        <v>40263</v>
      </c>
      <c r="C41" s="31" t="s">
        <v>425</v>
      </c>
      <c r="D41" s="29">
        <v>0.1</v>
      </c>
      <c r="E41" s="29"/>
      <c r="F41" s="34">
        <v>2400000000</v>
      </c>
      <c r="G41" s="49">
        <v>240000000</v>
      </c>
      <c r="H41" s="107"/>
      <c r="K41" s="99"/>
      <c r="L41" s="99"/>
    </row>
    <row r="42" spans="1:12" x14ac:dyDescent="0.25">
      <c r="A42" s="32" t="s">
        <v>1431</v>
      </c>
      <c r="B42" s="83">
        <v>40359</v>
      </c>
      <c r="C42" s="31" t="s">
        <v>425</v>
      </c>
      <c r="D42" s="29">
        <v>8.5</v>
      </c>
      <c r="E42" s="29"/>
      <c r="F42" s="34">
        <v>25000000</v>
      </c>
      <c r="G42" s="49">
        <v>212500000</v>
      </c>
      <c r="H42" s="107"/>
      <c r="K42" s="99"/>
      <c r="L42" s="99"/>
    </row>
    <row r="43" spans="1:12" x14ac:dyDescent="0.25">
      <c r="A43" s="32" t="s">
        <v>1277</v>
      </c>
      <c r="B43" s="83">
        <v>40331</v>
      </c>
      <c r="C43" s="31" t="s">
        <v>425</v>
      </c>
      <c r="D43" s="29">
        <v>3</v>
      </c>
      <c r="E43" s="29"/>
      <c r="F43" s="34">
        <v>66163900</v>
      </c>
      <c r="G43" s="49">
        <v>198491700</v>
      </c>
      <c r="H43" s="107"/>
      <c r="K43" s="99"/>
      <c r="L43" s="99"/>
    </row>
    <row r="44" spans="1:12" x14ac:dyDescent="0.25">
      <c r="A44" s="32" t="s">
        <v>1335</v>
      </c>
      <c r="B44" s="83">
        <v>40504</v>
      </c>
      <c r="C44" s="31" t="s">
        <v>425</v>
      </c>
      <c r="D44" s="29">
        <v>13.05</v>
      </c>
      <c r="E44" s="29" t="s">
        <v>1373</v>
      </c>
      <c r="F44" s="34">
        <v>15108209</v>
      </c>
      <c r="G44" s="49">
        <v>197162127.45000002</v>
      </c>
      <c r="H44" s="107"/>
      <c r="K44" s="99"/>
      <c r="L44" s="99"/>
    </row>
    <row r="45" spans="1:12" x14ac:dyDescent="0.25">
      <c r="A45" s="32" t="s">
        <v>1336</v>
      </c>
      <c r="B45" s="83">
        <v>40351</v>
      </c>
      <c r="C45" s="31" t="s">
        <v>425</v>
      </c>
      <c r="D45" s="29">
        <v>7</v>
      </c>
      <c r="E45" s="29"/>
      <c r="F45" s="34">
        <v>28000000</v>
      </c>
      <c r="G45" s="49">
        <v>196000000</v>
      </c>
      <c r="H45" s="107"/>
      <c r="K45" s="99"/>
      <c r="L45" s="99"/>
    </row>
    <row r="46" spans="1:12" x14ac:dyDescent="0.25">
      <c r="A46" s="32" t="s">
        <v>1447</v>
      </c>
      <c r="B46" s="83">
        <v>40337</v>
      </c>
      <c r="C46" s="111" t="s">
        <v>1464</v>
      </c>
      <c r="D46" s="29">
        <v>12.595800000000001</v>
      </c>
      <c r="E46" s="29"/>
      <c r="F46" s="34">
        <v>15282872</v>
      </c>
      <c r="G46" s="49">
        <v>192499999.1376</v>
      </c>
      <c r="H46" s="107"/>
      <c r="K46" s="99"/>
      <c r="L46" s="99"/>
    </row>
    <row r="47" spans="1:12" x14ac:dyDescent="0.25">
      <c r="A47" s="32" t="s">
        <v>1446</v>
      </c>
      <c r="B47" s="83">
        <v>40359</v>
      </c>
      <c r="C47" s="111" t="s">
        <v>1221</v>
      </c>
      <c r="D47" s="29">
        <v>22</v>
      </c>
      <c r="E47" s="29"/>
      <c r="F47" s="34">
        <v>8000000</v>
      </c>
      <c r="G47" s="49">
        <v>176000000</v>
      </c>
      <c r="H47" s="107"/>
      <c r="K47" s="99"/>
      <c r="L47" s="99"/>
    </row>
    <row r="48" spans="1:12" x14ac:dyDescent="0.25">
      <c r="A48" s="32" t="s">
        <v>1314</v>
      </c>
      <c r="B48" s="83">
        <v>40395</v>
      </c>
      <c r="C48" s="31" t="s">
        <v>426</v>
      </c>
      <c r="D48" s="29">
        <v>0.05</v>
      </c>
      <c r="E48" s="29"/>
      <c r="F48" s="34">
        <v>3200000000</v>
      </c>
      <c r="G48" s="49">
        <v>160000000</v>
      </c>
      <c r="H48" s="107"/>
      <c r="K48" s="99"/>
      <c r="L48" s="99"/>
    </row>
    <row r="49" spans="1:12" x14ac:dyDescent="0.25">
      <c r="A49" s="32" t="s">
        <v>1448</v>
      </c>
      <c r="B49" s="83">
        <v>40349</v>
      </c>
      <c r="C49" s="31" t="s">
        <v>425</v>
      </c>
      <c r="D49" s="29">
        <v>5</v>
      </c>
      <c r="E49" s="29"/>
      <c r="F49" s="34">
        <v>30000000</v>
      </c>
      <c r="G49" s="49">
        <v>150000000</v>
      </c>
      <c r="H49" s="107"/>
      <c r="K49" s="99"/>
      <c r="L49" s="99"/>
    </row>
    <row r="50" spans="1:12" x14ac:dyDescent="0.25">
      <c r="A50" s="32" t="s">
        <v>1284</v>
      </c>
      <c r="B50" s="83">
        <v>40525</v>
      </c>
      <c r="C50" s="31" t="s">
        <v>425</v>
      </c>
      <c r="D50" s="29">
        <v>0.6</v>
      </c>
      <c r="E50" s="29"/>
      <c r="F50" s="34">
        <v>243750000</v>
      </c>
      <c r="G50" s="49">
        <v>146250000</v>
      </c>
      <c r="H50" s="110"/>
      <c r="K50" s="99"/>
      <c r="L50" s="99"/>
    </row>
    <row r="51" spans="1:12" x14ac:dyDescent="0.25">
      <c r="A51" s="32" t="s">
        <v>1242</v>
      </c>
      <c r="B51" s="83">
        <v>40492</v>
      </c>
      <c r="C51" s="31" t="s">
        <v>425</v>
      </c>
      <c r="D51" s="29">
        <v>131.5</v>
      </c>
      <c r="E51" s="29"/>
      <c r="F51" s="34">
        <v>1000000</v>
      </c>
      <c r="G51" s="49">
        <v>131500000</v>
      </c>
      <c r="H51" s="110"/>
      <c r="K51" s="99"/>
      <c r="L51" s="99"/>
    </row>
    <row r="52" spans="1:12" x14ac:dyDescent="0.25">
      <c r="A52" s="32" t="s">
        <v>1279</v>
      </c>
      <c r="B52" s="83">
        <v>40268</v>
      </c>
      <c r="C52" s="31" t="s">
        <v>425</v>
      </c>
      <c r="D52" s="29">
        <v>120</v>
      </c>
      <c r="E52" s="29"/>
      <c r="F52" s="34">
        <v>875000</v>
      </c>
      <c r="G52" s="49">
        <v>105000000</v>
      </c>
      <c r="H52" s="107"/>
      <c r="K52" s="99"/>
      <c r="L52" s="99"/>
    </row>
    <row r="53" spans="1:12" x14ac:dyDescent="0.25">
      <c r="A53" s="32" t="s">
        <v>1344</v>
      </c>
      <c r="B53" s="83">
        <v>40289</v>
      </c>
      <c r="C53" s="31" t="s">
        <v>425</v>
      </c>
      <c r="D53" s="29">
        <v>0.1</v>
      </c>
      <c r="E53" s="29"/>
      <c r="F53" s="34">
        <v>1021824590</v>
      </c>
      <c r="G53" s="49">
        <v>102182459</v>
      </c>
      <c r="H53" s="107"/>
      <c r="K53" s="99"/>
      <c r="L53" s="99"/>
    </row>
    <row r="54" spans="1:12" x14ac:dyDescent="0.25">
      <c r="A54" s="32" t="s">
        <v>1456</v>
      </c>
      <c r="B54" s="83">
        <v>40227</v>
      </c>
      <c r="C54" s="31" t="s">
        <v>425</v>
      </c>
      <c r="D54" s="29">
        <v>2</v>
      </c>
      <c r="E54" s="29"/>
      <c r="F54" s="34">
        <v>50000000</v>
      </c>
      <c r="G54" s="49">
        <v>100000000</v>
      </c>
      <c r="H54" s="107"/>
      <c r="K54" s="99"/>
      <c r="L54" s="99"/>
    </row>
    <row r="55" spans="1:12" x14ac:dyDescent="0.25">
      <c r="A55" s="32" t="s">
        <v>1442</v>
      </c>
      <c r="B55" s="83">
        <v>40443</v>
      </c>
      <c r="C55" s="31" t="s">
        <v>425</v>
      </c>
      <c r="D55" s="29">
        <v>0.23</v>
      </c>
      <c r="E55" s="29"/>
      <c r="F55" s="34">
        <v>385398901</v>
      </c>
      <c r="G55" s="49">
        <v>88641747.230000004</v>
      </c>
      <c r="H55" s="107"/>
      <c r="K55" s="99"/>
      <c r="L55" s="99"/>
    </row>
    <row r="56" spans="1:12" x14ac:dyDescent="0.25">
      <c r="A56" s="32" t="s">
        <v>1439</v>
      </c>
      <c r="B56" s="83">
        <v>40263</v>
      </c>
      <c r="C56" s="111" t="s">
        <v>1464</v>
      </c>
      <c r="D56" s="29">
        <v>31</v>
      </c>
      <c r="E56" s="29"/>
      <c r="F56" s="34">
        <v>2608065</v>
      </c>
      <c r="G56" s="49">
        <v>80850015</v>
      </c>
      <c r="H56" s="107"/>
      <c r="K56" s="99"/>
      <c r="L56" s="99"/>
    </row>
    <row r="57" spans="1:12" x14ac:dyDescent="0.25">
      <c r="A57" s="32" t="s">
        <v>1456</v>
      </c>
      <c r="B57" s="83">
        <v>40227</v>
      </c>
      <c r="C57" s="31" t="s">
        <v>425</v>
      </c>
      <c r="D57" s="29">
        <v>1.83</v>
      </c>
      <c r="E57" s="29"/>
      <c r="F57" s="34">
        <v>43889262</v>
      </c>
      <c r="G57" s="49">
        <v>80317349.460000008</v>
      </c>
      <c r="H57" s="107"/>
      <c r="K57" s="99"/>
      <c r="L57" s="99"/>
    </row>
    <row r="58" spans="1:12" x14ac:dyDescent="0.25">
      <c r="A58" s="32" t="s">
        <v>1295</v>
      </c>
      <c r="B58" s="83">
        <v>40522</v>
      </c>
      <c r="C58" s="31" t="s">
        <v>425</v>
      </c>
      <c r="D58" s="29">
        <v>35</v>
      </c>
      <c r="E58" s="29"/>
      <c r="F58" s="34">
        <v>2285000</v>
      </c>
      <c r="G58" s="49">
        <v>79975000</v>
      </c>
      <c r="H58" s="107"/>
      <c r="K58" s="99"/>
      <c r="L58" s="99"/>
    </row>
    <row r="59" spans="1:12" x14ac:dyDescent="0.25">
      <c r="A59" s="32" t="s">
        <v>1251</v>
      </c>
      <c r="B59" s="83">
        <v>40361</v>
      </c>
      <c r="C59" s="31" t="s">
        <v>425</v>
      </c>
      <c r="D59" s="29">
        <v>1.7</v>
      </c>
      <c r="E59" s="29"/>
      <c r="F59" s="34">
        <v>46800000</v>
      </c>
      <c r="G59" s="49">
        <v>79560000</v>
      </c>
      <c r="H59" s="107"/>
      <c r="K59" s="99"/>
      <c r="L59" s="99"/>
    </row>
    <row r="60" spans="1:12" x14ac:dyDescent="0.25">
      <c r="A60" s="32" t="s">
        <v>1295</v>
      </c>
      <c r="B60" s="83">
        <v>40500</v>
      </c>
      <c r="C60" s="31" t="s">
        <v>425</v>
      </c>
      <c r="D60" s="29">
        <v>35</v>
      </c>
      <c r="E60" s="29"/>
      <c r="F60" s="34">
        <v>2115000</v>
      </c>
      <c r="G60" s="49">
        <v>74025000</v>
      </c>
      <c r="H60" s="107"/>
      <c r="K60" s="99"/>
      <c r="L60" s="99"/>
    </row>
    <row r="61" spans="1:12" x14ac:dyDescent="0.25">
      <c r="A61" s="32" t="s">
        <v>1457</v>
      </c>
      <c r="B61" s="83">
        <v>40382</v>
      </c>
      <c r="C61" s="31" t="s">
        <v>425</v>
      </c>
      <c r="D61" s="29">
        <v>2.6</v>
      </c>
      <c r="E61" s="29" t="s">
        <v>1373</v>
      </c>
      <c r="F61" s="34">
        <v>28383789</v>
      </c>
      <c r="G61" s="49">
        <v>73797851.400000006</v>
      </c>
      <c r="H61" s="107"/>
      <c r="K61" s="99"/>
      <c r="L61" s="99"/>
    </row>
    <row r="62" spans="1:12" x14ac:dyDescent="0.25">
      <c r="A62" s="32" t="s">
        <v>1431</v>
      </c>
      <c r="B62" s="83">
        <v>40490</v>
      </c>
      <c r="C62" s="31" t="s">
        <v>425</v>
      </c>
      <c r="D62" s="29">
        <v>8.5</v>
      </c>
      <c r="E62" s="29"/>
      <c r="F62" s="34">
        <v>8266728</v>
      </c>
      <c r="G62" s="49">
        <v>70267188</v>
      </c>
      <c r="H62" s="107"/>
      <c r="K62" s="99"/>
      <c r="L62" s="99"/>
    </row>
    <row r="63" spans="1:12" x14ac:dyDescent="0.25">
      <c r="A63" s="32" t="s">
        <v>1226</v>
      </c>
      <c r="B63" s="83">
        <v>40508</v>
      </c>
      <c r="C63" s="31" t="s">
        <v>425</v>
      </c>
      <c r="D63" s="29">
        <v>0.5</v>
      </c>
      <c r="E63" s="29"/>
      <c r="F63" s="34">
        <v>140000000</v>
      </c>
      <c r="G63" s="49">
        <v>70000000</v>
      </c>
      <c r="H63" s="107"/>
      <c r="K63" s="99"/>
      <c r="L63" s="99"/>
    </row>
    <row r="64" spans="1:12" x14ac:dyDescent="0.25">
      <c r="A64" s="32" t="s">
        <v>1274</v>
      </c>
      <c r="B64" s="83">
        <v>40533</v>
      </c>
      <c r="C64" s="31" t="s">
        <v>425</v>
      </c>
      <c r="D64" s="29">
        <v>5</v>
      </c>
      <c r="E64" s="29"/>
      <c r="F64" s="34">
        <v>14000000</v>
      </c>
      <c r="G64" s="49">
        <v>70000000</v>
      </c>
      <c r="H64" s="107"/>
      <c r="K64" s="99"/>
      <c r="L64" s="99"/>
    </row>
    <row r="65" spans="1:12" x14ac:dyDescent="0.25">
      <c r="A65" s="32" t="s">
        <v>1431</v>
      </c>
      <c r="B65" s="83">
        <v>40235</v>
      </c>
      <c r="C65" s="31" t="s">
        <v>425</v>
      </c>
      <c r="D65" s="29">
        <v>12.5</v>
      </c>
      <c r="E65" s="29"/>
      <c r="F65" s="34">
        <v>4317500</v>
      </c>
      <c r="G65" s="49">
        <v>53968750</v>
      </c>
      <c r="H65" s="107"/>
      <c r="K65" s="99"/>
      <c r="L65" s="99"/>
    </row>
    <row r="66" spans="1:12" x14ac:dyDescent="0.25">
      <c r="A66" s="32" t="s">
        <v>1303</v>
      </c>
      <c r="B66" s="83">
        <v>40354</v>
      </c>
      <c r="C66" s="31" t="s">
        <v>425</v>
      </c>
      <c r="D66" s="29">
        <v>0.5</v>
      </c>
      <c r="E66" s="29"/>
      <c r="F66" s="34">
        <v>104240800</v>
      </c>
      <c r="G66" s="49">
        <v>52120400</v>
      </c>
      <c r="H66" s="107"/>
      <c r="K66" s="99"/>
      <c r="L66" s="99"/>
    </row>
    <row r="67" spans="1:12" x14ac:dyDescent="0.25">
      <c r="A67" s="32" t="s">
        <v>1409</v>
      </c>
      <c r="B67" s="83">
        <v>40298</v>
      </c>
      <c r="C67" s="31" t="s">
        <v>425</v>
      </c>
      <c r="D67" s="29">
        <v>5.97</v>
      </c>
      <c r="E67" s="29"/>
      <c r="F67" s="34">
        <v>8648286</v>
      </c>
      <c r="G67" s="49">
        <v>51630267.419999994</v>
      </c>
      <c r="H67" s="107"/>
      <c r="K67" s="99"/>
      <c r="L67" s="99"/>
    </row>
    <row r="68" spans="1:12" x14ac:dyDescent="0.25">
      <c r="A68" s="32" t="s">
        <v>1277</v>
      </c>
      <c r="B68" s="83">
        <v>40302</v>
      </c>
      <c r="C68" s="31" t="s">
        <v>425</v>
      </c>
      <c r="D68" s="29">
        <v>3</v>
      </c>
      <c r="E68" s="29"/>
      <c r="F68" s="34">
        <v>16867200</v>
      </c>
      <c r="G68" s="49">
        <v>50601600</v>
      </c>
      <c r="H68" s="107"/>
      <c r="K68" s="99"/>
      <c r="L68" s="99"/>
    </row>
    <row r="69" spans="1:12" x14ac:dyDescent="0.25">
      <c r="A69" s="32" t="s">
        <v>1458</v>
      </c>
      <c r="B69" s="83">
        <v>40217</v>
      </c>
      <c r="C69" s="31" t="s">
        <v>426</v>
      </c>
      <c r="D69" s="29">
        <v>4.8</v>
      </c>
      <c r="E69" s="29"/>
      <c r="F69" s="34">
        <v>9833333</v>
      </c>
      <c r="G69" s="49">
        <v>47199998.399999999</v>
      </c>
      <c r="H69" s="107"/>
      <c r="K69" s="99"/>
      <c r="L69" s="99"/>
    </row>
    <row r="70" spans="1:12" x14ac:dyDescent="0.25">
      <c r="A70" s="32" t="s">
        <v>1284</v>
      </c>
      <c r="B70" s="83">
        <v>40436</v>
      </c>
      <c r="C70" s="31" t="s">
        <v>425</v>
      </c>
      <c r="D70" s="29">
        <v>0.94</v>
      </c>
      <c r="E70" s="29"/>
      <c r="F70" s="34">
        <v>45686224</v>
      </c>
      <c r="G70" s="49">
        <v>42945050.559999995</v>
      </c>
      <c r="H70" s="107"/>
      <c r="K70" s="99"/>
      <c r="L70" s="99"/>
    </row>
    <row r="71" spans="1:12" x14ac:dyDescent="0.25">
      <c r="A71" s="32" t="s">
        <v>1459</v>
      </c>
      <c r="B71" s="83">
        <v>40186</v>
      </c>
      <c r="C71" s="31" t="s">
        <v>425</v>
      </c>
      <c r="D71" s="29">
        <v>6.3</v>
      </c>
      <c r="E71" s="29"/>
      <c r="F71" s="34">
        <v>6722920</v>
      </c>
      <c r="G71" s="49">
        <v>42354396</v>
      </c>
      <c r="H71" s="107"/>
      <c r="K71" s="99"/>
      <c r="L71" s="99"/>
    </row>
    <row r="72" spans="1:12" x14ac:dyDescent="0.25">
      <c r="A72" s="32" t="s">
        <v>1251</v>
      </c>
      <c r="B72" s="83">
        <v>40190</v>
      </c>
      <c r="C72" s="31" t="s">
        <v>426</v>
      </c>
      <c r="D72" s="29">
        <v>4.25</v>
      </c>
      <c r="E72" s="29"/>
      <c r="F72" s="34">
        <v>9085350</v>
      </c>
      <c r="G72" s="49">
        <v>38612737.5</v>
      </c>
      <c r="H72" s="107"/>
      <c r="K72" s="99"/>
      <c r="L72" s="99"/>
    </row>
    <row r="73" spans="1:12" x14ac:dyDescent="0.25">
      <c r="A73" s="32" t="s">
        <v>1252</v>
      </c>
      <c r="B73" s="83">
        <v>40479</v>
      </c>
      <c r="C73" s="31" t="s">
        <v>428</v>
      </c>
      <c r="D73" s="29">
        <v>88.88</v>
      </c>
      <c r="E73" s="29"/>
      <c r="F73" s="34">
        <v>363474</v>
      </c>
      <c r="G73" s="49">
        <v>32305569.119999997</v>
      </c>
      <c r="H73" s="107"/>
      <c r="K73" s="99"/>
      <c r="L73" s="99"/>
    </row>
    <row r="74" spans="1:12" x14ac:dyDescent="0.25">
      <c r="A74" s="32" t="s">
        <v>1442</v>
      </c>
      <c r="B74" s="83">
        <v>40302</v>
      </c>
      <c r="C74" s="31" t="s">
        <v>425</v>
      </c>
      <c r="D74" s="29">
        <v>0.48</v>
      </c>
      <c r="E74" s="29"/>
      <c r="F74" s="34">
        <v>64632664</v>
      </c>
      <c r="G74" s="49">
        <v>31023678.719999999</v>
      </c>
      <c r="H74" s="107"/>
      <c r="K74" s="99"/>
      <c r="L74" s="99"/>
    </row>
    <row r="75" spans="1:12" x14ac:dyDescent="0.25">
      <c r="A75" s="32" t="s">
        <v>1251</v>
      </c>
      <c r="B75" s="83">
        <v>40396</v>
      </c>
      <c r="C75" s="31" t="s">
        <v>425</v>
      </c>
      <c r="D75" s="29">
        <v>1.7</v>
      </c>
      <c r="E75" s="29"/>
      <c r="F75" s="34">
        <v>18200000</v>
      </c>
      <c r="G75" s="49">
        <v>30940000</v>
      </c>
      <c r="H75" s="107"/>
      <c r="K75" s="99"/>
      <c r="L75" s="99"/>
    </row>
    <row r="76" spans="1:12" x14ac:dyDescent="0.25">
      <c r="A76" s="32" t="s">
        <v>1226</v>
      </c>
      <c r="B76" s="83">
        <v>40458</v>
      </c>
      <c r="C76" s="31" t="s">
        <v>426</v>
      </c>
      <c r="D76" s="29">
        <v>0.5</v>
      </c>
      <c r="E76" s="29"/>
      <c r="F76" s="34">
        <v>60000000</v>
      </c>
      <c r="G76" s="49">
        <v>30000000</v>
      </c>
      <c r="H76" s="107"/>
      <c r="K76" s="99"/>
      <c r="L76" s="99"/>
    </row>
    <row r="77" spans="1:12" x14ac:dyDescent="0.25">
      <c r="A77" s="32" t="s">
        <v>1274</v>
      </c>
      <c r="B77" s="83">
        <v>40241</v>
      </c>
      <c r="C77" s="31" t="s">
        <v>425</v>
      </c>
      <c r="D77" s="29">
        <v>3</v>
      </c>
      <c r="E77" s="29"/>
      <c r="F77" s="34">
        <v>10000000</v>
      </c>
      <c r="G77" s="49">
        <v>30000000</v>
      </c>
      <c r="H77" s="107"/>
      <c r="K77" s="99"/>
      <c r="L77" s="99"/>
    </row>
    <row r="78" spans="1:12" x14ac:dyDescent="0.25">
      <c r="A78" s="32" t="s">
        <v>1320</v>
      </c>
      <c r="B78" s="83">
        <v>40493</v>
      </c>
      <c r="C78" s="31" t="s">
        <v>425</v>
      </c>
      <c r="D78" s="29">
        <v>0.2</v>
      </c>
      <c r="E78" s="29"/>
      <c r="F78" s="34">
        <v>150000000</v>
      </c>
      <c r="G78" s="49">
        <v>30000000</v>
      </c>
      <c r="H78" s="107"/>
      <c r="K78" s="99"/>
      <c r="L78" s="99"/>
    </row>
    <row r="79" spans="1:12" x14ac:dyDescent="0.25">
      <c r="A79" s="32" t="s">
        <v>1274</v>
      </c>
      <c r="B79" s="83">
        <v>40442</v>
      </c>
      <c r="C79" s="31" t="s">
        <v>425</v>
      </c>
      <c r="D79" s="29">
        <v>4.76</v>
      </c>
      <c r="E79" s="29"/>
      <c r="F79" s="34">
        <v>5840000</v>
      </c>
      <c r="G79" s="49">
        <v>27798400</v>
      </c>
      <c r="H79" s="107"/>
      <c r="K79" s="99"/>
      <c r="L79" s="99"/>
    </row>
    <row r="80" spans="1:12" x14ac:dyDescent="0.25">
      <c r="A80" s="32" t="s">
        <v>1437</v>
      </c>
      <c r="B80" s="83">
        <v>40239</v>
      </c>
      <c r="C80" s="31" t="s">
        <v>428</v>
      </c>
      <c r="D80" s="29">
        <v>10</v>
      </c>
      <c r="E80" s="29" t="s">
        <v>1373</v>
      </c>
      <c r="F80" s="34">
        <v>2550943</v>
      </c>
      <c r="G80" s="49">
        <v>25509430</v>
      </c>
      <c r="H80" s="107"/>
      <c r="K80" s="99"/>
      <c r="L80" s="99"/>
    </row>
    <row r="81" spans="1:12" x14ac:dyDescent="0.25">
      <c r="A81" s="32" t="s">
        <v>1371</v>
      </c>
      <c r="B81" s="83">
        <v>40535</v>
      </c>
      <c r="C81" s="31" t="s">
        <v>425</v>
      </c>
      <c r="D81" s="29">
        <v>6.3</v>
      </c>
      <c r="E81" s="29"/>
      <c r="F81" s="34">
        <v>3500000</v>
      </c>
      <c r="G81" s="49">
        <v>22050000</v>
      </c>
      <c r="H81" s="107"/>
      <c r="K81" s="99"/>
      <c r="L81" s="99"/>
    </row>
    <row r="82" spans="1:12" x14ac:dyDescent="0.25">
      <c r="A82" s="32" t="s">
        <v>1295</v>
      </c>
      <c r="B82" s="83">
        <v>40500</v>
      </c>
      <c r="C82" s="31" t="s">
        <v>426</v>
      </c>
      <c r="D82" s="29">
        <v>35</v>
      </c>
      <c r="E82" s="29"/>
      <c r="F82" s="34">
        <v>600000</v>
      </c>
      <c r="G82" s="49">
        <v>21000000</v>
      </c>
      <c r="H82" s="107"/>
      <c r="K82" s="99"/>
      <c r="L82" s="99"/>
    </row>
    <row r="83" spans="1:12" x14ac:dyDescent="0.25">
      <c r="A83" s="32" t="s">
        <v>1421</v>
      </c>
      <c r="B83" s="83">
        <v>40435</v>
      </c>
      <c r="C83" s="31" t="s">
        <v>425</v>
      </c>
      <c r="D83" s="29">
        <v>0.05</v>
      </c>
      <c r="E83" s="29"/>
      <c r="F83" s="34">
        <v>400000000</v>
      </c>
      <c r="G83" s="49">
        <v>20000000</v>
      </c>
      <c r="H83" s="107"/>
      <c r="K83" s="99"/>
      <c r="L83" s="99"/>
    </row>
    <row r="84" spans="1:12" x14ac:dyDescent="0.25">
      <c r="A84" s="32" t="s">
        <v>1407</v>
      </c>
      <c r="B84" s="83">
        <v>40262</v>
      </c>
      <c r="C84" s="31" t="s">
        <v>425</v>
      </c>
      <c r="D84" s="29">
        <v>31.28</v>
      </c>
      <c r="E84" s="29"/>
      <c r="F84" s="34">
        <v>622000</v>
      </c>
      <c r="G84" s="49">
        <v>19456160</v>
      </c>
      <c r="H84" s="107"/>
      <c r="K84" s="99"/>
      <c r="L84" s="99"/>
    </row>
    <row r="85" spans="1:12" x14ac:dyDescent="0.25">
      <c r="A85" s="32" t="s">
        <v>1438</v>
      </c>
      <c r="B85" s="83">
        <v>40246</v>
      </c>
      <c r="C85" s="31" t="s">
        <v>425</v>
      </c>
      <c r="D85" s="29">
        <v>4.0359999999999996</v>
      </c>
      <c r="E85" s="29"/>
      <c r="F85" s="34">
        <v>4677866</v>
      </c>
      <c r="G85" s="49">
        <v>18879867.175999999</v>
      </c>
      <c r="H85" s="107"/>
      <c r="K85" s="99"/>
      <c r="L85" s="99"/>
    </row>
    <row r="86" spans="1:12" x14ac:dyDescent="0.25">
      <c r="A86" s="32" t="s">
        <v>1409</v>
      </c>
      <c r="B86" s="83">
        <v>40329</v>
      </c>
      <c r="C86" s="31" t="s">
        <v>428</v>
      </c>
      <c r="D86" s="29">
        <v>6.3484999999999996</v>
      </c>
      <c r="E86" s="29"/>
      <c r="F86" s="34">
        <v>2910500</v>
      </c>
      <c r="G86" s="49">
        <v>18477309.25</v>
      </c>
      <c r="H86" s="107"/>
      <c r="K86" s="99"/>
      <c r="L86" s="99"/>
    </row>
    <row r="87" spans="1:12" x14ac:dyDescent="0.25">
      <c r="A87" s="32" t="s">
        <v>1274</v>
      </c>
      <c r="B87" s="83">
        <v>40232</v>
      </c>
      <c r="C87" s="31" t="s">
        <v>426</v>
      </c>
      <c r="D87" s="29">
        <v>3</v>
      </c>
      <c r="E87" s="29"/>
      <c r="F87" s="34">
        <v>6000000</v>
      </c>
      <c r="G87" s="49">
        <v>18000000</v>
      </c>
      <c r="H87" s="107"/>
      <c r="K87" s="99"/>
      <c r="L87" s="99"/>
    </row>
    <row r="88" spans="1:12" x14ac:dyDescent="0.25">
      <c r="A88" s="32" t="s">
        <v>1446</v>
      </c>
      <c r="B88" s="83">
        <v>40389</v>
      </c>
      <c r="C88" s="31" t="s">
        <v>425</v>
      </c>
      <c r="D88" s="29">
        <v>22</v>
      </c>
      <c r="E88" s="29"/>
      <c r="F88" s="34">
        <v>809099</v>
      </c>
      <c r="G88" s="49">
        <v>17800178</v>
      </c>
      <c r="H88" s="107"/>
      <c r="K88" s="99"/>
      <c r="L88" s="99"/>
    </row>
    <row r="89" spans="1:12" x14ac:dyDescent="0.25">
      <c r="A89" s="32" t="s">
        <v>1265</v>
      </c>
      <c r="B89" s="83">
        <v>40240</v>
      </c>
      <c r="C89" s="31" t="s">
        <v>428</v>
      </c>
      <c r="D89" s="29">
        <v>68.436000000000007</v>
      </c>
      <c r="E89" s="29"/>
      <c r="F89" s="34">
        <v>250000</v>
      </c>
      <c r="G89" s="49">
        <v>17109000</v>
      </c>
      <c r="H89" s="107"/>
      <c r="K89" s="99"/>
      <c r="L89" s="99"/>
    </row>
    <row r="90" spans="1:12" x14ac:dyDescent="0.25">
      <c r="A90" s="32" t="s">
        <v>1442</v>
      </c>
      <c r="B90" s="83">
        <v>40378</v>
      </c>
      <c r="C90" s="31" t="s">
        <v>425</v>
      </c>
      <c r="D90" s="29">
        <v>0.31</v>
      </c>
      <c r="E90" s="29"/>
      <c r="F90" s="34">
        <v>53675699</v>
      </c>
      <c r="G90" s="49">
        <v>16639466.689999999</v>
      </c>
      <c r="H90" s="107"/>
      <c r="K90" s="99"/>
      <c r="L90" s="99"/>
    </row>
    <row r="91" spans="1:12" x14ac:dyDescent="0.25">
      <c r="A91" s="32" t="s">
        <v>1443</v>
      </c>
      <c r="B91" s="83">
        <v>40480</v>
      </c>
      <c r="C91" s="31" t="s">
        <v>428</v>
      </c>
      <c r="D91" s="29">
        <v>32.03</v>
      </c>
      <c r="E91" s="29"/>
      <c r="F91" s="34">
        <v>469665</v>
      </c>
      <c r="G91" s="49">
        <v>15043369.950000001</v>
      </c>
      <c r="H91" s="107"/>
      <c r="K91" s="99"/>
      <c r="L91" s="99"/>
    </row>
    <row r="92" spans="1:12" x14ac:dyDescent="0.25">
      <c r="A92" s="32" t="s">
        <v>1284</v>
      </c>
      <c r="B92" s="83">
        <v>40518</v>
      </c>
      <c r="C92" s="31" t="s">
        <v>426</v>
      </c>
      <c r="D92" s="29">
        <v>0.6</v>
      </c>
      <c r="E92" s="29"/>
      <c r="F92" s="34">
        <v>25000000</v>
      </c>
      <c r="G92" s="49">
        <v>15000000</v>
      </c>
      <c r="H92" s="107"/>
      <c r="K92" s="99"/>
      <c r="L92" s="99"/>
    </row>
    <row r="93" spans="1:12" x14ac:dyDescent="0.25">
      <c r="A93" s="32" t="s">
        <v>1449</v>
      </c>
      <c r="B93" s="83">
        <v>40345</v>
      </c>
      <c r="C93" s="111" t="s">
        <v>1464</v>
      </c>
      <c r="D93" s="29">
        <v>12.25</v>
      </c>
      <c r="E93" s="29" t="s">
        <v>1373</v>
      </c>
      <c r="F93" s="34">
        <v>1164705</v>
      </c>
      <c r="G93" s="49">
        <v>14267636.25</v>
      </c>
      <c r="H93" s="107"/>
      <c r="K93" s="99"/>
      <c r="L93" s="99"/>
    </row>
    <row r="94" spans="1:12" x14ac:dyDescent="0.25">
      <c r="A94" s="32" t="s">
        <v>1465</v>
      </c>
      <c r="B94" s="83">
        <v>40522</v>
      </c>
      <c r="C94" s="31" t="s">
        <v>426</v>
      </c>
      <c r="D94" s="29">
        <v>2.5</v>
      </c>
      <c r="E94" s="29"/>
      <c r="F94" s="34">
        <v>4824000</v>
      </c>
      <c r="G94" s="49">
        <v>12060000</v>
      </c>
      <c r="H94" s="107"/>
      <c r="K94" s="99"/>
      <c r="L94" s="99"/>
    </row>
    <row r="95" spans="1:12" x14ac:dyDescent="0.25">
      <c r="A95" s="32" t="s">
        <v>1388</v>
      </c>
      <c r="B95" s="83">
        <v>40203</v>
      </c>
      <c r="C95" s="31" t="s">
        <v>428</v>
      </c>
      <c r="D95" s="29">
        <v>19.649999999999999</v>
      </c>
      <c r="E95" s="29"/>
      <c r="F95" s="34">
        <v>604281</v>
      </c>
      <c r="G95" s="49">
        <v>11874121.649999999</v>
      </c>
      <c r="H95" s="107"/>
      <c r="K95" s="99"/>
      <c r="L95" s="99"/>
    </row>
    <row r="96" spans="1:12" x14ac:dyDescent="0.25">
      <c r="A96" s="32" t="s">
        <v>1465</v>
      </c>
      <c r="B96" s="83">
        <v>40308</v>
      </c>
      <c r="C96" s="31" t="s">
        <v>425</v>
      </c>
      <c r="D96" s="29">
        <v>2</v>
      </c>
      <c r="E96" s="29"/>
      <c r="F96" s="34">
        <v>5829000</v>
      </c>
      <c r="G96" s="49">
        <v>11658000</v>
      </c>
      <c r="H96" s="107"/>
      <c r="K96" s="99"/>
      <c r="L96" s="99"/>
    </row>
    <row r="97" spans="1:12" x14ac:dyDescent="0.25">
      <c r="A97" s="32" t="s">
        <v>1259</v>
      </c>
      <c r="B97" s="83">
        <v>40290</v>
      </c>
      <c r="C97" s="31" t="s">
        <v>425</v>
      </c>
      <c r="D97" s="29">
        <v>7.9162999999999997</v>
      </c>
      <c r="E97" s="29"/>
      <c r="F97" s="34">
        <v>1451718</v>
      </c>
      <c r="G97" s="49">
        <v>11492235.203399999</v>
      </c>
      <c r="H97" s="107"/>
      <c r="K97" s="99"/>
      <c r="L97" s="99"/>
    </row>
    <row r="98" spans="1:12" x14ac:dyDescent="0.25">
      <c r="A98" s="32" t="s">
        <v>1332</v>
      </c>
      <c r="B98" s="83">
        <v>40532</v>
      </c>
      <c r="C98" s="31" t="s">
        <v>425</v>
      </c>
      <c r="D98" s="29">
        <v>1.8</v>
      </c>
      <c r="E98" s="29"/>
      <c r="F98" s="34">
        <v>6206528</v>
      </c>
      <c r="G98" s="49">
        <v>11171750.4</v>
      </c>
      <c r="H98" s="107"/>
      <c r="K98" s="99"/>
      <c r="L98" s="99"/>
    </row>
    <row r="99" spans="1:12" x14ac:dyDescent="0.25">
      <c r="A99" s="32" t="s">
        <v>1441</v>
      </c>
      <c r="B99" s="83">
        <v>40288</v>
      </c>
      <c r="C99" s="31" t="s">
        <v>426</v>
      </c>
      <c r="D99" s="29">
        <v>45</v>
      </c>
      <c r="E99" s="29"/>
      <c r="F99" s="34">
        <v>200421</v>
      </c>
      <c r="G99" s="49">
        <v>9018945</v>
      </c>
      <c r="H99" s="107"/>
      <c r="K99" s="99"/>
      <c r="L99" s="99"/>
    </row>
    <row r="100" spans="1:12" x14ac:dyDescent="0.25">
      <c r="A100" s="32" t="s">
        <v>1265</v>
      </c>
      <c r="B100" s="83">
        <v>40326</v>
      </c>
      <c r="C100" s="31" t="s">
        <v>428</v>
      </c>
      <c r="D100" s="29">
        <v>88.7</v>
      </c>
      <c r="E100" s="29" t="s">
        <v>1373</v>
      </c>
      <c r="F100" s="34">
        <v>90000</v>
      </c>
      <c r="G100" s="49">
        <v>7983000</v>
      </c>
      <c r="H100" s="107"/>
      <c r="K100" s="99"/>
      <c r="L100" s="99"/>
    </row>
    <row r="101" spans="1:12" x14ac:dyDescent="0.25">
      <c r="A101" s="32" t="s">
        <v>1381</v>
      </c>
      <c r="B101" s="83">
        <v>40529</v>
      </c>
      <c r="C101" s="31" t="s">
        <v>425</v>
      </c>
      <c r="D101" s="29">
        <v>142.5</v>
      </c>
      <c r="E101" s="29" t="s">
        <v>1373</v>
      </c>
      <c r="F101" s="34">
        <v>54225</v>
      </c>
      <c r="G101" s="49">
        <v>7727062.5</v>
      </c>
      <c r="H101" s="107"/>
      <c r="K101" s="99"/>
      <c r="L101" s="99"/>
    </row>
    <row r="102" spans="1:12" x14ac:dyDescent="0.25">
      <c r="A102" s="32" t="s">
        <v>1371</v>
      </c>
      <c r="B102" s="83">
        <v>40535</v>
      </c>
      <c r="C102" s="31" t="s">
        <v>426</v>
      </c>
      <c r="D102" s="29">
        <v>6.3</v>
      </c>
      <c r="E102" s="29"/>
      <c r="F102" s="34">
        <v>1200000</v>
      </c>
      <c r="G102" s="49">
        <v>7560000</v>
      </c>
      <c r="H102" s="107"/>
      <c r="K102" s="99"/>
      <c r="L102" s="99"/>
    </row>
    <row r="103" spans="1:12" x14ac:dyDescent="0.25">
      <c r="A103" s="32" t="s">
        <v>1453</v>
      </c>
      <c r="B103" s="83">
        <v>40357</v>
      </c>
      <c r="C103" s="31" t="s">
        <v>426</v>
      </c>
      <c r="D103" s="29">
        <v>3.5</v>
      </c>
      <c r="E103" s="29"/>
      <c r="F103" s="34">
        <v>1839976</v>
      </c>
      <c r="G103" s="49">
        <v>6439916</v>
      </c>
      <c r="H103" s="107"/>
      <c r="K103" s="99"/>
      <c r="L103" s="99"/>
    </row>
    <row r="104" spans="1:12" x14ac:dyDescent="0.25">
      <c r="A104" s="32" t="s">
        <v>1443</v>
      </c>
      <c r="B104" s="83">
        <v>40308</v>
      </c>
      <c r="C104" s="31" t="s">
        <v>428</v>
      </c>
      <c r="D104" s="29">
        <v>21.4</v>
      </c>
      <c r="E104" s="29"/>
      <c r="F104" s="34">
        <v>298335</v>
      </c>
      <c r="G104" s="49">
        <v>6384369</v>
      </c>
      <c r="H104" s="107"/>
      <c r="K104" s="99"/>
      <c r="L104" s="99"/>
    </row>
    <row r="105" spans="1:12" x14ac:dyDescent="0.25">
      <c r="A105" s="32" t="s">
        <v>1295</v>
      </c>
      <c r="B105" s="83">
        <v>40301</v>
      </c>
      <c r="C105" s="31" t="s">
        <v>428</v>
      </c>
      <c r="D105" s="29">
        <v>24.4</v>
      </c>
      <c r="E105" s="29"/>
      <c r="F105" s="34">
        <v>256000</v>
      </c>
      <c r="G105" s="49">
        <v>6246400</v>
      </c>
      <c r="H105" s="107"/>
      <c r="K105" s="99"/>
      <c r="L105" s="99"/>
    </row>
    <row r="106" spans="1:12" x14ac:dyDescent="0.25">
      <c r="A106" s="32" t="s">
        <v>1409</v>
      </c>
      <c r="B106" s="83">
        <v>40352</v>
      </c>
      <c r="C106" s="31" t="s">
        <v>425</v>
      </c>
      <c r="D106" s="29">
        <v>5.72</v>
      </c>
      <c r="E106" s="29"/>
      <c r="F106" s="34">
        <v>880000</v>
      </c>
      <c r="G106" s="49">
        <v>5033600</v>
      </c>
      <c r="H106" s="107"/>
      <c r="K106" s="99"/>
      <c r="L106" s="99"/>
    </row>
    <row r="107" spans="1:12" x14ac:dyDescent="0.25">
      <c r="A107" s="32" t="s">
        <v>1410</v>
      </c>
      <c r="B107" s="83">
        <v>40345</v>
      </c>
      <c r="C107" s="31" t="s">
        <v>425</v>
      </c>
      <c r="D107" s="29">
        <v>1.4</v>
      </c>
      <c r="E107" s="29"/>
      <c r="F107" s="34">
        <v>3500000</v>
      </c>
      <c r="G107" s="49">
        <v>4900000</v>
      </c>
      <c r="H107" s="107"/>
      <c r="K107" s="99"/>
      <c r="L107" s="99"/>
    </row>
    <row r="108" spans="1:12" x14ac:dyDescent="0.25">
      <c r="A108" s="32" t="s">
        <v>1450</v>
      </c>
      <c r="B108" s="83">
        <v>40359</v>
      </c>
      <c r="C108" s="31" t="s">
        <v>428</v>
      </c>
      <c r="D108" s="29">
        <v>11.6</v>
      </c>
      <c r="E108" s="29" t="s">
        <v>1373</v>
      </c>
      <c r="F108" s="34">
        <v>386500</v>
      </c>
      <c r="G108" s="49">
        <v>4483400</v>
      </c>
      <c r="H108" s="107"/>
      <c r="K108" s="99"/>
      <c r="L108" s="99"/>
    </row>
    <row r="109" spans="1:12" x14ac:dyDescent="0.25">
      <c r="A109" s="32" t="s">
        <v>1409</v>
      </c>
      <c r="B109" s="83">
        <v>40442</v>
      </c>
      <c r="C109" s="31" t="s">
        <v>428</v>
      </c>
      <c r="D109" s="29">
        <v>5.7091000000000003</v>
      </c>
      <c r="E109" s="29"/>
      <c r="F109" s="34">
        <v>785000</v>
      </c>
      <c r="G109" s="49">
        <v>4481643.5</v>
      </c>
      <c r="H109" s="107"/>
      <c r="K109" s="99"/>
      <c r="L109" s="99"/>
    </row>
    <row r="110" spans="1:12" ht="13.5" customHeight="1" x14ac:dyDescent="0.25">
      <c r="A110" s="32" t="s">
        <v>1457</v>
      </c>
      <c r="B110" s="26">
        <v>40274</v>
      </c>
      <c r="C110" s="31" t="s">
        <v>428</v>
      </c>
      <c r="D110" s="29">
        <v>3.26</v>
      </c>
      <c r="E110" s="29" t="s">
        <v>1373</v>
      </c>
      <c r="F110" s="34">
        <v>1312711</v>
      </c>
      <c r="G110" s="34">
        <v>4279437.8599999994</v>
      </c>
      <c r="H110" s="107"/>
      <c r="K110" s="99"/>
      <c r="L110" s="99"/>
    </row>
    <row r="111" spans="1:12" ht="13.5" customHeight="1" x14ac:dyDescent="0.25">
      <c r="A111" s="32" t="s">
        <v>1442</v>
      </c>
      <c r="B111" s="26">
        <v>40358</v>
      </c>
      <c r="C111" s="31" t="s">
        <v>425</v>
      </c>
      <c r="D111" s="29">
        <v>0.37</v>
      </c>
      <c r="E111" s="29" t="s">
        <v>1373</v>
      </c>
      <c r="F111" s="34">
        <v>10802538</v>
      </c>
      <c r="G111" s="34">
        <v>3996939.06</v>
      </c>
      <c r="H111" s="107"/>
      <c r="K111" s="99"/>
      <c r="L111" s="99"/>
    </row>
    <row r="112" spans="1:12" ht="13.5" customHeight="1" x14ac:dyDescent="0.25">
      <c r="A112" s="32" t="s">
        <v>1328</v>
      </c>
      <c r="B112" s="26">
        <v>40493</v>
      </c>
      <c r="C112" s="31" t="s">
        <v>428</v>
      </c>
      <c r="D112" s="29">
        <v>119.5</v>
      </c>
      <c r="E112" s="29" t="s">
        <v>1373</v>
      </c>
      <c r="F112" s="34">
        <v>33411</v>
      </c>
      <c r="G112" s="34">
        <v>3992614.5</v>
      </c>
      <c r="H112" s="107"/>
      <c r="K112" s="99"/>
      <c r="L112" s="99"/>
    </row>
    <row r="113" spans="1:12" ht="13.5" customHeight="1" x14ac:dyDescent="0.25">
      <c r="A113" s="32" t="s">
        <v>1228</v>
      </c>
      <c r="B113" s="26">
        <v>40296</v>
      </c>
      <c r="C113" s="31" t="s">
        <v>425</v>
      </c>
      <c r="D113" s="29">
        <v>19.7</v>
      </c>
      <c r="E113" s="29" t="s">
        <v>1373</v>
      </c>
      <c r="F113" s="34">
        <v>192918</v>
      </c>
      <c r="G113" s="34">
        <v>3800484.6</v>
      </c>
      <c r="H113" s="107"/>
      <c r="K113" s="99"/>
      <c r="L113" s="99"/>
    </row>
    <row r="114" spans="1:12" ht="13.5" customHeight="1" x14ac:dyDescent="0.25">
      <c r="A114" s="32" t="s">
        <v>1441</v>
      </c>
      <c r="B114" s="26">
        <v>40333</v>
      </c>
      <c r="C114" s="31" t="s">
        <v>428</v>
      </c>
      <c r="D114" s="29">
        <v>45</v>
      </c>
      <c r="E114" s="29"/>
      <c r="F114" s="34">
        <v>83172</v>
      </c>
      <c r="G114" s="34">
        <v>3742740</v>
      </c>
      <c r="H114" s="107"/>
      <c r="K114" s="99"/>
      <c r="L114" s="99"/>
    </row>
    <row r="115" spans="1:12" ht="13.5" customHeight="1" x14ac:dyDescent="0.25">
      <c r="A115" s="32" t="s">
        <v>1249</v>
      </c>
      <c r="B115" s="26">
        <v>40275</v>
      </c>
      <c r="C115" s="31" t="s">
        <v>428</v>
      </c>
      <c r="D115" s="29">
        <v>23</v>
      </c>
      <c r="E115" s="29"/>
      <c r="F115" s="34">
        <v>147631</v>
      </c>
      <c r="G115" s="34">
        <v>3395513</v>
      </c>
      <c r="H115" s="107"/>
      <c r="K115" s="99"/>
      <c r="L115" s="99"/>
    </row>
    <row r="116" spans="1:12" ht="13.5" customHeight="1" x14ac:dyDescent="0.25">
      <c r="A116" s="32" t="s">
        <v>1451</v>
      </c>
      <c r="B116" s="26">
        <v>40332</v>
      </c>
      <c r="C116" s="31" t="s">
        <v>425</v>
      </c>
      <c r="D116" s="29">
        <v>10.76</v>
      </c>
      <c r="E116" s="29"/>
      <c r="F116" s="34">
        <v>303701</v>
      </c>
      <c r="G116" s="34">
        <v>3267822.76</v>
      </c>
      <c r="H116" s="107"/>
      <c r="K116" s="99"/>
      <c r="L116" s="99"/>
    </row>
    <row r="117" spans="1:12" ht="13.5" customHeight="1" x14ac:dyDescent="0.25">
      <c r="A117" s="32" t="s">
        <v>1451</v>
      </c>
      <c r="B117" s="26">
        <v>40329</v>
      </c>
      <c r="C117" s="31" t="s">
        <v>425</v>
      </c>
      <c r="D117" s="29">
        <v>10.8</v>
      </c>
      <c r="E117" s="29"/>
      <c r="F117" s="34">
        <v>298648</v>
      </c>
      <c r="G117" s="34">
        <v>3225398.4000000004</v>
      </c>
      <c r="H117" s="107"/>
      <c r="K117" s="99"/>
      <c r="L117" s="99"/>
    </row>
    <row r="118" spans="1:12" ht="13.5" customHeight="1" x14ac:dyDescent="0.25">
      <c r="A118" s="32" t="s">
        <v>1265</v>
      </c>
      <c r="B118" s="26">
        <v>40505</v>
      </c>
      <c r="C118" s="31" t="s">
        <v>425</v>
      </c>
      <c r="D118" s="29">
        <v>101.9</v>
      </c>
      <c r="E118" s="29" t="s">
        <v>1373</v>
      </c>
      <c r="F118" s="34">
        <v>31500</v>
      </c>
      <c r="G118" s="34">
        <v>3209850</v>
      </c>
      <c r="H118" s="107"/>
      <c r="K118" s="99"/>
      <c r="L118" s="99"/>
    </row>
    <row r="119" spans="1:12" ht="13.5" customHeight="1" x14ac:dyDescent="0.25">
      <c r="A119" s="32" t="s">
        <v>1311</v>
      </c>
      <c r="B119" s="26">
        <v>40420</v>
      </c>
      <c r="C119" s="31" t="s">
        <v>425</v>
      </c>
      <c r="D119" s="29">
        <v>0.69</v>
      </c>
      <c r="E119" s="29"/>
      <c r="F119" s="34">
        <v>4495652</v>
      </c>
      <c r="G119" s="34">
        <v>3101999.88</v>
      </c>
      <c r="H119" s="107"/>
      <c r="K119" s="99"/>
      <c r="L119" s="99"/>
    </row>
    <row r="120" spans="1:12" ht="13.5" customHeight="1" x14ac:dyDescent="0.25">
      <c r="A120" s="32" t="s">
        <v>1421</v>
      </c>
      <c r="B120" s="26">
        <v>40246</v>
      </c>
      <c r="C120" s="31" t="s">
        <v>425</v>
      </c>
      <c r="D120" s="29">
        <v>1</v>
      </c>
      <c r="E120" s="29"/>
      <c r="F120" s="34">
        <v>3000000</v>
      </c>
      <c r="G120" s="34">
        <v>3000000</v>
      </c>
      <c r="H120" s="107"/>
      <c r="K120" s="99"/>
      <c r="L120" s="99"/>
    </row>
    <row r="121" spans="1:12" ht="13.5" customHeight="1" x14ac:dyDescent="0.25">
      <c r="A121" s="32" t="s">
        <v>1234</v>
      </c>
      <c r="B121" s="26">
        <v>40483</v>
      </c>
      <c r="C121" s="31" t="s">
        <v>428</v>
      </c>
      <c r="D121" s="29">
        <v>25.6</v>
      </c>
      <c r="E121" s="29" t="s">
        <v>1373</v>
      </c>
      <c r="F121" s="34">
        <v>111600</v>
      </c>
      <c r="G121" s="34">
        <v>2856960</v>
      </c>
      <c r="H121" s="107"/>
      <c r="K121" s="99"/>
      <c r="L121" s="99"/>
    </row>
    <row r="122" spans="1:12" ht="13.5" customHeight="1" x14ac:dyDescent="0.25">
      <c r="A122" s="32" t="s">
        <v>1414</v>
      </c>
      <c r="B122" s="26">
        <v>40421</v>
      </c>
      <c r="C122" s="31" t="s">
        <v>425</v>
      </c>
      <c r="D122" s="29">
        <v>1.1000000000000001</v>
      </c>
      <c r="E122" s="29"/>
      <c r="F122" s="34">
        <v>2569219</v>
      </c>
      <c r="G122" s="34">
        <v>2826140.9000000004</v>
      </c>
      <c r="H122" s="107"/>
      <c r="K122" s="99"/>
      <c r="L122" s="99"/>
    </row>
    <row r="123" spans="1:12" ht="13.5" customHeight="1" x14ac:dyDescent="0.25">
      <c r="A123" s="32" t="s">
        <v>1337</v>
      </c>
      <c r="B123" s="26">
        <v>40249</v>
      </c>
      <c r="C123" s="31" t="s">
        <v>428</v>
      </c>
      <c r="D123" s="29">
        <v>4.2237</v>
      </c>
      <c r="E123" s="29"/>
      <c r="F123" s="34">
        <v>655000</v>
      </c>
      <c r="G123" s="34">
        <v>2766523.5</v>
      </c>
      <c r="H123" s="107"/>
      <c r="K123" s="99"/>
      <c r="L123" s="99"/>
    </row>
    <row r="124" spans="1:12" ht="13.5" customHeight="1" x14ac:dyDescent="0.25">
      <c r="A124" s="32" t="s">
        <v>1437</v>
      </c>
      <c r="B124" s="26">
        <v>40268</v>
      </c>
      <c r="C124" s="31" t="s">
        <v>428</v>
      </c>
      <c r="D124" s="29">
        <v>9.1</v>
      </c>
      <c r="E124" s="29" t="s">
        <v>1373</v>
      </c>
      <c r="F124" s="34">
        <v>300000</v>
      </c>
      <c r="G124" s="34">
        <v>2730000</v>
      </c>
      <c r="H124" s="107"/>
      <c r="K124" s="99"/>
      <c r="L124" s="99"/>
    </row>
    <row r="125" spans="1:12" ht="13.5" customHeight="1" x14ac:dyDescent="0.25">
      <c r="A125" s="32" t="s">
        <v>1234</v>
      </c>
      <c r="B125" s="26">
        <v>40512</v>
      </c>
      <c r="C125" s="31" t="s">
        <v>428</v>
      </c>
      <c r="D125" s="29">
        <v>22.5</v>
      </c>
      <c r="E125" s="29" t="s">
        <v>1373</v>
      </c>
      <c r="F125" s="34">
        <v>112500</v>
      </c>
      <c r="G125" s="34">
        <v>2531250</v>
      </c>
      <c r="H125" s="107"/>
      <c r="K125" s="99"/>
      <c r="L125" s="99"/>
    </row>
    <row r="126" spans="1:12" ht="13.5" customHeight="1" x14ac:dyDescent="0.25">
      <c r="A126" s="32" t="s">
        <v>1431</v>
      </c>
      <c r="B126" s="26">
        <v>40357</v>
      </c>
      <c r="C126" s="31" t="s">
        <v>1467</v>
      </c>
      <c r="D126" s="29">
        <v>8.5</v>
      </c>
      <c r="E126" s="29"/>
      <c r="F126" s="34">
        <v>284004</v>
      </c>
      <c r="G126" s="34">
        <v>2414034</v>
      </c>
      <c r="H126" s="107"/>
      <c r="K126" s="99"/>
      <c r="L126" s="99"/>
    </row>
    <row r="127" spans="1:12" ht="13.5" customHeight="1" x14ac:dyDescent="0.25">
      <c r="A127" s="32" t="s">
        <v>1409</v>
      </c>
      <c r="B127" s="26">
        <v>40263</v>
      </c>
      <c r="C127" s="31" t="s">
        <v>425</v>
      </c>
      <c r="D127" s="29">
        <v>6.69</v>
      </c>
      <c r="E127" s="29"/>
      <c r="F127" s="34">
        <v>357500</v>
      </c>
      <c r="G127" s="34">
        <v>2391675</v>
      </c>
      <c r="H127" s="107"/>
      <c r="K127" s="99"/>
      <c r="L127" s="99"/>
    </row>
    <row r="128" spans="1:12" ht="13.5" customHeight="1" x14ac:dyDescent="0.25">
      <c r="A128" s="32" t="s">
        <v>467</v>
      </c>
      <c r="B128" s="26">
        <v>40401</v>
      </c>
      <c r="C128" s="31" t="s">
        <v>428</v>
      </c>
      <c r="D128" s="29">
        <v>6.5</v>
      </c>
      <c r="E128" s="29"/>
      <c r="F128" s="34">
        <v>360000</v>
      </c>
      <c r="G128" s="34">
        <v>2340000</v>
      </c>
      <c r="H128" s="107"/>
      <c r="K128" s="99"/>
      <c r="L128" s="99"/>
    </row>
    <row r="129" spans="1:12" ht="13.5" customHeight="1" x14ac:dyDescent="0.25">
      <c r="A129" s="32" t="s">
        <v>1234</v>
      </c>
      <c r="B129" s="26">
        <v>40182</v>
      </c>
      <c r="C129" s="31" t="s">
        <v>428</v>
      </c>
      <c r="D129" s="29">
        <v>25</v>
      </c>
      <c r="E129" s="29" t="s">
        <v>1373</v>
      </c>
      <c r="F129" s="34">
        <v>69000</v>
      </c>
      <c r="G129" s="34">
        <v>1725000</v>
      </c>
      <c r="H129" s="107"/>
      <c r="K129" s="99"/>
      <c r="L129" s="99"/>
    </row>
    <row r="130" spans="1:12" ht="13.5" customHeight="1" x14ac:dyDescent="0.25">
      <c r="A130" s="32" t="s">
        <v>1453</v>
      </c>
      <c r="B130" s="26">
        <v>40515</v>
      </c>
      <c r="C130" s="31" t="s">
        <v>425</v>
      </c>
      <c r="D130" s="29">
        <v>3.5</v>
      </c>
      <c r="E130" s="29"/>
      <c r="F130" s="34">
        <v>488057</v>
      </c>
      <c r="G130" s="34">
        <v>1708199.5</v>
      </c>
      <c r="H130" s="107"/>
      <c r="K130" s="99"/>
      <c r="L130" s="99"/>
    </row>
    <row r="131" spans="1:12" ht="13.5" customHeight="1" x14ac:dyDescent="0.25">
      <c r="A131" s="32" t="s">
        <v>1277</v>
      </c>
      <c r="B131" s="26">
        <v>40235</v>
      </c>
      <c r="C131" s="31" t="s">
        <v>428</v>
      </c>
      <c r="D131" s="29">
        <v>2.8296857000000002</v>
      </c>
      <c r="E131" s="29" t="s">
        <v>1373</v>
      </c>
      <c r="F131" s="34">
        <v>600084</v>
      </c>
      <c r="G131" s="34">
        <v>1698049.1135988</v>
      </c>
      <c r="H131" s="107"/>
      <c r="K131" s="99"/>
      <c r="L131" s="99"/>
    </row>
    <row r="132" spans="1:12" ht="13.5" customHeight="1" x14ac:dyDescent="0.25">
      <c r="A132" s="32" t="s">
        <v>1450</v>
      </c>
      <c r="B132" s="26">
        <v>40451</v>
      </c>
      <c r="C132" s="31" t="s">
        <v>428</v>
      </c>
      <c r="D132" s="29">
        <v>14.8</v>
      </c>
      <c r="E132" s="29" t="s">
        <v>1373</v>
      </c>
      <c r="F132" s="34">
        <v>110000</v>
      </c>
      <c r="G132" s="34">
        <v>1628000</v>
      </c>
      <c r="H132" s="107"/>
      <c r="K132" s="99"/>
      <c r="L132" s="99"/>
    </row>
    <row r="133" spans="1:12" ht="13.5" customHeight="1" x14ac:dyDescent="0.25">
      <c r="A133" s="32" t="s">
        <v>1328</v>
      </c>
      <c r="B133" s="26">
        <v>40406</v>
      </c>
      <c r="C133" s="31" t="s">
        <v>428</v>
      </c>
      <c r="D133" s="29">
        <v>81.5</v>
      </c>
      <c r="E133" s="29" t="s">
        <v>1373</v>
      </c>
      <c r="F133" s="34">
        <v>18582</v>
      </c>
      <c r="G133" s="34">
        <v>1514433</v>
      </c>
      <c r="H133" s="107"/>
      <c r="K133" s="99"/>
      <c r="L133" s="99"/>
    </row>
    <row r="134" spans="1:12" ht="13.5" customHeight="1" x14ac:dyDescent="0.25">
      <c r="A134" s="32" t="s">
        <v>1452</v>
      </c>
      <c r="B134" s="26">
        <v>40337</v>
      </c>
      <c r="C134" s="31" t="s">
        <v>428</v>
      </c>
      <c r="D134" s="29">
        <v>4.84</v>
      </c>
      <c r="E134" s="29" t="s">
        <v>1373</v>
      </c>
      <c r="F134" s="34">
        <v>306966</v>
      </c>
      <c r="G134" s="34">
        <v>1485715.44</v>
      </c>
      <c r="H134" s="107"/>
      <c r="K134" s="99"/>
      <c r="L134" s="99"/>
    </row>
    <row r="135" spans="1:12" ht="13.5" customHeight="1" x14ac:dyDescent="0.25">
      <c r="A135" s="32" t="s">
        <v>1328</v>
      </c>
      <c r="B135" s="26">
        <v>40310</v>
      </c>
      <c r="C135" s="31" t="s">
        <v>428</v>
      </c>
      <c r="D135" s="29">
        <v>47</v>
      </c>
      <c r="E135" s="29"/>
      <c r="F135" s="34">
        <v>30883</v>
      </c>
      <c r="G135" s="34">
        <v>1451501</v>
      </c>
      <c r="H135" s="107"/>
      <c r="K135" s="99"/>
      <c r="L135" s="99"/>
    </row>
    <row r="136" spans="1:12" ht="13.5" customHeight="1" x14ac:dyDescent="0.25">
      <c r="A136" s="32" t="s">
        <v>1303</v>
      </c>
      <c r="B136" s="26">
        <v>40354</v>
      </c>
      <c r="C136" s="31" t="s">
        <v>426</v>
      </c>
      <c r="D136" s="29">
        <v>0.5</v>
      </c>
      <c r="E136" s="29"/>
      <c r="F136" s="34">
        <v>2631739</v>
      </c>
      <c r="G136" s="34">
        <v>1315869.5</v>
      </c>
      <c r="H136" s="107"/>
      <c r="K136" s="99"/>
      <c r="L136" s="99"/>
    </row>
    <row r="137" spans="1:12" ht="13.5" customHeight="1" x14ac:dyDescent="0.25">
      <c r="A137" s="32" t="s">
        <v>1450</v>
      </c>
      <c r="B137" s="26">
        <v>40512</v>
      </c>
      <c r="C137" s="31" t="s">
        <v>428</v>
      </c>
      <c r="D137" s="29">
        <v>14</v>
      </c>
      <c r="E137" s="29" t="s">
        <v>1373</v>
      </c>
      <c r="F137" s="34">
        <v>90000</v>
      </c>
      <c r="G137" s="34">
        <v>1260000</v>
      </c>
      <c r="H137" s="107"/>
      <c r="K137" s="99"/>
      <c r="L137" s="99"/>
    </row>
    <row r="138" spans="1:12" ht="13.5" customHeight="1" x14ac:dyDescent="0.25">
      <c r="A138" s="32" t="s">
        <v>1328</v>
      </c>
      <c r="B138" s="26">
        <v>40233</v>
      </c>
      <c r="C138" s="31" t="s">
        <v>428</v>
      </c>
      <c r="D138" s="29">
        <v>20</v>
      </c>
      <c r="E138" s="29"/>
      <c r="F138" s="34">
        <v>56361</v>
      </c>
      <c r="G138" s="34">
        <v>1127220</v>
      </c>
      <c r="H138" s="107"/>
      <c r="K138" s="99"/>
      <c r="L138" s="99"/>
    </row>
    <row r="139" spans="1:12" ht="13.5" customHeight="1" x14ac:dyDescent="0.25">
      <c r="A139" s="32" t="s">
        <v>1295</v>
      </c>
      <c r="B139" s="26">
        <v>40234</v>
      </c>
      <c r="C139" s="31" t="s">
        <v>428</v>
      </c>
      <c r="D139" s="29">
        <v>24.4</v>
      </c>
      <c r="E139" s="29"/>
      <c r="F139" s="34">
        <v>40000</v>
      </c>
      <c r="G139" s="34">
        <v>976000</v>
      </c>
      <c r="H139" s="107"/>
      <c r="K139" s="99"/>
      <c r="L139" s="99"/>
    </row>
    <row r="140" spans="1:12" ht="13.5" customHeight="1" x14ac:dyDescent="0.25">
      <c r="A140" s="32" t="s">
        <v>1295</v>
      </c>
      <c r="B140" s="26">
        <v>40420</v>
      </c>
      <c r="C140" s="31" t="s">
        <v>428</v>
      </c>
      <c r="D140" s="29">
        <v>16.7</v>
      </c>
      <c r="E140" s="29"/>
      <c r="F140" s="34">
        <v>50000</v>
      </c>
      <c r="G140" s="34">
        <v>835000</v>
      </c>
      <c r="H140" s="107"/>
      <c r="K140" s="99"/>
      <c r="L140" s="99"/>
    </row>
    <row r="141" spans="1:12" ht="13.5" customHeight="1" x14ac:dyDescent="0.25">
      <c r="A141" s="32" t="s">
        <v>1332</v>
      </c>
      <c r="B141" s="26">
        <v>40359</v>
      </c>
      <c r="C141" s="31" t="s">
        <v>425</v>
      </c>
      <c r="D141" s="29">
        <v>2.1800000000000002</v>
      </c>
      <c r="E141" s="29"/>
      <c r="F141" s="34">
        <v>331335</v>
      </c>
      <c r="G141" s="34">
        <v>722310.3</v>
      </c>
      <c r="H141" s="107"/>
      <c r="K141" s="99"/>
      <c r="L141" s="99"/>
    </row>
    <row r="142" spans="1:12" ht="13.5" customHeight="1" x14ac:dyDescent="0.25">
      <c r="A142" s="32" t="s">
        <v>1336</v>
      </c>
      <c r="B142" s="26">
        <v>40528</v>
      </c>
      <c r="C142" s="31" t="s">
        <v>428</v>
      </c>
      <c r="D142" s="29">
        <v>4.9229000000000003</v>
      </c>
      <c r="E142" s="29"/>
      <c r="F142" s="34">
        <v>146000</v>
      </c>
      <c r="G142" s="34">
        <v>718743.4</v>
      </c>
      <c r="H142" s="107"/>
      <c r="K142" s="99"/>
      <c r="L142" s="99"/>
    </row>
    <row r="143" spans="1:12" ht="13.5" customHeight="1" x14ac:dyDescent="0.25">
      <c r="A143" s="32" t="s">
        <v>1295</v>
      </c>
      <c r="B143" s="26">
        <v>40478</v>
      </c>
      <c r="C143" s="31" t="s">
        <v>428</v>
      </c>
      <c r="D143" s="29">
        <v>16.7</v>
      </c>
      <c r="E143" s="29"/>
      <c r="F143" s="34">
        <v>40000</v>
      </c>
      <c r="G143" s="34">
        <v>668000</v>
      </c>
      <c r="H143" s="107"/>
      <c r="K143" s="99"/>
      <c r="L143" s="99"/>
    </row>
    <row r="144" spans="1:12" ht="13.5" customHeight="1" x14ac:dyDescent="0.25">
      <c r="A144" s="32" t="s">
        <v>1234</v>
      </c>
      <c r="B144" s="26">
        <v>40298</v>
      </c>
      <c r="C144" s="31" t="s">
        <v>428</v>
      </c>
      <c r="D144" s="29">
        <v>23.4</v>
      </c>
      <c r="E144" s="29" t="s">
        <v>1373</v>
      </c>
      <c r="F144" s="34">
        <v>22500</v>
      </c>
      <c r="G144" s="34">
        <v>526500</v>
      </c>
      <c r="H144" s="107"/>
      <c r="K144" s="99"/>
      <c r="L144" s="99"/>
    </row>
    <row r="145" spans="1:12" ht="13.5" customHeight="1" x14ac:dyDescent="0.25">
      <c r="A145" s="32" t="s">
        <v>1449</v>
      </c>
      <c r="B145" s="26">
        <v>40512</v>
      </c>
      <c r="C145" s="31" t="s">
        <v>428</v>
      </c>
      <c r="D145" s="29">
        <v>0.48299999999999998</v>
      </c>
      <c r="E145" s="29"/>
      <c r="F145" s="34">
        <v>1055108</v>
      </c>
      <c r="G145" s="34">
        <v>509617.16399999999</v>
      </c>
      <c r="H145" s="107"/>
      <c r="K145" s="99"/>
      <c r="L145" s="99"/>
    </row>
    <row r="146" spans="1:12" ht="13.5" customHeight="1" x14ac:dyDescent="0.25">
      <c r="A146" s="32" t="s">
        <v>1450</v>
      </c>
      <c r="B146" s="26">
        <v>40207</v>
      </c>
      <c r="C146" s="31" t="s">
        <v>428</v>
      </c>
      <c r="D146" s="29">
        <v>9.99</v>
      </c>
      <c r="E146" s="29" t="s">
        <v>1373</v>
      </c>
      <c r="F146" s="34">
        <v>50000</v>
      </c>
      <c r="G146" s="34">
        <v>499500</v>
      </c>
      <c r="H146" s="107"/>
      <c r="K146" s="99"/>
      <c r="L146" s="99"/>
    </row>
    <row r="147" spans="1:12" x14ac:dyDescent="0.25">
      <c r="A147" s="32" t="s">
        <v>1457</v>
      </c>
      <c r="B147" s="26">
        <v>40234</v>
      </c>
      <c r="C147" s="31" t="s">
        <v>428</v>
      </c>
      <c r="D147" s="29">
        <v>2.4500000000000002</v>
      </c>
      <c r="E147" s="29" t="s">
        <v>1373</v>
      </c>
      <c r="F147" s="34">
        <v>189220</v>
      </c>
      <c r="G147" s="34">
        <v>463589.00000000006</v>
      </c>
      <c r="H147" s="107"/>
      <c r="K147" s="99"/>
      <c r="L147" s="99"/>
    </row>
    <row r="148" spans="1:12" x14ac:dyDescent="0.25">
      <c r="A148" s="32" t="s">
        <v>1450</v>
      </c>
      <c r="B148" s="83">
        <v>40298</v>
      </c>
      <c r="C148" s="31" t="s">
        <v>428</v>
      </c>
      <c r="D148" s="29">
        <v>18.100000000000001</v>
      </c>
      <c r="E148" s="29" t="s">
        <v>1373</v>
      </c>
      <c r="F148" s="34">
        <v>25000</v>
      </c>
      <c r="G148" s="49">
        <v>452500.00000000006</v>
      </c>
      <c r="H148" s="107"/>
      <c r="K148" s="99"/>
      <c r="L148" s="99"/>
    </row>
    <row r="149" spans="1:12" x14ac:dyDescent="0.25">
      <c r="A149" s="32" t="s">
        <v>1336</v>
      </c>
      <c r="B149" s="83">
        <v>40437</v>
      </c>
      <c r="C149" s="31" t="s">
        <v>428</v>
      </c>
      <c r="D149" s="29">
        <v>4.4471999999999996</v>
      </c>
      <c r="E149" s="29"/>
      <c r="F149" s="34">
        <v>98000</v>
      </c>
      <c r="G149" s="49">
        <v>435825.6</v>
      </c>
      <c r="H149" s="107"/>
      <c r="K149" s="99"/>
      <c r="L149" s="99"/>
    </row>
    <row r="150" spans="1:12" x14ac:dyDescent="0.25">
      <c r="A150" s="32" t="s">
        <v>1452</v>
      </c>
      <c r="B150" s="83">
        <v>40497</v>
      </c>
      <c r="C150" s="31" t="s">
        <v>428</v>
      </c>
      <c r="D150" s="29">
        <v>4.34</v>
      </c>
      <c r="E150" s="29" t="s">
        <v>1373</v>
      </c>
      <c r="F150" s="34">
        <v>100000</v>
      </c>
      <c r="G150" s="49">
        <v>434000</v>
      </c>
      <c r="H150" s="107"/>
      <c r="K150" s="99"/>
      <c r="L150" s="99"/>
    </row>
    <row r="151" spans="1:12" x14ac:dyDescent="0.25">
      <c r="A151" s="32" t="s">
        <v>1234</v>
      </c>
      <c r="B151" s="83">
        <v>40448</v>
      </c>
      <c r="C151" s="31" t="s">
        <v>428</v>
      </c>
      <c r="D151" s="29">
        <v>22.2</v>
      </c>
      <c r="E151" s="29" t="s">
        <v>1373</v>
      </c>
      <c r="F151" s="34">
        <v>16300</v>
      </c>
      <c r="G151" s="49">
        <v>361860</v>
      </c>
      <c r="H151" s="107"/>
      <c r="K151" s="99"/>
      <c r="L151" s="99"/>
    </row>
    <row r="152" spans="1:12" x14ac:dyDescent="0.25">
      <c r="A152" s="32" t="s">
        <v>1277</v>
      </c>
      <c r="B152" s="83">
        <v>40298</v>
      </c>
      <c r="C152" s="31" t="s">
        <v>426</v>
      </c>
      <c r="D152" s="29">
        <v>3</v>
      </c>
      <c r="E152" s="29"/>
      <c r="F152" s="34">
        <v>102291</v>
      </c>
      <c r="G152" s="49">
        <v>306873</v>
      </c>
      <c r="H152" s="107"/>
      <c r="K152" s="99"/>
      <c r="L152" s="99"/>
    </row>
    <row r="153" spans="1:12" x14ac:dyDescent="0.25">
      <c r="A153" s="32" t="s">
        <v>1452</v>
      </c>
      <c r="B153" s="83">
        <v>40287</v>
      </c>
      <c r="C153" s="31" t="s">
        <v>428</v>
      </c>
      <c r="D153" s="29">
        <v>6</v>
      </c>
      <c r="E153" s="29" t="s">
        <v>1373</v>
      </c>
      <c r="F153" s="34">
        <v>48900</v>
      </c>
      <c r="G153" s="49">
        <v>293400</v>
      </c>
      <c r="H153" s="107"/>
      <c r="K153" s="99"/>
      <c r="L153" s="99"/>
    </row>
    <row r="154" spans="1:12" x14ac:dyDescent="0.25">
      <c r="A154" s="32" t="s">
        <v>1277</v>
      </c>
      <c r="B154" s="83">
        <v>40332</v>
      </c>
      <c r="C154" s="31" t="s">
        <v>428</v>
      </c>
      <c r="D154" s="29">
        <v>2.38</v>
      </c>
      <c r="E154" s="29" t="s">
        <v>1373</v>
      </c>
      <c r="F154" s="34">
        <v>120440</v>
      </c>
      <c r="G154" s="49">
        <v>286647.2</v>
      </c>
      <c r="H154" s="107"/>
      <c r="K154" s="99"/>
      <c r="L154" s="99"/>
    </row>
    <row r="155" spans="1:12" x14ac:dyDescent="0.25">
      <c r="A155" s="32" t="s">
        <v>1265</v>
      </c>
      <c r="B155" s="83">
        <v>40422</v>
      </c>
      <c r="C155" s="31" t="s">
        <v>425</v>
      </c>
      <c r="D155" s="29">
        <v>90.95</v>
      </c>
      <c r="E155" s="29" t="s">
        <v>1373</v>
      </c>
      <c r="F155" s="34">
        <v>2500</v>
      </c>
      <c r="G155" s="49">
        <v>227375</v>
      </c>
      <c r="H155" s="107"/>
      <c r="K155" s="99"/>
      <c r="L155" s="99"/>
    </row>
    <row r="156" spans="1:12" x14ac:dyDescent="0.25">
      <c r="A156" s="32" t="s">
        <v>1438</v>
      </c>
      <c r="B156" s="83">
        <v>40344</v>
      </c>
      <c r="C156" s="31" t="s">
        <v>425</v>
      </c>
      <c r="D156" s="29">
        <v>0.18</v>
      </c>
      <c r="E156" s="29"/>
      <c r="F156" s="34">
        <v>1169452</v>
      </c>
      <c r="G156" s="49">
        <v>210501.36</v>
      </c>
      <c r="H156" s="107"/>
      <c r="K156" s="99"/>
      <c r="L156" s="99"/>
    </row>
    <row r="157" spans="1:12" x14ac:dyDescent="0.25">
      <c r="A157" s="32" t="s">
        <v>1456</v>
      </c>
      <c r="B157" s="83">
        <v>40210</v>
      </c>
      <c r="C157" s="31" t="s">
        <v>426</v>
      </c>
      <c r="D157" s="29">
        <v>2</v>
      </c>
      <c r="E157" s="29"/>
      <c r="F157" s="34">
        <v>100457</v>
      </c>
      <c r="G157" s="49">
        <v>200914</v>
      </c>
      <c r="H157" s="107"/>
      <c r="K157" s="99"/>
      <c r="L157" s="99"/>
    </row>
    <row r="158" spans="1:12" x14ac:dyDescent="0.25">
      <c r="A158" s="32" t="s">
        <v>1277</v>
      </c>
      <c r="B158" s="83">
        <v>40501</v>
      </c>
      <c r="C158" s="31" t="s">
        <v>428</v>
      </c>
      <c r="D158" s="29">
        <v>2.35</v>
      </c>
      <c r="E158" s="29" t="s">
        <v>1373</v>
      </c>
      <c r="F158" s="34">
        <v>62500</v>
      </c>
      <c r="G158" s="49">
        <v>146875</v>
      </c>
      <c r="H158" s="107"/>
      <c r="K158" s="99"/>
      <c r="L158" s="99"/>
    </row>
    <row r="159" spans="1:12" x14ac:dyDescent="0.25">
      <c r="A159" s="32" t="s">
        <v>1277</v>
      </c>
      <c r="B159" s="83">
        <v>40421</v>
      </c>
      <c r="C159" s="31" t="s">
        <v>428</v>
      </c>
      <c r="D159" s="29">
        <v>1.56</v>
      </c>
      <c r="E159" s="29" t="s">
        <v>1373</v>
      </c>
      <c r="F159" s="34">
        <v>77933</v>
      </c>
      <c r="G159" s="49">
        <v>121575.48000000001</v>
      </c>
      <c r="H159" s="107"/>
      <c r="K159" s="99"/>
      <c r="L159" s="99"/>
    </row>
    <row r="160" spans="1:12" x14ac:dyDescent="0.25">
      <c r="A160" s="32" t="s">
        <v>1457</v>
      </c>
      <c r="B160" s="83">
        <v>40277</v>
      </c>
      <c r="C160" s="31" t="s">
        <v>425</v>
      </c>
      <c r="D160" s="29">
        <v>3.18</v>
      </c>
      <c r="E160" s="29" t="s">
        <v>1373</v>
      </c>
      <c r="F160" s="34">
        <v>30851</v>
      </c>
      <c r="G160" s="49">
        <v>98106.180000000008</v>
      </c>
      <c r="H160" s="107"/>
      <c r="K160" s="99"/>
      <c r="L160" s="99"/>
    </row>
    <row r="161" spans="1:12" x14ac:dyDescent="0.25">
      <c r="A161" s="32" t="s">
        <v>1465</v>
      </c>
      <c r="B161" s="83">
        <v>40308</v>
      </c>
      <c r="C161" s="31" t="s">
        <v>426</v>
      </c>
      <c r="D161" s="29">
        <v>2</v>
      </c>
      <c r="E161" s="29"/>
      <c r="F161" s="34">
        <v>46100</v>
      </c>
      <c r="G161" s="49">
        <v>92200</v>
      </c>
      <c r="H161" s="107"/>
      <c r="K161" s="99"/>
      <c r="L161" s="99"/>
    </row>
    <row r="162" spans="1:12" x14ac:dyDescent="0.25">
      <c r="A162" s="32" t="s">
        <v>1457</v>
      </c>
      <c r="B162" s="83">
        <v>40245</v>
      </c>
      <c r="C162" s="31" t="s">
        <v>428</v>
      </c>
      <c r="D162" s="29">
        <v>2.3199999999999998</v>
      </c>
      <c r="E162" s="29" t="s">
        <v>1373</v>
      </c>
      <c r="F162" s="34">
        <v>38565</v>
      </c>
      <c r="G162" s="49">
        <v>89470.799999999988</v>
      </c>
      <c r="H162" s="107"/>
      <c r="K162" s="99"/>
      <c r="L162" s="99"/>
    </row>
    <row r="163" spans="1:12" x14ac:dyDescent="0.25">
      <c r="A163" s="32" t="s">
        <v>1465</v>
      </c>
      <c r="B163" s="83">
        <v>40374</v>
      </c>
      <c r="C163" s="31" t="s">
        <v>425</v>
      </c>
      <c r="D163" s="29">
        <v>1.7196899999999999</v>
      </c>
      <c r="E163" s="29" t="s">
        <v>1373</v>
      </c>
      <c r="F163" s="34">
        <v>44429</v>
      </c>
      <c r="G163" s="49">
        <v>76404.107009999992</v>
      </c>
      <c r="H163" s="107"/>
      <c r="K163" s="99"/>
      <c r="L163" s="99"/>
    </row>
    <row r="164" spans="1:12" x14ac:dyDescent="0.25">
      <c r="A164" s="32" t="s">
        <v>1336</v>
      </c>
      <c r="B164" s="83">
        <v>40253</v>
      </c>
      <c r="C164" s="31" t="s">
        <v>428</v>
      </c>
      <c r="D164" s="29">
        <v>4.28</v>
      </c>
      <c r="E164" s="29"/>
      <c r="F164" s="34">
        <v>6000</v>
      </c>
      <c r="G164" s="49">
        <v>25680</v>
      </c>
      <c r="H164" s="107"/>
      <c r="K164" s="99"/>
      <c r="L164" s="99"/>
    </row>
    <row r="165" spans="1:12" x14ac:dyDescent="0.25">
      <c r="A165" s="32" t="s">
        <v>1344</v>
      </c>
      <c r="B165" s="26">
        <v>40525</v>
      </c>
      <c r="C165" s="31" t="s">
        <v>425</v>
      </c>
      <c r="D165" s="29">
        <v>0.1</v>
      </c>
      <c r="E165" s="29"/>
      <c r="F165" s="34">
        <v>195</v>
      </c>
      <c r="G165" s="34">
        <v>19.5</v>
      </c>
      <c r="H165" s="107"/>
      <c r="K165" s="99"/>
      <c r="L165" s="99"/>
    </row>
    <row r="166" spans="1:12" x14ac:dyDescent="0.25">
      <c r="A166" s="32" t="s">
        <v>1468</v>
      </c>
      <c r="B166" s="26">
        <v>40359</v>
      </c>
      <c r="C166" s="31" t="s">
        <v>425</v>
      </c>
      <c r="D166" s="29">
        <v>0.5</v>
      </c>
      <c r="E166" s="29"/>
      <c r="F166" s="34">
        <v>5</v>
      </c>
      <c r="G166" s="34">
        <v>2.5</v>
      </c>
      <c r="H166" s="107"/>
      <c r="K166" s="99"/>
      <c r="L166" s="99"/>
    </row>
    <row r="167" spans="1:12" x14ac:dyDescent="0.25">
      <c r="A167" s="32" t="s">
        <v>1270</v>
      </c>
      <c r="B167" s="26">
        <v>40504</v>
      </c>
      <c r="C167" s="31" t="s">
        <v>425</v>
      </c>
      <c r="D167" s="29">
        <v>0.5</v>
      </c>
      <c r="E167" s="29"/>
      <c r="F167" s="34">
        <v>2</v>
      </c>
      <c r="G167" s="34">
        <v>1</v>
      </c>
      <c r="H167" s="107"/>
      <c r="K167" s="99"/>
      <c r="L167" s="99"/>
    </row>
    <row r="168" spans="1:12" x14ac:dyDescent="0.25">
      <c r="A168" s="32"/>
      <c r="B168" s="83"/>
      <c r="C168" s="111"/>
      <c r="D168" s="29"/>
      <c r="E168" s="29"/>
      <c r="F168" s="34"/>
      <c r="G168" s="49"/>
      <c r="H168" s="107"/>
      <c r="K168" s="99"/>
      <c r="L168" s="99"/>
    </row>
    <row r="169" spans="1:12" x14ac:dyDescent="0.25">
      <c r="A169" s="32" t="s">
        <v>1404</v>
      </c>
      <c r="B169" s="83"/>
      <c r="C169" s="111"/>
      <c r="D169" s="29"/>
      <c r="E169" s="29"/>
      <c r="F169" s="34"/>
      <c r="G169" s="49"/>
      <c r="H169" s="107"/>
      <c r="K169" s="99"/>
      <c r="L169" s="99"/>
    </row>
    <row r="170" spans="1:12" x14ac:dyDescent="0.25">
      <c r="A170" s="32"/>
      <c r="B170" s="83"/>
      <c r="C170" s="111"/>
      <c r="D170" s="29"/>
      <c r="E170" s="29"/>
      <c r="F170" s="34"/>
      <c r="G170" s="49"/>
      <c r="H170" s="107"/>
      <c r="K170" s="99"/>
      <c r="L170" s="99"/>
    </row>
    <row r="171" spans="1:12" x14ac:dyDescent="0.25">
      <c r="A171" s="32"/>
      <c r="B171" s="83"/>
      <c r="C171" s="111"/>
      <c r="D171" s="29"/>
      <c r="E171" s="29"/>
      <c r="F171" s="34"/>
      <c r="G171" s="49"/>
      <c r="H171" s="107"/>
      <c r="K171" s="99"/>
      <c r="L171" s="99"/>
    </row>
    <row r="172" spans="1:12" x14ac:dyDescent="0.25">
      <c r="A172" s="32"/>
      <c r="B172" s="83"/>
      <c r="C172" s="111"/>
      <c r="D172" s="29"/>
      <c r="E172" s="29"/>
      <c r="F172" s="34"/>
      <c r="G172" s="49"/>
      <c r="H172" s="107"/>
      <c r="K172" s="99"/>
      <c r="L172" s="99"/>
    </row>
    <row r="173" spans="1:12" x14ac:dyDescent="0.25">
      <c r="A173" s="32"/>
      <c r="B173" s="83"/>
      <c r="C173" s="111"/>
      <c r="D173" s="29"/>
      <c r="E173" s="29"/>
      <c r="F173" s="34"/>
      <c r="G173" s="49"/>
      <c r="H173" s="107"/>
      <c r="K173" s="99"/>
      <c r="L173" s="99"/>
    </row>
    <row r="174" spans="1:12" x14ac:dyDescent="0.25">
      <c r="A174" s="32"/>
      <c r="B174" s="83"/>
      <c r="C174" s="111"/>
      <c r="D174" s="29"/>
      <c r="E174" s="29"/>
      <c r="F174" s="34"/>
      <c r="G174" s="49"/>
      <c r="H174" s="107"/>
      <c r="K174" s="99"/>
      <c r="L174" s="99"/>
    </row>
    <row r="175" spans="1:12" x14ac:dyDescent="0.25">
      <c r="A175" s="32"/>
      <c r="B175" s="83"/>
      <c r="C175" s="111"/>
      <c r="D175" s="29"/>
      <c r="E175" s="29"/>
      <c r="F175" s="34"/>
      <c r="G175" s="49"/>
      <c r="H175" s="107"/>
      <c r="K175" s="99"/>
      <c r="L175" s="99"/>
    </row>
    <row r="176" spans="1:12" x14ac:dyDescent="0.25">
      <c r="A176" s="32"/>
      <c r="B176" s="83"/>
      <c r="C176" s="111"/>
      <c r="D176" s="29"/>
      <c r="E176" s="29"/>
      <c r="F176" s="34"/>
      <c r="G176" s="49"/>
      <c r="H176" s="107"/>
      <c r="K176" s="99"/>
      <c r="L176" s="99"/>
    </row>
    <row r="177" spans="1:12" x14ac:dyDescent="0.25">
      <c r="A177" s="32"/>
      <c r="B177" s="83"/>
      <c r="C177" s="111"/>
      <c r="D177" s="29"/>
      <c r="E177" s="29"/>
      <c r="F177" s="34"/>
      <c r="G177" s="49"/>
      <c r="H177" s="107"/>
      <c r="K177" s="99"/>
      <c r="L177" s="99"/>
    </row>
    <row r="178" spans="1:12" x14ac:dyDescent="0.25">
      <c r="A178" s="32"/>
      <c r="B178" s="83"/>
      <c r="C178" s="111"/>
      <c r="D178" s="29"/>
      <c r="E178" s="29"/>
      <c r="F178" s="34"/>
      <c r="G178" s="49"/>
      <c r="H178" s="107"/>
      <c r="K178" s="99"/>
      <c r="L178" s="99"/>
    </row>
    <row r="179" spans="1:12" x14ac:dyDescent="0.25">
      <c r="A179" s="32"/>
      <c r="B179" s="26"/>
      <c r="C179" s="115"/>
      <c r="D179" s="32"/>
      <c r="E179" s="32"/>
      <c r="F179" s="34"/>
      <c r="G179" s="34"/>
      <c r="H179" s="107"/>
      <c r="K179" s="99"/>
      <c r="L179" s="99"/>
    </row>
    <row r="180" spans="1:12" x14ac:dyDescent="0.25">
      <c r="A180" s="32"/>
      <c r="B180" s="26"/>
      <c r="C180" s="115"/>
      <c r="D180" s="32"/>
      <c r="E180" s="32"/>
      <c r="F180" s="34"/>
      <c r="G180" s="34"/>
      <c r="H180" s="107"/>
      <c r="K180" s="99"/>
      <c r="L180" s="99"/>
    </row>
    <row r="181" spans="1:12" x14ac:dyDescent="0.25">
      <c r="A181" s="32"/>
      <c r="B181" s="83"/>
      <c r="C181" s="111"/>
      <c r="D181" s="29"/>
      <c r="E181" s="29"/>
      <c r="F181" s="34"/>
      <c r="G181" s="49"/>
      <c r="H181" s="107"/>
      <c r="K181" s="99"/>
      <c r="L181" s="99"/>
    </row>
    <row r="182" spans="1:12" x14ac:dyDescent="0.25">
      <c r="A182" s="32"/>
      <c r="B182" s="83"/>
      <c r="C182" s="111"/>
      <c r="D182" s="29"/>
      <c r="E182" s="29"/>
      <c r="F182" s="34"/>
      <c r="G182" s="49"/>
      <c r="H182" s="107"/>
      <c r="K182" s="99"/>
      <c r="L182" s="99"/>
    </row>
    <row r="183" spans="1:12" x14ac:dyDescent="0.25">
      <c r="A183" s="32"/>
      <c r="B183" s="83"/>
      <c r="C183" s="111"/>
      <c r="D183" s="29"/>
      <c r="E183" s="29"/>
      <c r="F183" s="34"/>
      <c r="G183" s="49"/>
      <c r="H183" s="107"/>
      <c r="K183" s="99"/>
      <c r="L183" s="99"/>
    </row>
    <row r="184" spans="1:12" x14ac:dyDescent="0.25">
      <c r="A184" s="32"/>
      <c r="B184" s="83"/>
      <c r="C184" s="111"/>
      <c r="D184" s="29"/>
      <c r="E184" s="29"/>
      <c r="F184" s="34"/>
      <c r="G184" s="49"/>
      <c r="H184" s="107"/>
      <c r="K184" s="99"/>
      <c r="L184" s="99"/>
    </row>
    <row r="185" spans="1:12" x14ac:dyDescent="0.25">
      <c r="A185" s="32"/>
      <c r="B185" s="83"/>
      <c r="C185" s="111"/>
      <c r="D185" s="29"/>
      <c r="E185" s="29"/>
      <c r="F185" s="34"/>
      <c r="G185" s="49"/>
      <c r="H185" s="107"/>
      <c r="K185" s="99"/>
      <c r="L185" s="99"/>
    </row>
    <row r="186" spans="1:12" x14ac:dyDescent="0.25">
      <c r="A186" s="32"/>
      <c r="B186" s="83"/>
      <c r="C186" s="111"/>
      <c r="D186" s="29"/>
      <c r="E186" s="29"/>
      <c r="F186" s="34"/>
      <c r="G186" s="49"/>
      <c r="H186" s="107"/>
      <c r="K186" s="99"/>
      <c r="L186" s="99"/>
    </row>
    <row r="187" spans="1:12" x14ac:dyDescent="0.25">
      <c r="A187" s="32"/>
      <c r="B187" s="83"/>
      <c r="C187" s="111"/>
      <c r="D187" s="29"/>
      <c r="E187" s="29"/>
      <c r="F187" s="34"/>
      <c r="G187" s="49"/>
      <c r="H187" s="107"/>
      <c r="K187" s="99"/>
      <c r="L187" s="99"/>
    </row>
    <row r="188" spans="1:12" x14ac:dyDescent="0.25">
      <c r="A188" s="32"/>
      <c r="B188" s="83"/>
      <c r="C188" s="111"/>
      <c r="D188" s="29"/>
      <c r="E188" s="29"/>
      <c r="F188" s="34"/>
      <c r="G188" s="49"/>
      <c r="H188" s="107"/>
      <c r="K188" s="99"/>
      <c r="L188" s="99"/>
    </row>
    <row r="189" spans="1:12" x14ac:dyDescent="0.25">
      <c r="A189" s="32"/>
      <c r="B189" s="83"/>
      <c r="C189" s="111"/>
      <c r="D189" s="29"/>
      <c r="E189" s="29"/>
      <c r="F189" s="34"/>
      <c r="G189" s="49"/>
      <c r="H189" s="107"/>
      <c r="K189" s="99"/>
      <c r="L189" s="99"/>
    </row>
    <row r="190" spans="1:12" x14ac:dyDescent="0.25">
      <c r="A190" s="32"/>
      <c r="B190" s="26"/>
      <c r="C190" s="115"/>
      <c r="D190" s="29"/>
      <c r="E190" s="29"/>
      <c r="F190" s="34"/>
      <c r="G190" s="34"/>
      <c r="H190" s="107"/>
      <c r="K190" s="99"/>
      <c r="L190" s="99"/>
    </row>
    <row r="191" spans="1:12" x14ac:dyDescent="0.25">
      <c r="A191" s="32"/>
      <c r="B191" s="83"/>
      <c r="C191" s="111"/>
      <c r="D191" s="29"/>
      <c r="E191" s="29"/>
      <c r="F191" s="34"/>
      <c r="G191" s="49"/>
      <c r="H191" s="107"/>
      <c r="K191" s="99"/>
      <c r="L191" s="99"/>
    </row>
    <row r="192" spans="1:12" x14ac:dyDescent="0.25">
      <c r="A192" s="32"/>
      <c r="B192" s="83"/>
      <c r="C192" s="111"/>
      <c r="D192" s="29"/>
      <c r="E192" s="29"/>
      <c r="F192" s="34"/>
      <c r="G192" s="49"/>
      <c r="H192" s="107"/>
      <c r="K192" s="99"/>
      <c r="L192" s="99"/>
    </row>
    <row r="193" spans="1:12" x14ac:dyDescent="0.25">
      <c r="A193" s="32"/>
      <c r="B193" s="83"/>
      <c r="C193" s="111"/>
      <c r="D193" s="29"/>
      <c r="E193" s="29"/>
      <c r="F193" s="34"/>
      <c r="G193" s="49"/>
      <c r="H193" s="107"/>
      <c r="K193" s="99"/>
      <c r="L193" s="99"/>
    </row>
    <row r="194" spans="1:12" x14ac:dyDescent="0.25">
      <c r="A194" s="32"/>
      <c r="B194" s="83"/>
      <c r="C194" s="111"/>
      <c r="D194" s="29"/>
      <c r="E194" s="29"/>
      <c r="F194" s="34"/>
      <c r="G194" s="49"/>
      <c r="H194" s="107"/>
      <c r="K194" s="99"/>
      <c r="L194" s="99"/>
    </row>
    <row r="195" spans="1:12" x14ac:dyDescent="0.25">
      <c r="A195" s="32"/>
      <c r="B195" s="83"/>
      <c r="C195" s="111"/>
      <c r="D195" s="29"/>
      <c r="E195" s="29"/>
      <c r="F195" s="34"/>
      <c r="G195" s="49"/>
      <c r="H195" s="107"/>
      <c r="K195" s="99"/>
      <c r="L195" s="99"/>
    </row>
    <row r="196" spans="1:12" x14ac:dyDescent="0.25">
      <c r="A196" s="32"/>
      <c r="B196" s="83"/>
      <c r="C196" s="111"/>
      <c r="D196" s="29"/>
      <c r="E196" s="29"/>
      <c r="F196" s="34"/>
      <c r="G196" s="49"/>
      <c r="H196" s="107"/>
      <c r="K196" s="99"/>
      <c r="L196" s="99"/>
    </row>
    <row r="197" spans="1:12" x14ac:dyDescent="0.25">
      <c r="A197" s="32"/>
      <c r="B197" s="26"/>
      <c r="C197" s="115"/>
      <c r="D197" s="29"/>
      <c r="E197" s="29"/>
      <c r="F197" s="34"/>
      <c r="G197" s="34"/>
      <c r="H197" s="107"/>
      <c r="K197" s="99"/>
      <c r="L197" s="99"/>
    </row>
    <row r="198" spans="1:12" x14ac:dyDescent="0.25">
      <c r="A198" s="32"/>
      <c r="B198" s="83"/>
      <c r="C198" s="111"/>
      <c r="D198" s="29"/>
      <c r="E198" s="29"/>
      <c r="F198" s="34"/>
      <c r="G198" s="49"/>
      <c r="H198" s="107"/>
      <c r="K198" s="99"/>
      <c r="L198" s="99"/>
    </row>
    <row r="199" spans="1:12" x14ac:dyDescent="0.25">
      <c r="A199" s="32"/>
      <c r="B199" s="26"/>
      <c r="C199" s="115"/>
      <c r="D199" s="29"/>
      <c r="E199" s="29"/>
      <c r="F199" s="34"/>
      <c r="G199" s="34"/>
      <c r="H199" s="107"/>
      <c r="K199" s="99"/>
      <c r="L199" s="99"/>
    </row>
    <row r="200" spans="1:12" x14ac:dyDescent="0.25">
      <c r="A200" s="32"/>
      <c r="B200" s="83"/>
      <c r="C200" s="111"/>
      <c r="D200" s="29"/>
      <c r="E200" s="29"/>
      <c r="F200" s="34"/>
      <c r="G200" s="49"/>
      <c r="H200" s="107"/>
      <c r="K200" s="99"/>
      <c r="L200" s="99"/>
    </row>
    <row r="201" spans="1:12" x14ac:dyDescent="0.25">
      <c r="A201" s="32"/>
      <c r="B201" s="83"/>
      <c r="C201" s="111"/>
      <c r="D201" s="29"/>
      <c r="E201" s="29"/>
      <c r="F201" s="34"/>
      <c r="G201" s="49"/>
      <c r="H201" s="107"/>
      <c r="K201" s="99"/>
      <c r="L201" s="99"/>
    </row>
    <row r="202" spans="1:12" x14ac:dyDescent="0.25">
      <c r="A202" s="32"/>
      <c r="B202" s="83"/>
      <c r="C202" s="111"/>
      <c r="D202" s="29"/>
      <c r="E202" s="29"/>
      <c r="F202" s="34"/>
      <c r="G202" s="49"/>
      <c r="H202" s="107"/>
      <c r="K202" s="99"/>
      <c r="L202" s="99"/>
    </row>
    <row r="203" spans="1:12" x14ac:dyDescent="0.25">
      <c r="A203" s="32"/>
      <c r="B203" s="83"/>
      <c r="C203" s="111"/>
      <c r="D203" s="29"/>
      <c r="E203" s="29"/>
      <c r="F203" s="34"/>
      <c r="G203" s="49"/>
      <c r="H203" s="107"/>
      <c r="K203" s="99"/>
      <c r="L203" s="99"/>
    </row>
    <row r="204" spans="1:12" x14ac:dyDescent="0.25">
      <c r="A204" s="32"/>
      <c r="B204" s="83"/>
      <c r="C204" s="111"/>
      <c r="D204" s="29"/>
      <c r="E204" s="29"/>
      <c r="F204" s="34"/>
      <c r="G204" s="49"/>
      <c r="H204" s="107"/>
      <c r="K204" s="99"/>
      <c r="L204" s="99"/>
    </row>
    <row r="205" spans="1:12" x14ac:dyDescent="0.25">
      <c r="A205" s="32"/>
      <c r="B205" s="83"/>
      <c r="C205" s="111"/>
      <c r="D205" s="29"/>
      <c r="E205" s="29"/>
      <c r="F205" s="34"/>
      <c r="G205" s="49"/>
      <c r="H205" s="107"/>
      <c r="K205" s="99"/>
      <c r="L205" s="99"/>
    </row>
    <row r="206" spans="1:12" x14ac:dyDescent="0.25">
      <c r="A206" s="32"/>
      <c r="B206" s="83"/>
      <c r="C206" s="111"/>
      <c r="D206" s="29"/>
      <c r="E206" s="29"/>
      <c r="F206" s="34"/>
      <c r="G206" s="49"/>
      <c r="H206" s="107"/>
      <c r="K206" s="99"/>
      <c r="L206" s="99"/>
    </row>
    <row r="207" spans="1:12" x14ac:dyDescent="0.25">
      <c r="A207" s="32"/>
      <c r="B207" s="83"/>
      <c r="C207" s="111"/>
      <c r="D207" s="29"/>
      <c r="E207" s="29"/>
      <c r="F207" s="34"/>
      <c r="G207" s="49"/>
      <c r="H207" s="107"/>
      <c r="K207" s="99"/>
      <c r="L207" s="99"/>
    </row>
    <row r="208" spans="1:12" x14ac:dyDescent="0.25">
      <c r="A208" s="32"/>
      <c r="B208" s="83"/>
      <c r="C208" s="111"/>
      <c r="D208" s="29"/>
      <c r="E208" s="29"/>
      <c r="F208" s="34"/>
      <c r="G208" s="49"/>
      <c r="H208" s="107"/>
      <c r="K208" s="99"/>
      <c r="L208" s="99"/>
    </row>
    <row r="209" spans="1:12" x14ac:dyDescent="0.25">
      <c r="A209" s="32"/>
      <c r="B209" s="83"/>
      <c r="C209" s="111"/>
      <c r="D209" s="29"/>
      <c r="E209" s="29"/>
      <c r="F209" s="34"/>
      <c r="G209" s="49"/>
      <c r="H209" s="107"/>
      <c r="K209" s="99"/>
      <c r="L209" s="99"/>
    </row>
    <row r="210" spans="1:12" x14ac:dyDescent="0.25">
      <c r="A210" s="32"/>
      <c r="B210" s="83"/>
      <c r="C210" s="111"/>
      <c r="D210" s="29"/>
      <c r="E210" s="29"/>
      <c r="F210" s="34"/>
      <c r="G210" s="49"/>
      <c r="H210" s="107"/>
      <c r="K210" s="99"/>
      <c r="L210" s="99"/>
    </row>
    <row r="211" spans="1:12" x14ac:dyDescent="0.25">
      <c r="A211" s="32"/>
      <c r="B211" s="83"/>
      <c r="C211" s="111"/>
      <c r="D211" s="29"/>
      <c r="E211" s="29"/>
      <c r="F211" s="34"/>
      <c r="G211" s="49"/>
      <c r="H211" s="107"/>
      <c r="K211" s="99"/>
      <c r="L211" s="99"/>
    </row>
    <row r="212" spans="1:12" x14ac:dyDescent="0.25">
      <c r="A212" s="32"/>
      <c r="B212" s="26"/>
      <c r="C212" s="115"/>
      <c r="D212" s="29"/>
      <c r="E212" s="29"/>
      <c r="F212" s="34"/>
      <c r="G212" s="34"/>
      <c r="H212" s="107"/>
      <c r="K212" s="99"/>
      <c r="L212" s="99"/>
    </row>
    <row r="213" spans="1:12" x14ac:dyDescent="0.25">
      <c r="A213" s="32"/>
      <c r="B213" s="26"/>
      <c r="C213" s="115"/>
      <c r="D213" s="29"/>
      <c r="E213" s="29"/>
      <c r="F213" s="34"/>
      <c r="G213" s="34"/>
      <c r="H213" s="107"/>
      <c r="K213" s="99"/>
      <c r="L213" s="99"/>
    </row>
    <row r="214" spans="1:12" x14ac:dyDescent="0.25">
      <c r="A214" s="32"/>
      <c r="B214" s="26"/>
      <c r="C214" s="115"/>
      <c r="D214" s="29"/>
      <c r="E214" s="29"/>
      <c r="F214" s="34"/>
      <c r="G214" s="34"/>
      <c r="H214" s="107"/>
      <c r="K214" s="99"/>
      <c r="L214" s="99"/>
    </row>
    <row r="215" spans="1:12" x14ac:dyDescent="0.25">
      <c r="A215" s="32"/>
      <c r="B215" s="26"/>
      <c r="C215" s="115"/>
      <c r="D215" s="29"/>
      <c r="E215" s="29"/>
      <c r="F215" s="34"/>
      <c r="G215" s="34"/>
      <c r="H215" s="107"/>
      <c r="K215" s="99"/>
      <c r="L215" s="99"/>
    </row>
    <row r="216" spans="1:12" x14ac:dyDescent="0.25">
      <c r="A216" s="32"/>
      <c r="B216" s="83"/>
      <c r="C216" s="111"/>
      <c r="D216" s="29"/>
      <c r="E216" s="29"/>
      <c r="F216" s="34"/>
      <c r="G216" s="49"/>
      <c r="H216" s="107"/>
      <c r="K216" s="99"/>
      <c r="L216" s="99"/>
    </row>
    <row r="217" spans="1:12" x14ac:dyDescent="0.25">
      <c r="A217" s="32"/>
      <c r="B217" s="83"/>
      <c r="C217" s="111"/>
      <c r="D217" s="29"/>
      <c r="E217" s="29"/>
      <c r="F217" s="34"/>
      <c r="G217" s="49"/>
      <c r="H217" s="107"/>
      <c r="K217" s="99"/>
      <c r="L217" s="99"/>
    </row>
    <row r="218" spans="1:12" x14ac:dyDescent="0.25">
      <c r="A218" s="32"/>
      <c r="B218" s="26"/>
      <c r="C218" s="115"/>
      <c r="D218" s="29"/>
      <c r="E218" s="29"/>
      <c r="F218" s="34"/>
      <c r="G218" s="34"/>
      <c r="H218" s="107"/>
      <c r="K218" s="99"/>
      <c r="L218" s="99"/>
    </row>
    <row r="219" spans="1:12" x14ac:dyDescent="0.25">
      <c r="A219" s="32"/>
      <c r="B219" s="26"/>
      <c r="C219" s="115"/>
      <c r="D219" s="29"/>
      <c r="E219" s="29"/>
      <c r="F219" s="34"/>
      <c r="G219" s="34"/>
      <c r="H219" s="107"/>
      <c r="K219" s="99"/>
      <c r="L219" s="99"/>
    </row>
    <row r="220" spans="1:12" x14ac:dyDescent="0.25">
      <c r="A220" s="32"/>
      <c r="B220" s="83"/>
      <c r="C220" s="111"/>
      <c r="D220" s="29"/>
      <c r="E220" s="29"/>
      <c r="F220" s="34"/>
      <c r="G220" s="49"/>
      <c r="H220" s="107"/>
      <c r="K220" s="99"/>
      <c r="L220" s="99"/>
    </row>
    <row r="221" spans="1:12" x14ac:dyDescent="0.25">
      <c r="A221" s="32"/>
      <c r="B221" s="83"/>
      <c r="C221" s="111"/>
      <c r="D221" s="29"/>
      <c r="E221" s="29"/>
      <c r="F221" s="34"/>
      <c r="G221" s="49"/>
      <c r="H221" s="107"/>
      <c r="K221" s="99"/>
      <c r="L221" s="99"/>
    </row>
    <row r="222" spans="1:12" x14ac:dyDescent="0.25">
      <c r="A222" s="32"/>
      <c r="B222" s="83"/>
      <c r="C222" s="111"/>
      <c r="D222" s="29"/>
      <c r="E222" s="29"/>
      <c r="F222" s="34"/>
      <c r="G222" s="49"/>
      <c r="H222" s="107"/>
      <c r="K222" s="99"/>
      <c r="L222" s="99"/>
    </row>
    <row r="223" spans="1:12" x14ac:dyDescent="0.25">
      <c r="A223" s="32"/>
      <c r="B223" s="83"/>
      <c r="C223" s="111"/>
      <c r="D223" s="29"/>
      <c r="E223" s="29"/>
      <c r="F223" s="34"/>
      <c r="G223" s="49"/>
      <c r="H223" s="107"/>
      <c r="K223" s="99"/>
      <c r="L223" s="99"/>
    </row>
    <row r="224" spans="1:12" x14ac:dyDescent="0.25">
      <c r="A224" s="32"/>
      <c r="B224" s="26"/>
      <c r="C224" s="115"/>
      <c r="D224" s="29"/>
      <c r="E224" s="29"/>
      <c r="F224" s="34"/>
      <c r="G224" s="34"/>
      <c r="H224" s="107"/>
      <c r="K224" s="99"/>
      <c r="L224" s="99"/>
    </row>
    <row r="225" spans="1:12" x14ac:dyDescent="0.25">
      <c r="A225" s="32"/>
      <c r="B225" s="83"/>
      <c r="C225" s="111"/>
      <c r="D225" s="29"/>
      <c r="E225" s="29"/>
      <c r="F225" s="34"/>
      <c r="G225" s="49"/>
      <c r="H225" s="107"/>
      <c r="K225" s="99"/>
      <c r="L225" s="99"/>
    </row>
    <row r="226" spans="1:12" x14ac:dyDescent="0.25">
      <c r="A226" s="32"/>
      <c r="B226" s="83"/>
      <c r="C226" s="111"/>
      <c r="D226" s="29"/>
      <c r="E226" s="29"/>
      <c r="F226" s="34"/>
      <c r="G226" s="49"/>
      <c r="H226" s="107"/>
      <c r="K226" s="99"/>
      <c r="L226" s="99"/>
    </row>
    <row r="227" spans="1:12" x14ac:dyDescent="0.25">
      <c r="A227" s="32"/>
      <c r="B227" s="83"/>
      <c r="C227" s="111"/>
      <c r="D227" s="29"/>
      <c r="E227" s="29"/>
      <c r="F227" s="34"/>
      <c r="G227" s="49"/>
      <c r="H227" s="107"/>
      <c r="K227" s="99"/>
      <c r="L227" s="99"/>
    </row>
    <row r="228" spans="1:12" x14ac:dyDescent="0.25">
      <c r="A228" s="32"/>
      <c r="B228" s="26"/>
      <c r="C228" s="115"/>
      <c r="D228" s="29"/>
      <c r="E228" s="29"/>
      <c r="F228" s="34"/>
      <c r="G228" s="34"/>
      <c r="H228" s="107"/>
      <c r="K228" s="99"/>
      <c r="L228" s="99"/>
    </row>
    <row r="229" spans="1:12" x14ac:dyDescent="0.25">
      <c r="A229" s="32"/>
      <c r="B229" s="83"/>
      <c r="C229" s="111"/>
      <c r="D229" s="29"/>
      <c r="E229" s="29"/>
      <c r="F229" s="34"/>
      <c r="G229" s="49"/>
      <c r="H229" s="107"/>
      <c r="K229" s="99"/>
      <c r="L229" s="99"/>
    </row>
    <row r="230" spans="1:12" x14ac:dyDescent="0.25">
      <c r="A230" s="32"/>
      <c r="B230" s="83"/>
      <c r="C230" s="111"/>
      <c r="D230" s="29"/>
      <c r="E230" s="29"/>
      <c r="F230" s="34"/>
      <c r="G230" s="49"/>
      <c r="H230" s="107"/>
      <c r="K230" s="99"/>
      <c r="L230" s="99"/>
    </row>
    <row r="231" spans="1:12" x14ac:dyDescent="0.25">
      <c r="A231" s="32"/>
      <c r="B231" s="83"/>
      <c r="C231" s="111"/>
      <c r="D231" s="29"/>
      <c r="E231" s="29"/>
      <c r="F231" s="34"/>
      <c r="G231" s="49"/>
      <c r="H231" s="107"/>
      <c r="K231" s="99"/>
      <c r="L231" s="99"/>
    </row>
    <row r="232" spans="1:12" x14ac:dyDescent="0.25">
      <c r="A232" s="32"/>
      <c r="B232" s="83"/>
      <c r="C232" s="111"/>
      <c r="D232" s="29"/>
      <c r="E232" s="29"/>
      <c r="F232" s="34"/>
      <c r="G232" s="49"/>
      <c r="H232" s="107"/>
      <c r="K232" s="99"/>
      <c r="L232" s="99"/>
    </row>
    <row r="233" spans="1:12" x14ac:dyDescent="0.25">
      <c r="A233" s="32"/>
      <c r="B233" s="83"/>
      <c r="C233" s="111"/>
      <c r="D233" s="29"/>
      <c r="E233" s="29"/>
      <c r="F233" s="34"/>
      <c r="G233" s="49"/>
      <c r="H233" s="107"/>
      <c r="K233" s="99"/>
      <c r="L233" s="99"/>
    </row>
    <row r="234" spans="1:12" x14ac:dyDescent="0.25">
      <c r="A234" s="32"/>
      <c r="B234" s="83"/>
      <c r="C234" s="111"/>
      <c r="D234" s="29"/>
      <c r="E234" s="29"/>
      <c r="F234" s="34"/>
      <c r="G234" s="49"/>
      <c r="H234" s="107"/>
      <c r="K234" s="99"/>
      <c r="L234" s="99"/>
    </row>
    <row r="235" spans="1:12" x14ac:dyDescent="0.25">
      <c r="A235" s="32"/>
      <c r="B235" s="26"/>
      <c r="C235" s="115"/>
      <c r="D235" s="29"/>
      <c r="E235" s="29"/>
      <c r="F235" s="34"/>
      <c r="G235" s="34"/>
      <c r="H235" s="107"/>
      <c r="K235" s="99"/>
      <c r="L235" s="99"/>
    </row>
    <row r="236" spans="1:12" x14ac:dyDescent="0.25">
      <c r="A236" s="32"/>
      <c r="B236" s="26"/>
      <c r="C236" s="115"/>
      <c r="D236" s="29"/>
      <c r="E236" s="29"/>
      <c r="F236" s="34"/>
      <c r="G236" s="34"/>
      <c r="H236" s="107"/>
      <c r="K236" s="99"/>
      <c r="L236" s="99"/>
    </row>
    <row r="237" spans="1:12" x14ac:dyDescent="0.25">
      <c r="A237" s="32"/>
      <c r="B237" s="83"/>
      <c r="C237" s="111"/>
      <c r="D237" s="29"/>
      <c r="E237" s="29"/>
      <c r="F237" s="34"/>
      <c r="G237" s="49"/>
      <c r="H237" s="107"/>
      <c r="K237" s="99"/>
      <c r="L237" s="99"/>
    </row>
    <row r="238" spans="1:12" x14ac:dyDescent="0.25">
      <c r="A238" s="32"/>
      <c r="B238" s="83"/>
      <c r="C238" s="111"/>
      <c r="D238" s="29"/>
      <c r="E238" s="29"/>
      <c r="F238" s="34"/>
      <c r="G238" s="49"/>
      <c r="H238" s="107"/>
      <c r="K238" s="99"/>
      <c r="L238" s="99"/>
    </row>
    <row r="239" spans="1:12" x14ac:dyDescent="0.25">
      <c r="A239" s="32"/>
      <c r="B239" s="83"/>
      <c r="C239" s="111"/>
      <c r="D239" s="29"/>
      <c r="E239" s="29"/>
      <c r="F239" s="34"/>
      <c r="G239" s="49"/>
      <c r="H239" s="107"/>
      <c r="K239" s="99"/>
      <c r="L239" s="99"/>
    </row>
    <row r="240" spans="1:12" x14ac:dyDescent="0.25">
      <c r="A240" s="32"/>
      <c r="B240" s="83"/>
      <c r="C240" s="111"/>
      <c r="D240" s="29"/>
      <c r="E240" s="29"/>
      <c r="F240" s="34"/>
      <c r="G240" s="49"/>
      <c r="H240" s="107"/>
      <c r="K240" s="99"/>
      <c r="L240" s="99"/>
    </row>
    <row r="241" spans="1:12" x14ac:dyDescent="0.25">
      <c r="A241" s="32"/>
      <c r="B241" s="83"/>
      <c r="C241" s="111"/>
      <c r="D241" s="29"/>
      <c r="E241" s="29"/>
      <c r="F241" s="34"/>
      <c r="G241" s="49"/>
      <c r="H241" s="107"/>
      <c r="K241" s="99"/>
      <c r="L241" s="99"/>
    </row>
    <row r="242" spans="1:12" x14ac:dyDescent="0.25">
      <c r="A242" s="32"/>
      <c r="B242" s="83"/>
      <c r="C242" s="111"/>
      <c r="D242" s="29"/>
      <c r="E242" s="29"/>
      <c r="F242" s="34"/>
      <c r="G242" s="49"/>
      <c r="H242" s="107"/>
      <c r="K242" s="99"/>
      <c r="L242" s="99"/>
    </row>
    <row r="243" spans="1:12" x14ac:dyDescent="0.25">
      <c r="A243" s="32"/>
      <c r="B243" s="83"/>
      <c r="C243" s="111"/>
      <c r="D243" s="29"/>
      <c r="E243" s="29"/>
      <c r="F243" s="34"/>
      <c r="G243" s="49"/>
      <c r="H243" s="107"/>
      <c r="K243" s="99"/>
      <c r="L243" s="99"/>
    </row>
    <row r="244" spans="1:12" x14ac:dyDescent="0.25">
      <c r="A244" s="32"/>
      <c r="B244" s="83"/>
      <c r="C244" s="111"/>
      <c r="D244" s="29"/>
      <c r="E244" s="29"/>
      <c r="F244" s="34"/>
      <c r="G244" s="49"/>
      <c r="H244" s="107"/>
      <c r="K244" s="99"/>
      <c r="L244" s="99"/>
    </row>
    <row r="245" spans="1:12" x14ac:dyDescent="0.25">
      <c r="A245" s="32"/>
      <c r="B245" s="83"/>
      <c r="C245" s="111"/>
      <c r="D245" s="29"/>
      <c r="E245" s="29"/>
      <c r="F245" s="34"/>
      <c r="G245" s="49"/>
      <c r="H245" s="107"/>
      <c r="K245" s="99"/>
      <c r="L245" s="99"/>
    </row>
    <row r="246" spans="1:12" x14ac:dyDescent="0.25">
      <c r="A246" s="32"/>
      <c r="B246" s="83"/>
      <c r="C246" s="111"/>
      <c r="D246" s="29"/>
      <c r="E246" s="29"/>
      <c r="F246" s="34"/>
      <c r="G246" s="49"/>
      <c r="H246" s="107"/>
      <c r="K246" s="99"/>
      <c r="L246" s="99"/>
    </row>
    <row r="247" spans="1:12" x14ac:dyDescent="0.25">
      <c r="A247" s="32"/>
      <c r="B247" s="83"/>
      <c r="C247" s="111"/>
      <c r="D247" s="29"/>
      <c r="E247" s="29"/>
      <c r="F247" s="34"/>
      <c r="G247" s="49"/>
      <c r="H247" s="107"/>
      <c r="K247" s="99"/>
      <c r="L247" s="99"/>
    </row>
    <row r="248" spans="1:12" x14ac:dyDescent="0.25">
      <c r="A248" s="32"/>
      <c r="B248" s="26"/>
      <c r="C248" s="115"/>
      <c r="D248" s="32"/>
      <c r="E248" s="32"/>
      <c r="F248" s="34"/>
      <c r="G248" s="34"/>
      <c r="H248" s="107"/>
      <c r="K248" s="99"/>
      <c r="L248" s="99"/>
    </row>
    <row r="249" spans="1:12" x14ac:dyDescent="0.25">
      <c r="A249" s="32"/>
      <c r="B249" s="83"/>
      <c r="C249" s="111"/>
      <c r="D249" s="29"/>
      <c r="E249" s="29"/>
      <c r="F249" s="34"/>
      <c r="G249" s="49"/>
      <c r="H249" s="107"/>
      <c r="K249" s="99"/>
      <c r="L249" s="99"/>
    </row>
    <row r="250" spans="1:12" x14ac:dyDescent="0.25">
      <c r="A250" s="32"/>
      <c r="B250" s="83"/>
      <c r="C250" s="111"/>
      <c r="D250" s="29"/>
      <c r="E250" s="29"/>
      <c r="F250" s="34"/>
      <c r="G250" s="49"/>
      <c r="H250" s="107"/>
      <c r="K250" s="99"/>
      <c r="L250" s="99"/>
    </row>
    <row r="251" spans="1:12" x14ac:dyDescent="0.25">
      <c r="A251" s="32"/>
      <c r="B251" s="83"/>
      <c r="C251" s="111"/>
      <c r="D251" s="29"/>
      <c r="E251" s="29"/>
      <c r="F251" s="34"/>
      <c r="G251" s="49"/>
      <c r="H251" s="107"/>
      <c r="K251" s="99"/>
      <c r="L251" s="99"/>
    </row>
    <row r="252" spans="1:12" x14ac:dyDescent="0.25">
      <c r="A252" s="32"/>
      <c r="B252" s="26"/>
      <c r="C252" s="115"/>
      <c r="D252" s="29"/>
      <c r="E252" s="29"/>
      <c r="F252" s="34"/>
      <c r="G252" s="34"/>
      <c r="H252" s="107"/>
      <c r="K252" s="99"/>
      <c r="L252" s="99"/>
    </row>
    <row r="253" spans="1:12" x14ac:dyDescent="0.25">
      <c r="A253" s="32"/>
      <c r="B253" s="83"/>
      <c r="C253" s="111"/>
      <c r="D253" s="29"/>
      <c r="E253" s="29"/>
      <c r="F253" s="34"/>
      <c r="G253" s="49"/>
      <c r="H253" s="107"/>
      <c r="K253" s="99"/>
      <c r="L253" s="99"/>
    </row>
    <row r="254" spans="1:12" x14ac:dyDescent="0.25">
      <c r="A254" s="32"/>
      <c r="B254" s="83"/>
      <c r="C254" s="111"/>
      <c r="D254" s="29"/>
      <c r="E254" s="29"/>
      <c r="F254" s="34"/>
      <c r="G254" s="49"/>
      <c r="H254" s="107"/>
      <c r="K254" s="99"/>
      <c r="L254" s="99"/>
    </row>
    <row r="255" spans="1:12" x14ac:dyDescent="0.25">
      <c r="A255" s="32"/>
      <c r="B255" s="83"/>
      <c r="C255" s="111"/>
      <c r="D255" s="29"/>
      <c r="E255" s="29"/>
      <c r="F255" s="34"/>
      <c r="G255" s="49"/>
      <c r="H255" s="107"/>
      <c r="K255" s="99"/>
      <c r="L255" s="99"/>
    </row>
    <row r="256" spans="1:12" x14ac:dyDescent="0.25">
      <c r="A256" s="32"/>
      <c r="B256" s="26"/>
      <c r="C256" s="115"/>
      <c r="D256" s="32"/>
      <c r="E256" s="32"/>
      <c r="F256" s="34"/>
      <c r="G256" s="34"/>
      <c r="H256" s="107"/>
      <c r="K256" s="99"/>
      <c r="L256" s="99"/>
    </row>
    <row r="257" spans="1:12" x14ac:dyDescent="0.25">
      <c r="A257" s="32"/>
      <c r="B257" s="83"/>
      <c r="C257" s="111"/>
      <c r="D257" s="29"/>
      <c r="E257" s="29"/>
      <c r="F257" s="34"/>
      <c r="G257" s="49"/>
      <c r="H257" s="107"/>
      <c r="K257" s="99"/>
      <c r="L257" s="99"/>
    </row>
    <row r="258" spans="1:12" x14ac:dyDescent="0.25">
      <c r="A258" s="32"/>
      <c r="B258" s="83"/>
      <c r="C258" s="111"/>
      <c r="D258" s="29"/>
      <c r="E258" s="29"/>
      <c r="F258" s="34"/>
      <c r="G258" s="49"/>
      <c r="H258" s="107"/>
      <c r="K258" s="99"/>
      <c r="L258" s="99"/>
    </row>
    <row r="259" spans="1:12" x14ac:dyDescent="0.25">
      <c r="A259" s="32"/>
      <c r="B259" s="83"/>
      <c r="C259" s="111"/>
      <c r="D259" s="29"/>
      <c r="E259" s="29"/>
      <c r="F259" s="34"/>
      <c r="G259" s="49"/>
      <c r="H259" s="107"/>
      <c r="K259" s="99"/>
      <c r="L259" s="99"/>
    </row>
    <row r="260" spans="1:12" x14ac:dyDescent="0.25">
      <c r="A260" s="32"/>
      <c r="B260" s="83"/>
      <c r="C260" s="111"/>
      <c r="D260" s="29"/>
      <c r="E260" s="29"/>
      <c r="F260" s="34"/>
      <c r="G260" s="49"/>
      <c r="H260" s="107"/>
      <c r="K260" s="99"/>
      <c r="L260" s="99"/>
    </row>
    <row r="261" spans="1:12" x14ac:dyDescent="0.25">
      <c r="A261" s="32"/>
      <c r="B261" s="83"/>
      <c r="C261" s="111"/>
      <c r="D261" s="29"/>
      <c r="E261" s="29"/>
      <c r="F261" s="34"/>
      <c r="G261" s="49"/>
      <c r="H261" s="107"/>
      <c r="K261" s="99"/>
      <c r="L261" s="99"/>
    </row>
    <row r="262" spans="1:12" x14ac:dyDescent="0.25">
      <c r="A262" s="32"/>
      <c r="B262" s="83"/>
      <c r="C262" s="111"/>
      <c r="D262" s="29"/>
      <c r="E262" s="29"/>
      <c r="F262" s="34"/>
      <c r="G262" s="49"/>
      <c r="H262" s="107"/>
      <c r="K262" s="99"/>
      <c r="L262" s="99"/>
    </row>
    <row r="263" spans="1:12" x14ac:dyDescent="0.25">
      <c r="A263" s="32"/>
      <c r="B263" s="83"/>
      <c r="C263" s="111"/>
      <c r="D263" s="29"/>
      <c r="E263" s="29"/>
      <c r="F263" s="34"/>
      <c r="G263" s="49"/>
      <c r="H263" s="107"/>
      <c r="K263" s="99"/>
      <c r="L263" s="99"/>
    </row>
    <row r="264" spans="1:12" x14ac:dyDescent="0.25">
      <c r="A264" s="32"/>
      <c r="B264" s="83"/>
      <c r="C264" s="111"/>
      <c r="D264" s="29"/>
      <c r="E264" s="29"/>
      <c r="F264" s="34"/>
      <c r="G264" s="49"/>
      <c r="H264" s="107"/>
      <c r="K264" s="99"/>
      <c r="L264" s="99"/>
    </row>
    <row r="265" spans="1:12" x14ac:dyDescent="0.25">
      <c r="A265" s="32"/>
      <c r="B265" s="26"/>
      <c r="C265" s="115"/>
      <c r="D265" s="32"/>
      <c r="E265" s="32"/>
      <c r="F265" s="34"/>
      <c r="G265" s="34"/>
      <c r="H265" s="107"/>
      <c r="K265" s="99"/>
      <c r="L265" s="99"/>
    </row>
    <row r="266" spans="1:12" x14ac:dyDescent="0.25">
      <c r="A266" s="32"/>
      <c r="B266" s="83"/>
      <c r="C266" s="111"/>
      <c r="D266" s="29"/>
      <c r="E266" s="29"/>
      <c r="F266" s="34"/>
      <c r="G266" s="49"/>
      <c r="H266" s="107"/>
      <c r="K266" s="99"/>
      <c r="L266" s="99"/>
    </row>
    <row r="267" spans="1:12" x14ac:dyDescent="0.25">
      <c r="A267" s="32"/>
      <c r="B267" s="83"/>
      <c r="C267" s="111"/>
      <c r="D267" s="29"/>
      <c r="E267" s="29"/>
      <c r="F267" s="34"/>
      <c r="G267" s="49"/>
      <c r="H267" s="107"/>
      <c r="K267" s="99"/>
      <c r="L267" s="99"/>
    </row>
    <row r="268" spans="1:12" x14ac:dyDescent="0.25">
      <c r="A268" s="32"/>
      <c r="B268" s="26"/>
      <c r="C268" s="115"/>
      <c r="D268" s="32"/>
      <c r="E268" s="32"/>
      <c r="F268" s="34"/>
      <c r="G268" s="34"/>
      <c r="H268" s="107"/>
      <c r="K268" s="99"/>
      <c r="L268" s="99"/>
    </row>
    <row r="269" spans="1:12" x14ac:dyDescent="0.25">
      <c r="A269" s="32"/>
      <c r="B269" s="26"/>
      <c r="C269" s="115"/>
      <c r="D269" s="32"/>
      <c r="E269" s="32"/>
      <c r="F269" s="34"/>
      <c r="G269" s="34"/>
      <c r="H269" s="107"/>
      <c r="K269" s="99"/>
      <c r="L269" s="99"/>
    </row>
    <row r="270" spans="1:12" x14ac:dyDescent="0.25">
      <c r="A270" s="32"/>
      <c r="B270" s="26"/>
      <c r="C270" s="115"/>
      <c r="D270" s="29"/>
      <c r="E270" s="29"/>
      <c r="F270" s="34"/>
      <c r="G270" s="34"/>
      <c r="H270" s="107"/>
      <c r="K270" s="99"/>
      <c r="L270" s="99"/>
    </row>
    <row r="271" spans="1:12" x14ac:dyDescent="0.25">
      <c r="A271" s="32"/>
      <c r="B271" s="26"/>
      <c r="C271" s="115"/>
      <c r="D271" s="29"/>
      <c r="E271" s="29"/>
      <c r="F271" s="34"/>
      <c r="G271" s="34"/>
      <c r="H271" s="107"/>
      <c r="K271" s="99"/>
      <c r="L271" s="99"/>
    </row>
    <row r="272" spans="1:12" x14ac:dyDescent="0.25">
      <c r="A272" s="32"/>
      <c r="B272" s="83"/>
      <c r="C272" s="111"/>
      <c r="D272" s="29"/>
      <c r="E272" s="29"/>
      <c r="F272" s="34"/>
      <c r="G272" s="49"/>
      <c r="H272" s="107"/>
      <c r="K272" s="99"/>
      <c r="L272" s="99"/>
    </row>
    <row r="273" spans="1:12" x14ac:dyDescent="0.25">
      <c r="A273" s="32"/>
      <c r="B273" s="83"/>
      <c r="C273" s="111"/>
      <c r="D273" s="29"/>
      <c r="E273" s="29"/>
      <c r="F273" s="34"/>
      <c r="G273" s="49"/>
      <c r="H273" s="107"/>
      <c r="K273" s="99"/>
      <c r="L273" s="99"/>
    </row>
    <row r="274" spans="1:12" x14ac:dyDescent="0.25">
      <c r="A274" s="32"/>
      <c r="B274" s="83"/>
      <c r="C274" s="111"/>
      <c r="D274" s="29"/>
      <c r="E274" s="29"/>
      <c r="F274" s="34"/>
      <c r="G274" s="49"/>
      <c r="H274" s="107"/>
      <c r="K274" s="99"/>
      <c r="L274" s="99"/>
    </row>
    <row r="275" spans="1:12" x14ac:dyDescent="0.25">
      <c r="A275" s="32"/>
      <c r="B275" s="83"/>
      <c r="C275" s="111"/>
      <c r="D275" s="29"/>
      <c r="E275" s="29"/>
      <c r="F275" s="34"/>
      <c r="G275" s="49"/>
      <c r="H275" s="107"/>
      <c r="K275" s="99"/>
      <c r="L275" s="99"/>
    </row>
    <row r="276" spans="1:12" x14ac:dyDescent="0.25">
      <c r="A276" s="32"/>
      <c r="B276" s="83"/>
      <c r="C276" s="111"/>
      <c r="D276" s="29"/>
      <c r="E276" s="29"/>
      <c r="F276" s="34"/>
      <c r="G276" s="49"/>
      <c r="H276" s="107"/>
      <c r="K276" s="99"/>
      <c r="L276" s="99"/>
    </row>
    <row r="277" spans="1:12" x14ac:dyDescent="0.25">
      <c r="A277" s="32"/>
      <c r="B277" s="83"/>
      <c r="C277" s="111"/>
      <c r="D277" s="29"/>
      <c r="E277" s="29"/>
      <c r="F277" s="34"/>
      <c r="G277" s="49"/>
      <c r="H277" s="107"/>
      <c r="K277" s="99"/>
      <c r="L277" s="99"/>
    </row>
    <row r="278" spans="1:12" x14ac:dyDescent="0.25">
      <c r="A278" s="32"/>
      <c r="B278" s="83"/>
      <c r="C278" s="111"/>
      <c r="D278" s="29"/>
      <c r="E278" s="29"/>
      <c r="F278" s="34"/>
      <c r="G278" s="49"/>
      <c r="H278" s="107"/>
      <c r="K278" s="99"/>
      <c r="L278" s="99"/>
    </row>
    <row r="279" spans="1:12" x14ac:dyDescent="0.25">
      <c r="A279" s="32"/>
      <c r="B279" s="83"/>
      <c r="C279" s="111"/>
      <c r="D279" s="29"/>
      <c r="E279" s="29"/>
      <c r="F279" s="34"/>
      <c r="G279" s="49"/>
      <c r="H279" s="107"/>
      <c r="K279" s="99"/>
      <c r="L279" s="99"/>
    </row>
    <row r="280" spans="1:12" x14ac:dyDescent="0.25">
      <c r="A280" s="32"/>
      <c r="B280" s="83"/>
      <c r="C280" s="111"/>
      <c r="D280" s="29"/>
      <c r="E280" s="29"/>
      <c r="F280" s="34"/>
      <c r="G280" s="49"/>
      <c r="H280" s="107"/>
      <c r="K280" s="99"/>
      <c r="L280" s="99"/>
    </row>
    <row r="281" spans="1:12" x14ac:dyDescent="0.25">
      <c r="A281" s="32"/>
      <c r="B281" s="83"/>
      <c r="C281" s="111"/>
      <c r="D281" s="29"/>
      <c r="E281" s="29"/>
      <c r="F281" s="34"/>
      <c r="G281" s="49"/>
      <c r="H281" s="107"/>
      <c r="K281" s="99"/>
      <c r="L281" s="99"/>
    </row>
    <row r="282" spans="1:12" x14ac:dyDescent="0.25">
      <c r="A282" s="32"/>
      <c r="B282" s="83"/>
      <c r="C282" s="111"/>
      <c r="D282" s="29"/>
      <c r="E282" s="29"/>
      <c r="F282" s="34"/>
      <c r="G282" s="49"/>
      <c r="H282" s="107"/>
      <c r="K282" s="99"/>
      <c r="L282" s="99"/>
    </row>
    <row r="283" spans="1:12" x14ac:dyDescent="0.25">
      <c r="A283" s="32"/>
      <c r="B283" s="83"/>
      <c r="C283" s="111"/>
      <c r="D283" s="29"/>
      <c r="E283" s="29"/>
      <c r="F283" s="34"/>
      <c r="G283" s="49"/>
      <c r="H283" s="107"/>
      <c r="K283" s="99"/>
      <c r="L283" s="99"/>
    </row>
    <row r="284" spans="1:12" x14ac:dyDescent="0.25">
      <c r="A284" s="32"/>
      <c r="B284" s="83"/>
      <c r="C284" s="111"/>
      <c r="D284" s="29"/>
      <c r="E284" s="29"/>
      <c r="F284" s="34"/>
      <c r="G284" s="49"/>
      <c r="H284" s="107"/>
      <c r="K284" s="99"/>
      <c r="L284" s="99"/>
    </row>
    <row r="285" spans="1:12" x14ac:dyDescent="0.25">
      <c r="A285" s="32"/>
      <c r="B285" s="83"/>
      <c r="C285" s="111"/>
      <c r="D285" s="29"/>
      <c r="E285" s="29"/>
      <c r="F285" s="34"/>
      <c r="G285" s="49"/>
      <c r="H285" s="107"/>
      <c r="K285" s="99"/>
      <c r="L285" s="99"/>
    </row>
    <row r="286" spans="1:12" x14ac:dyDescent="0.25">
      <c r="A286" s="32"/>
      <c r="B286" s="83"/>
      <c r="C286" s="111"/>
      <c r="D286" s="29"/>
      <c r="E286" s="29"/>
      <c r="F286" s="34"/>
      <c r="G286" s="49"/>
      <c r="H286" s="107"/>
      <c r="K286" s="99"/>
      <c r="L286" s="99"/>
    </row>
    <row r="287" spans="1:12" x14ac:dyDescent="0.25">
      <c r="A287" s="32"/>
      <c r="B287" s="83"/>
      <c r="C287" s="111"/>
      <c r="D287" s="29"/>
      <c r="E287" s="29"/>
      <c r="F287" s="34"/>
      <c r="G287" s="49"/>
      <c r="H287" s="107"/>
      <c r="K287" s="99"/>
      <c r="L287" s="99"/>
    </row>
    <row r="288" spans="1:12" x14ac:dyDescent="0.25">
      <c r="A288" s="32"/>
      <c r="B288" s="83"/>
      <c r="C288" s="111"/>
      <c r="D288" s="29"/>
      <c r="E288" s="29"/>
      <c r="F288" s="34"/>
      <c r="G288" s="49"/>
      <c r="H288" s="107"/>
      <c r="K288" s="99"/>
      <c r="L288" s="99"/>
    </row>
    <row r="289" spans="1:12" x14ac:dyDescent="0.25">
      <c r="A289" s="32"/>
      <c r="B289" s="83"/>
      <c r="C289" s="111"/>
      <c r="D289" s="29"/>
      <c r="E289" s="29"/>
      <c r="F289" s="34"/>
      <c r="G289" s="49"/>
      <c r="H289" s="107"/>
      <c r="K289" s="99"/>
      <c r="L289" s="99"/>
    </row>
    <row r="290" spans="1:12" x14ac:dyDescent="0.25">
      <c r="B290" s="106"/>
      <c r="F290" s="60"/>
      <c r="G290" s="60"/>
      <c r="H290" s="107"/>
      <c r="K290" s="99"/>
      <c r="L290" s="99"/>
    </row>
    <row r="291" spans="1:12" ht="13" x14ac:dyDescent="0.3">
      <c r="A291" s="32"/>
      <c r="B291" s="106"/>
      <c r="F291" s="60"/>
      <c r="G291" s="60"/>
      <c r="J291" s="108"/>
    </row>
    <row r="292" spans="1:12" x14ac:dyDescent="0.25">
      <c r="A292" s="32"/>
      <c r="B292" s="83"/>
      <c r="C292" s="111"/>
      <c r="D292" s="29"/>
      <c r="E292" s="29"/>
      <c r="F292" s="34"/>
      <c r="G292" s="49"/>
    </row>
    <row r="293" spans="1:12" x14ac:dyDescent="0.25">
      <c r="A293" s="32"/>
      <c r="B293" s="83"/>
      <c r="C293" s="111"/>
      <c r="D293" s="29"/>
      <c r="E293" s="29"/>
      <c r="F293" s="34"/>
      <c r="G293" s="49"/>
    </row>
    <row r="294" spans="1:12" x14ac:dyDescent="0.25">
      <c r="A294" s="32"/>
      <c r="B294" s="83"/>
      <c r="C294" s="111"/>
      <c r="D294" s="29"/>
      <c r="E294" s="29"/>
      <c r="F294" s="34"/>
      <c r="G294" s="49"/>
    </row>
    <row r="295" spans="1:12" x14ac:dyDescent="0.25">
      <c r="A295" s="32"/>
      <c r="B295" s="83"/>
      <c r="C295" s="111"/>
      <c r="D295" s="29"/>
      <c r="E295" s="29"/>
      <c r="F295" s="34"/>
      <c r="G295" s="49"/>
    </row>
    <row r="296" spans="1:12" x14ac:dyDescent="0.25">
      <c r="A296" s="32"/>
      <c r="B296" s="83"/>
      <c r="C296" s="111"/>
      <c r="D296" s="29"/>
      <c r="E296" s="29"/>
      <c r="F296" s="34"/>
      <c r="G296" s="49"/>
    </row>
    <row r="297" spans="1:12" x14ac:dyDescent="0.25">
      <c r="A297" s="32"/>
      <c r="B297" s="83"/>
      <c r="C297" s="111"/>
      <c r="D297" s="29"/>
      <c r="E297" s="29"/>
      <c r="F297" s="34"/>
      <c r="G297" s="49"/>
    </row>
    <row r="298" spans="1:12" x14ac:dyDescent="0.25">
      <c r="A298" s="32"/>
      <c r="B298" s="83"/>
      <c r="C298" s="111"/>
      <c r="D298" s="29"/>
      <c r="E298" s="29"/>
      <c r="F298" s="34"/>
      <c r="G298" s="49"/>
    </row>
    <row r="299" spans="1:12" x14ac:dyDescent="0.25">
      <c r="A299" s="32"/>
      <c r="B299" s="83"/>
      <c r="C299" s="111"/>
      <c r="D299" s="29"/>
      <c r="E299" s="29"/>
      <c r="F299" s="34"/>
      <c r="G299" s="49"/>
    </row>
    <row r="300" spans="1:12" x14ac:dyDescent="0.25">
      <c r="A300" s="32"/>
      <c r="B300" s="83"/>
      <c r="C300" s="111"/>
      <c r="D300" s="29"/>
      <c r="E300" s="29"/>
      <c r="F300" s="34"/>
      <c r="G300" s="49"/>
    </row>
    <row r="301" spans="1:12" x14ac:dyDescent="0.25">
      <c r="A301" s="32"/>
      <c r="B301" s="83"/>
      <c r="C301" s="111"/>
      <c r="D301" s="29"/>
      <c r="E301" s="29"/>
      <c r="F301" s="34"/>
      <c r="G301" s="49"/>
    </row>
    <row r="302" spans="1:12" x14ac:dyDescent="0.25">
      <c r="A302" s="32"/>
      <c r="B302" s="83"/>
      <c r="C302" s="111"/>
      <c r="D302" s="29"/>
      <c r="E302" s="29"/>
      <c r="F302" s="34"/>
      <c r="G302" s="49"/>
    </row>
    <row r="303" spans="1:12" x14ac:dyDescent="0.25">
      <c r="A303" s="32"/>
      <c r="B303" s="83"/>
      <c r="C303" s="111"/>
      <c r="D303" s="29"/>
      <c r="E303" s="29"/>
      <c r="F303" s="34"/>
      <c r="G303" s="49"/>
    </row>
    <row r="304" spans="1:12" x14ac:dyDescent="0.25">
      <c r="A304" s="32"/>
      <c r="B304" s="83"/>
      <c r="C304" s="111"/>
      <c r="D304" s="29"/>
      <c r="E304" s="29"/>
      <c r="F304" s="34"/>
      <c r="G304" s="49"/>
    </row>
    <row r="305" spans="1:7" x14ac:dyDescent="0.25">
      <c r="A305" s="32"/>
      <c r="B305" s="83"/>
      <c r="C305" s="111"/>
      <c r="D305" s="29"/>
      <c r="E305" s="29"/>
      <c r="F305" s="34"/>
      <c r="G305" s="49"/>
    </row>
    <row r="306" spans="1:7" x14ac:dyDescent="0.25">
      <c r="A306" s="32"/>
      <c r="B306" s="83"/>
      <c r="C306" s="111"/>
      <c r="D306" s="29"/>
      <c r="E306" s="29"/>
      <c r="F306" s="34"/>
      <c r="G306" s="49"/>
    </row>
    <row r="307" spans="1:7" x14ac:dyDescent="0.25">
      <c r="A307" s="32"/>
      <c r="B307" s="83"/>
      <c r="C307" s="111"/>
      <c r="D307" s="29"/>
      <c r="E307" s="29"/>
      <c r="F307" s="34"/>
      <c r="G307" s="49"/>
    </row>
    <row r="308" spans="1:7" x14ac:dyDescent="0.25">
      <c r="A308" s="32"/>
      <c r="B308" s="83"/>
      <c r="C308" s="111"/>
      <c r="D308" s="29"/>
      <c r="E308" s="29"/>
      <c r="F308" s="34"/>
      <c r="G308" s="49"/>
    </row>
    <row r="309" spans="1:7" x14ac:dyDescent="0.25">
      <c r="A309" s="32"/>
      <c r="B309" s="83"/>
      <c r="C309" s="111"/>
      <c r="D309" s="29"/>
      <c r="E309" s="29"/>
      <c r="F309" s="34"/>
      <c r="G309" s="49"/>
    </row>
    <row r="310" spans="1:7" x14ac:dyDescent="0.25">
      <c r="A310" s="32"/>
      <c r="B310" s="83"/>
      <c r="C310" s="111"/>
      <c r="D310" s="29"/>
      <c r="E310" s="29"/>
      <c r="F310" s="34"/>
      <c r="G310" s="49"/>
    </row>
    <row r="311" spans="1:7" x14ac:dyDescent="0.25">
      <c r="A311" s="32"/>
      <c r="B311" s="83"/>
      <c r="C311" s="111"/>
      <c r="D311" s="29"/>
      <c r="E311" s="29"/>
      <c r="F311" s="34"/>
      <c r="G311" s="49"/>
    </row>
    <row r="312" spans="1:7" x14ac:dyDescent="0.25">
      <c r="A312" s="32"/>
      <c r="B312" s="83"/>
      <c r="C312" s="111"/>
      <c r="D312" s="29"/>
      <c r="E312" s="29"/>
      <c r="F312" s="34"/>
      <c r="G312" s="49"/>
    </row>
    <row r="313" spans="1:7" x14ac:dyDescent="0.25">
      <c r="A313" s="32"/>
      <c r="B313" s="83"/>
      <c r="C313" s="111"/>
      <c r="D313" s="29"/>
      <c r="E313" s="29"/>
      <c r="F313" s="34"/>
      <c r="G313" s="49"/>
    </row>
    <row r="314" spans="1:7" x14ac:dyDescent="0.25">
      <c r="A314" s="32"/>
      <c r="B314" s="83"/>
      <c r="C314" s="111"/>
      <c r="D314" s="29"/>
      <c r="E314" s="29"/>
      <c r="F314" s="34"/>
      <c r="G314" s="49"/>
    </row>
    <row r="315" spans="1:7" x14ac:dyDescent="0.25">
      <c r="A315" s="32"/>
      <c r="B315" s="83"/>
      <c r="C315" s="111"/>
      <c r="D315" s="29"/>
      <c r="E315" s="29"/>
      <c r="F315" s="34"/>
      <c r="G315" s="49"/>
    </row>
    <row r="316" spans="1:7" x14ac:dyDescent="0.25">
      <c r="A316" s="32"/>
      <c r="B316" s="83"/>
      <c r="C316" s="111"/>
      <c r="D316" s="29"/>
      <c r="E316" s="29"/>
      <c r="F316" s="34"/>
      <c r="G316" s="49"/>
    </row>
    <row r="317" spans="1:7" x14ac:dyDescent="0.25">
      <c r="A317" s="32"/>
      <c r="B317" s="83"/>
      <c r="C317" s="111"/>
      <c r="D317" s="29"/>
      <c r="E317" s="29"/>
      <c r="F317" s="34"/>
      <c r="G317" s="49"/>
    </row>
    <row r="318" spans="1:7" x14ac:dyDescent="0.25">
      <c r="A318" s="32"/>
      <c r="B318" s="83"/>
      <c r="C318" s="111"/>
      <c r="D318" s="29"/>
      <c r="E318" s="29"/>
      <c r="F318" s="34"/>
      <c r="G318" s="49"/>
    </row>
    <row r="319" spans="1:7" x14ac:dyDescent="0.25">
      <c r="A319" s="32"/>
      <c r="B319" s="83"/>
      <c r="C319" s="111"/>
      <c r="D319" s="29"/>
      <c r="E319" s="29"/>
      <c r="F319" s="34"/>
      <c r="G319" s="49"/>
    </row>
    <row r="320" spans="1:7" x14ac:dyDescent="0.25">
      <c r="A320" s="32"/>
      <c r="B320" s="83"/>
      <c r="C320" s="111"/>
      <c r="D320" s="29"/>
      <c r="E320" s="29"/>
      <c r="F320" s="34"/>
      <c r="G320" s="49"/>
    </row>
    <row r="321" spans="1:7" x14ac:dyDescent="0.25">
      <c r="A321" s="32"/>
      <c r="B321" s="83"/>
      <c r="C321" s="111"/>
      <c r="D321" s="29"/>
      <c r="E321" s="29"/>
      <c r="F321" s="34"/>
      <c r="G321" s="49"/>
    </row>
    <row r="322" spans="1:7" x14ac:dyDescent="0.25">
      <c r="A322" s="32"/>
      <c r="B322" s="83"/>
      <c r="C322" s="111"/>
      <c r="D322" s="29"/>
      <c r="E322" s="29"/>
      <c r="F322" s="34"/>
      <c r="G322" s="49"/>
    </row>
    <row r="323" spans="1:7" x14ac:dyDescent="0.25">
      <c r="A323" s="32"/>
      <c r="B323" s="83"/>
      <c r="C323" s="111"/>
      <c r="D323" s="29"/>
      <c r="E323" s="29"/>
      <c r="F323" s="34"/>
      <c r="G323" s="49"/>
    </row>
    <row r="324" spans="1:7" x14ac:dyDescent="0.25">
      <c r="A324" s="32"/>
      <c r="B324" s="83"/>
      <c r="C324" s="111"/>
      <c r="D324" s="29"/>
      <c r="E324" s="29"/>
      <c r="F324" s="34"/>
      <c r="G324" s="49"/>
    </row>
    <row r="325" spans="1:7" x14ac:dyDescent="0.25">
      <c r="A325" s="32"/>
      <c r="B325" s="83"/>
      <c r="C325" s="111"/>
      <c r="D325" s="29"/>
      <c r="E325" s="29"/>
      <c r="F325" s="34"/>
      <c r="G325" s="49"/>
    </row>
    <row r="326" spans="1:7" x14ac:dyDescent="0.25">
      <c r="A326" s="32"/>
      <c r="B326" s="83"/>
      <c r="C326" s="111"/>
      <c r="D326" s="29"/>
      <c r="E326" s="29"/>
      <c r="F326" s="34"/>
      <c r="G326" s="49"/>
    </row>
    <row r="327" spans="1:7" x14ac:dyDescent="0.25">
      <c r="A327" s="32"/>
      <c r="B327" s="83"/>
      <c r="C327" s="111"/>
      <c r="D327" s="29"/>
      <c r="E327" s="29"/>
      <c r="F327" s="34"/>
      <c r="G327" s="49"/>
    </row>
    <row r="328" spans="1:7" x14ac:dyDescent="0.25">
      <c r="A328" s="32"/>
      <c r="B328" s="83"/>
      <c r="C328" s="111"/>
      <c r="D328" s="29"/>
      <c r="E328" s="29"/>
      <c r="F328" s="34"/>
      <c r="G328" s="49"/>
    </row>
    <row r="329" spans="1:7" x14ac:dyDescent="0.25">
      <c r="A329" s="32"/>
      <c r="B329" s="83"/>
      <c r="C329" s="111"/>
      <c r="D329" s="29"/>
      <c r="E329" s="29"/>
      <c r="F329" s="34"/>
      <c r="G329" s="49"/>
    </row>
    <row r="330" spans="1:7" x14ac:dyDescent="0.25">
      <c r="A330" s="32"/>
      <c r="B330" s="83"/>
      <c r="C330" s="111"/>
      <c r="D330" s="29"/>
      <c r="E330" s="29"/>
      <c r="F330" s="34"/>
      <c r="G330" s="49"/>
    </row>
    <row r="331" spans="1:7" x14ac:dyDescent="0.25">
      <c r="A331" s="32"/>
      <c r="B331" s="83"/>
      <c r="C331" s="111"/>
      <c r="D331" s="29"/>
      <c r="E331" s="29"/>
      <c r="F331" s="34"/>
      <c r="G331" s="49"/>
    </row>
    <row r="332" spans="1:7" x14ac:dyDescent="0.25">
      <c r="A332" s="32"/>
      <c r="B332" s="83"/>
      <c r="C332" s="111"/>
      <c r="D332" s="29"/>
      <c r="E332" s="29"/>
      <c r="F332" s="34"/>
      <c r="G332" s="49"/>
    </row>
    <row r="333" spans="1:7" x14ac:dyDescent="0.25">
      <c r="A333" s="32"/>
      <c r="B333" s="83"/>
      <c r="C333" s="111"/>
      <c r="D333" s="29"/>
      <c r="E333" s="29"/>
      <c r="F333" s="34"/>
      <c r="G333" s="49"/>
    </row>
    <row r="334" spans="1:7" x14ac:dyDescent="0.25">
      <c r="A334" s="32"/>
      <c r="B334" s="83"/>
      <c r="C334" s="111"/>
      <c r="D334" s="29"/>
      <c r="E334" s="29"/>
      <c r="F334" s="34"/>
      <c r="G334" s="49"/>
    </row>
    <row r="335" spans="1:7" x14ac:dyDescent="0.25">
      <c r="A335" s="32"/>
      <c r="B335" s="83"/>
      <c r="C335" s="111"/>
      <c r="D335" s="29"/>
      <c r="E335" s="29"/>
      <c r="F335" s="34"/>
      <c r="G335" s="49"/>
    </row>
    <row r="336" spans="1:7" x14ac:dyDescent="0.25">
      <c r="A336" s="32"/>
      <c r="B336" s="83"/>
      <c r="C336" s="111"/>
      <c r="D336" s="29"/>
      <c r="E336" s="29"/>
      <c r="F336" s="34"/>
      <c r="G336" s="49"/>
    </row>
    <row r="337" spans="1:7" x14ac:dyDescent="0.25">
      <c r="A337" s="32"/>
      <c r="B337" s="83"/>
      <c r="C337" s="111"/>
      <c r="D337" s="29"/>
      <c r="E337" s="29"/>
      <c r="F337" s="34"/>
      <c r="G337" s="49"/>
    </row>
    <row r="338" spans="1:7" x14ac:dyDescent="0.25">
      <c r="A338" s="32"/>
      <c r="B338" s="83"/>
      <c r="C338" s="111"/>
      <c r="D338" s="29"/>
      <c r="E338" s="29"/>
      <c r="F338" s="34"/>
      <c r="G338" s="49"/>
    </row>
    <row r="339" spans="1:7" x14ac:dyDescent="0.25">
      <c r="A339" s="32"/>
      <c r="B339" s="83"/>
      <c r="C339" s="111"/>
      <c r="D339" s="29"/>
      <c r="E339" s="29"/>
      <c r="F339" s="34"/>
      <c r="G339" s="49"/>
    </row>
    <row r="340" spans="1:7" x14ac:dyDescent="0.25">
      <c r="A340" s="32"/>
      <c r="B340" s="83"/>
      <c r="C340" s="111"/>
      <c r="D340" s="29"/>
      <c r="E340" s="29"/>
      <c r="F340" s="34"/>
      <c r="G340" s="49"/>
    </row>
    <row r="341" spans="1:7" x14ac:dyDescent="0.25">
      <c r="A341" s="32"/>
      <c r="B341" s="83"/>
      <c r="C341" s="111"/>
      <c r="D341" s="29"/>
      <c r="E341" s="29"/>
      <c r="F341" s="34"/>
      <c r="G341" s="49"/>
    </row>
    <row r="342" spans="1:7" x14ac:dyDescent="0.25">
      <c r="A342" s="32"/>
      <c r="B342" s="83"/>
      <c r="C342" s="111"/>
      <c r="D342" s="29"/>
      <c r="E342" s="29"/>
      <c r="F342" s="34"/>
      <c r="G342" s="49"/>
    </row>
    <row r="343" spans="1:7" x14ac:dyDescent="0.25">
      <c r="A343" s="32"/>
      <c r="B343" s="83"/>
      <c r="C343" s="111"/>
      <c r="D343" s="29"/>
      <c r="E343" s="29"/>
      <c r="F343" s="34"/>
      <c r="G343" s="49"/>
    </row>
    <row r="344" spans="1:7" x14ac:dyDescent="0.25">
      <c r="A344" s="32"/>
      <c r="B344" s="83"/>
      <c r="C344" s="111"/>
      <c r="D344" s="29"/>
      <c r="E344" s="29"/>
      <c r="F344" s="34"/>
      <c r="G344" s="49"/>
    </row>
    <row r="345" spans="1:7" x14ac:dyDescent="0.25">
      <c r="A345" s="32"/>
      <c r="B345" s="83"/>
      <c r="C345" s="111"/>
      <c r="D345" s="29"/>
      <c r="E345" s="29"/>
      <c r="F345" s="34"/>
      <c r="G345" s="49"/>
    </row>
    <row r="346" spans="1:7" x14ac:dyDescent="0.25">
      <c r="A346" s="32"/>
      <c r="B346" s="83"/>
      <c r="C346" s="111"/>
      <c r="D346" s="29"/>
      <c r="E346" s="29"/>
      <c r="F346" s="34"/>
      <c r="G346" s="49"/>
    </row>
    <row r="347" spans="1:7" x14ac:dyDescent="0.25">
      <c r="A347" s="32"/>
      <c r="B347" s="83"/>
      <c r="C347" s="111"/>
      <c r="D347" s="29"/>
      <c r="E347" s="29"/>
      <c r="F347" s="34"/>
      <c r="G347" s="49"/>
    </row>
    <row r="348" spans="1:7" x14ac:dyDescent="0.25">
      <c r="A348" s="32"/>
      <c r="B348" s="83"/>
      <c r="C348" s="111"/>
      <c r="D348" s="29"/>
      <c r="E348" s="29"/>
      <c r="F348" s="34"/>
      <c r="G348" s="49"/>
    </row>
    <row r="349" spans="1:7" x14ac:dyDescent="0.25">
      <c r="A349" s="32"/>
      <c r="B349" s="83"/>
      <c r="C349" s="111"/>
      <c r="D349" s="29"/>
      <c r="E349" s="29"/>
      <c r="F349" s="34"/>
      <c r="G349" s="49"/>
    </row>
    <row r="350" spans="1:7" x14ac:dyDescent="0.25">
      <c r="A350" s="32"/>
      <c r="B350" s="83"/>
      <c r="C350" s="111"/>
      <c r="D350" s="29"/>
      <c r="E350" s="29"/>
      <c r="F350" s="34"/>
      <c r="G350" s="49"/>
    </row>
    <row r="351" spans="1:7" x14ac:dyDescent="0.25">
      <c r="A351" s="32"/>
      <c r="B351" s="83"/>
      <c r="C351" s="111"/>
      <c r="D351" s="29"/>
      <c r="E351" s="29"/>
      <c r="F351" s="34"/>
      <c r="G351" s="49"/>
    </row>
    <row r="352" spans="1:7" x14ac:dyDescent="0.25">
      <c r="A352" s="32"/>
      <c r="B352" s="83"/>
      <c r="C352" s="111"/>
      <c r="D352" s="29"/>
      <c r="E352" s="29"/>
      <c r="F352" s="34"/>
      <c r="G352" s="49"/>
    </row>
    <row r="353" spans="1:7" x14ac:dyDescent="0.25">
      <c r="A353" s="32"/>
      <c r="B353" s="83"/>
      <c r="C353" s="111"/>
      <c r="D353" s="29"/>
      <c r="E353" s="29"/>
      <c r="F353" s="34"/>
      <c r="G353" s="49"/>
    </row>
    <row r="354" spans="1:7" x14ac:dyDescent="0.25">
      <c r="A354" s="32"/>
      <c r="B354" s="83"/>
      <c r="C354" s="111"/>
      <c r="D354" s="29"/>
      <c r="E354" s="29"/>
      <c r="F354" s="34"/>
      <c r="G354" s="49"/>
    </row>
    <row r="355" spans="1:7" x14ac:dyDescent="0.25">
      <c r="A355" s="32"/>
      <c r="B355" s="83"/>
      <c r="C355" s="111"/>
      <c r="D355" s="29"/>
      <c r="E355" s="29"/>
      <c r="F355" s="34"/>
      <c r="G355" s="49"/>
    </row>
    <row r="356" spans="1:7" x14ac:dyDescent="0.25">
      <c r="A356" s="32"/>
      <c r="B356" s="83"/>
      <c r="C356" s="111"/>
      <c r="D356" s="29"/>
      <c r="E356" s="29"/>
      <c r="F356" s="34"/>
      <c r="G356" s="49"/>
    </row>
    <row r="357" spans="1:7" x14ac:dyDescent="0.25">
      <c r="A357" s="32"/>
      <c r="B357" s="83"/>
      <c r="C357" s="111"/>
      <c r="D357" s="29"/>
      <c r="E357" s="29"/>
      <c r="F357" s="34"/>
      <c r="G357" s="49"/>
    </row>
    <row r="358" spans="1:7" x14ac:dyDescent="0.25">
      <c r="A358" s="32"/>
      <c r="B358" s="83"/>
      <c r="C358" s="111"/>
      <c r="D358" s="29"/>
      <c r="E358" s="29"/>
      <c r="F358" s="34"/>
      <c r="G358" s="49"/>
    </row>
    <row r="359" spans="1:7" x14ac:dyDescent="0.25">
      <c r="A359" s="32"/>
      <c r="B359" s="83"/>
      <c r="C359" s="111"/>
      <c r="D359" s="29"/>
      <c r="E359" s="29"/>
      <c r="F359" s="34"/>
      <c r="G359" s="49"/>
    </row>
    <row r="360" spans="1:7" x14ac:dyDescent="0.25">
      <c r="A360" s="32"/>
      <c r="B360" s="83"/>
      <c r="C360" s="111"/>
      <c r="D360" s="29"/>
      <c r="E360" s="29"/>
      <c r="F360" s="34"/>
      <c r="G360" s="49"/>
    </row>
    <row r="361" spans="1:7" x14ac:dyDescent="0.25">
      <c r="A361" s="32"/>
      <c r="B361" s="83"/>
      <c r="C361" s="111"/>
      <c r="D361" s="29"/>
      <c r="E361" s="29"/>
      <c r="F361" s="34"/>
      <c r="G361" s="49"/>
    </row>
    <row r="362" spans="1:7" x14ac:dyDescent="0.25">
      <c r="A362" s="32"/>
      <c r="B362" s="83"/>
      <c r="C362" s="111"/>
      <c r="D362" s="29"/>
      <c r="E362" s="29"/>
      <c r="F362" s="34"/>
      <c r="G362" s="49"/>
    </row>
    <row r="363" spans="1:7" x14ac:dyDescent="0.25">
      <c r="A363" s="32"/>
      <c r="B363" s="83"/>
      <c r="C363" s="111"/>
      <c r="D363" s="29"/>
      <c r="E363" s="29"/>
      <c r="F363" s="34"/>
      <c r="G363" s="49"/>
    </row>
    <row r="364" spans="1:7" x14ac:dyDescent="0.25">
      <c r="A364" s="32"/>
      <c r="B364" s="83"/>
      <c r="C364" s="111"/>
      <c r="D364" s="29"/>
      <c r="E364" s="29"/>
      <c r="F364" s="34"/>
      <c r="G364" s="49"/>
    </row>
    <row r="365" spans="1:7" x14ac:dyDescent="0.25">
      <c r="A365" s="32"/>
      <c r="B365" s="83"/>
      <c r="C365" s="111"/>
      <c r="D365" s="29"/>
      <c r="E365" s="29"/>
      <c r="F365" s="34"/>
      <c r="G365" s="49"/>
    </row>
    <row r="366" spans="1:7" x14ac:dyDescent="0.25">
      <c r="A366" s="32"/>
      <c r="B366" s="83"/>
      <c r="C366" s="111"/>
      <c r="D366" s="29"/>
      <c r="E366" s="29"/>
      <c r="F366" s="34"/>
      <c r="G366" s="49"/>
    </row>
    <row r="367" spans="1:7" x14ac:dyDescent="0.25">
      <c r="A367" s="32"/>
      <c r="B367" s="83"/>
      <c r="C367" s="111"/>
      <c r="D367" s="29"/>
      <c r="E367" s="29"/>
      <c r="F367" s="34"/>
      <c r="G367" s="49"/>
    </row>
    <row r="368" spans="1:7" x14ac:dyDescent="0.25">
      <c r="A368" s="32"/>
      <c r="B368" s="83"/>
      <c r="C368" s="111"/>
      <c r="D368" s="29"/>
      <c r="E368" s="29"/>
      <c r="F368" s="34"/>
      <c r="G368" s="49"/>
    </row>
    <row r="369" spans="1:7" x14ac:dyDescent="0.25">
      <c r="A369" s="32"/>
      <c r="B369" s="83"/>
      <c r="C369" s="111"/>
      <c r="D369" s="29"/>
      <c r="E369" s="29"/>
      <c r="F369" s="34"/>
      <c r="G369" s="49"/>
    </row>
    <row r="370" spans="1:7" x14ac:dyDescent="0.25">
      <c r="A370" s="32"/>
      <c r="B370" s="83"/>
      <c r="C370" s="111"/>
      <c r="D370" s="29"/>
      <c r="E370" s="29"/>
      <c r="F370" s="34"/>
      <c r="G370" s="49"/>
    </row>
    <row r="371" spans="1:7" x14ac:dyDescent="0.25">
      <c r="A371" s="32"/>
      <c r="B371" s="83"/>
      <c r="C371" s="111"/>
      <c r="D371" s="29"/>
      <c r="E371" s="29"/>
      <c r="F371" s="34"/>
      <c r="G371" s="49"/>
    </row>
    <row r="372" spans="1:7" x14ac:dyDescent="0.25">
      <c r="A372" s="32"/>
      <c r="B372" s="83"/>
      <c r="C372" s="111"/>
      <c r="D372" s="29"/>
      <c r="E372" s="29"/>
      <c r="F372" s="34"/>
      <c r="G372" s="49"/>
    </row>
    <row r="373" spans="1:7" x14ac:dyDescent="0.25">
      <c r="A373" s="32"/>
      <c r="B373" s="83"/>
      <c r="C373" s="111"/>
      <c r="D373" s="29"/>
      <c r="E373" s="29"/>
      <c r="F373" s="34"/>
      <c r="G373" s="49"/>
    </row>
    <row r="374" spans="1:7" x14ac:dyDescent="0.25">
      <c r="A374" s="32"/>
      <c r="B374" s="83"/>
      <c r="C374" s="111"/>
      <c r="D374" s="29"/>
      <c r="E374" s="29"/>
      <c r="F374" s="34"/>
      <c r="G374" s="49"/>
    </row>
    <row r="375" spans="1:7" x14ac:dyDescent="0.25">
      <c r="A375" s="32"/>
      <c r="B375" s="83"/>
      <c r="C375" s="111"/>
      <c r="D375" s="29"/>
      <c r="E375" s="29"/>
      <c r="F375" s="34"/>
      <c r="G375" s="49"/>
    </row>
    <row r="376" spans="1:7" x14ac:dyDescent="0.25">
      <c r="A376" s="32"/>
      <c r="B376" s="83"/>
      <c r="C376" s="111"/>
      <c r="D376" s="29"/>
      <c r="E376" s="29"/>
      <c r="F376" s="34"/>
      <c r="G376" s="49"/>
    </row>
    <row r="377" spans="1:7" x14ac:dyDescent="0.25">
      <c r="A377" s="32"/>
      <c r="B377" s="83"/>
      <c r="C377" s="111"/>
      <c r="D377" s="29"/>
      <c r="E377" s="29"/>
      <c r="F377" s="34"/>
      <c r="G377" s="49"/>
    </row>
    <row r="378" spans="1:7" x14ac:dyDescent="0.25">
      <c r="A378" s="32"/>
      <c r="B378" s="83"/>
      <c r="C378" s="111"/>
      <c r="D378" s="29"/>
      <c r="E378" s="29"/>
      <c r="F378" s="34"/>
      <c r="G378" s="49"/>
    </row>
    <row r="379" spans="1:7" x14ac:dyDescent="0.25">
      <c r="A379" s="32"/>
      <c r="B379" s="83"/>
      <c r="C379" s="111"/>
      <c r="D379" s="29"/>
      <c r="E379" s="29"/>
      <c r="F379" s="34"/>
      <c r="G379" s="49"/>
    </row>
    <row r="380" spans="1:7" x14ac:dyDescent="0.25">
      <c r="A380" s="32"/>
      <c r="B380" s="83"/>
      <c r="C380" s="111"/>
      <c r="D380" s="29"/>
      <c r="E380" s="29"/>
      <c r="F380" s="34"/>
      <c r="G380" s="49"/>
    </row>
    <row r="381" spans="1:7" x14ac:dyDescent="0.25">
      <c r="A381" s="32"/>
      <c r="B381" s="83"/>
      <c r="C381" s="111"/>
      <c r="D381" s="29"/>
      <c r="E381" s="29"/>
      <c r="F381" s="34"/>
      <c r="G381" s="49"/>
    </row>
    <row r="382" spans="1:7" x14ac:dyDescent="0.25">
      <c r="A382" s="32"/>
      <c r="B382" s="83"/>
      <c r="C382" s="111"/>
      <c r="D382" s="29"/>
      <c r="E382" s="29"/>
      <c r="F382" s="34"/>
      <c r="G382" s="49"/>
    </row>
    <row r="383" spans="1:7" x14ac:dyDescent="0.25">
      <c r="A383" s="32"/>
      <c r="B383" s="83"/>
      <c r="C383" s="111"/>
      <c r="D383" s="29"/>
      <c r="E383" s="29"/>
      <c r="F383" s="34"/>
      <c r="G383" s="49"/>
    </row>
    <row r="384" spans="1:7" x14ac:dyDescent="0.25">
      <c r="A384" s="32"/>
      <c r="B384" s="83"/>
      <c r="C384" s="111"/>
      <c r="D384" s="29"/>
      <c r="E384" s="29"/>
      <c r="F384" s="34"/>
      <c r="G384" s="49"/>
    </row>
    <row r="385" spans="1:7" x14ac:dyDescent="0.25">
      <c r="A385" s="32"/>
      <c r="B385" s="83"/>
      <c r="C385" s="111"/>
      <c r="D385" s="29"/>
      <c r="E385" s="29"/>
      <c r="F385" s="34"/>
      <c r="G385" s="49"/>
    </row>
    <row r="386" spans="1:7" x14ac:dyDescent="0.25">
      <c r="A386" s="32"/>
      <c r="B386" s="83"/>
      <c r="C386" s="111"/>
      <c r="D386" s="29"/>
      <c r="E386" s="29"/>
      <c r="F386" s="34"/>
      <c r="G386" s="49"/>
    </row>
    <row r="387" spans="1:7" x14ac:dyDescent="0.25">
      <c r="A387" s="32"/>
      <c r="B387" s="83"/>
      <c r="C387" s="111"/>
      <c r="D387" s="29"/>
      <c r="E387" s="29"/>
      <c r="F387" s="34"/>
      <c r="G387" s="49"/>
    </row>
    <row r="388" spans="1:7" x14ac:dyDescent="0.25">
      <c r="A388" s="32"/>
      <c r="B388" s="83"/>
      <c r="C388" s="111"/>
      <c r="D388" s="29"/>
      <c r="E388" s="29"/>
      <c r="F388" s="34"/>
      <c r="G388" s="49"/>
    </row>
    <row r="389" spans="1:7" x14ac:dyDescent="0.25">
      <c r="A389" s="32"/>
      <c r="B389" s="83"/>
      <c r="C389" s="111"/>
      <c r="D389" s="29"/>
      <c r="E389" s="29"/>
      <c r="F389" s="34"/>
      <c r="G389" s="49"/>
    </row>
    <row r="390" spans="1:7" x14ac:dyDescent="0.25">
      <c r="A390" s="32"/>
      <c r="B390" s="83"/>
      <c r="C390" s="111"/>
      <c r="D390" s="29"/>
      <c r="E390" s="29"/>
      <c r="F390" s="34"/>
      <c r="G390" s="49"/>
    </row>
    <row r="391" spans="1:7" x14ac:dyDescent="0.25">
      <c r="A391" s="32"/>
      <c r="B391" s="83"/>
      <c r="C391" s="111"/>
      <c r="D391" s="29"/>
      <c r="E391" s="29"/>
      <c r="F391" s="34"/>
      <c r="G391" s="49"/>
    </row>
    <row r="392" spans="1:7" x14ac:dyDescent="0.25">
      <c r="A392" s="32"/>
      <c r="B392" s="83"/>
      <c r="C392" s="111"/>
      <c r="D392" s="29"/>
      <c r="E392" s="29"/>
      <c r="F392" s="34"/>
      <c r="G392" s="49"/>
    </row>
    <row r="393" spans="1:7" x14ac:dyDescent="0.25">
      <c r="A393" s="32"/>
      <c r="B393" s="83"/>
      <c r="C393" s="111"/>
      <c r="D393" s="29"/>
      <c r="E393" s="29"/>
      <c r="F393" s="34"/>
      <c r="G393" s="49"/>
    </row>
    <row r="394" spans="1:7" x14ac:dyDescent="0.25">
      <c r="A394" s="32"/>
      <c r="B394" s="83"/>
      <c r="C394" s="111"/>
      <c r="D394" s="29"/>
      <c r="E394" s="29"/>
      <c r="F394" s="34"/>
      <c r="G394" s="49"/>
    </row>
    <row r="395" spans="1:7" x14ac:dyDescent="0.25">
      <c r="A395" s="32"/>
      <c r="B395" s="83"/>
      <c r="C395" s="111"/>
      <c r="D395" s="29"/>
      <c r="E395" s="29"/>
      <c r="F395" s="34"/>
      <c r="G395" s="49"/>
    </row>
    <row r="396" spans="1:7" x14ac:dyDescent="0.25">
      <c r="A396" s="32"/>
      <c r="B396" s="83"/>
      <c r="C396" s="111"/>
      <c r="D396" s="29"/>
      <c r="E396" s="29"/>
      <c r="F396" s="34"/>
      <c r="G396" s="49"/>
    </row>
    <row r="397" spans="1:7" x14ac:dyDescent="0.25">
      <c r="A397" s="32"/>
      <c r="B397" s="83"/>
      <c r="C397" s="111"/>
      <c r="D397" s="29"/>
      <c r="E397" s="29"/>
      <c r="F397" s="34"/>
      <c r="G397" s="49"/>
    </row>
    <row r="398" spans="1:7" x14ac:dyDescent="0.25">
      <c r="A398" s="32"/>
      <c r="B398" s="83"/>
      <c r="C398" s="111"/>
      <c r="D398" s="29"/>
      <c r="E398" s="29"/>
      <c r="F398" s="34"/>
      <c r="G398" s="49"/>
    </row>
    <row r="399" spans="1:7" x14ac:dyDescent="0.25">
      <c r="A399" s="32"/>
      <c r="B399" s="83"/>
      <c r="C399" s="111"/>
      <c r="D399" s="29"/>
      <c r="E399" s="29"/>
      <c r="F399" s="34"/>
      <c r="G399" s="49"/>
    </row>
    <row r="400" spans="1:7" x14ac:dyDescent="0.25">
      <c r="A400" s="32"/>
      <c r="B400" s="83"/>
      <c r="C400" s="111"/>
      <c r="D400" s="29"/>
      <c r="E400" s="29"/>
      <c r="F400" s="34"/>
      <c r="G400" s="49"/>
    </row>
    <row r="401" spans="1:7" x14ac:dyDescent="0.25">
      <c r="A401" s="32"/>
      <c r="B401" s="83"/>
      <c r="C401" s="111"/>
      <c r="D401" s="29"/>
      <c r="E401" s="29"/>
      <c r="F401" s="34"/>
      <c r="G401" s="49"/>
    </row>
    <row r="402" spans="1:7" x14ac:dyDescent="0.25">
      <c r="A402" s="32"/>
      <c r="B402" s="83"/>
      <c r="C402" s="111"/>
      <c r="D402" s="29"/>
      <c r="E402" s="29"/>
      <c r="F402" s="34"/>
      <c r="G402" s="49"/>
    </row>
    <row r="403" spans="1:7" x14ac:dyDescent="0.25">
      <c r="A403" s="32"/>
      <c r="B403" s="83"/>
      <c r="C403" s="111"/>
      <c r="D403" s="29"/>
      <c r="E403" s="29"/>
      <c r="F403" s="34"/>
      <c r="G403" s="49"/>
    </row>
    <row r="404" spans="1:7" x14ac:dyDescent="0.25">
      <c r="A404" s="32"/>
      <c r="B404" s="83"/>
      <c r="C404" s="111"/>
      <c r="D404" s="29"/>
      <c r="E404" s="29"/>
      <c r="F404" s="34"/>
      <c r="G404" s="49"/>
    </row>
    <row r="405" spans="1:7" x14ac:dyDescent="0.25">
      <c r="A405" s="32"/>
      <c r="B405" s="83"/>
      <c r="C405" s="111"/>
      <c r="D405" s="29"/>
      <c r="E405" s="29"/>
      <c r="F405" s="34"/>
      <c r="G405" s="49"/>
    </row>
    <row r="406" spans="1:7" x14ac:dyDescent="0.25">
      <c r="A406" s="32"/>
      <c r="B406" s="83"/>
      <c r="C406" s="111"/>
      <c r="D406" s="29"/>
      <c r="E406" s="29"/>
      <c r="F406" s="34"/>
      <c r="G406" s="49"/>
    </row>
    <row r="407" spans="1:7" x14ac:dyDescent="0.25">
      <c r="A407" s="32"/>
      <c r="B407" s="83"/>
      <c r="C407" s="111"/>
      <c r="D407" s="29"/>
      <c r="E407" s="29"/>
      <c r="F407" s="34"/>
      <c r="G407" s="49"/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1"/>
  <sheetViews>
    <sheetView topLeftCell="A148" workbookViewId="0">
      <selection activeCell="C18" sqref="C18"/>
    </sheetView>
  </sheetViews>
  <sheetFormatPr defaultColWidth="10.90625" defaultRowHeight="12.5" x14ac:dyDescent="0.25"/>
  <cols>
    <col min="1" max="1" width="29.1796875" customWidth="1"/>
    <col min="5" max="5" width="15.54296875" customWidth="1"/>
    <col min="6" max="6" width="17.1796875" customWidth="1"/>
    <col min="11" max="12" width="12.7265625" bestFit="1" customWidth="1"/>
  </cols>
  <sheetData>
    <row r="1" spans="1:12" x14ac:dyDescent="0.25">
      <c r="A1" s="32" t="s">
        <v>1435</v>
      </c>
      <c r="B1" s="84"/>
      <c r="C1" s="88"/>
      <c r="D1" s="29"/>
      <c r="E1" s="34"/>
      <c r="F1" s="49"/>
    </row>
    <row r="2" spans="1:12" ht="37.5" customHeight="1" x14ac:dyDescent="0.25">
      <c r="A2" s="103" t="s">
        <v>1420</v>
      </c>
      <c r="B2" s="104"/>
      <c r="C2" s="104"/>
      <c r="D2" s="105"/>
      <c r="E2" s="105"/>
      <c r="F2" s="105"/>
    </row>
    <row r="3" spans="1:12" ht="13.5" x14ac:dyDescent="0.3">
      <c r="A3" s="77"/>
      <c r="B3" s="81"/>
      <c r="C3" s="86"/>
      <c r="D3" s="85"/>
      <c r="E3" s="79"/>
      <c r="F3" s="89"/>
    </row>
    <row r="4" spans="1:12" x14ac:dyDescent="0.25">
      <c r="A4" s="32"/>
      <c r="B4" s="84"/>
      <c r="C4" s="88"/>
      <c r="D4" s="29"/>
      <c r="E4" s="34"/>
      <c r="F4" s="49"/>
    </row>
    <row r="5" spans="1:12" x14ac:dyDescent="0.25">
      <c r="A5" s="1" t="s">
        <v>126</v>
      </c>
      <c r="B5" s="82" t="s">
        <v>969</v>
      </c>
      <c r="C5" s="87" t="s">
        <v>1419</v>
      </c>
      <c r="D5" s="3" t="s">
        <v>127</v>
      </c>
      <c r="E5" s="4" t="s">
        <v>128</v>
      </c>
      <c r="F5" s="4" t="s">
        <v>422</v>
      </c>
      <c r="H5" s="107"/>
      <c r="K5" s="99"/>
      <c r="L5" s="99"/>
    </row>
    <row r="6" spans="1:12" x14ac:dyDescent="0.25">
      <c r="A6" s="32" t="s">
        <v>1434</v>
      </c>
      <c r="B6" s="83">
        <v>40137</v>
      </c>
      <c r="C6" s="109" t="s">
        <v>426</v>
      </c>
      <c r="D6" s="29">
        <v>47.3</v>
      </c>
      <c r="E6" s="34">
        <v>296145246</v>
      </c>
      <c r="F6" s="49">
        <v>14007670136</v>
      </c>
      <c r="H6" s="107"/>
      <c r="K6" s="99"/>
      <c r="L6" s="99"/>
    </row>
    <row r="7" spans="1:12" x14ac:dyDescent="0.25">
      <c r="A7" s="32" t="s">
        <v>1423</v>
      </c>
      <c r="B7" s="83">
        <v>39871</v>
      </c>
      <c r="C7" s="109" t="s">
        <v>425</v>
      </c>
      <c r="D7" s="29">
        <v>18.5</v>
      </c>
      <c r="E7" s="34">
        <v>273577019</v>
      </c>
      <c r="F7" s="49">
        <v>5061174851.5</v>
      </c>
      <c r="H7" s="107"/>
      <c r="K7" s="99"/>
      <c r="L7" s="99"/>
    </row>
    <row r="8" spans="1:12" x14ac:dyDescent="0.25">
      <c r="A8" s="32" t="s">
        <v>1424</v>
      </c>
      <c r="B8" s="83">
        <v>39888</v>
      </c>
      <c r="C8" s="109" t="s">
        <v>426</v>
      </c>
      <c r="D8" s="29">
        <v>2.1573199999999999</v>
      </c>
      <c r="E8" s="34">
        <v>2303000000</v>
      </c>
      <c r="F8" s="49">
        <v>4968307960</v>
      </c>
      <c r="H8" s="107"/>
      <c r="K8" s="99"/>
      <c r="L8" s="99"/>
    </row>
    <row r="9" spans="1:12" x14ac:dyDescent="0.25">
      <c r="A9" s="32" t="s">
        <v>1235</v>
      </c>
      <c r="B9" s="83">
        <v>39987</v>
      </c>
      <c r="C9" s="109" t="s">
        <v>426</v>
      </c>
      <c r="D9" s="29">
        <v>26.5</v>
      </c>
      <c r="E9" s="34">
        <v>170453354</v>
      </c>
      <c r="F9" s="49">
        <v>4517013881</v>
      </c>
      <c r="H9" s="107"/>
      <c r="K9" s="99"/>
      <c r="L9" s="99"/>
    </row>
    <row r="10" spans="1:12" x14ac:dyDescent="0.25">
      <c r="A10" s="32" t="s">
        <v>1425</v>
      </c>
      <c r="B10" s="83">
        <v>39976</v>
      </c>
      <c r="C10" s="109" t="s">
        <v>426</v>
      </c>
      <c r="D10" s="29">
        <v>34</v>
      </c>
      <c r="E10" s="34">
        <v>38753615</v>
      </c>
      <c r="F10" s="49">
        <v>1317622910</v>
      </c>
      <c r="H10" s="107"/>
      <c r="K10" s="99"/>
      <c r="L10" s="99"/>
    </row>
    <row r="11" spans="1:12" x14ac:dyDescent="0.25">
      <c r="A11" s="32" t="s">
        <v>1307</v>
      </c>
      <c r="B11" s="83">
        <v>40086</v>
      </c>
      <c r="C11" s="109" t="s">
        <v>425</v>
      </c>
      <c r="D11" s="29">
        <v>6</v>
      </c>
      <c r="E11" s="34">
        <v>201635416</v>
      </c>
      <c r="F11" s="49">
        <v>1209812496</v>
      </c>
      <c r="H11" s="107"/>
      <c r="K11" s="99"/>
      <c r="L11" s="99"/>
    </row>
    <row r="12" spans="1:12" x14ac:dyDescent="0.25">
      <c r="A12" s="32" t="s">
        <v>1388</v>
      </c>
      <c r="B12" s="83">
        <v>40118</v>
      </c>
      <c r="C12" s="109" t="s">
        <v>425</v>
      </c>
      <c r="D12" s="29">
        <v>15</v>
      </c>
      <c r="E12" s="34">
        <v>80000000</v>
      </c>
      <c r="F12" s="49">
        <v>1200000000</v>
      </c>
      <c r="H12" s="107"/>
      <c r="K12" s="99"/>
      <c r="L12" s="99"/>
    </row>
    <row r="13" spans="1:12" x14ac:dyDescent="0.25">
      <c r="A13" s="32" t="s">
        <v>1230</v>
      </c>
      <c r="B13" s="83">
        <v>39981</v>
      </c>
      <c r="C13" s="109" t="s">
        <v>425</v>
      </c>
      <c r="D13" s="29">
        <v>8</v>
      </c>
      <c r="E13" s="34">
        <v>137500000</v>
      </c>
      <c r="F13" s="49">
        <v>1100000000</v>
      </c>
      <c r="H13" s="107"/>
      <c r="K13" s="99"/>
      <c r="L13" s="99"/>
    </row>
    <row r="14" spans="1:12" x14ac:dyDescent="0.25">
      <c r="A14" s="32" t="s">
        <v>1306</v>
      </c>
      <c r="B14" s="83">
        <v>40086</v>
      </c>
      <c r="C14" s="109" t="s">
        <v>425</v>
      </c>
      <c r="D14" s="29">
        <v>4</v>
      </c>
      <c r="E14" s="34">
        <v>260010000</v>
      </c>
      <c r="F14" s="49">
        <v>1040040000</v>
      </c>
      <c r="H14" s="107"/>
      <c r="K14" s="99"/>
      <c r="L14" s="99"/>
    </row>
    <row r="15" spans="1:12" x14ac:dyDescent="0.25">
      <c r="A15" s="32" t="s">
        <v>1230</v>
      </c>
      <c r="B15" s="26">
        <v>40008</v>
      </c>
      <c r="C15" s="32" t="s">
        <v>425</v>
      </c>
      <c r="D15" s="29">
        <v>8</v>
      </c>
      <c r="E15" s="34">
        <v>121000000</v>
      </c>
      <c r="F15" s="34">
        <v>968000000</v>
      </c>
      <c r="H15" s="107"/>
      <c r="K15" s="99"/>
      <c r="L15" s="99"/>
    </row>
    <row r="16" spans="1:12" x14ac:dyDescent="0.25">
      <c r="A16" s="32" t="s">
        <v>1231</v>
      </c>
      <c r="B16" s="26">
        <v>40044</v>
      </c>
      <c r="C16" s="32" t="s">
        <v>425</v>
      </c>
      <c r="D16" s="29">
        <v>8.5</v>
      </c>
      <c r="E16" s="34">
        <v>105882353</v>
      </c>
      <c r="F16" s="34">
        <v>900000000.5</v>
      </c>
      <c r="H16" s="107"/>
      <c r="K16" s="99"/>
      <c r="L16" s="99"/>
    </row>
    <row r="17" spans="1:12" x14ac:dyDescent="0.25">
      <c r="A17" s="32" t="s">
        <v>1339</v>
      </c>
      <c r="B17" s="26">
        <v>40134</v>
      </c>
      <c r="C17" s="32" t="s">
        <v>425</v>
      </c>
      <c r="D17" s="29">
        <v>42.55</v>
      </c>
      <c r="E17" s="34">
        <v>18735363</v>
      </c>
      <c r="F17" s="34">
        <v>797189696</v>
      </c>
      <c r="H17" s="107"/>
      <c r="K17" s="99"/>
      <c r="L17" s="99"/>
    </row>
    <row r="18" spans="1:12" x14ac:dyDescent="0.25">
      <c r="A18" s="32" t="s">
        <v>1290</v>
      </c>
      <c r="B18" s="83">
        <v>39910</v>
      </c>
      <c r="C18" s="109" t="s">
        <v>425</v>
      </c>
      <c r="D18" s="29">
        <v>4.0999999999999996</v>
      </c>
      <c r="E18" s="34">
        <v>180000000</v>
      </c>
      <c r="F18" s="49">
        <v>737999999.99999988</v>
      </c>
      <c r="H18" s="107"/>
      <c r="K18" s="99"/>
      <c r="L18" s="99"/>
    </row>
    <row r="19" spans="1:12" x14ac:dyDescent="0.25">
      <c r="A19" s="32" t="s">
        <v>1429</v>
      </c>
      <c r="B19" s="26">
        <v>40008</v>
      </c>
      <c r="C19" s="32" t="s">
        <v>425</v>
      </c>
      <c r="D19" s="29">
        <v>1</v>
      </c>
      <c r="E19" s="34">
        <v>700000000</v>
      </c>
      <c r="F19" s="34">
        <v>700000000</v>
      </c>
      <c r="H19" s="107"/>
      <c r="K19" s="99"/>
      <c r="L19" s="99"/>
    </row>
    <row r="20" spans="1:12" x14ac:dyDescent="0.25">
      <c r="A20" s="32" t="s">
        <v>1381</v>
      </c>
      <c r="B20" s="83">
        <v>40105</v>
      </c>
      <c r="C20" s="109" t="s">
        <v>426</v>
      </c>
      <c r="D20" s="29">
        <v>7.7</v>
      </c>
      <c r="E20" s="34">
        <v>86328233</v>
      </c>
      <c r="F20" s="49">
        <v>664727394.10000002</v>
      </c>
      <c r="H20" s="107"/>
      <c r="K20" s="99"/>
      <c r="L20" s="99"/>
    </row>
    <row r="21" spans="1:12" x14ac:dyDescent="0.25">
      <c r="A21" s="32" t="s">
        <v>1426</v>
      </c>
      <c r="B21" s="83">
        <v>39961</v>
      </c>
      <c r="C21" s="109" t="s">
        <v>425</v>
      </c>
      <c r="D21" s="29">
        <v>36.5</v>
      </c>
      <c r="E21" s="34">
        <v>17999999</v>
      </c>
      <c r="F21" s="49">
        <v>656999963.5</v>
      </c>
      <c r="H21" s="107"/>
      <c r="K21" s="99"/>
      <c r="L21" s="99"/>
    </row>
    <row r="22" spans="1:12" x14ac:dyDescent="0.25">
      <c r="A22" s="32" t="s">
        <v>1321</v>
      </c>
      <c r="B22" s="83">
        <v>40084</v>
      </c>
      <c r="C22" s="109" t="s">
        <v>425</v>
      </c>
      <c r="D22" s="29">
        <v>35.5</v>
      </c>
      <c r="E22" s="34">
        <v>18400000</v>
      </c>
      <c r="F22" s="49">
        <v>653200000</v>
      </c>
      <c r="H22" s="107"/>
      <c r="K22" s="99"/>
      <c r="L22" s="99"/>
    </row>
    <row r="23" spans="1:12" x14ac:dyDescent="0.25">
      <c r="A23" s="32" t="s">
        <v>1310</v>
      </c>
      <c r="B23" s="26">
        <v>40144</v>
      </c>
      <c r="C23" s="32" t="s">
        <v>425</v>
      </c>
      <c r="D23" s="29">
        <v>1.25</v>
      </c>
      <c r="E23" s="34">
        <v>515200000</v>
      </c>
      <c r="F23" s="34">
        <v>644000000</v>
      </c>
      <c r="H23" s="107"/>
      <c r="K23" s="99"/>
      <c r="L23" s="99"/>
    </row>
    <row r="24" spans="1:12" x14ac:dyDescent="0.25">
      <c r="A24" s="32" t="s">
        <v>1381</v>
      </c>
      <c r="B24" s="26">
        <v>40148</v>
      </c>
      <c r="C24" s="32" t="s">
        <v>425</v>
      </c>
      <c r="D24" s="29">
        <v>7.7</v>
      </c>
      <c r="E24" s="34">
        <v>60681660</v>
      </c>
      <c r="F24" s="34">
        <v>467248782</v>
      </c>
      <c r="H24" s="107"/>
      <c r="K24" s="99"/>
      <c r="L24" s="99"/>
    </row>
    <row r="25" spans="1:12" x14ac:dyDescent="0.25">
      <c r="A25" s="32" t="s">
        <v>1249</v>
      </c>
      <c r="B25" s="83">
        <v>39882</v>
      </c>
      <c r="C25" s="109" t="s">
        <v>425</v>
      </c>
      <c r="D25" s="29">
        <v>16</v>
      </c>
      <c r="E25" s="34">
        <v>27027027</v>
      </c>
      <c r="F25" s="49">
        <v>432432432</v>
      </c>
      <c r="H25" s="107"/>
      <c r="K25" s="99"/>
      <c r="L25" s="99"/>
    </row>
    <row r="26" spans="1:12" x14ac:dyDescent="0.25">
      <c r="A26" s="32" t="s">
        <v>1232</v>
      </c>
      <c r="B26" s="83">
        <v>39982</v>
      </c>
      <c r="C26" s="109" t="s">
        <v>425</v>
      </c>
      <c r="D26" s="29">
        <v>23.7</v>
      </c>
      <c r="E26" s="34">
        <v>18080000</v>
      </c>
      <c r="F26" s="49">
        <v>428496000</v>
      </c>
      <c r="H26" s="107"/>
      <c r="K26" s="99"/>
      <c r="L26" s="99"/>
    </row>
    <row r="27" spans="1:12" x14ac:dyDescent="0.25">
      <c r="A27" s="32" t="s">
        <v>1230</v>
      </c>
      <c r="B27" s="83">
        <v>39967</v>
      </c>
      <c r="C27" s="109" t="s">
        <v>426</v>
      </c>
      <c r="D27" s="29">
        <v>8</v>
      </c>
      <c r="E27" s="34">
        <v>41441534</v>
      </c>
      <c r="F27" s="49">
        <v>331532272</v>
      </c>
      <c r="H27" s="107"/>
      <c r="K27" s="99"/>
      <c r="L27" s="99"/>
    </row>
    <row r="28" spans="1:12" x14ac:dyDescent="0.25">
      <c r="A28" s="32" t="s">
        <v>1339</v>
      </c>
      <c r="B28" s="83">
        <v>40107</v>
      </c>
      <c r="C28" s="109" t="s">
        <v>426</v>
      </c>
      <c r="D28" s="29">
        <v>35</v>
      </c>
      <c r="E28" s="34">
        <v>9450870</v>
      </c>
      <c r="F28" s="49">
        <v>330780450</v>
      </c>
      <c r="H28" s="107"/>
      <c r="K28" s="99"/>
      <c r="L28" s="99"/>
    </row>
    <row r="29" spans="1:12" x14ac:dyDescent="0.25">
      <c r="A29" s="32" t="s">
        <v>1427</v>
      </c>
      <c r="B29" s="83">
        <v>39828</v>
      </c>
      <c r="C29" s="109" t="s">
        <v>425</v>
      </c>
      <c r="D29" s="29">
        <v>15.5</v>
      </c>
      <c r="E29" s="34">
        <v>21074864</v>
      </c>
      <c r="F29" s="49">
        <v>326660392</v>
      </c>
      <c r="H29" s="107"/>
      <c r="K29" s="99"/>
      <c r="L29" s="99"/>
    </row>
    <row r="30" spans="1:12" x14ac:dyDescent="0.25">
      <c r="A30" s="32" t="s">
        <v>1306</v>
      </c>
      <c r="B30" s="83">
        <v>40058</v>
      </c>
      <c r="C30" s="109" t="s">
        <v>426</v>
      </c>
      <c r="D30" s="29">
        <v>4</v>
      </c>
      <c r="E30" s="34">
        <v>81593827</v>
      </c>
      <c r="F30" s="49">
        <v>326375308</v>
      </c>
      <c r="H30" s="107"/>
      <c r="K30" s="99"/>
      <c r="L30" s="99"/>
    </row>
    <row r="31" spans="1:12" x14ac:dyDescent="0.25">
      <c r="A31" s="32" t="s">
        <v>1375</v>
      </c>
      <c r="B31" s="83">
        <v>39867</v>
      </c>
      <c r="C31" s="109" t="s">
        <v>425</v>
      </c>
      <c r="D31" s="29">
        <v>1</v>
      </c>
      <c r="E31" s="34">
        <v>313850000</v>
      </c>
      <c r="F31" s="49">
        <v>313850000</v>
      </c>
      <c r="H31" s="107"/>
      <c r="K31" s="99"/>
      <c r="L31" s="99"/>
    </row>
    <row r="32" spans="1:12" x14ac:dyDescent="0.25">
      <c r="A32" s="32" t="s">
        <v>1341</v>
      </c>
      <c r="B32" s="83">
        <v>39961</v>
      </c>
      <c r="C32" s="109" t="s">
        <v>425</v>
      </c>
      <c r="D32" s="29">
        <v>3.15</v>
      </c>
      <c r="E32" s="34">
        <v>96000000</v>
      </c>
      <c r="F32" s="49">
        <v>302400000</v>
      </c>
      <c r="H32" s="107"/>
      <c r="K32" s="99"/>
      <c r="L32" s="99"/>
    </row>
    <row r="33" spans="1:12" x14ac:dyDescent="0.25">
      <c r="A33" s="32" t="s">
        <v>1307</v>
      </c>
      <c r="B33" s="83">
        <v>39975</v>
      </c>
      <c r="C33" s="109" t="s">
        <v>426</v>
      </c>
      <c r="D33" s="29">
        <v>6</v>
      </c>
      <c r="E33" s="34">
        <v>50000000</v>
      </c>
      <c r="F33" s="49">
        <v>300000000</v>
      </c>
      <c r="H33" s="107"/>
      <c r="K33" s="99"/>
      <c r="L33" s="99"/>
    </row>
    <row r="34" spans="1:12" x14ac:dyDescent="0.25">
      <c r="A34" s="32" t="s">
        <v>1381</v>
      </c>
      <c r="B34" s="83">
        <v>40126</v>
      </c>
      <c r="C34" s="109" t="s">
        <v>425</v>
      </c>
      <c r="D34" s="29">
        <v>7.7</v>
      </c>
      <c r="E34" s="34">
        <v>37668120</v>
      </c>
      <c r="F34" s="49">
        <v>290044524</v>
      </c>
      <c r="H34" s="107"/>
      <c r="K34" s="99"/>
      <c r="L34" s="99"/>
    </row>
    <row r="35" spans="1:12" x14ac:dyDescent="0.25">
      <c r="A35" s="32" t="s">
        <v>1301</v>
      </c>
      <c r="B35" s="83">
        <v>39980</v>
      </c>
      <c r="C35" s="109" t="s">
        <v>426</v>
      </c>
      <c r="D35" s="29">
        <v>6</v>
      </c>
      <c r="E35" s="34">
        <v>42000000</v>
      </c>
      <c r="F35" s="49">
        <v>252000000</v>
      </c>
      <c r="H35" s="107"/>
      <c r="K35" s="99"/>
      <c r="L35" s="99"/>
    </row>
    <row r="36" spans="1:12" x14ac:dyDescent="0.25">
      <c r="A36" s="32" t="s">
        <v>1252</v>
      </c>
      <c r="B36" s="83">
        <v>40135</v>
      </c>
      <c r="C36" s="109" t="s">
        <v>425</v>
      </c>
      <c r="D36" s="29">
        <v>155</v>
      </c>
      <c r="E36" s="34">
        <v>1620000</v>
      </c>
      <c r="F36" s="49">
        <v>251100000</v>
      </c>
      <c r="H36" s="107"/>
      <c r="K36" s="99"/>
      <c r="L36" s="99"/>
    </row>
    <row r="37" spans="1:12" x14ac:dyDescent="0.25">
      <c r="A37" s="32" t="s">
        <v>1328</v>
      </c>
      <c r="B37" s="83">
        <v>39878</v>
      </c>
      <c r="C37" s="109" t="s">
        <v>425</v>
      </c>
      <c r="D37" s="29">
        <v>11</v>
      </c>
      <c r="E37" s="34">
        <v>22300000</v>
      </c>
      <c r="F37" s="49">
        <v>245300000</v>
      </c>
      <c r="H37" s="107"/>
      <c r="K37" s="99"/>
      <c r="L37" s="99"/>
    </row>
    <row r="38" spans="1:12" x14ac:dyDescent="0.25">
      <c r="A38" s="32" t="s">
        <v>1313</v>
      </c>
      <c r="B38" s="83">
        <v>39953</v>
      </c>
      <c r="C38" s="109" t="s">
        <v>425</v>
      </c>
      <c r="D38" s="29">
        <v>29.5</v>
      </c>
      <c r="E38" s="34">
        <v>8270000</v>
      </c>
      <c r="F38" s="49">
        <v>243965000</v>
      </c>
      <c r="H38" s="107"/>
      <c r="K38" s="99"/>
      <c r="L38" s="99"/>
    </row>
    <row r="39" spans="1:12" x14ac:dyDescent="0.25">
      <c r="A39" s="32" t="s">
        <v>1230</v>
      </c>
      <c r="B39" s="83">
        <v>39993</v>
      </c>
      <c r="C39" s="109" t="s">
        <v>426</v>
      </c>
      <c r="D39" s="29">
        <v>8</v>
      </c>
      <c r="E39" s="34">
        <v>30000000</v>
      </c>
      <c r="F39" s="49">
        <v>240000000</v>
      </c>
      <c r="H39" s="107"/>
      <c r="K39" s="99"/>
      <c r="L39" s="99"/>
    </row>
    <row r="40" spans="1:12" x14ac:dyDescent="0.25">
      <c r="A40" s="32" t="s">
        <v>1246</v>
      </c>
      <c r="B40" s="83">
        <v>39980</v>
      </c>
      <c r="C40" s="109" t="s">
        <v>425</v>
      </c>
      <c r="D40" s="29">
        <v>21.78</v>
      </c>
      <c r="E40" s="34">
        <v>11000000</v>
      </c>
      <c r="F40" s="49">
        <v>239580000</v>
      </c>
      <c r="H40" s="107"/>
      <c r="K40" s="99"/>
      <c r="L40" s="99"/>
    </row>
    <row r="41" spans="1:12" x14ac:dyDescent="0.25">
      <c r="A41" s="32" t="s">
        <v>1388</v>
      </c>
      <c r="B41" s="83">
        <v>39938</v>
      </c>
      <c r="C41" s="109" t="s">
        <v>425</v>
      </c>
      <c r="D41" s="29">
        <v>16</v>
      </c>
      <c r="E41" s="34">
        <v>13400000</v>
      </c>
      <c r="F41" s="49">
        <v>214400000</v>
      </c>
      <c r="H41" s="107"/>
      <c r="K41" s="99"/>
      <c r="L41" s="99"/>
    </row>
    <row r="42" spans="1:12" x14ac:dyDescent="0.25">
      <c r="A42" s="32" t="s">
        <v>1428</v>
      </c>
      <c r="B42" s="83">
        <v>39889</v>
      </c>
      <c r="C42" s="109" t="s">
        <v>426</v>
      </c>
      <c r="D42" s="29">
        <v>12</v>
      </c>
      <c r="E42" s="34">
        <v>16851864</v>
      </c>
      <c r="F42" s="49">
        <v>202222368</v>
      </c>
      <c r="H42" s="107"/>
      <c r="K42" s="99"/>
      <c r="L42" s="99"/>
    </row>
    <row r="43" spans="1:12" x14ac:dyDescent="0.25">
      <c r="A43" s="32" t="s">
        <v>1423</v>
      </c>
      <c r="B43" s="83">
        <v>39871</v>
      </c>
      <c r="C43" s="109" t="s">
        <v>426</v>
      </c>
      <c r="D43" s="29">
        <v>18.5</v>
      </c>
      <c r="E43" s="34">
        <v>10627041</v>
      </c>
      <c r="F43" s="49">
        <v>196600258.5</v>
      </c>
      <c r="H43" s="107"/>
      <c r="K43" s="99"/>
      <c r="L43" s="99"/>
    </row>
    <row r="44" spans="1:12" x14ac:dyDescent="0.25">
      <c r="A44" s="32" t="s">
        <v>1244</v>
      </c>
      <c r="B44" s="83">
        <v>40157</v>
      </c>
      <c r="C44" s="109" t="s">
        <v>425</v>
      </c>
      <c r="D44" s="29">
        <v>3.5</v>
      </c>
      <c r="E44" s="34">
        <v>54000000</v>
      </c>
      <c r="F44" s="49">
        <v>189000000</v>
      </c>
      <c r="H44" s="107"/>
      <c r="K44" s="99"/>
      <c r="L44" s="99"/>
    </row>
    <row r="45" spans="1:12" x14ac:dyDescent="0.25">
      <c r="A45" s="32" t="s">
        <v>1433</v>
      </c>
      <c r="B45" s="83">
        <v>40056</v>
      </c>
      <c r="C45" s="109" t="s">
        <v>426</v>
      </c>
      <c r="D45" s="29">
        <v>5</v>
      </c>
      <c r="E45" s="34">
        <v>36000000</v>
      </c>
      <c r="F45" s="49">
        <v>180000000</v>
      </c>
      <c r="H45" s="107"/>
      <c r="K45" s="99"/>
      <c r="L45" s="99"/>
    </row>
    <row r="46" spans="1:12" x14ac:dyDescent="0.25">
      <c r="A46" s="32" t="s">
        <v>1389</v>
      </c>
      <c r="B46" s="83">
        <v>40064</v>
      </c>
      <c r="C46" s="109" t="s">
        <v>426</v>
      </c>
      <c r="D46" s="29">
        <v>3.2</v>
      </c>
      <c r="E46" s="34">
        <v>54687500</v>
      </c>
      <c r="F46" s="49">
        <v>175000000</v>
      </c>
      <c r="H46" s="107"/>
      <c r="K46" s="99"/>
      <c r="L46" s="99"/>
    </row>
    <row r="47" spans="1:12" x14ac:dyDescent="0.25">
      <c r="A47" s="32" t="s">
        <v>1387</v>
      </c>
      <c r="B47" s="83">
        <v>39856</v>
      </c>
      <c r="C47" s="109" t="s">
        <v>425</v>
      </c>
      <c r="D47" s="29">
        <v>5</v>
      </c>
      <c r="E47" s="34">
        <v>28000000</v>
      </c>
      <c r="F47" s="49">
        <v>140000000</v>
      </c>
      <c r="H47" s="107"/>
      <c r="K47" s="99"/>
      <c r="L47" s="99"/>
    </row>
    <row r="48" spans="1:12" x14ac:dyDescent="0.25">
      <c r="A48" s="32" t="s">
        <v>1372</v>
      </c>
      <c r="B48" s="83">
        <v>39974</v>
      </c>
      <c r="C48" s="109" t="s">
        <v>425</v>
      </c>
      <c r="D48" s="29">
        <v>13.7</v>
      </c>
      <c r="E48" s="34">
        <v>10150000</v>
      </c>
      <c r="F48" s="49">
        <v>139055000</v>
      </c>
      <c r="H48" s="107"/>
      <c r="K48" s="99"/>
      <c r="L48" s="99"/>
    </row>
    <row r="49" spans="1:12" x14ac:dyDescent="0.25">
      <c r="A49" s="32" t="s">
        <v>1251</v>
      </c>
      <c r="B49" s="26">
        <v>40077</v>
      </c>
      <c r="C49" s="32" t="s">
        <v>425</v>
      </c>
      <c r="D49" s="29">
        <v>3.85</v>
      </c>
      <c r="E49" s="34">
        <v>35316451</v>
      </c>
      <c r="F49" s="34">
        <v>135968336.34999999</v>
      </c>
      <c r="H49" s="107"/>
      <c r="K49" s="99"/>
      <c r="L49" s="99"/>
    </row>
    <row r="50" spans="1:12" x14ac:dyDescent="0.25">
      <c r="A50" s="32" t="s">
        <v>1336</v>
      </c>
      <c r="B50" s="26">
        <v>40149</v>
      </c>
      <c r="C50" s="32" t="s">
        <v>425</v>
      </c>
      <c r="D50" s="29">
        <v>4.5</v>
      </c>
      <c r="E50" s="34">
        <v>30000000</v>
      </c>
      <c r="F50" s="34">
        <v>135000000</v>
      </c>
      <c r="H50" s="107"/>
      <c r="K50" s="99"/>
      <c r="L50" s="99"/>
    </row>
    <row r="51" spans="1:12" x14ac:dyDescent="0.25">
      <c r="A51" s="32" t="s">
        <v>1344</v>
      </c>
      <c r="B51" s="26">
        <v>39923</v>
      </c>
      <c r="C51" s="32" t="s">
        <v>425</v>
      </c>
      <c r="D51" s="29">
        <v>1.3</v>
      </c>
      <c r="E51" s="34">
        <v>103140646</v>
      </c>
      <c r="F51" s="34">
        <v>134082839.80000001</v>
      </c>
      <c r="H51" s="107"/>
      <c r="K51" s="99"/>
      <c r="L51" s="99"/>
    </row>
    <row r="52" spans="1:12" x14ac:dyDescent="0.25">
      <c r="A52" s="32" t="s">
        <v>1295</v>
      </c>
      <c r="B52" s="83">
        <v>40009</v>
      </c>
      <c r="C52" s="109" t="s">
        <v>425</v>
      </c>
      <c r="D52" s="29">
        <v>12</v>
      </c>
      <c r="E52" s="34">
        <v>10750000</v>
      </c>
      <c r="F52" s="49">
        <v>129000000</v>
      </c>
      <c r="H52" s="107"/>
      <c r="K52" s="99"/>
      <c r="L52" s="99"/>
    </row>
    <row r="53" spans="1:12" x14ac:dyDescent="0.25">
      <c r="A53" s="32" t="s">
        <v>1228</v>
      </c>
      <c r="B53" s="83">
        <v>40109</v>
      </c>
      <c r="C53" s="109" t="s">
        <v>425</v>
      </c>
      <c r="D53" s="29">
        <v>21.5</v>
      </c>
      <c r="E53" s="34">
        <v>5100000</v>
      </c>
      <c r="F53" s="49">
        <v>109650000</v>
      </c>
      <c r="H53" s="107"/>
      <c r="K53" s="99"/>
      <c r="L53" s="99"/>
    </row>
    <row r="54" spans="1:12" x14ac:dyDescent="0.25">
      <c r="A54" s="32" t="s">
        <v>1388</v>
      </c>
      <c r="B54" s="83">
        <v>40079</v>
      </c>
      <c r="C54" s="109" t="s">
        <v>426</v>
      </c>
      <c r="D54" s="29">
        <v>15</v>
      </c>
      <c r="E54" s="34">
        <v>7100000</v>
      </c>
      <c r="F54" s="49">
        <v>106500000</v>
      </c>
      <c r="H54" s="107"/>
      <c r="K54" s="99"/>
      <c r="L54" s="99"/>
    </row>
    <row r="55" spans="1:12" x14ac:dyDescent="0.25">
      <c r="A55" s="32" t="s">
        <v>1370</v>
      </c>
      <c r="B55" s="83">
        <v>40128</v>
      </c>
      <c r="C55" s="109" t="s">
        <v>426</v>
      </c>
      <c r="D55" s="29">
        <v>12</v>
      </c>
      <c r="E55" s="34">
        <v>8333333</v>
      </c>
      <c r="F55" s="49">
        <v>99999996</v>
      </c>
      <c r="H55" s="107"/>
      <c r="K55" s="99"/>
      <c r="L55" s="99"/>
    </row>
    <row r="56" spans="1:12" x14ac:dyDescent="0.25">
      <c r="A56" s="32" t="s">
        <v>1310</v>
      </c>
      <c r="B56" s="83">
        <v>40128</v>
      </c>
      <c r="C56" s="109" t="s">
        <v>426</v>
      </c>
      <c r="D56" s="29">
        <v>1.25</v>
      </c>
      <c r="E56" s="34">
        <v>67200000</v>
      </c>
      <c r="F56" s="49">
        <v>84000000</v>
      </c>
      <c r="H56" s="107"/>
      <c r="K56" s="99"/>
      <c r="L56" s="99"/>
    </row>
    <row r="57" spans="1:12" x14ac:dyDescent="0.25">
      <c r="A57" s="32" t="s">
        <v>1344</v>
      </c>
      <c r="B57" s="83">
        <v>40175</v>
      </c>
      <c r="C57" s="109" t="s">
        <v>425</v>
      </c>
      <c r="D57" s="29">
        <v>1</v>
      </c>
      <c r="E57" s="34">
        <v>79680463</v>
      </c>
      <c r="F57" s="49">
        <v>79680463</v>
      </c>
      <c r="H57" s="107"/>
      <c r="K57" s="99"/>
      <c r="L57" s="99"/>
    </row>
    <row r="58" spans="1:12" x14ac:dyDescent="0.25">
      <c r="A58" s="32" t="s">
        <v>1311</v>
      </c>
      <c r="B58" s="83">
        <v>39967</v>
      </c>
      <c r="C58" s="109" t="s">
        <v>425</v>
      </c>
      <c r="D58" s="29">
        <v>1</v>
      </c>
      <c r="E58" s="34">
        <v>75000000</v>
      </c>
      <c r="F58" s="49">
        <v>75000000</v>
      </c>
      <c r="H58" s="107"/>
      <c r="K58" s="99"/>
      <c r="L58" s="99"/>
    </row>
    <row r="59" spans="1:12" x14ac:dyDescent="0.25">
      <c r="A59" s="32" t="s">
        <v>1311</v>
      </c>
      <c r="B59" s="83">
        <v>39967</v>
      </c>
      <c r="C59" s="109" t="s">
        <v>426</v>
      </c>
      <c r="D59" s="29">
        <v>1</v>
      </c>
      <c r="E59" s="34">
        <v>75000000</v>
      </c>
      <c r="F59" s="49">
        <v>75000000</v>
      </c>
      <c r="H59" s="107"/>
      <c r="K59" s="99"/>
      <c r="L59" s="99"/>
    </row>
    <row r="60" spans="1:12" x14ac:dyDescent="0.25">
      <c r="A60" s="32" t="s">
        <v>1277</v>
      </c>
      <c r="B60" s="83">
        <v>39987</v>
      </c>
      <c r="C60" s="109" t="s">
        <v>425</v>
      </c>
      <c r="D60" s="29">
        <v>4.25</v>
      </c>
      <c r="E60" s="34">
        <v>17000000</v>
      </c>
      <c r="F60" s="49">
        <v>72250000</v>
      </c>
      <c r="H60" s="107"/>
      <c r="K60" s="99"/>
      <c r="L60" s="99"/>
    </row>
    <row r="61" spans="1:12" x14ac:dyDescent="0.25">
      <c r="A61" s="32" t="s">
        <v>1339</v>
      </c>
      <c r="B61" s="83">
        <v>40134</v>
      </c>
      <c r="C61" s="109" t="s">
        <v>425</v>
      </c>
      <c r="D61" s="29">
        <v>35</v>
      </c>
      <c r="E61" s="34">
        <v>1977702</v>
      </c>
      <c r="F61" s="49">
        <v>69219570</v>
      </c>
      <c r="H61" s="107"/>
      <c r="K61" s="99"/>
      <c r="L61" s="99"/>
    </row>
    <row r="62" spans="1:12" x14ac:dyDescent="0.25">
      <c r="A62" s="32" t="s">
        <v>1277</v>
      </c>
      <c r="B62" s="83">
        <v>39974</v>
      </c>
      <c r="C62" s="109" t="s">
        <v>426</v>
      </c>
      <c r="D62" s="29">
        <v>4.25</v>
      </c>
      <c r="E62" s="34">
        <v>14550000</v>
      </c>
      <c r="F62" s="49">
        <v>61837500</v>
      </c>
      <c r="H62" s="107"/>
      <c r="K62" s="99"/>
      <c r="L62" s="99"/>
    </row>
    <row r="63" spans="1:12" x14ac:dyDescent="0.25">
      <c r="A63" s="32" t="s">
        <v>1244</v>
      </c>
      <c r="B63" s="26">
        <v>39885</v>
      </c>
      <c r="C63" s="32" t="s">
        <v>425</v>
      </c>
      <c r="D63" s="32">
        <v>2</v>
      </c>
      <c r="E63" s="34">
        <v>30900000</v>
      </c>
      <c r="F63" s="34">
        <v>61800000</v>
      </c>
      <c r="H63" s="107"/>
      <c r="K63" s="99"/>
      <c r="L63" s="99"/>
    </row>
    <row r="64" spans="1:12" x14ac:dyDescent="0.25">
      <c r="A64" s="32" t="s">
        <v>1314</v>
      </c>
      <c r="B64" s="26">
        <v>40158</v>
      </c>
      <c r="C64" s="32" t="s">
        <v>425</v>
      </c>
      <c r="D64" s="32">
        <v>1</v>
      </c>
      <c r="E64" s="34">
        <v>60000000</v>
      </c>
      <c r="F64" s="34">
        <v>60000000</v>
      </c>
      <c r="H64" s="107"/>
      <c r="K64" s="99"/>
      <c r="L64" s="99"/>
    </row>
    <row r="65" spans="1:12" x14ac:dyDescent="0.25">
      <c r="A65" s="32" t="s">
        <v>1316</v>
      </c>
      <c r="B65" s="83">
        <v>40091</v>
      </c>
      <c r="C65" s="109" t="s">
        <v>425</v>
      </c>
      <c r="D65" s="29">
        <v>0.25</v>
      </c>
      <c r="E65" s="34">
        <v>221800000</v>
      </c>
      <c r="F65" s="49">
        <v>55450000</v>
      </c>
      <c r="H65" s="107"/>
      <c r="K65" s="99"/>
      <c r="L65" s="99"/>
    </row>
    <row r="66" spans="1:12" x14ac:dyDescent="0.25">
      <c r="A66" s="32" t="s">
        <v>1432</v>
      </c>
      <c r="B66" s="83">
        <v>40043</v>
      </c>
      <c r="C66" s="109" t="s">
        <v>426</v>
      </c>
      <c r="D66" s="29">
        <v>5</v>
      </c>
      <c r="E66" s="34">
        <v>11075000</v>
      </c>
      <c r="F66" s="49">
        <v>55375000</v>
      </c>
      <c r="H66" s="107"/>
      <c r="K66" s="99"/>
      <c r="L66" s="99"/>
    </row>
    <row r="67" spans="1:12" x14ac:dyDescent="0.25">
      <c r="A67" s="32" t="s">
        <v>1408</v>
      </c>
      <c r="B67" s="83">
        <v>40009</v>
      </c>
      <c r="C67" s="109" t="s">
        <v>426</v>
      </c>
      <c r="D67" s="29">
        <v>1.85</v>
      </c>
      <c r="E67" s="34">
        <v>29450616</v>
      </c>
      <c r="F67" s="49">
        <v>54483639.600000001</v>
      </c>
      <c r="H67" s="107"/>
      <c r="K67" s="99"/>
      <c r="L67" s="99"/>
    </row>
    <row r="68" spans="1:12" x14ac:dyDescent="0.25">
      <c r="A68" s="32" t="s">
        <v>1277</v>
      </c>
      <c r="B68" s="83">
        <v>39974</v>
      </c>
      <c r="C68" s="109" t="s">
        <v>425</v>
      </c>
      <c r="D68" s="29">
        <v>4.25</v>
      </c>
      <c r="E68" s="34">
        <v>12700000</v>
      </c>
      <c r="F68" s="49">
        <v>53975000</v>
      </c>
      <c r="H68" s="107"/>
      <c r="K68" s="99"/>
      <c r="L68" s="99"/>
    </row>
    <row r="69" spans="1:12" x14ac:dyDescent="0.25">
      <c r="A69" s="32" t="s">
        <v>1344</v>
      </c>
      <c r="B69" s="83">
        <v>39891</v>
      </c>
      <c r="C69" s="109" t="s">
        <v>426</v>
      </c>
      <c r="D69" s="29">
        <v>1.3</v>
      </c>
      <c r="E69" s="34">
        <v>39384615</v>
      </c>
      <c r="F69" s="49">
        <v>51199999.5</v>
      </c>
      <c r="H69" s="107"/>
      <c r="K69" s="99"/>
      <c r="L69" s="99"/>
    </row>
    <row r="70" spans="1:12" x14ac:dyDescent="0.25">
      <c r="A70" s="32" t="s">
        <v>1429</v>
      </c>
      <c r="B70" s="83">
        <v>39993</v>
      </c>
      <c r="C70" s="109" t="s">
        <v>426</v>
      </c>
      <c r="D70" s="29">
        <v>1</v>
      </c>
      <c r="E70" s="34">
        <v>50000000</v>
      </c>
      <c r="F70" s="49">
        <v>50000000</v>
      </c>
      <c r="H70" s="107"/>
      <c r="K70" s="99"/>
      <c r="L70" s="99"/>
    </row>
    <row r="71" spans="1:12" x14ac:dyDescent="0.25">
      <c r="A71" s="32" t="s">
        <v>1316</v>
      </c>
      <c r="B71" s="83">
        <v>39833</v>
      </c>
      <c r="C71" s="109" t="s">
        <v>425</v>
      </c>
      <c r="D71" s="29">
        <v>1.84</v>
      </c>
      <c r="E71" s="34">
        <v>26161828</v>
      </c>
      <c r="F71" s="49">
        <v>48137763.520000003</v>
      </c>
      <c r="H71" s="107"/>
      <c r="K71" s="99"/>
      <c r="L71" s="99"/>
    </row>
    <row r="72" spans="1:12" x14ac:dyDescent="0.25">
      <c r="A72" s="32" t="s">
        <v>1270</v>
      </c>
      <c r="B72" s="83">
        <v>39951</v>
      </c>
      <c r="C72" s="109" t="s">
        <v>425</v>
      </c>
      <c r="D72" s="29">
        <v>1</v>
      </c>
      <c r="E72" s="34">
        <v>46635000</v>
      </c>
      <c r="F72" s="49">
        <v>46635000</v>
      </c>
      <c r="H72" s="107"/>
      <c r="K72" s="99"/>
      <c r="L72" s="99"/>
    </row>
    <row r="73" spans="1:12" x14ac:dyDescent="0.25">
      <c r="A73" s="32" t="s">
        <v>1415</v>
      </c>
      <c r="B73" s="83">
        <v>40064</v>
      </c>
      <c r="C73" s="109" t="s">
        <v>425</v>
      </c>
      <c r="D73" s="29">
        <v>40</v>
      </c>
      <c r="E73" s="34">
        <v>1124117</v>
      </c>
      <c r="F73" s="49">
        <v>44964680</v>
      </c>
      <c r="H73" s="107"/>
      <c r="K73" s="99"/>
      <c r="L73" s="99"/>
    </row>
    <row r="74" spans="1:12" x14ac:dyDescent="0.25">
      <c r="A74" s="32" t="s">
        <v>1320</v>
      </c>
      <c r="B74" s="26">
        <v>40086</v>
      </c>
      <c r="C74" s="32" t="s">
        <v>426</v>
      </c>
      <c r="D74" s="29">
        <v>0.65</v>
      </c>
      <c r="E74" s="34">
        <v>68514005</v>
      </c>
      <c r="F74" s="34">
        <v>44534103.25</v>
      </c>
      <c r="H74" s="107"/>
      <c r="K74" s="99"/>
      <c r="L74" s="99"/>
    </row>
    <row r="75" spans="1:12" x14ac:dyDescent="0.25">
      <c r="A75" s="32" t="s">
        <v>1249</v>
      </c>
      <c r="B75" s="83">
        <v>40043</v>
      </c>
      <c r="C75" s="109" t="s">
        <v>425</v>
      </c>
      <c r="D75" s="29">
        <v>23</v>
      </c>
      <c r="E75" s="34">
        <v>1868377</v>
      </c>
      <c r="F75" s="49">
        <v>42972671</v>
      </c>
      <c r="H75" s="107"/>
      <c r="K75" s="99"/>
      <c r="L75" s="99"/>
    </row>
    <row r="76" spans="1:12" x14ac:dyDescent="0.25">
      <c r="A76" s="32" t="s">
        <v>1332</v>
      </c>
      <c r="B76" s="83">
        <v>40169</v>
      </c>
      <c r="C76" s="109" t="s">
        <v>425</v>
      </c>
      <c r="D76" s="29">
        <v>1</v>
      </c>
      <c r="E76" s="34">
        <v>42000000</v>
      </c>
      <c r="F76" s="49">
        <v>42000000</v>
      </c>
      <c r="H76" s="107"/>
      <c r="K76" s="99"/>
      <c r="L76" s="99"/>
    </row>
    <row r="77" spans="1:12" x14ac:dyDescent="0.25">
      <c r="A77" s="32" t="s">
        <v>1430</v>
      </c>
      <c r="B77" s="83">
        <v>39902</v>
      </c>
      <c r="C77" s="109" t="s">
        <v>425</v>
      </c>
      <c r="D77" s="29">
        <v>500</v>
      </c>
      <c r="E77" s="34">
        <v>81725</v>
      </c>
      <c r="F77" s="49">
        <v>40862500</v>
      </c>
      <c r="H77" s="107"/>
      <c r="K77" s="99"/>
      <c r="L77" s="99"/>
    </row>
    <row r="78" spans="1:12" x14ac:dyDescent="0.25">
      <c r="A78" s="32" t="s">
        <v>1274</v>
      </c>
      <c r="B78" s="83">
        <v>39948</v>
      </c>
      <c r="C78" s="109" t="s">
        <v>425</v>
      </c>
      <c r="D78" s="29">
        <v>5</v>
      </c>
      <c r="E78" s="34">
        <v>8050000</v>
      </c>
      <c r="F78" s="49">
        <v>40250000</v>
      </c>
      <c r="H78" s="107"/>
      <c r="K78" s="99"/>
      <c r="L78" s="99"/>
    </row>
    <row r="79" spans="1:12" x14ac:dyDescent="0.25">
      <c r="A79" s="32" t="s">
        <v>1303</v>
      </c>
      <c r="B79" s="83">
        <v>40008</v>
      </c>
      <c r="C79" s="109" t="s">
        <v>425</v>
      </c>
      <c r="D79" s="29">
        <v>4</v>
      </c>
      <c r="E79" s="34">
        <v>10000000</v>
      </c>
      <c r="F79" s="49">
        <v>40000000</v>
      </c>
      <c r="H79" s="107"/>
      <c r="K79" s="99"/>
      <c r="L79" s="99"/>
    </row>
    <row r="80" spans="1:12" x14ac:dyDescent="0.25">
      <c r="A80" s="32" t="s">
        <v>1282</v>
      </c>
      <c r="B80" s="83">
        <v>39948</v>
      </c>
      <c r="C80" s="109" t="s">
        <v>425</v>
      </c>
      <c r="D80" s="29">
        <v>6.75</v>
      </c>
      <c r="E80" s="34">
        <v>5100000</v>
      </c>
      <c r="F80" s="49">
        <v>34425000</v>
      </c>
      <c r="H80" s="107"/>
      <c r="K80" s="99"/>
      <c r="L80" s="99"/>
    </row>
    <row r="81" spans="1:12" x14ac:dyDescent="0.25">
      <c r="A81" s="32" t="s">
        <v>1226</v>
      </c>
      <c r="B81" s="26">
        <v>40143</v>
      </c>
      <c r="C81" s="32" t="s">
        <v>425</v>
      </c>
      <c r="D81" s="29">
        <v>2.75</v>
      </c>
      <c r="E81" s="34">
        <v>12500000</v>
      </c>
      <c r="F81" s="34">
        <v>34375000</v>
      </c>
      <c r="H81" s="107"/>
      <c r="K81" s="99"/>
      <c r="L81" s="99"/>
    </row>
    <row r="82" spans="1:12" x14ac:dyDescent="0.25">
      <c r="A82" s="32" t="s">
        <v>1409</v>
      </c>
      <c r="B82" s="83">
        <v>39969</v>
      </c>
      <c r="C82" s="109" t="s">
        <v>425</v>
      </c>
      <c r="D82" s="29">
        <v>4.49</v>
      </c>
      <c r="E82" s="34">
        <v>7108000</v>
      </c>
      <c r="F82" s="49">
        <v>31914920</v>
      </c>
      <c r="H82" s="107"/>
      <c r="K82" s="99"/>
      <c r="L82" s="99"/>
    </row>
    <row r="83" spans="1:12" x14ac:dyDescent="0.25">
      <c r="A83" s="32" t="s">
        <v>1339</v>
      </c>
      <c r="B83" s="26">
        <v>40144</v>
      </c>
      <c r="C83" s="32" t="s">
        <v>428</v>
      </c>
      <c r="D83" s="29">
        <v>35</v>
      </c>
      <c r="E83" s="34">
        <v>885781</v>
      </c>
      <c r="F83" s="34">
        <v>31002335</v>
      </c>
      <c r="H83" s="107"/>
      <c r="K83" s="99"/>
      <c r="L83" s="99"/>
    </row>
    <row r="84" spans="1:12" x14ac:dyDescent="0.25">
      <c r="A84" s="32" t="s">
        <v>1431</v>
      </c>
      <c r="B84" s="83">
        <v>39861</v>
      </c>
      <c r="C84" s="109" t="s">
        <v>426</v>
      </c>
      <c r="D84" s="29">
        <v>5</v>
      </c>
      <c r="E84" s="34">
        <v>6022882</v>
      </c>
      <c r="F84" s="49">
        <v>30114410</v>
      </c>
      <c r="H84" s="107"/>
      <c r="K84" s="99"/>
      <c r="L84" s="99"/>
    </row>
    <row r="85" spans="1:12" x14ac:dyDescent="0.25">
      <c r="A85" s="32" t="s">
        <v>1224</v>
      </c>
      <c r="B85" s="83">
        <v>40057</v>
      </c>
      <c r="C85" s="109" t="s">
        <v>426</v>
      </c>
      <c r="D85" s="29">
        <v>0.5</v>
      </c>
      <c r="E85" s="34">
        <v>56000000</v>
      </c>
      <c r="F85" s="49">
        <v>28000000</v>
      </c>
      <c r="H85" s="107"/>
      <c r="K85" s="99"/>
      <c r="L85" s="99"/>
    </row>
    <row r="86" spans="1:12" x14ac:dyDescent="0.25">
      <c r="A86" s="32" t="s">
        <v>1410</v>
      </c>
      <c r="B86" s="83">
        <v>40147</v>
      </c>
      <c r="C86" s="109" t="s">
        <v>425</v>
      </c>
      <c r="D86" s="29">
        <v>1.92</v>
      </c>
      <c r="E86" s="34">
        <v>14371557</v>
      </c>
      <c r="F86" s="49">
        <v>27593389.439999998</v>
      </c>
      <c r="H86" s="107"/>
      <c r="K86" s="99"/>
      <c r="L86" s="99"/>
    </row>
    <row r="87" spans="1:12" x14ac:dyDescent="0.25">
      <c r="A87" s="32" t="s">
        <v>1431</v>
      </c>
      <c r="B87" s="83">
        <v>39861</v>
      </c>
      <c r="C87" s="109" t="s">
        <v>425</v>
      </c>
      <c r="D87" s="29">
        <v>6</v>
      </c>
      <c r="E87" s="34">
        <v>4166665</v>
      </c>
      <c r="F87" s="49">
        <v>24999990</v>
      </c>
      <c r="H87" s="107"/>
      <c r="K87" s="99"/>
      <c r="L87" s="99"/>
    </row>
    <row r="88" spans="1:12" x14ac:dyDescent="0.25">
      <c r="A88" s="32" t="s">
        <v>1387</v>
      </c>
      <c r="B88" s="83">
        <v>39857</v>
      </c>
      <c r="C88" s="109" t="s">
        <v>426</v>
      </c>
      <c r="D88" s="29">
        <v>5</v>
      </c>
      <c r="E88" s="34">
        <v>4276000</v>
      </c>
      <c r="F88" s="49">
        <v>21380000</v>
      </c>
      <c r="H88" s="107"/>
      <c r="K88" s="99"/>
      <c r="L88" s="99"/>
    </row>
    <row r="89" spans="1:12" x14ac:dyDescent="0.25">
      <c r="A89" s="32" t="s">
        <v>1259</v>
      </c>
      <c r="B89" s="83">
        <v>39925</v>
      </c>
      <c r="C89" s="109" t="s">
        <v>425</v>
      </c>
      <c r="D89" s="29">
        <v>8.4555000000000007</v>
      </c>
      <c r="E89" s="34">
        <v>2511329</v>
      </c>
      <c r="F89" s="49">
        <v>21234542.359500002</v>
      </c>
      <c r="H89" s="107"/>
      <c r="K89" s="99"/>
      <c r="L89" s="99"/>
    </row>
    <row r="90" spans="1:12" x14ac:dyDescent="0.25">
      <c r="A90" s="32" t="s">
        <v>1336</v>
      </c>
      <c r="B90" s="83">
        <v>40149</v>
      </c>
      <c r="C90" s="109" t="s">
        <v>426</v>
      </c>
      <c r="D90" s="29">
        <v>4.5</v>
      </c>
      <c r="E90" s="34">
        <v>4000000</v>
      </c>
      <c r="F90" s="49">
        <v>18000000</v>
      </c>
      <c r="H90" s="107"/>
      <c r="K90" s="99"/>
      <c r="L90" s="99"/>
    </row>
    <row r="91" spans="1:12" x14ac:dyDescent="0.25">
      <c r="A91" s="32" t="s">
        <v>1316</v>
      </c>
      <c r="B91" s="83">
        <v>40072</v>
      </c>
      <c r="C91" s="109" t="s">
        <v>426</v>
      </c>
      <c r="D91" s="29">
        <v>0.25</v>
      </c>
      <c r="E91" s="34">
        <v>70000000</v>
      </c>
      <c r="F91" s="49">
        <v>17500000</v>
      </c>
      <c r="H91" s="107"/>
      <c r="K91" s="99"/>
      <c r="L91" s="99"/>
    </row>
    <row r="92" spans="1:12" x14ac:dyDescent="0.25">
      <c r="A92" s="32" t="s">
        <v>1409</v>
      </c>
      <c r="B92" s="83">
        <v>39937</v>
      </c>
      <c r="C92" s="109" t="s">
        <v>428</v>
      </c>
      <c r="D92" s="29">
        <v>5.29</v>
      </c>
      <c r="E92" s="34">
        <v>3304058</v>
      </c>
      <c r="F92" s="49">
        <v>17478466.82</v>
      </c>
      <c r="H92" s="107"/>
      <c r="K92" s="99"/>
      <c r="L92" s="99"/>
    </row>
    <row r="93" spans="1:12" x14ac:dyDescent="0.25">
      <c r="A93" s="32" t="s">
        <v>1320</v>
      </c>
      <c r="B93" s="83">
        <v>39960</v>
      </c>
      <c r="C93" s="109" t="s">
        <v>425</v>
      </c>
      <c r="D93" s="29">
        <v>0.65</v>
      </c>
      <c r="E93" s="34">
        <v>26455968</v>
      </c>
      <c r="F93" s="49">
        <v>17196379.199999999</v>
      </c>
      <c r="H93" s="107"/>
      <c r="K93" s="99"/>
      <c r="L93" s="99"/>
    </row>
    <row r="94" spans="1:12" x14ac:dyDescent="0.25">
      <c r="A94" s="32" t="s">
        <v>1316</v>
      </c>
      <c r="B94" s="83">
        <v>40091</v>
      </c>
      <c r="C94" s="109" t="s">
        <v>425</v>
      </c>
      <c r="D94" s="29">
        <v>0.25</v>
      </c>
      <c r="E94" s="34">
        <v>68000000</v>
      </c>
      <c r="F94" s="49">
        <v>17000000</v>
      </c>
      <c r="H94" s="107"/>
      <c r="K94" s="99"/>
      <c r="L94" s="99"/>
    </row>
    <row r="95" spans="1:12" x14ac:dyDescent="0.25">
      <c r="A95" s="32" t="s">
        <v>1259</v>
      </c>
      <c r="B95" s="83">
        <v>40099</v>
      </c>
      <c r="C95" s="109" t="s">
        <v>425</v>
      </c>
      <c r="D95" s="29">
        <v>8.6151999999999997</v>
      </c>
      <c r="E95" s="34">
        <v>1960016</v>
      </c>
      <c r="F95" s="49">
        <v>16885929.843199998</v>
      </c>
      <c r="H95" s="107"/>
      <c r="K95" s="99"/>
      <c r="L95" s="99"/>
    </row>
    <row r="96" spans="1:12" x14ac:dyDescent="0.25">
      <c r="A96" s="32" t="s">
        <v>1258</v>
      </c>
      <c r="B96" s="26">
        <v>39903</v>
      </c>
      <c r="C96" s="32" t="s">
        <v>425</v>
      </c>
      <c r="D96" s="29">
        <v>12</v>
      </c>
      <c r="E96" s="34">
        <v>1249654</v>
      </c>
      <c r="F96" s="34">
        <v>14995848</v>
      </c>
      <c r="H96" s="107"/>
      <c r="K96" s="99"/>
      <c r="L96" s="99"/>
    </row>
    <row r="97" spans="1:12" x14ac:dyDescent="0.25">
      <c r="A97" s="32" t="s">
        <v>1265</v>
      </c>
      <c r="B97" s="26">
        <v>40141</v>
      </c>
      <c r="C97" s="32" t="s">
        <v>428</v>
      </c>
      <c r="D97" s="29">
        <v>64.5</v>
      </c>
      <c r="E97" s="34">
        <v>228000</v>
      </c>
      <c r="F97" s="34">
        <v>14706000</v>
      </c>
      <c r="H97" s="107"/>
      <c r="K97" s="99"/>
      <c r="L97" s="99"/>
    </row>
    <row r="98" spans="1:12" x14ac:dyDescent="0.25">
      <c r="A98" s="32" t="s">
        <v>1303</v>
      </c>
      <c r="B98" s="26">
        <v>40031</v>
      </c>
      <c r="C98" s="32" t="s">
        <v>425</v>
      </c>
      <c r="D98" s="29">
        <v>3.85</v>
      </c>
      <c r="E98" s="34">
        <v>3584665</v>
      </c>
      <c r="F98" s="34">
        <v>13800960.25</v>
      </c>
      <c r="H98" s="107"/>
      <c r="K98" s="99"/>
      <c r="L98" s="99"/>
    </row>
    <row r="99" spans="1:12" x14ac:dyDescent="0.25">
      <c r="A99" s="32" t="s">
        <v>1274</v>
      </c>
      <c r="B99" s="26">
        <v>40149</v>
      </c>
      <c r="C99" s="32" t="s">
        <v>425</v>
      </c>
      <c r="D99" s="29">
        <v>4.5</v>
      </c>
      <c r="E99" s="34">
        <v>3000000</v>
      </c>
      <c r="F99" s="34">
        <v>13500000</v>
      </c>
      <c r="H99" s="107"/>
      <c r="K99" s="99"/>
      <c r="L99" s="99"/>
    </row>
    <row r="100" spans="1:12" x14ac:dyDescent="0.25">
      <c r="A100" s="32" t="s">
        <v>1407</v>
      </c>
      <c r="B100" s="83">
        <v>39906</v>
      </c>
      <c r="C100" s="109" t="s">
        <v>428</v>
      </c>
      <c r="D100" s="29">
        <v>76.64</v>
      </c>
      <c r="E100" s="34">
        <v>160800</v>
      </c>
      <c r="F100" s="49">
        <v>12323712</v>
      </c>
      <c r="H100" s="107"/>
      <c r="K100" s="99"/>
      <c r="L100" s="99"/>
    </row>
    <row r="101" spans="1:12" x14ac:dyDescent="0.25">
      <c r="A101" s="32" t="s">
        <v>1279</v>
      </c>
      <c r="B101" s="83">
        <v>40162</v>
      </c>
      <c r="C101" s="109" t="s">
        <v>426</v>
      </c>
      <c r="D101" s="29">
        <v>120</v>
      </c>
      <c r="E101" s="34">
        <v>100000</v>
      </c>
      <c r="F101" s="49">
        <v>12000000</v>
      </c>
      <c r="H101" s="107"/>
      <c r="K101" s="99"/>
      <c r="L101" s="99"/>
    </row>
    <row r="102" spans="1:12" x14ac:dyDescent="0.25">
      <c r="A102" s="32" t="s">
        <v>1314</v>
      </c>
      <c r="B102" s="26">
        <v>40142</v>
      </c>
      <c r="C102" s="32" t="s">
        <v>426</v>
      </c>
      <c r="D102" s="29">
        <v>1</v>
      </c>
      <c r="E102" s="34">
        <v>11300000</v>
      </c>
      <c r="F102" s="34">
        <v>11300000</v>
      </c>
      <c r="H102" s="107"/>
      <c r="K102" s="99"/>
      <c r="L102" s="99"/>
    </row>
    <row r="103" spans="1:12" x14ac:dyDescent="0.25">
      <c r="A103" s="32" t="s">
        <v>1410</v>
      </c>
      <c r="B103" s="26">
        <v>40147</v>
      </c>
      <c r="C103" s="32" t="s">
        <v>425</v>
      </c>
      <c r="D103" s="29">
        <v>0.56999999999999995</v>
      </c>
      <c r="E103" s="34">
        <v>19298246</v>
      </c>
      <c r="F103" s="34">
        <v>11000000.219999999</v>
      </c>
      <c r="H103" s="107"/>
      <c r="K103" s="99"/>
      <c r="L103" s="99"/>
    </row>
    <row r="104" spans="1:12" x14ac:dyDescent="0.25">
      <c r="A104" s="32" t="s">
        <v>1296</v>
      </c>
      <c r="B104" s="83">
        <v>40108</v>
      </c>
      <c r="C104" s="109" t="s">
        <v>428</v>
      </c>
      <c r="D104" s="29">
        <v>54.9</v>
      </c>
      <c r="E104" s="34">
        <v>200000</v>
      </c>
      <c r="F104" s="49">
        <v>10980000</v>
      </c>
      <c r="H104" s="107"/>
      <c r="K104" s="99"/>
      <c r="L104" s="99"/>
    </row>
    <row r="105" spans="1:12" x14ac:dyDescent="0.25">
      <c r="A105" s="32" t="s">
        <v>1249</v>
      </c>
      <c r="B105" s="83">
        <v>39983</v>
      </c>
      <c r="C105" s="109" t="s">
        <v>425</v>
      </c>
      <c r="D105" s="29">
        <v>82</v>
      </c>
      <c r="E105" s="34">
        <v>126794</v>
      </c>
      <c r="F105" s="49">
        <v>10397108</v>
      </c>
      <c r="H105" s="107"/>
      <c r="K105" s="99"/>
      <c r="L105" s="99"/>
    </row>
    <row r="106" spans="1:12" x14ac:dyDescent="0.25">
      <c r="A106" s="32" t="s">
        <v>1324</v>
      </c>
      <c r="B106" s="83">
        <v>39888</v>
      </c>
      <c r="C106" s="109" t="s">
        <v>425</v>
      </c>
      <c r="D106" s="29">
        <v>2.7</v>
      </c>
      <c r="E106" s="34">
        <v>3731343</v>
      </c>
      <c r="F106" s="49">
        <v>10074626.100000001</v>
      </c>
      <c r="H106" s="107"/>
      <c r="K106" s="99"/>
      <c r="L106" s="99"/>
    </row>
    <row r="107" spans="1:12" x14ac:dyDescent="0.25">
      <c r="A107" s="32" t="s">
        <v>1270</v>
      </c>
      <c r="B107" s="83">
        <v>39930</v>
      </c>
      <c r="C107" s="109" t="s">
        <v>426</v>
      </c>
      <c r="D107" s="29">
        <v>1</v>
      </c>
      <c r="E107" s="34">
        <v>10000000</v>
      </c>
      <c r="F107" s="49">
        <v>10000000</v>
      </c>
      <c r="H107" s="107"/>
      <c r="K107" s="99"/>
      <c r="L107" s="99"/>
    </row>
    <row r="108" spans="1:12" x14ac:dyDescent="0.25">
      <c r="A108" s="32" t="s">
        <v>1226</v>
      </c>
      <c r="B108" s="26">
        <v>40143</v>
      </c>
      <c r="C108" s="32" t="s">
        <v>426</v>
      </c>
      <c r="D108" s="29">
        <v>2.75</v>
      </c>
      <c r="E108" s="34">
        <v>3500000</v>
      </c>
      <c r="F108" s="34">
        <v>9625000</v>
      </c>
      <c r="H108" s="107"/>
      <c r="K108" s="99"/>
      <c r="L108" s="99"/>
    </row>
    <row r="109" spans="1:12" x14ac:dyDescent="0.25">
      <c r="A109" s="32" t="s">
        <v>1226</v>
      </c>
      <c r="B109" s="83">
        <v>40003</v>
      </c>
      <c r="C109" s="109" t="s">
        <v>425</v>
      </c>
      <c r="D109" s="29">
        <v>3.74</v>
      </c>
      <c r="E109" s="34">
        <v>2500000</v>
      </c>
      <c r="F109" s="49">
        <v>9350000</v>
      </c>
      <c r="H109" s="107"/>
      <c r="K109" s="99"/>
      <c r="L109" s="99"/>
    </row>
    <row r="110" spans="1:12" x14ac:dyDescent="0.25">
      <c r="A110" s="32" t="s">
        <v>490</v>
      </c>
      <c r="B110" s="83">
        <v>39997</v>
      </c>
      <c r="C110" s="109" t="s">
        <v>425</v>
      </c>
      <c r="D110" s="29">
        <v>2.8</v>
      </c>
      <c r="E110" s="34">
        <v>3200000</v>
      </c>
      <c r="F110" s="49">
        <v>8960000</v>
      </c>
      <c r="H110" s="107"/>
      <c r="K110" s="99"/>
      <c r="L110" s="99"/>
    </row>
    <row r="111" spans="1:12" x14ac:dyDescent="0.25">
      <c r="A111" s="32" t="s">
        <v>1228</v>
      </c>
      <c r="B111" s="83">
        <v>39941</v>
      </c>
      <c r="C111" s="109" t="s">
        <v>425</v>
      </c>
      <c r="D111" s="29">
        <v>9.73</v>
      </c>
      <c r="E111" s="34">
        <v>875000</v>
      </c>
      <c r="F111" s="49">
        <v>8513750</v>
      </c>
      <c r="H111" s="107"/>
      <c r="K111" s="99"/>
      <c r="L111" s="99"/>
    </row>
    <row r="112" spans="1:12" x14ac:dyDescent="0.25">
      <c r="A112" s="32" t="s">
        <v>1332</v>
      </c>
      <c r="B112" s="26">
        <v>40143</v>
      </c>
      <c r="C112" s="32" t="s">
        <v>426</v>
      </c>
      <c r="D112" s="29">
        <v>1</v>
      </c>
      <c r="E112" s="34">
        <v>8000000</v>
      </c>
      <c r="F112" s="34">
        <v>8000000</v>
      </c>
      <c r="H112" s="107"/>
      <c r="K112" s="99"/>
      <c r="L112" s="99"/>
    </row>
    <row r="113" spans="1:12" x14ac:dyDescent="0.25">
      <c r="A113" s="32" t="s">
        <v>1295</v>
      </c>
      <c r="B113" s="83">
        <v>39990</v>
      </c>
      <c r="C113" s="109" t="s">
        <v>426</v>
      </c>
      <c r="D113" s="29">
        <v>12</v>
      </c>
      <c r="E113" s="34">
        <v>650000</v>
      </c>
      <c r="F113" s="49">
        <v>7800000</v>
      </c>
      <c r="H113" s="107"/>
      <c r="K113" s="99"/>
      <c r="L113" s="99"/>
    </row>
    <row r="114" spans="1:12" x14ac:dyDescent="0.25">
      <c r="A114" s="32" t="s">
        <v>1265</v>
      </c>
      <c r="B114" s="83">
        <v>39960</v>
      </c>
      <c r="C114" s="109" t="s">
        <v>428</v>
      </c>
      <c r="D114" s="29">
        <v>30</v>
      </c>
      <c r="E114" s="34">
        <v>253625</v>
      </c>
      <c r="F114" s="49">
        <v>7608750</v>
      </c>
      <c r="H114" s="107"/>
      <c r="K114" s="99"/>
      <c r="L114" s="99"/>
    </row>
    <row r="115" spans="1:12" x14ac:dyDescent="0.25">
      <c r="A115" s="32" t="s">
        <v>1388</v>
      </c>
      <c r="B115" s="83">
        <v>39815</v>
      </c>
      <c r="C115" s="109" t="s">
        <v>428</v>
      </c>
      <c r="D115" s="29">
        <v>13.6</v>
      </c>
      <c r="E115" s="34">
        <v>505060</v>
      </c>
      <c r="F115" s="49">
        <v>6868816</v>
      </c>
      <c r="H115" s="107"/>
      <c r="K115" s="99"/>
      <c r="L115" s="99"/>
    </row>
    <row r="116" spans="1:12" x14ac:dyDescent="0.25">
      <c r="A116" s="32" t="s">
        <v>1274</v>
      </c>
      <c r="B116" s="83">
        <v>39948</v>
      </c>
      <c r="C116" s="109" t="s">
        <v>425</v>
      </c>
      <c r="D116" s="29">
        <v>5</v>
      </c>
      <c r="E116" s="34">
        <v>1343626</v>
      </c>
      <c r="F116" s="49">
        <v>6718130</v>
      </c>
      <c r="H116" s="107"/>
      <c r="K116" s="99"/>
      <c r="L116" s="99"/>
    </row>
    <row r="117" spans="1:12" x14ac:dyDescent="0.25">
      <c r="A117" s="32" t="s">
        <v>1249</v>
      </c>
      <c r="B117" s="83">
        <v>40148</v>
      </c>
      <c r="C117" s="109" t="s">
        <v>425</v>
      </c>
      <c r="D117" s="29">
        <v>23</v>
      </c>
      <c r="E117" s="34">
        <v>263916</v>
      </c>
      <c r="F117" s="49">
        <v>6070068</v>
      </c>
      <c r="H117" s="107"/>
      <c r="K117" s="99"/>
      <c r="L117" s="99"/>
    </row>
    <row r="118" spans="1:12" x14ac:dyDescent="0.25">
      <c r="A118" s="32" t="s">
        <v>490</v>
      </c>
      <c r="B118" s="83">
        <v>39899</v>
      </c>
      <c r="C118" s="109" t="s">
        <v>425</v>
      </c>
      <c r="D118" s="29">
        <v>1.9</v>
      </c>
      <c r="E118" s="34">
        <v>3000000</v>
      </c>
      <c r="F118" s="49">
        <v>5700000</v>
      </c>
      <c r="H118" s="107"/>
      <c r="K118" s="99"/>
      <c r="L118" s="99"/>
    </row>
    <row r="119" spans="1:12" x14ac:dyDescent="0.25">
      <c r="A119" s="32" t="s">
        <v>1409</v>
      </c>
      <c r="B119" s="26">
        <v>39898</v>
      </c>
      <c r="C119" s="32" t="s">
        <v>425</v>
      </c>
      <c r="D119" s="29">
        <v>6.7012</v>
      </c>
      <c r="E119" s="34">
        <v>845000</v>
      </c>
      <c r="F119" s="34">
        <v>5662514</v>
      </c>
      <c r="H119" s="107"/>
      <c r="K119" s="99"/>
      <c r="L119" s="99"/>
    </row>
    <row r="120" spans="1:12" x14ac:dyDescent="0.25">
      <c r="A120" s="32" t="s">
        <v>1418</v>
      </c>
      <c r="B120" s="26">
        <v>39870</v>
      </c>
      <c r="C120" s="32" t="s">
        <v>425</v>
      </c>
      <c r="D120" s="29">
        <v>4.8</v>
      </c>
      <c r="E120" s="34">
        <v>1125000</v>
      </c>
      <c r="F120" s="34">
        <v>5400000</v>
      </c>
      <c r="H120" s="107"/>
      <c r="K120" s="99"/>
      <c r="L120" s="99"/>
    </row>
    <row r="121" spans="1:12" x14ac:dyDescent="0.25">
      <c r="A121" s="32" t="s">
        <v>1339</v>
      </c>
      <c r="B121" s="83">
        <v>39891</v>
      </c>
      <c r="C121" s="109" t="s">
        <v>428</v>
      </c>
      <c r="D121" s="29">
        <v>20</v>
      </c>
      <c r="E121" s="34">
        <v>264838</v>
      </c>
      <c r="F121" s="49">
        <v>5296760</v>
      </c>
      <c r="H121" s="107"/>
      <c r="K121" s="99"/>
      <c r="L121" s="99"/>
    </row>
    <row r="122" spans="1:12" x14ac:dyDescent="0.25">
      <c r="A122" s="32" t="s">
        <v>1379</v>
      </c>
      <c r="B122" s="83">
        <v>39962</v>
      </c>
      <c r="C122" s="109" t="s">
        <v>428</v>
      </c>
      <c r="D122" s="29">
        <v>6.4</v>
      </c>
      <c r="E122" s="34">
        <v>820000</v>
      </c>
      <c r="F122" s="49">
        <v>5248000</v>
      </c>
      <c r="H122" s="107"/>
      <c r="K122" s="99"/>
      <c r="L122" s="99"/>
    </row>
    <row r="123" spans="1:12" x14ac:dyDescent="0.25">
      <c r="A123" s="32" t="s">
        <v>1407</v>
      </c>
      <c r="B123" s="83">
        <v>39906</v>
      </c>
      <c r="C123" s="109" t="s">
        <v>428</v>
      </c>
      <c r="D123" s="29">
        <v>73.2</v>
      </c>
      <c r="E123" s="34">
        <v>68500</v>
      </c>
      <c r="F123" s="49">
        <v>5014200</v>
      </c>
      <c r="H123" s="107"/>
      <c r="K123" s="99"/>
      <c r="L123" s="99"/>
    </row>
    <row r="124" spans="1:12" x14ac:dyDescent="0.25">
      <c r="A124" s="32" t="s">
        <v>1328</v>
      </c>
      <c r="B124" s="83">
        <v>39877</v>
      </c>
      <c r="C124" s="109" t="s">
        <v>426</v>
      </c>
      <c r="D124" s="29">
        <v>11</v>
      </c>
      <c r="E124" s="34">
        <v>423683</v>
      </c>
      <c r="F124" s="49">
        <v>4660513</v>
      </c>
      <c r="H124" s="107"/>
      <c r="K124" s="99"/>
      <c r="L124" s="99"/>
    </row>
    <row r="125" spans="1:12" x14ac:dyDescent="0.25">
      <c r="A125" s="32" t="s">
        <v>1409</v>
      </c>
      <c r="B125" s="83">
        <v>40024</v>
      </c>
      <c r="C125" s="109" t="s">
        <v>425</v>
      </c>
      <c r="D125" s="29">
        <v>9.6</v>
      </c>
      <c r="E125" s="34">
        <v>450000</v>
      </c>
      <c r="F125" s="49">
        <v>4320000</v>
      </c>
      <c r="H125" s="107"/>
      <c r="K125" s="99"/>
      <c r="L125" s="99"/>
    </row>
    <row r="126" spans="1:12" x14ac:dyDescent="0.25">
      <c r="A126" s="32" t="s">
        <v>1316</v>
      </c>
      <c r="B126" s="83">
        <v>40007</v>
      </c>
      <c r="C126" s="109" t="s">
        <v>425</v>
      </c>
      <c r="D126" s="29">
        <v>0.31190000000000001</v>
      </c>
      <c r="E126" s="34">
        <v>12000000</v>
      </c>
      <c r="F126" s="49">
        <v>3742800</v>
      </c>
      <c r="H126" s="107"/>
      <c r="K126" s="99"/>
      <c r="L126" s="99"/>
    </row>
    <row r="127" spans="1:12" x14ac:dyDescent="0.25">
      <c r="A127" s="32" t="s">
        <v>1409</v>
      </c>
      <c r="B127" s="83">
        <v>39937</v>
      </c>
      <c r="C127" s="109" t="s">
        <v>428</v>
      </c>
      <c r="D127" s="29">
        <v>6.33</v>
      </c>
      <c r="E127" s="34">
        <v>575000</v>
      </c>
      <c r="F127" s="49">
        <v>3639750</v>
      </c>
      <c r="H127" s="107"/>
      <c r="K127" s="99"/>
      <c r="L127" s="99"/>
    </row>
    <row r="128" spans="1:12" x14ac:dyDescent="0.25">
      <c r="A128" s="32" t="s">
        <v>1333</v>
      </c>
      <c r="B128" s="83">
        <v>40107</v>
      </c>
      <c r="C128" s="109" t="s">
        <v>428</v>
      </c>
      <c r="D128" s="29">
        <v>12</v>
      </c>
      <c r="E128" s="34">
        <v>300000</v>
      </c>
      <c r="F128" s="49">
        <v>3600000</v>
      </c>
      <c r="H128" s="107"/>
      <c r="K128" s="99"/>
      <c r="L128" s="99"/>
    </row>
    <row r="129" spans="1:12" x14ac:dyDescent="0.25">
      <c r="A129" s="32" t="s">
        <v>1229</v>
      </c>
      <c r="B129" s="83">
        <v>40074</v>
      </c>
      <c r="C129" s="109" t="s">
        <v>428</v>
      </c>
      <c r="D129" s="29">
        <v>2.63</v>
      </c>
      <c r="E129" s="34">
        <v>1285000</v>
      </c>
      <c r="F129" s="49">
        <v>3379550</v>
      </c>
      <c r="H129" s="107"/>
      <c r="K129" s="99"/>
      <c r="L129" s="99"/>
    </row>
    <row r="130" spans="1:12" x14ac:dyDescent="0.25">
      <c r="A130" s="32" t="s">
        <v>1409</v>
      </c>
      <c r="B130" s="83">
        <v>40115</v>
      </c>
      <c r="C130" s="109" t="s">
        <v>425</v>
      </c>
      <c r="D130" s="29">
        <v>6.1</v>
      </c>
      <c r="E130" s="34">
        <v>500000</v>
      </c>
      <c r="F130" s="49">
        <v>3050000</v>
      </c>
      <c r="H130" s="107"/>
      <c r="K130" s="99"/>
      <c r="L130" s="99"/>
    </row>
    <row r="131" spans="1:12" x14ac:dyDescent="0.25">
      <c r="A131" s="32" t="s">
        <v>490</v>
      </c>
      <c r="B131" s="83">
        <v>40122</v>
      </c>
      <c r="C131" s="109" t="s">
        <v>425</v>
      </c>
      <c r="D131" s="29">
        <v>2.4</v>
      </c>
      <c r="E131" s="34">
        <v>1250010</v>
      </c>
      <c r="F131" s="49">
        <v>3000024</v>
      </c>
      <c r="H131" s="107"/>
      <c r="K131" s="99"/>
      <c r="L131" s="99"/>
    </row>
    <row r="132" spans="1:12" x14ac:dyDescent="0.25">
      <c r="A132" s="32" t="s">
        <v>1265</v>
      </c>
      <c r="B132" s="26">
        <v>39869</v>
      </c>
      <c r="C132" s="32" t="s">
        <v>428</v>
      </c>
      <c r="D132" s="32">
        <v>30</v>
      </c>
      <c r="E132" s="34">
        <v>90000</v>
      </c>
      <c r="F132" s="34">
        <v>2700000</v>
      </c>
      <c r="H132" s="107"/>
      <c r="K132" s="99"/>
      <c r="L132" s="99"/>
    </row>
    <row r="133" spans="1:12" x14ac:dyDescent="0.25">
      <c r="A133" s="32" t="s">
        <v>1414</v>
      </c>
      <c r="B133" s="83">
        <v>40067</v>
      </c>
      <c r="C133" s="109" t="s">
        <v>425</v>
      </c>
      <c r="D133" s="29">
        <v>1.1000000000000001</v>
      </c>
      <c r="E133" s="34">
        <v>2171396</v>
      </c>
      <c r="F133" s="49">
        <v>2388535.6</v>
      </c>
      <c r="H133" s="107"/>
      <c r="K133" s="99"/>
      <c r="L133" s="99"/>
    </row>
    <row r="134" spans="1:12" x14ac:dyDescent="0.25">
      <c r="A134" s="32" t="s">
        <v>1291</v>
      </c>
      <c r="B134" s="83">
        <v>39890</v>
      </c>
      <c r="C134" s="109" t="s">
        <v>428</v>
      </c>
      <c r="D134" s="29">
        <v>9.83</v>
      </c>
      <c r="E134" s="34">
        <v>207000</v>
      </c>
      <c r="F134" s="49">
        <v>2034810</v>
      </c>
      <c r="H134" s="107"/>
      <c r="K134" s="99"/>
      <c r="L134" s="99"/>
    </row>
    <row r="135" spans="1:12" x14ac:dyDescent="0.25">
      <c r="A135" s="32" t="s">
        <v>1409</v>
      </c>
      <c r="B135" s="83">
        <v>40073</v>
      </c>
      <c r="C135" s="109" t="s">
        <v>428</v>
      </c>
      <c r="D135" s="29">
        <v>6.48</v>
      </c>
      <c r="E135" s="34">
        <v>312500</v>
      </c>
      <c r="F135" s="49">
        <v>2025000.0000000002</v>
      </c>
      <c r="H135" s="107"/>
      <c r="K135" s="99"/>
      <c r="L135" s="99"/>
    </row>
    <row r="136" spans="1:12" x14ac:dyDescent="0.25">
      <c r="A136" s="32" t="s">
        <v>1409</v>
      </c>
      <c r="B136" s="26">
        <v>40142</v>
      </c>
      <c r="C136" s="32" t="s">
        <v>428</v>
      </c>
      <c r="D136" s="29">
        <v>6.19</v>
      </c>
      <c r="E136" s="34">
        <v>300000</v>
      </c>
      <c r="F136" s="34">
        <v>1857000.0000000002</v>
      </c>
      <c r="H136" s="107"/>
      <c r="K136" s="99"/>
      <c r="L136" s="99"/>
    </row>
    <row r="137" spans="1:12" x14ac:dyDescent="0.25">
      <c r="A137" s="32" t="s">
        <v>1324</v>
      </c>
      <c r="B137" s="83">
        <v>39888</v>
      </c>
      <c r="C137" s="109" t="s">
        <v>425</v>
      </c>
      <c r="D137" s="29">
        <v>2.7</v>
      </c>
      <c r="E137" s="34">
        <v>674044</v>
      </c>
      <c r="F137" s="49">
        <v>1819918.8</v>
      </c>
      <c r="H137" s="107"/>
      <c r="K137" s="99"/>
      <c r="L137" s="99"/>
    </row>
    <row r="138" spans="1:12" x14ac:dyDescent="0.25">
      <c r="A138" s="32" t="s">
        <v>1328</v>
      </c>
      <c r="B138" s="83">
        <v>40136</v>
      </c>
      <c r="C138" s="109" t="s">
        <v>428</v>
      </c>
      <c r="D138" s="29">
        <v>68</v>
      </c>
      <c r="E138" s="34">
        <v>26050</v>
      </c>
      <c r="F138" s="49">
        <v>1771400</v>
      </c>
      <c r="H138" s="107"/>
      <c r="K138" s="99"/>
      <c r="L138" s="99"/>
    </row>
    <row r="139" spans="1:12" x14ac:dyDescent="0.25">
      <c r="A139" s="32" t="s">
        <v>1277</v>
      </c>
      <c r="B139" s="83">
        <v>39961</v>
      </c>
      <c r="C139" s="109" t="s">
        <v>428</v>
      </c>
      <c r="D139" s="29">
        <v>4.5599999999999996</v>
      </c>
      <c r="E139" s="34">
        <v>375000</v>
      </c>
      <c r="F139" s="49">
        <v>1709999.9999999998</v>
      </c>
      <c r="H139" s="107"/>
      <c r="K139" s="99"/>
      <c r="L139" s="99"/>
    </row>
    <row r="140" spans="1:12" x14ac:dyDescent="0.25">
      <c r="A140" s="32" t="s">
        <v>490</v>
      </c>
      <c r="B140" s="26">
        <v>39946</v>
      </c>
      <c r="C140" s="32" t="s">
        <v>425</v>
      </c>
      <c r="D140" s="32">
        <v>1.72</v>
      </c>
      <c r="E140" s="34">
        <v>960244</v>
      </c>
      <c r="F140" s="34">
        <v>1651619.68</v>
      </c>
      <c r="H140" s="107"/>
      <c r="K140" s="99"/>
      <c r="L140" s="99"/>
    </row>
    <row r="141" spans="1:12" x14ac:dyDescent="0.25">
      <c r="A141" s="32" t="s">
        <v>1409</v>
      </c>
      <c r="B141" s="83">
        <v>40073</v>
      </c>
      <c r="C141" s="109" t="s">
        <v>428</v>
      </c>
      <c r="D141" s="29">
        <v>6.44</v>
      </c>
      <c r="E141" s="34">
        <v>250000</v>
      </c>
      <c r="F141" s="49">
        <v>1610000</v>
      </c>
      <c r="H141" s="107"/>
      <c r="K141" s="99"/>
      <c r="L141" s="99"/>
    </row>
    <row r="142" spans="1:12" x14ac:dyDescent="0.25">
      <c r="A142" s="32" t="s">
        <v>1409</v>
      </c>
      <c r="B142" s="83">
        <v>40024</v>
      </c>
      <c r="C142" s="109" t="s">
        <v>425</v>
      </c>
      <c r="D142" s="29">
        <v>6.39</v>
      </c>
      <c r="E142" s="34">
        <v>250000</v>
      </c>
      <c r="F142" s="49">
        <v>1597500</v>
      </c>
      <c r="H142" s="107"/>
      <c r="K142" s="99"/>
      <c r="L142" s="99"/>
    </row>
    <row r="143" spans="1:12" x14ac:dyDescent="0.25">
      <c r="A143" s="32" t="s">
        <v>1228</v>
      </c>
      <c r="B143" s="83">
        <v>39993</v>
      </c>
      <c r="C143" s="109" t="s">
        <v>425</v>
      </c>
      <c r="D143" s="29">
        <v>15.7858</v>
      </c>
      <c r="E143" s="34">
        <v>83280</v>
      </c>
      <c r="F143" s="49">
        <v>1314641.4240000001</v>
      </c>
      <c r="H143" s="107"/>
      <c r="K143" s="99"/>
      <c r="L143" s="99"/>
    </row>
    <row r="144" spans="1:12" x14ac:dyDescent="0.25">
      <c r="A144" s="32" t="s">
        <v>1418</v>
      </c>
      <c r="B144" s="83">
        <v>40122</v>
      </c>
      <c r="C144" s="109" t="s">
        <v>428</v>
      </c>
      <c r="D144" s="29">
        <v>9.1</v>
      </c>
      <c r="E144" s="34">
        <v>141818</v>
      </c>
      <c r="F144" s="49">
        <v>1290544</v>
      </c>
      <c r="H144" s="107"/>
      <c r="K144" s="99"/>
      <c r="L144" s="99"/>
    </row>
    <row r="145" spans="1:12" x14ac:dyDescent="0.25">
      <c r="A145" s="32" t="s">
        <v>1265</v>
      </c>
      <c r="B145" s="83">
        <v>40045</v>
      </c>
      <c r="C145" s="109" t="s">
        <v>428</v>
      </c>
      <c r="D145" s="29">
        <v>64.5</v>
      </c>
      <c r="E145" s="34">
        <v>20000</v>
      </c>
      <c r="F145" s="49">
        <v>1290000</v>
      </c>
      <c r="H145" s="107"/>
      <c r="K145" s="99"/>
      <c r="L145" s="99"/>
    </row>
    <row r="146" spans="1:12" x14ac:dyDescent="0.25">
      <c r="A146" s="32" t="s">
        <v>1244</v>
      </c>
      <c r="B146" s="83">
        <v>39875</v>
      </c>
      <c r="C146" s="109" t="s">
        <v>426</v>
      </c>
      <c r="D146" s="29">
        <v>2</v>
      </c>
      <c r="E146" s="34">
        <v>600831</v>
      </c>
      <c r="F146" s="49">
        <v>1201662</v>
      </c>
      <c r="H146" s="107"/>
      <c r="K146" s="99"/>
      <c r="L146" s="99"/>
    </row>
    <row r="147" spans="1:12" x14ac:dyDescent="0.25">
      <c r="A147" s="32" t="s">
        <v>1328</v>
      </c>
      <c r="B147" s="83">
        <v>39951</v>
      </c>
      <c r="C147" s="109" t="s">
        <v>425</v>
      </c>
      <c r="D147" s="29">
        <v>12.5</v>
      </c>
      <c r="E147" s="34">
        <v>89800</v>
      </c>
      <c r="F147" s="49">
        <v>1122500</v>
      </c>
      <c r="H147" s="107"/>
      <c r="K147" s="99"/>
      <c r="L147" s="99"/>
    </row>
    <row r="148" spans="1:12" x14ac:dyDescent="0.25">
      <c r="A148" s="32" t="s">
        <v>1409</v>
      </c>
      <c r="B148" s="83">
        <v>40024</v>
      </c>
      <c r="C148" s="109" t="s">
        <v>425</v>
      </c>
      <c r="D148" s="29">
        <v>9.66</v>
      </c>
      <c r="E148" s="34">
        <v>100000</v>
      </c>
      <c r="F148" s="49">
        <v>966000</v>
      </c>
      <c r="H148" s="107"/>
      <c r="K148" s="99"/>
      <c r="L148" s="99"/>
    </row>
    <row r="149" spans="1:12" x14ac:dyDescent="0.25">
      <c r="A149" s="32" t="s">
        <v>1277</v>
      </c>
      <c r="B149" s="26">
        <v>40057</v>
      </c>
      <c r="C149" s="32" t="s">
        <v>428</v>
      </c>
      <c r="D149" s="32">
        <v>3.4056000000000002</v>
      </c>
      <c r="E149" s="34">
        <v>279127</v>
      </c>
      <c r="F149" s="34">
        <v>950594.91120000009</v>
      </c>
      <c r="H149" s="107"/>
      <c r="K149" s="99"/>
      <c r="L149" s="99"/>
    </row>
    <row r="150" spans="1:12" x14ac:dyDescent="0.25">
      <c r="A150" s="32" t="s">
        <v>1234</v>
      </c>
      <c r="B150" s="83">
        <v>39923</v>
      </c>
      <c r="C150" s="109" t="s">
        <v>428</v>
      </c>
      <c r="D150" s="29">
        <v>9.9700000000000006</v>
      </c>
      <c r="E150" s="34">
        <v>60000</v>
      </c>
      <c r="F150" s="49">
        <v>598200</v>
      </c>
      <c r="H150" s="107"/>
      <c r="K150" s="99"/>
      <c r="L150" s="99"/>
    </row>
    <row r="151" spans="1:12" x14ac:dyDescent="0.25">
      <c r="A151" s="32" t="s">
        <v>1277</v>
      </c>
      <c r="B151" s="83">
        <v>40136</v>
      </c>
      <c r="C151" s="109" t="s">
        <v>428</v>
      </c>
      <c r="D151" s="29">
        <v>3.38</v>
      </c>
      <c r="E151" s="34">
        <v>175365</v>
      </c>
      <c r="F151" s="49">
        <v>592734</v>
      </c>
      <c r="H151" s="107"/>
      <c r="K151" s="99"/>
      <c r="L151" s="99"/>
    </row>
    <row r="152" spans="1:12" x14ac:dyDescent="0.25">
      <c r="A152" s="32" t="s">
        <v>1277</v>
      </c>
      <c r="B152" s="26">
        <v>39877</v>
      </c>
      <c r="C152" s="32" t="s">
        <v>428</v>
      </c>
      <c r="D152" s="32">
        <v>0.25</v>
      </c>
      <c r="E152" s="34">
        <v>2329293</v>
      </c>
      <c r="F152" s="34">
        <v>582323.25</v>
      </c>
      <c r="H152" s="107"/>
      <c r="K152" s="99"/>
      <c r="L152" s="99"/>
    </row>
    <row r="153" spans="1:12" x14ac:dyDescent="0.25">
      <c r="A153" s="32" t="s">
        <v>1316</v>
      </c>
      <c r="B153" s="26">
        <v>39874</v>
      </c>
      <c r="C153" s="32" t="s">
        <v>425</v>
      </c>
      <c r="D153" s="32">
        <v>1.84</v>
      </c>
      <c r="E153" s="34">
        <v>312000</v>
      </c>
      <c r="F153" s="34">
        <v>574080</v>
      </c>
      <c r="H153" s="107"/>
      <c r="K153" s="99"/>
      <c r="L153" s="99"/>
    </row>
    <row r="154" spans="1:12" x14ac:dyDescent="0.25">
      <c r="A154" s="32" t="s">
        <v>1249</v>
      </c>
      <c r="B154" s="26">
        <v>40042</v>
      </c>
      <c r="C154" s="32" t="s">
        <v>425</v>
      </c>
      <c r="D154" s="29">
        <v>82</v>
      </c>
      <c r="E154" s="34">
        <v>6255</v>
      </c>
      <c r="F154" s="34">
        <v>512910</v>
      </c>
      <c r="H154" s="107"/>
      <c r="K154" s="99"/>
      <c r="L154" s="99"/>
    </row>
    <row r="155" spans="1:12" x14ac:dyDescent="0.25">
      <c r="A155" s="32" t="s">
        <v>1381</v>
      </c>
      <c r="B155" s="26">
        <v>40127</v>
      </c>
      <c r="C155" s="32" t="s">
        <v>425</v>
      </c>
      <c r="D155" s="29">
        <v>7.7</v>
      </c>
      <c r="E155" s="34">
        <v>64800</v>
      </c>
      <c r="F155" s="34">
        <v>498960</v>
      </c>
      <c r="H155" s="107"/>
      <c r="K155" s="99"/>
      <c r="L155" s="99"/>
    </row>
    <row r="156" spans="1:12" x14ac:dyDescent="0.25">
      <c r="A156" s="32" t="s">
        <v>1409</v>
      </c>
      <c r="B156" s="83">
        <v>40073</v>
      </c>
      <c r="C156" s="109" t="s">
        <v>428</v>
      </c>
      <c r="D156" s="29">
        <v>9.75</v>
      </c>
      <c r="E156" s="34">
        <v>50000</v>
      </c>
      <c r="F156" s="49">
        <v>487500</v>
      </c>
      <c r="H156" s="107"/>
      <c r="K156" s="99"/>
      <c r="L156" s="99"/>
    </row>
    <row r="157" spans="1:12" x14ac:dyDescent="0.25">
      <c r="A157" s="32" t="s">
        <v>1409</v>
      </c>
      <c r="B157" s="83">
        <v>40024</v>
      </c>
      <c r="C157" s="109" t="s">
        <v>425</v>
      </c>
      <c r="D157" s="29">
        <v>9.65</v>
      </c>
      <c r="E157" s="34">
        <v>50000</v>
      </c>
      <c r="F157" s="49">
        <v>482500</v>
      </c>
      <c r="H157" s="107"/>
      <c r="K157" s="99"/>
      <c r="L157" s="99"/>
    </row>
    <row r="158" spans="1:12" x14ac:dyDescent="0.25">
      <c r="A158" s="32" t="s">
        <v>1277</v>
      </c>
      <c r="B158" s="83">
        <v>39961</v>
      </c>
      <c r="C158" s="109" t="s">
        <v>428</v>
      </c>
      <c r="D158" s="29">
        <v>1</v>
      </c>
      <c r="E158" s="34">
        <v>463822</v>
      </c>
      <c r="F158" s="49">
        <v>463822</v>
      </c>
      <c r="H158" s="107"/>
      <c r="K158" s="99"/>
      <c r="L158" s="99"/>
    </row>
    <row r="159" spans="1:12" x14ac:dyDescent="0.25">
      <c r="A159" s="32" t="s">
        <v>1328</v>
      </c>
      <c r="B159" s="83">
        <v>40044</v>
      </c>
      <c r="C159" s="109" t="s">
        <v>428</v>
      </c>
      <c r="D159" s="29">
        <v>20</v>
      </c>
      <c r="E159" s="34">
        <v>20991</v>
      </c>
      <c r="F159" s="49">
        <v>419820</v>
      </c>
      <c r="H159" s="107"/>
      <c r="K159" s="99"/>
      <c r="L159" s="99"/>
    </row>
    <row r="160" spans="1:12" x14ac:dyDescent="0.25">
      <c r="A160" s="32" t="s">
        <v>1409</v>
      </c>
      <c r="B160" s="83">
        <v>39847</v>
      </c>
      <c r="C160" s="109" t="s">
        <v>425</v>
      </c>
      <c r="D160" s="29">
        <v>6.73</v>
      </c>
      <c r="E160" s="34">
        <v>50000</v>
      </c>
      <c r="F160" s="49">
        <v>336500</v>
      </c>
      <c r="H160" s="107"/>
      <c r="K160" s="99"/>
      <c r="L160" s="99"/>
    </row>
    <row r="161" spans="1:12" x14ac:dyDescent="0.25">
      <c r="A161" s="32" t="s">
        <v>1379</v>
      </c>
      <c r="B161" s="83">
        <v>39995</v>
      </c>
      <c r="C161" s="109" t="s">
        <v>428</v>
      </c>
      <c r="D161" s="29">
        <v>3.7115</v>
      </c>
      <c r="E161" s="34">
        <v>85400</v>
      </c>
      <c r="F161" s="49">
        <v>316962.09999999998</v>
      </c>
      <c r="H161" s="107"/>
      <c r="K161" s="99"/>
      <c r="L161" s="99"/>
    </row>
    <row r="162" spans="1:12" x14ac:dyDescent="0.25">
      <c r="A162" s="32" t="s">
        <v>1228</v>
      </c>
      <c r="B162" s="83">
        <v>40000</v>
      </c>
      <c r="C162" s="109" t="s">
        <v>425</v>
      </c>
      <c r="D162" s="29">
        <v>15.95</v>
      </c>
      <c r="E162" s="34">
        <v>19599</v>
      </c>
      <c r="F162" s="49">
        <v>312604.05</v>
      </c>
      <c r="H162" s="107"/>
      <c r="K162" s="99"/>
      <c r="L162" s="99"/>
    </row>
    <row r="163" spans="1:12" x14ac:dyDescent="0.25">
      <c r="A163" s="32" t="s">
        <v>1303</v>
      </c>
      <c r="B163" s="83">
        <v>39990</v>
      </c>
      <c r="C163" s="109" t="s">
        <v>426</v>
      </c>
      <c r="D163" s="29">
        <v>4</v>
      </c>
      <c r="E163" s="34">
        <v>72920</v>
      </c>
      <c r="F163" s="49">
        <v>291680</v>
      </c>
      <c r="H163" s="107"/>
      <c r="K163" s="99"/>
      <c r="L163" s="99"/>
    </row>
    <row r="164" spans="1:12" x14ac:dyDescent="0.25">
      <c r="A164" s="32" t="s">
        <v>1316</v>
      </c>
      <c r="B164" s="83">
        <v>39980</v>
      </c>
      <c r="C164" s="109" t="s">
        <v>425</v>
      </c>
      <c r="D164" s="29">
        <v>0.56630000000000003</v>
      </c>
      <c r="E164" s="34">
        <v>367336</v>
      </c>
      <c r="F164" s="49">
        <v>208022.3768</v>
      </c>
      <c r="H164" s="107"/>
      <c r="K164" s="99"/>
      <c r="L164" s="99"/>
    </row>
    <row r="165" spans="1:12" x14ac:dyDescent="0.25">
      <c r="A165" s="32" t="s">
        <v>1234</v>
      </c>
      <c r="B165" s="83">
        <v>40149</v>
      </c>
      <c r="C165" s="109" t="s">
        <v>428</v>
      </c>
      <c r="D165" s="29">
        <v>23.5</v>
      </c>
      <c r="E165" s="34">
        <v>6000</v>
      </c>
      <c r="F165" s="49">
        <v>141000</v>
      </c>
      <c r="H165" s="107"/>
      <c r="K165" s="99"/>
      <c r="L165" s="99"/>
    </row>
    <row r="166" spans="1:12" x14ac:dyDescent="0.25">
      <c r="A166" s="32" t="s">
        <v>1328</v>
      </c>
      <c r="B166" s="83">
        <v>39951</v>
      </c>
      <c r="C166" s="109" t="s">
        <v>425</v>
      </c>
      <c r="D166" s="29">
        <v>17.5</v>
      </c>
      <c r="E166" s="34">
        <v>5000</v>
      </c>
      <c r="F166" s="49">
        <v>87500</v>
      </c>
      <c r="H166" s="107"/>
      <c r="K166" s="99"/>
      <c r="L166" s="99"/>
    </row>
    <row r="167" spans="1:12" x14ac:dyDescent="0.25">
      <c r="A167" s="32" t="s">
        <v>1336</v>
      </c>
      <c r="B167" s="83">
        <v>40162</v>
      </c>
      <c r="C167" s="109" t="s">
        <v>428</v>
      </c>
      <c r="D167" s="29">
        <v>4.28</v>
      </c>
      <c r="E167" s="34">
        <v>5000</v>
      </c>
      <c r="F167" s="49">
        <v>21400</v>
      </c>
      <c r="H167" s="107"/>
      <c r="K167" s="99"/>
      <c r="L167" s="99"/>
    </row>
    <row r="168" spans="1:12" x14ac:dyDescent="0.25">
      <c r="A168" s="32" t="s">
        <v>1410</v>
      </c>
      <c r="B168" s="83">
        <v>39975</v>
      </c>
      <c r="C168" s="109" t="s">
        <v>425</v>
      </c>
      <c r="D168" s="29">
        <v>4.4000000000000004</v>
      </c>
      <c r="E168" s="34">
        <v>258</v>
      </c>
      <c r="F168" s="49">
        <v>1135.2</v>
      </c>
      <c r="H168" s="107"/>
      <c r="K168" s="99"/>
      <c r="L168" s="99"/>
    </row>
    <row r="169" spans="1:12" x14ac:dyDescent="0.25">
      <c r="A169" s="32" t="s">
        <v>1332</v>
      </c>
      <c r="B169" s="83">
        <v>40086</v>
      </c>
      <c r="C169" s="109" t="s">
        <v>425</v>
      </c>
      <c r="D169" s="29">
        <v>5</v>
      </c>
      <c r="E169" s="34">
        <v>113</v>
      </c>
      <c r="F169" s="49">
        <v>565</v>
      </c>
      <c r="H169" s="107"/>
      <c r="K169" s="99"/>
      <c r="L169" s="99"/>
    </row>
    <row r="170" spans="1:12" x14ac:dyDescent="0.25">
      <c r="A170" s="32" t="s">
        <v>1232</v>
      </c>
      <c r="B170" s="83">
        <v>39832</v>
      </c>
      <c r="C170" s="109" t="s">
        <v>425</v>
      </c>
      <c r="D170" s="29">
        <v>69.166600000000003</v>
      </c>
      <c r="E170" s="34">
        <v>6</v>
      </c>
      <c r="F170" s="49">
        <v>414.99959999999999</v>
      </c>
      <c r="H170" s="107"/>
      <c r="K170" s="99"/>
      <c r="L170" s="99"/>
    </row>
    <row r="171" spans="1:12" x14ac:dyDescent="0.25">
      <c r="A171" s="32" t="s">
        <v>1332</v>
      </c>
      <c r="B171" s="83">
        <v>39933</v>
      </c>
      <c r="C171" s="109" t="s">
        <v>425</v>
      </c>
      <c r="D171" s="29">
        <v>0.5</v>
      </c>
      <c r="E171" s="34">
        <v>4</v>
      </c>
      <c r="F171" s="49">
        <v>2</v>
      </c>
      <c r="H171" s="107"/>
      <c r="K171" s="99"/>
      <c r="L171" s="99"/>
    </row>
    <row r="172" spans="1:12" x14ac:dyDescent="0.25">
      <c r="A172" s="32" t="s">
        <v>1277</v>
      </c>
      <c r="B172" s="83">
        <v>39953</v>
      </c>
      <c r="C172" s="109" t="s">
        <v>425</v>
      </c>
      <c r="D172" s="29">
        <v>0.25</v>
      </c>
      <c r="E172" s="34">
        <v>1</v>
      </c>
      <c r="F172" s="49">
        <v>0.25</v>
      </c>
      <c r="H172" s="107"/>
      <c r="K172" s="99"/>
      <c r="L172" s="99"/>
    </row>
    <row r="173" spans="1:12" x14ac:dyDescent="0.25">
      <c r="A173" s="32" t="s">
        <v>1411</v>
      </c>
      <c r="B173" s="83">
        <v>39871</v>
      </c>
      <c r="C173" s="109" t="s">
        <v>426</v>
      </c>
      <c r="D173" s="29">
        <v>0.03</v>
      </c>
      <c r="E173" s="34">
        <v>0</v>
      </c>
      <c r="F173" s="49">
        <v>0</v>
      </c>
      <c r="H173" s="107"/>
      <c r="K173" s="99"/>
      <c r="L173" s="99"/>
    </row>
    <row r="174" spans="1:12" x14ac:dyDescent="0.25">
      <c r="B174" s="106"/>
      <c r="E174" s="60"/>
      <c r="F174" s="60"/>
      <c r="H174" s="107"/>
      <c r="K174" s="99"/>
      <c r="L174" s="99"/>
    </row>
    <row r="175" spans="1:12" ht="13" x14ac:dyDescent="0.3">
      <c r="A175" s="32" t="s">
        <v>1404</v>
      </c>
      <c r="B175" s="106"/>
      <c r="E175" s="60"/>
      <c r="F175" s="60"/>
      <c r="J175" s="108"/>
    </row>
    <row r="176" spans="1:12" x14ac:dyDescent="0.25">
      <c r="A176" s="32"/>
      <c r="B176" s="83"/>
      <c r="C176" s="88"/>
      <c r="D176" s="29"/>
      <c r="E176" s="34"/>
      <c r="F176" s="49"/>
    </row>
    <row r="177" spans="1:6" x14ac:dyDescent="0.25">
      <c r="A177" s="32"/>
      <c r="B177" s="83"/>
      <c r="C177" s="88"/>
      <c r="D177" s="29"/>
      <c r="E177" s="34"/>
      <c r="F177" s="49"/>
    </row>
    <row r="178" spans="1:6" x14ac:dyDescent="0.25">
      <c r="A178" s="32"/>
      <c r="B178" s="83"/>
      <c r="C178" s="88"/>
      <c r="D178" s="29"/>
      <c r="E178" s="34"/>
      <c r="F178" s="49"/>
    </row>
    <row r="179" spans="1:6" x14ac:dyDescent="0.25">
      <c r="A179" s="32"/>
      <c r="B179" s="83"/>
      <c r="C179" s="88"/>
      <c r="D179" s="29"/>
      <c r="E179" s="34"/>
      <c r="F179" s="49"/>
    </row>
    <row r="180" spans="1:6" x14ac:dyDescent="0.25">
      <c r="A180" s="32"/>
      <c r="B180" s="83"/>
      <c r="C180" s="88"/>
      <c r="D180" s="29"/>
      <c r="E180" s="34"/>
      <c r="F180" s="49"/>
    </row>
    <row r="181" spans="1:6" x14ac:dyDescent="0.25">
      <c r="A181" s="32"/>
      <c r="B181" s="83"/>
      <c r="C181" s="88"/>
      <c r="D181" s="29"/>
      <c r="E181" s="34"/>
      <c r="F181" s="49"/>
    </row>
    <row r="182" spans="1:6" x14ac:dyDescent="0.25">
      <c r="A182" s="32"/>
      <c r="B182" s="83"/>
      <c r="C182" s="88"/>
      <c r="D182" s="29"/>
      <c r="E182" s="34"/>
      <c r="F182" s="49"/>
    </row>
    <row r="183" spans="1:6" x14ac:dyDescent="0.25">
      <c r="A183" s="32"/>
      <c r="B183" s="83"/>
      <c r="C183" s="88"/>
      <c r="D183" s="29"/>
      <c r="E183" s="34"/>
      <c r="F183" s="49"/>
    </row>
    <row r="184" spans="1:6" x14ac:dyDescent="0.25">
      <c r="A184" s="32"/>
      <c r="B184" s="83"/>
      <c r="C184" s="88"/>
      <c r="D184" s="29"/>
      <c r="E184" s="34"/>
      <c r="F184" s="49"/>
    </row>
    <row r="185" spans="1:6" x14ac:dyDescent="0.25">
      <c r="A185" s="32"/>
      <c r="B185" s="83"/>
      <c r="C185" s="88"/>
      <c r="D185" s="29"/>
      <c r="E185" s="34"/>
      <c r="F185" s="49"/>
    </row>
    <row r="186" spans="1:6" x14ac:dyDescent="0.25">
      <c r="A186" s="32"/>
      <c r="B186" s="83"/>
      <c r="C186" s="88"/>
      <c r="D186" s="29"/>
      <c r="E186" s="34"/>
      <c r="F186" s="49"/>
    </row>
    <row r="187" spans="1:6" x14ac:dyDescent="0.25">
      <c r="A187" s="32"/>
      <c r="B187" s="83"/>
      <c r="C187" s="88"/>
      <c r="D187" s="29"/>
      <c r="E187" s="34"/>
      <c r="F187" s="49"/>
    </row>
    <row r="188" spans="1:6" x14ac:dyDescent="0.25">
      <c r="A188" s="32"/>
      <c r="B188" s="83"/>
      <c r="C188" s="88"/>
      <c r="D188" s="29"/>
      <c r="E188" s="34"/>
      <c r="F188" s="49"/>
    </row>
    <row r="189" spans="1:6" x14ac:dyDescent="0.25">
      <c r="A189" s="32"/>
      <c r="B189" s="83"/>
      <c r="C189" s="88"/>
      <c r="D189" s="29"/>
      <c r="E189" s="34"/>
      <c r="F189" s="49"/>
    </row>
    <row r="190" spans="1:6" x14ac:dyDescent="0.25">
      <c r="A190" s="32"/>
      <c r="B190" s="83"/>
      <c r="C190" s="88"/>
      <c r="D190" s="29"/>
      <c r="E190" s="34"/>
      <c r="F190" s="49"/>
    </row>
    <row r="191" spans="1:6" x14ac:dyDescent="0.25">
      <c r="A191" s="32"/>
      <c r="B191" s="83"/>
      <c r="C191" s="88"/>
      <c r="D191" s="29"/>
      <c r="E191" s="34"/>
      <c r="F191" s="49"/>
    </row>
    <row r="192" spans="1:6" x14ac:dyDescent="0.25">
      <c r="A192" s="32"/>
      <c r="B192" s="83"/>
      <c r="C192" s="88"/>
      <c r="D192" s="29"/>
      <c r="E192" s="34"/>
      <c r="F192" s="49"/>
    </row>
    <row r="193" spans="1:6" x14ac:dyDescent="0.25">
      <c r="A193" s="32"/>
      <c r="B193" s="83"/>
      <c r="C193" s="88"/>
      <c r="D193" s="29"/>
      <c r="E193" s="34"/>
      <c r="F193" s="49"/>
    </row>
    <row r="194" spans="1:6" x14ac:dyDescent="0.25">
      <c r="A194" s="32"/>
      <c r="B194" s="83"/>
      <c r="C194" s="88"/>
      <c r="D194" s="29"/>
      <c r="E194" s="34"/>
      <c r="F194" s="49"/>
    </row>
    <row r="195" spans="1:6" x14ac:dyDescent="0.25">
      <c r="A195" s="32"/>
      <c r="B195" s="83"/>
      <c r="C195" s="88"/>
      <c r="D195" s="29"/>
      <c r="E195" s="34"/>
      <c r="F195" s="49"/>
    </row>
    <row r="196" spans="1:6" x14ac:dyDescent="0.25">
      <c r="A196" s="32"/>
      <c r="B196" s="83"/>
      <c r="C196" s="88"/>
      <c r="D196" s="29"/>
      <c r="E196" s="34"/>
      <c r="F196" s="49"/>
    </row>
    <row r="197" spans="1:6" x14ac:dyDescent="0.25">
      <c r="A197" s="32"/>
      <c r="B197" s="83"/>
      <c r="C197" s="88"/>
      <c r="D197" s="29"/>
      <c r="E197" s="34"/>
      <c r="F197" s="49"/>
    </row>
    <row r="198" spans="1:6" x14ac:dyDescent="0.25">
      <c r="A198" s="32"/>
      <c r="B198" s="83"/>
      <c r="C198" s="88"/>
      <c r="D198" s="29"/>
      <c r="E198" s="34"/>
      <c r="F198" s="49"/>
    </row>
    <row r="199" spans="1:6" x14ac:dyDescent="0.25">
      <c r="A199" s="32"/>
      <c r="B199" s="83"/>
      <c r="C199" s="88"/>
      <c r="D199" s="29"/>
      <c r="E199" s="34"/>
      <c r="F199" s="49"/>
    </row>
    <row r="200" spans="1:6" x14ac:dyDescent="0.25">
      <c r="A200" s="32"/>
      <c r="B200" s="83"/>
      <c r="C200" s="88"/>
      <c r="D200" s="29"/>
      <c r="E200" s="34"/>
      <c r="F200" s="49"/>
    </row>
    <row r="201" spans="1:6" x14ac:dyDescent="0.25">
      <c r="A201" s="32"/>
      <c r="B201" s="83"/>
      <c r="C201" s="88"/>
      <c r="D201" s="29"/>
      <c r="E201" s="34"/>
      <c r="F201" s="49"/>
    </row>
    <row r="202" spans="1:6" x14ac:dyDescent="0.25">
      <c r="A202" s="32"/>
      <c r="B202" s="83"/>
      <c r="C202" s="88"/>
      <c r="D202" s="29"/>
      <c r="E202" s="34"/>
      <c r="F202" s="49"/>
    </row>
    <row r="203" spans="1:6" x14ac:dyDescent="0.25">
      <c r="A203" s="32"/>
      <c r="B203" s="83"/>
      <c r="C203" s="88"/>
      <c r="D203" s="29"/>
      <c r="E203" s="34"/>
      <c r="F203" s="49"/>
    </row>
    <row r="204" spans="1:6" x14ac:dyDescent="0.25">
      <c r="A204" s="32"/>
      <c r="B204" s="83"/>
      <c r="C204" s="88"/>
      <c r="D204" s="29"/>
      <c r="E204" s="34"/>
      <c r="F204" s="49"/>
    </row>
    <row r="205" spans="1:6" x14ac:dyDescent="0.25">
      <c r="A205" s="32"/>
      <c r="B205" s="83"/>
      <c r="C205" s="88"/>
      <c r="D205" s="29"/>
      <c r="E205" s="34"/>
      <c r="F205" s="49"/>
    </row>
    <row r="206" spans="1:6" x14ac:dyDescent="0.25">
      <c r="A206" s="32"/>
      <c r="B206" s="83"/>
      <c r="C206" s="88"/>
      <c r="D206" s="29"/>
      <c r="E206" s="34"/>
      <c r="F206" s="49"/>
    </row>
    <row r="207" spans="1:6" x14ac:dyDescent="0.25">
      <c r="A207" s="32"/>
      <c r="B207" s="83"/>
      <c r="C207" s="88"/>
      <c r="D207" s="29"/>
      <c r="E207" s="34"/>
      <c r="F207" s="49"/>
    </row>
    <row r="208" spans="1:6" x14ac:dyDescent="0.25">
      <c r="A208" s="32"/>
      <c r="B208" s="83"/>
      <c r="C208" s="88"/>
      <c r="D208" s="29"/>
      <c r="E208" s="34"/>
      <c r="F208" s="49"/>
    </row>
    <row r="209" spans="1:6" x14ac:dyDescent="0.25">
      <c r="A209" s="32"/>
      <c r="B209" s="83"/>
      <c r="C209" s="88"/>
      <c r="D209" s="29"/>
      <c r="E209" s="34"/>
      <c r="F209" s="49"/>
    </row>
    <row r="210" spans="1:6" x14ac:dyDescent="0.25">
      <c r="A210" s="32"/>
      <c r="B210" s="83"/>
      <c r="C210" s="88"/>
      <c r="D210" s="29"/>
      <c r="E210" s="34"/>
      <c r="F210" s="49"/>
    </row>
    <row r="211" spans="1:6" x14ac:dyDescent="0.25">
      <c r="A211" s="32"/>
      <c r="B211" s="83"/>
      <c r="C211" s="88"/>
      <c r="D211" s="29"/>
      <c r="E211" s="34"/>
      <c r="F211" s="49"/>
    </row>
    <row r="212" spans="1:6" x14ac:dyDescent="0.25">
      <c r="A212" s="32"/>
      <c r="B212" s="83"/>
      <c r="C212" s="88"/>
      <c r="D212" s="29"/>
      <c r="E212" s="34"/>
      <c r="F212" s="49"/>
    </row>
    <row r="213" spans="1:6" x14ac:dyDescent="0.25">
      <c r="A213" s="32"/>
      <c r="B213" s="83"/>
      <c r="C213" s="88"/>
      <c r="D213" s="29"/>
      <c r="E213" s="34"/>
      <c r="F213" s="49"/>
    </row>
    <row r="214" spans="1:6" x14ac:dyDescent="0.25">
      <c r="A214" s="32"/>
      <c r="B214" s="83"/>
      <c r="C214" s="88"/>
      <c r="D214" s="29"/>
      <c r="E214" s="34"/>
      <c r="F214" s="49"/>
    </row>
    <row r="215" spans="1:6" x14ac:dyDescent="0.25">
      <c r="A215" s="32"/>
      <c r="B215" s="83"/>
      <c r="C215" s="88"/>
      <c r="D215" s="29"/>
      <c r="E215" s="34"/>
      <c r="F215" s="49"/>
    </row>
    <row r="216" spans="1:6" x14ac:dyDescent="0.25">
      <c r="A216" s="32"/>
      <c r="B216" s="83"/>
      <c r="C216" s="88"/>
      <c r="D216" s="29"/>
      <c r="E216" s="34"/>
      <c r="F216" s="49"/>
    </row>
    <row r="217" spans="1:6" x14ac:dyDescent="0.25">
      <c r="A217" s="32"/>
      <c r="B217" s="83"/>
      <c r="C217" s="88"/>
      <c r="D217" s="29"/>
      <c r="E217" s="34"/>
      <c r="F217" s="49"/>
    </row>
    <row r="218" spans="1:6" x14ac:dyDescent="0.25">
      <c r="A218" s="32"/>
      <c r="B218" s="83"/>
      <c r="C218" s="88"/>
      <c r="D218" s="29"/>
      <c r="E218" s="34"/>
      <c r="F218" s="49"/>
    </row>
    <row r="219" spans="1:6" x14ac:dyDescent="0.25">
      <c r="A219" s="32"/>
      <c r="B219" s="83"/>
      <c r="C219" s="88"/>
      <c r="D219" s="29"/>
      <c r="E219" s="34"/>
      <c r="F219" s="49"/>
    </row>
    <row r="220" spans="1:6" x14ac:dyDescent="0.25">
      <c r="A220" s="32"/>
      <c r="B220" s="83"/>
      <c r="C220" s="88"/>
      <c r="D220" s="29"/>
      <c r="E220" s="34"/>
      <c r="F220" s="49"/>
    </row>
    <row r="221" spans="1:6" x14ac:dyDescent="0.25">
      <c r="A221" s="32"/>
      <c r="B221" s="83"/>
      <c r="C221" s="88"/>
      <c r="D221" s="29"/>
      <c r="E221" s="34"/>
      <c r="F221" s="49"/>
    </row>
    <row r="222" spans="1:6" x14ac:dyDescent="0.25">
      <c r="A222" s="32"/>
      <c r="B222" s="83"/>
      <c r="C222" s="88"/>
      <c r="D222" s="29"/>
      <c r="E222" s="34"/>
      <c r="F222" s="49"/>
    </row>
    <row r="223" spans="1:6" x14ac:dyDescent="0.25">
      <c r="A223" s="32"/>
      <c r="B223" s="83"/>
      <c r="C223" s="88"/>
      <c r="D223" s="29"/>
      <c r="E223" s="34"/>
      <c r="F223" s="49"/>
    </row>
    <row r="224" spans="1:6" x14ac:dyDescent="0.25">
      <c r="A224" s="32"/>
      <c r="B224" s="83"/>
      <c r="C224" s="88"/>
      <c r="D224" s="29"/>
      <c r="E224" s="34"/>
      <c r="F224" s="49"/>
    </row>
    <row r="225" spans="1:6" x14ac:dyDescent="0.25">
      <c r="A225" s="32"/>
      <c r="B225" s="83"/>
      <c r="C225" s="88"/>
      <c r="D225" s="29"/>
      <c r="E225" s="34"/>
      <c r="F225" s="49"/>
    </row>
    <row r="226" spans="1:6" x14ac:dyDescent="0.25">
      <c r="A226" s="32"/>
      <c r="B226" s="83"/>
      <c r="C226" s="88"/>
      <c r="D226" s="29"/>
      <c r="E226" s="34"/>
      <c r="F226" s="49"/>
    </row>
    <row r="227" spans="1:6" x14ac:dyDescent="0.25">
      <c r="A227" s="32"/>
      <c r="B227" s="83"/>
      <c r="C227" s="88"/>
      <c r="D227" s="29"/>
      <c r="E227" s="34"/>
      <c r="F227" s="49"/>
    </row>
    <row r="228" spans="1:6" x14ac:dyDescent="0.25">
      <c r="A228" s="32"/>
      <c r="B228" s="83"/>
      <c r="C228" s="88"/>
      <c r="D228" s="29"/>
      <c r="E228" s="34"/>
      <c r="F228" s="49"/>
    </row>
    <row r="229" spans="1:6" x14ac:dyDescent="0.25">
      <c r="A229" s="32"/>
      <c r="B229" s="83"/>
      <c r="C229" s="88"/>
      <c r="D229" s="29"/>
      <c r="E229" s="34"/>
      <c r="F229" s="49"/>
    </row>
    <row r="230" spans="1:6" x14ac:dyDescent="0.25">
      <c r="A230" s="32"/>
      <c r="B230" s="83"/>
      <c r="C230" s="88"/>
      <c r="D230" s="29"/>
      <c r="E230" s="34"/>
      <c r="F230" s="49"/>
    </row>
    <row r="231" spans="1:6" x14ac:dyDescent="0.25">
      <c r="A231" s="32"/>
      <c r="B231" s="83"/>
      <c r="C231" s="88"/>
      <c r="D231" s="29"/>
      <c r="E231" s="34"/>
      <c r="F231" s="49"/>
    </row>
    <row r="232" spans="1:6" x14ac:dyDescent="0.25">
      <c r="A232" s="32"/>
      <c r="B232" s="83"/>
      <c r="C232" s="88"/>
      <c r="D232" s="29"/>
      <c r="E232" s="34"/>
      <c r="F232" s="49"/>
    </row>
    <row r="233" spans="1:6" x14ac:dyDescent="0.25">
      <c r="A233" s="32"/>
      <c r="B233" s="83"/>
      <c r="C233" s="88"/>
      <c r="D233" s="29"/>
      <c r="E233" s="34"/>
      <c r="F233" s="49"/>
    </row>
    <row r="234" spans="1:6" x14ac:dyDescent="0.25">
      <c r="A234" s="32"/>
      <c r="B234" s="83"/>
      <c r="C234" s="88"/>
      <c r="D234" s="29"/>
      <c r="E234" s="34"/>
      <c r="F234" s="49"/>
    </row>
    <row r="235" spans="1:6" x14ac:dyDescent="0.25">
      <c r="A235" s="32"/>
      <c r="B235" s="83"/>
      <c r="C235" s="88"/>
      <c r="D235" s="29"/>
      <c r="E235" s="34"/>
      <c r="F235" s="49"/>
    </row>
    <row r="236" spans="1:6" x14ac:dyDescent="0.25">
      <c r="A236" s="32"/>
      <c r="B236" s="83"/>
      <c r="C236" s="88"/>
      <c r="D236" s="29"/>
      <c r="E236" s="34"/>
      <c r="F236" s="49"/>
    </row>
    <row r="237" spans="1:6" x14ac:dyDescent="0.25">
      <c r="A237" s="32"/>
      <c r="B237" s="83"/>
      <c r="C237" s="88"/>
      <c r="D237" s="29"/>
      <c r="E237" s="34"/>
      <c r="F237" s="49"/>
    </row>
    <row r="238" spans="1:6" x14ac:dyDescent="0.25">
      <c r="A238" s="32"/>
      <c r="B238" s="83"/>
      <c r="C238" s="88"/>
      <c r="D238" s="29"/>
      <c r="E238" s="34"/>
      <c r="F238" s="49"/>
    </row>
    <row r="239" spans="1:6" x14ac:dyDescent="0.25">
      <c r="A239" s="32"/>
      <c r="B239" s="83"/>
      <c r="C239" s="88"/>
      <c r="D239" s="29"/>
      <c r="E239" s="34"/>
      <c r="F239" s="49"/>
    </row>
    <row r="240" spans="1:6" x14ac:dyDescent="0.25">
      <c r="A240" s="32"/>
      <c r="B240" s="83"/>
      <c r="C240" s="88"/>
      <c r="D240" s="29"/>
      <c r="E240" s="34"/>
      <c r="F240" s="49"/>
    </row>
    <row r="241" spans="1:6" x14ac:dyDescent="0.25">
      <c r="A241" s="32"/>
      <c r="B241" s="83"/>
      <c r="C241" s="88"/>
      <c r="D241" s="29"/>
      <c r="E241" s="34"/>
      <c r="F241" s="49"/>
    </row>
    <row r="242" spans="1:6" x14ac:dyDescent="0.25">
      <c r="A242" s="32"/>
      <c r="B242" s="83"/>
      <c r="C242" s="88"/>
      <c r="D242" s="29"/>
      <c r="E242" s="34"/>
      <c r="F242" s="49"/>
    </row>
    <row r="243" spans="1:6" x14ac:dyDescent="0.25">
      <c r="A243" s="32"/>
      <c r="B243" s="83"/>
      <c r="C243" s="88"/>
      <c r="D243" s="29"/>
      <c r="E243" s="34"/>
      <c r="F243" s="49"/>
    </row>
    <row r="244" spans="1:6" x14ac:dyDescent="0.25">
      <c r="A244" s="32"/>
      <c r="B244" s="83"/>
      <c r="C244" s="88"/>
      <c r="D244" s="29"/>
      <c r="E244" s="34"/>
      <c r="F244" s="49"/>
    </row>
    <row r="245" spans="1:6" x14ac:dyDescent="0.25">
      <c r="A245" s="32"/>
      <c r="B245" s="83"/>
      <c r="C245" s="88"/>
      <c r="D245" s="29"/>
      <c r="E245" s="34"/>
      <c r="F245" s="49"/>
    </row>
    <row r="246" spans="1:6" x14ac:dyDescent="0.25">
      <c r="A246" s="32"/>
      <c r="B246" s="83"/>
      <c r="C246" s="88"/>
      <c r="D246" s="29"/>
      <c r="E246" s="34"/>
      <c r="F246" s="49"/>
    </row>
    <row r="247" spans="1:6" x14ac:dyDescent="0.25">
      <c r="A247" s="32"/>
      <c r="B247" s="83"/>
      <c r="C247" s="88"/>
      <c r="D247" s="29"/>
      <c r="E247" s="34"/>
      <c r="F247" s="49"/>
    </row>
    <row r="248" spans="1:6" x14ac:dyDescent="0.25">
      <c r="A248" s="32"/>
      <c r="B248" s="83"/>
      <c r="C248" s="88"/>
      <c r="D248" s="29"/>
      <c r="E248" s="34"/>
      <c r="F248" s="49"/>
    </row>
    <row r="249" spans="1:6" x14ac:dyDescent="0.25">
      <c r="A249" s="32"/>
      <c r="B249" s="83"/>
      <c r="C249" s="88"/>
      <c r="D249" s="29"/>
      <c r="E249" s="34"/>
      <c r="F249" s="49"/>
    </row>
    <row r="250" spans="1:6" x14ac:dyDescent="0.25">
      <c r="A250" s="32"/>
      <c r="B250" s="83"/>
      <c r="C250" s="88"/>
      <c r="D250" s="29"/>
      <c r="E250" s="34"/>
      <c r="F250" s="49"/>
    </row>
    <row r="251" spans="1:6" x14ac:dyDescent="0.25">
      <c r="A251" s="32"/>
      <c r="B251" s="83"/>
      <c r="C251" s="88"/>
      <c r="D251" s="29"/>
      <c r="E251" s="34"/>
      <c r="F251" s="49"/>
    </row>
    <row r="252" spans="1:6" x14ac:dyDescent="0.25">
      <c r="A252" s="32"/>
      <c r="B252" s="83"/>
      <c r="C252" s="88"/>
      <c r="D252" s="29"/>
      <c r="E252" s="34"/>
      <c r="F252" s="49"/>
    </row>
    <row r="253" spans="1:6" x14ac:dyDescent="0.25">
      <c r="A253" s="32"/>
      <c r="B253" s="83"/>
      <c r="C253" s="88"/>
      <c r="D253" s="29"/>
      <c r="E253" s="34"/>
      <c r="F253" s="49"/>
    </row>
    <row r="254" spans="1:6" x14ac:dyDescent="0.25">
      <c r="A254" s="32"/>
      <c r="B254" s="83"/>
      <c r="C254" s="88"/>
      <c r="D254" s="29"/>
      <c r="E254" s="34"/>
      <c r="F254" s="49"/>
    </row>
    <row r="255" spans="1:6" x14ac:dyDescent="0.25">
      <c r="A255" s="32"/>
      <c r="B255" s="83"/>
      <c r="C255" s="88"/>
      <c r="D255" s="29"/>
      <c r="E255" s="34"/>
      <c r="F255" s="49"/>
    </row>
    <row r="256" spans="1:6" x14ac:dyDescent="0.25">
      <c r="A256" s="32"/>
      <c r="B256" s="83"/>
      <c r="C256" s="88"/>
      <c r="D256" s="29"/>
      <c r="E256" s="34"/>
      <c r="F256" s="49"/>
    </row>
    <row r="257" spans="1:6" x14ac:dyDescent="0.25">
      <c r="A257" s="32"/>
      <c r="B257" s="83"/>
      <c r="C257" s="88"/>
      <c r="D257" s="29"/>
      <c r="E257" s="34"/>
      <c r="F257" s="49"/>
    </row>
    <row r="258" spans="1:6" x14ac:dyDescent="0.25">
      <c r="A258" s="32"/>
      <c r="B258" s="83"/>
      <c r="C258" s="88"/>
      <c r="D258" s="29"/>
      <c r="E258" s="34"/>
      <c r="F258" s="49"/>
    </row>
    <row r="259" spans="1:6" x14ac:dyDescent="0.25">
      <c r="A259" s="32"/>
      <c r="B259" s="83"/>
      <c r="C259" s="88"/>
      <c r="D259" s="29"/>
      <c r="E259" s="34"/>
      <c r="F259" s="49"/>
    </row>
    <row r="260" spans="1:6" x14ac:dyDescent="0.25">
      <c r="A260" s="32"/>
      <c r="B260" s="83"/>
      <c r="C260" s="88"/>
      <c r="D260" s="29"/>
      <c r="E260" s="34"/>
      <c r="F260" s="49"/>
    </row>
    <row r="261" spans="1:6" x14ac:dyDescent="0.25">
      <c r="A261" s="32"/>
      <c r="B261" s="83"/>
      <c r="C261" s="88"/>
      <c r="D261" s="29"/>
      <c r="E261" s="34"/>
      <c r="F261" s="49"/>
    </row>
    <row r="262" spans="1:6" x14ac:dyDescent="0.25">
      <c r="A262" s="32"/>
      <c r="B262" s="83"/>
      <c r="C262" s="88"/>
      <c r="D262" s="29"/>
      <c r="E262" s="34"/>
      <c r="F262" s="49"/>
    </row>
    <row r="263" spans="1:6" x14ac:dyDescent="0.25">
      <c r="A263" s="32"/>
      <c r="B263" s="83"/>
      <c r="C263" s="88"/>
      <c r="D263" s="29"/>
      <c r="E263" s="34"/>
      <c r="F263" s="49"/>
    </row>
    <row r="264" spans="1:6" x14ac:dyDescent="0.25">
      <c r="A264" s="32"/>
      <c r="B264" s="83"/>
      <c r="C264" s="88"/>
      <c r="D264" s="29"/>
      <c r="E264" s="34"/>
      <c r="F264" s="49"/>
    </row>
    <row r="265" spans="1:6" x14ac:dyDescent="0.25">
      <c r="A265" s="32"/>
      <c r="B265" s="83"/>
      <c r="C265" s="88"/>
      <c r="D265" s="29"/>
      <c r="E265" s="34"/>
      <c r="F265" s="49"/>
    </row>
    <row r="266" spans="1:6" x14ac:dyDescent="0.25">
      <c r="A266" s="32"/>
      <c r="B266" s="83"/>
      <c r="C266" s="88"/>
      <c r="D266" s="29"/>
      <c r="E266" s="34"/>
      <c r="F266" s="49"/>
    </row>
    <row r="267" spans="1:6" x14ac:dyDescent="0.25">
      <c r="A267" s="32"/>
      <c r="B267" s="83"/>
      <c r="C267" s="88"/>
      <c r="D267" s="29"/>
      <c r="E267" s="34"/>
      <c r="F267" s="49"/>
    </row>
    <row r="268" spans="1:6" x14ac:dyDescent="0.25">
      <c r="A268" s="32"/>
      <c r="B268" s="83"/>
      <c r="C268" s="88"/>
      <c r="D268" s="29"/>
      <c r="E268" s="34"/>
      <c r="F268" s="49"/>
    </row>
    <row r="269" spans="1:6" x14ac:dyDescent="0.25">
      <c r="A269" s="32"/>
      <c r="B269" s="83"/>
      <c r="C269" s="88"/>
      <c r="D269" s="29"/>
      <c r="E269" s="34"/>
      <c r="F269" s="49"/>
    </row>
    <row r="270" spans="1:6" x14ac:dyDescent="0.25">
      <c r="A270" s="32"/>
      <c r="B270" s="83"/>
      <c r="C270" s="88"/>
      <c r="D270" s="29"/>
      <c r="E270" s="34"/>
      <c r="F270" s="49"/>
    </row>
    <row r="271" spans="1:6" x14ac:dyDescent="0.25">
      <c r="A271" s="32"/>
      <c r="B271" s="83"/>
      <c r="C271" s="88"/>
      <c r="D271" s="29"/>
      <c r="E271" s="34"/>
      <c r="F271" s="49"/>
    </row>
    <row r="272" spans="1:6" x14ac:dyDescent="0.25">
      <c r="A272" s="32"/>
      <c r="B272" s="83"/>
      <c r="C272" s="88"/>
      <c r="D272" s="29"/>
      <c r="E272" s="34"/>
      <c r="F272" s="49"/>
    </row>
    <row r="273" spans="1:6" x14ac:dyDescent="0.25">
      <c r="A273" s="32"/>
      <c r="B273" s="83"/>
      <c r="C273" s="88"/>
      <c r="D273" s="29"/>
      <c r="E273" s="34"/>
      <c r="F273" s="49"/>
    </row>
    <row r="274" spans="1:6" x14ac:dyDescent="0.25">
      <c r="A274" s="32"/>
      <c r="B274" s="83"/>
      <c r="C274" s="88"/>
      <c r="D274" s="29"/>
      <c r="E274" s="34"/>
      <c r="F274" s="49"/>
    </row>
    <row r="275" spans="1:6" x14ac:dyDescent="0.25">
      <c r="A275" s="32"/>
      <c r="B275" s="83"/>
      <c r="C275" s="88"/>
      <c r="D275" s="29"/>
      <c r="E275" s="34"/>
      <c r="F275" s="49"/>
    </row>
    <row r="276" spans="1:6" x14ac:dyDescent="0.25">
      <c r="A276" s="32"/>
      <c r="B276" s="83"/>
      <c r="C276" s="88"/>
      <c r="D276" s="29"/>
      <c r="E276" s="34"/>
      <c r="F276" s="49"/>
    </row>
    <row r="277" spans="1:6" x14ac:dyDescent="0.25">
      <c r="A277" s="32"/>
      <c r="B277" s="83"/>
      <c r="C277" s="88"/>
      <c r="D277" s="29"/>
      <c r="E277" s="34"/>
      <c r="F277" s="49"/>
    </row>
    <row r="278" spans="1:6" x14ac:dyDescent="0.25">
      <c r="A278" s="32"/>
      <c r="B278" s="83"/>
      <c r="C278" s="88"/>
      <c r="D278" s="29"/>
      <c r="E278" s="34"/>
      <c r="F278" s="49"/>
    </row>
    <row r="279" spans="1:6" x14ac:dyDescent="0.25">
      <c r="A279" s="32"/>
      <c r="B279" s="83"/>
      <c r="C279" s="88"/>
      <c r="D279" s="29"/>
      <c r="E279" s="34"/>
      <c r="F279" s="49"/>
    </row>
    <row r="280" spans="1:6" x14ac:dyDescent="0.25">
      <c r="A280" s="32"/>
      <c r="B280" s="83"/>
      <c r="C280" s="88"/>
      <c r="D280" s="29"/>
      <c r="E280" s="34"/>
      <c r="F280" s="49"/>
    </row>
    <row r="281" spans="1:6" x14ac:dyDescent="0.25">
      <c r="A281" s="32"/>
      <c r="B281" s="83"/>
      <c r="C281" s="88"/>
      <c r="D281" s="29"/>
      <c r="E281" s="34"/>
      <c r="F281" s="49"/>
    </row>
    <row r="282" spans="1:6" x14ac:dyDescent="0.25">
      <c r="A282" s="32"/>
      <c r="B282" s="83"/>
      <c r="C282" s="88"/>
      <c r="D282" s="29"/>
      <c r="E282" s="34"/>
      <c r="F282" s="49"/>
    </row>
    <row r="283" spans="1:6" x14ac:dyDescent="0.25">
      <c r="A283" s="32"/>
      <c r="B283" s="83"/>
      <c r="C283" s="88"/>
      <c r="D283" s="29"/>
      <c r="E283" s="34"/>
      <c r="F283" s="49"/>
    </row>
    <row r="284" spans="1:6" x14ac:dyDescent="0.25">
      <c r="A284" s="32"/>
      <c r="B284" s="83"/>
      <c r="C284" s="88"/>
      <c r="D284" s="29"/>
      <c r="E284" s="34"/>
      <c r="F284" s="49"/>
    </row>
    <row r="285" spans="1:6" x14ac:dyDescent="0.25">
      <c r="A285" s="32"/>
      <c r="B285" s="83"/>
      <c r="C285" s="88"/>
      <c r="D285" s="29"/>
      <c r="E285" s="34"/>
      <c r="F285" s="49"/>
    </row>
    <row r="286" spans="1:6" x14ac:dyDescent="0.25">
      <c r="A286" s="32"/>
      <c r="B286" s="83"/>
      <c r="C286" s="88"/>
      <c r="D286" s="29"/>
      <c r="E286" s="34"/>
      <c r="F286" s="49"/>
    </row>
    <row r="287" spans="1:6" x14ac:dyDescent="0.25">
      <c r="A287" s="32"/>
      <c r="B287" s="83"/>
      <c r="C287" s="88"/>
      <c r="D287" s="29"/>
      <c r="E287" s="34"/>
      <c r="F287" s="49"/>
    </row>
    <row r="288" spans="1:6" x14ac:dyDescent="0.25">
      <c r="A288" s="32"/>
      <c r="B288" s="83"/>
      <c r="C288" s="88"/>
      <c r="D288" s="29"/>
      <c r="E288" s="34"/>
      <c r="F288" s="49"/>
    </row>
    <row r="289" spans="1:6" x14ac:dyDescent="0.25">
      <c r="A289" s="32"/>
      <c r="B289" s="83"/>
      <c r="C289" s="88"/>
      <c r="D289" s="29"/>
      <c r="E289" s="34"/>
      <c r="F289" s="49"/>
    </row>
    <row r="290" spans="1:6" x14ac:dyDescent="0.25">
      <c r="A290" s="32"/>
      <c r="B290" s="83"/>
      <c r="C290" s="88"/>
      <c r="D290" s="29"/>
      <c r="E290" s="34"/>
      <c r="F290" s="49"/>
    </row>
    <row r="291" spans="1:6" x14ac:dyDescent="0.25">
      <c r="A291" s="32"/>
      <c r="B291" s="83"/>
      <c r="C291" s="88"/>
      <c r="D291" s="29"/>
      <c r="E291" s="34"/>
      <c r="F291" s="49"/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5"/>
  <sheetViews>
    <sheetView topLeftCell="A134" workbookViewId="0">
      <selection activeCell="C77" sqref="C77"/>
    </sheetView>
  </sheetViews>
  <sheetFormatPr defaultColWidth="10.90625" defaultRowHeight="12.5" x14ac:dyDescent="0.25"/>
  <cols>
    <col min="1" max="1" width="28.1796875" customWidth="1"/>
    <col min="3" max="3" width="18.7265625" bestFit="1" customWidth="1"/>
    <col min="5" max="5" width="2.81640625" customWidth="1"/>
    <col min="6" max="6" width="13.453125" customWidth="1"/>
    <col min="7" max="7" width="13.7265625" bestFit="1" customWidth="1"/>
    <col min="8" max="8" width="12" bestFit="1" customWidth="1"/>
    <col min="9" max="9" width="13.7265625" bestFit="1" customWidth="1"/>
    <col min="10" max="10" width="12" bestFit="1" customWidth="1"/>
    <col min="14" max="14" width="15.453125" customWidth="1"/>
  </cols>
  <sheetData>
    <row r="1" spans="1:14" s="32" customFormat="1" ht="13.5" customHeight="1" x14ac:dyDescent="0.2">
      <c r="A1" s="32" t="s">
        <v>1422</v>
      </c>
      <c r="B1" s="84"/>
      <c r="C1" s="88"/>
      <c r="D1" s="29"/>
      <c r="E1" s="88"/>
      <c r="F1" s="34"/>
      <c r="G1" s="49"/>
    </row>
    <row r="2" spans="1:14" s="19" customFormat="1" ht="36.75" customHeight="1" x14ac:dyDescent="0.2">
      <c r="A2" s="103" t="s">
        <v>1405</v>
      </c>
      <c r="B2" s="104"/>
      <c r="C2" s="104"/>
      <c r="D2" s="105"/>
      <c r="E2" s="104"/>
      <c r="F2" s="105"/>
      <c r="G2" s="105"/>
      <c r="I2" s="34"/>
    </row>
    <row r="3" spans="1:14" s="78" customFormat="1" ht="13.5" x14ac:dyDescent="0.3">
      <c r="A3" s="77"/>
      <c r="B3" s="81"/>
      <c r="C3" s="86"/>
      <c r="D3" s="85"/>
      <c r="E3" s="86"/>
      <c r="F3" s="79"/>
      <c r="G3" s="89"/>
      <c r="I3" s="32"/>
      <c r="J3" s="32"/>
    </row>
    <row r="4" spans="1:14" s="32" customFormat="1" ht="13.5" customHeight="1" x14ac:dyDescent="0.2">
      <c r="B4" s="84"/>
      <c r="C4" s="88"/>
      <c r="D4" s="29"/>
      <c r="E4" s="88"/>
      <c r="F4" s="34"/>
      <c r="G4" s="49"/>
    </row>
    <row r="5" spans="1:14" s="32" customFormat="1" ht="13.5" customHeight="1" x14ac:dyDescent="0.2">
      <c r="A5" s="1" t="s">
        <v>126</v>
      </c>
      <c r="B5" s="82" t="s">
        <v>969</v>
      </c>
      <c r="C5" s="87" t="s">
        <v>1419</v>
      </c>
      <c r="D5" s="3" t="s">
        <v>127</v>
      </c>
      <c r="E5" s="87"/>
      <c r="F5" s="4" t="s">
        <v>128</v>
      </c>
      <c r="G5" s="4" t="s">
        <v>422</v>
      </c>
      <c r="I5" s="34"/>
    </row>
    <row r="6" spans="1:14" s="32" customFormat="1" ht="13.5" customHeight="1" x14ac:dyDescent="0.2">
      <c r="A6" s="32" t="s">
        <v>1307</v>
      </c>
      <c r="B6" s="83">
        <v>39618</v>
      </c>
      <c r="C6" s="88" t="s">
        <v>426</v>
      </c>
      <c r="D6" s="29">
        <v>26</v>
      </c>
      <c r="E6" s="88"/>
      <c r="F6" s="34">
        <v>96153846</v>
      </c>
      <c r="G6" s="49">
        <v>2499999996</v>
      </c>
      <c r="I6" s="19"/>
      <c r="J6" s="26"/>
      <c r="L6" s="57"/>
      <c r="M6" s="34"/>
      <c r="N6" s="57"/>
    </row>
    <row r="7" spans="1:14" s="32" customFormat="1" ht="13.5" customHeight="1" x14ac:dyDescent="0.2">
      <c r="A7" s="32" t="s">
        <v>1230</v>
      </c>
      <c r="B7" s="83">
        <v>39610</v>
      </c>
      <c r="C7" s="88" t="s">
        <v>425</v>
      </c>
      <c r="D7" s="29">
        <v>68</v>
      </c>
      <c r="E7" s="88"/>
      <c r="F7" s="34">
        <v>17804000</v>
      </c>
      <c r="G7" s="49">
        <v>1210672000</v>
      </c>
      <c r="I7" s="19"/>
      <c r="J7" s="26"/>
      <c r="L7" s="57"/>
      <c r="M7" s="34"/>
      <c r="N7" s="57"/>
    </row>
    <row r="8" spans="1:14" s="32" customFormat="1" ht="13.5" customHeight="1" x14ac:dyDescent="0.2">
      <c r="A8" s="32" t="s">
        <v>524</v>
      </c>
      <c r="B8" s="83">
        <v>39625</v>
      </c>
      <c r="C8" s="88" t="s">
        <v>425</v>
      </c>
      <c r="D8" s="29">
        <v>357</v>
      </c>
      <c r="E8" s="88"/>
      <c r="F8" s="34">
        <v>3000000</v>
      </c>
      <c r="G8" s="49">
        <v>1071000000</v>
      </c>
      <c r="I8" s="19"/>
      <c r="J8" s="26"/>
      <c r="L8" s="57"/>
      <c r="M8" s="34"/>
      <c r="N8" s="57"/>
    </row>
    <row r="9" spans="1:14" s="32" customFormat="1" ht="13.5" customHeight="1" x14ac:dyDescent="0.2">
      <c r="A9" s="32" t="s">
        <v>1302</v>
      </c>
      <c r="B9" s="83">
        <v>39588</v>
      </c>
      <c r="C9" s="88" t="s">
        <v>425</v>
      </c>
      <c r="D9" s="29">
        <v>32</v>
      </c>
      <c r="E9" s="88"/>
      <c r="F9" s="34">
        <v>20000000</v>
      </c>
      <c r="G9" s="49">
        <v>640000000</v>
      </c>
      <c r="I9" s="19"/>
      <c r="J9" s="26"/>
      <c r="L9" s="57"/>
      <c r="M9" s="34"/>
      <c r="N9" s="57"/>
    </row>
    <row r="10" spans="1:14" s="32" customFormat="1" ht="13.5" customHeight="1" x14ac:dyDescent="0.2">
      <c r="A10" s="32" t="s">
        <v>1306</v>
      </c>
      <c r="B10" s="83">
        <v>39573</v>
      </c>
      <c r="C10" s="88" t="s">
        <v>425</v>
      </c>
      <c r="D10" s="29">
        <v>27</v>
      </c>
      <c r="F10" s="34">
        <v>20370000</v>
      </c>
      <c r="G10" s="49">
        <v>549990000</v>
      </c>
      <c r="I10" s="19"/>
      <c r="J10" s="26"/>
      <c r="L10" s="57"/>
      <c r="M10" s="34"/>
      <c r="N10" s="57"/>
    </row>
    <row r="11" spans="1:14" s="32" customFormat="1" ht="13.5" customHeight="1" x14ac:dyDescent="0.2">
      <c r="A11" s="32" t="s">
        <v>1388</v>
      </c>
      <c r="B11" s="83">
        <v>39570</v>
      </c>
      <c r="C11" s="88" t="s">
        <v>425</v>
      </c>
      <c r="D11" s="29">
        <v>23.5</v>
      </c>
      <c r="E11" s="88"/>
      <c r="F11" s="34">
        <v>19149000</v>
      </c>
      <c r="G11" s="49">
        <v>450001500</v>
      </c>
      <c r="I11" s="19"/>
      <c r="J11" s="26"/>
      <c r="L11" s="57"/>
      <c r="M11" s="34"/>
      <c r="N11" s="57"/>
    </row>
    <row r="12" spans="1:14" s="32" customFormat="1" ht="13.5" customHeight="1" x14ac:dyDescent="0.2">
      <c r="A12" s="32" t="s">
        <v>1249</v>
      </c>
      <c r="B12" s="83">
        <v>39626</v>
      </c>
      <c r="C12" s="88" t="s">
        <v>425</v>
      </c>
      <c r="D12" s="29">
        <v>80.5</v>
      </c>
      <c r="E12" s="88"/>
      <c r="F12" s="34">
        <v>5400000</v>
      </c>
      <c r="G12" s="49">
        <v>434700000</v>
      </c>
      <c r="I12" s="19"/>
      <c r="J12" s="26"/>
      <c r="L12" s="57"/>
      <c r="M12" s="34"/>
      <c r="N12" s="57"/>
    </row>
    <row r="13" spans="1:14" s="32" customFormat="1" ht="13.5" customHeight="1" x14ac:dyDescent="0.2">
      <c r="A13" s="32" t="s">
        <v>1252</v>
      </c>
      <c r="B13" s="83">
        <v>39666</v>
      </c>
      <c r="C13" s="88" t="s">
        <v>426</v>
      </c>
      <c r="D13" s="29">
        <v>34.799999999999997</v>
      </c>
      <c r="E13" s="88"/>
      <c r="F13" s="34">
        <v>11494252</v>
      </c>
      <c r="G13" s="49">
        <v>399999969.59999996</v>
      </c>
    </row>
    <row r="14" spans="1:14" x14ac:dyDescent="0.25">
      <c r="A14" s="32" t="s">
        <v>1322</v>
      </c>
      <c r="B14" s="83">
        <v>39589</v>
      </c>
      <c r="C14" s="88" t="s">
        <v>425</v>
      </c>
      <c r="D14" s="29">
        <v>88</v>
      </c>
      <c r="E14" s="88"/>
      <c r="F14" s="34">
        <v>4163452</v>
      </c>
      <c r="G14" s="49">
        <v>366383776</v>
      </c>
    </row>
    <row r="15" spans="1:14" x14ac:dyDescent="0.25">
      <c r="A15" s="32" t="s">
        <v>1243</v>
      </c>
      <c r="B15" s="83">
        <v>39612</v>
      </c>
      <c r="C15" s="88" t="s">
        <v>425</v>
      </c>
      <c r="D15" s="29">
        <v>6.5</v>
      </c>
      <c r="E15" s="88"/>
      <c r="F15" s="34">
        <v>49932900</v>
      </c>
      <c r="G15" s="49">
        <v>324563850</v>
      </c>
    </row>
    <row r="16" spans="1:14" x14ac:dyDescent="0.25">
      <c r="A16" s="32" t="s">
        <v>1417</v>
      </c>
      <c r="B16" s="83">
        <v>39637</v>
      </c>
      <c r="C16" s="88" t="s">
        <v>425</v>
      </c>
      <c r="D16" s="29">
        <v>36</v>
      </c>
      <c r="E16" s="88"/>
      <c r="F16" s="34">
        <v>8750000</v>
      </c>
      <c r="G16" s="49">
        <v>315000000</v>
      </c>
    </row>
    <row r="17" spans="1:7" x14ac:dyDescent="0.25">
      <c r="A17" s="32" t="s">
        <v>1232</v>
      </c>
      <c r="B17" s="83">
        <v>39742</v>
      </c>
      <c r="C17" s="88" t="s">
        <v>425</v>
      </c>
      <c r="D17" s="29">
        <v>25</v>
      </c>
      <c r="E17" s="88"/>
      <c r="F17" s="34">
        <v>10600000</v>
      </c>
      <c r="G17" s="49">
        <v>265000000</v>
      </c>
    </row>
    <row r="18" spans="1:7" x14ac:dyDescent="0.25">
      <c r="A18" s="19" t="s">
        <v>510</v>
      </c>
      <c r="B18" s="26">
        <v>39790</v>
      </c>
      <c r="C18" s="32" t="s">
        <v>425</v>
      </c>
      <c r="D18" s="57">
        <v>1</v>
      </c>
      <c r="E18" s="88"/>
      <c r="F18" s="34">
        <v>250000000</v>
      </c>
      <c r="G18" s="34">
        <v>250000000</v>
      </c>
    </row>
    <row r="19" spans="1:7" x14ac:dyDescent="0.25">
      <c r="A19" s="32" t="s">
        <v>1336</v>
      </c>
      <c r="B19" s="83">
        <v>39692</v>
      </c>
      <c r="C19" s="88" t="s">
        <v>426</v>
      </c>
      <c r="D19" s="29">
        <v>15.14</v>
      </c>
      <c r="E19" s="88"/>
      <c r="F19" s="34">
        <v>16512549</v>
      </c>
      <c r="G19" s="49">
        <v>249999991.86000001</v>
      </c>
    </row>
    <row r="20" spans="1:7" x14ac:dyDescent="0.25">
      <c r="A20" s="32" t="s">
        <v>1284</v>
      </c>
      <c r="B20" s="83">
        <v>39631</v>
      </c>
      <c r="C20" s="88" t="s">
        <v>425</v>
      </c>
      <c r="D20" s="29">
        <v>3</v>
      </c>
      <c r="E20" s="88"/>
      <c r="F20" s="34">
        <v>77100000</v>
      </c>
      <c r="G20" s="49">
        <v>231300000</v>
      </c>
    </row>
    <row r="21" spans="1:7" x14ac:dyDescent="0.25">
      <c r="A21" s="32" t="s">
        <v>1376</v>
      </c>
      <c r="B21" s="83">
        <v>39519</v>
      </c>
      <c r="C21" s="88" t="s">
        <v>425</v>
      </c>
      <c r="D21" s="29">
        <v>133</v>
      </c>
      <c r="E21" s="88"/>
      <c r="F21" s="34">
        <v>1623130</v>
      </c>
      <c r="G21" s="49">
        <v>215876290</v>
      </c>
    </row>
    <row r="22" spans="1:7" x14ac:dyDescent="0.25">
      <c r="A22" s="32" t="s">
        <v>1229</v>
      </c>
      <c r="B22" s="83">
        <v>39679</v>
      </c>
      <c r="C22" s="88" t="s">
        <v>425</v>
      </c>
      <c r="D22" s="29">
        <v>24.12</v>
      </c>
      <c r="E22" s="88"/>
      <c r="F22" s="34">
        <v>8625000</v>
      </c>
      <c r="G22" s="49">
        <v>208035000</v>
      </c>
    </row>
    <row r="23" spans="1:7" x14ac:dyDescent="0.25">
      <c r="A23" s="32" t="s">
        <v>1337</v>
      </c>
      <c r="B23" s="83">
        <v>39549</v>
      </c>
      <c r="C23" s="88" t="s">
        <v>425</v>
      </c>
      <c r="D23" s="29">
        <v>19.5</v>
      </c>
      <c r="E23" s="88"/>
      <c r="F23" s="34">
        <v>10000000</v>
      </c>
      <c r="G23" s="49">
        <v>195000000</v>
      </c>
    </row>
    <row r="24" spans="1:7" x14ac:dyDescent="0.25">
      <c r="A24" s="32" t="s">
        <v>1229</v>
      </c>
      <c r="B24" s="83">
        <v>39590</v>
      </c>
      <c r="C24" s="88" t="s">
        <v>425</v>
      </c>
      <c r="D24" s="29">
        <v>23.8</v>
      </c>
      <c r="E24" s="88"/>
      <c r="F24" s="34">
        <v>7500000</v>
      </c>
      <c r="G24" s="49">
        <v>178500000</v>
      </c>
    </row>
    <row r="25" spans="1:7" x14ac:dyDescent="0.25">
      <c r="A25" s="32" t="s">
        <v>404</v>
      </c>
      <c r="B25" s="83">
        <v>39604</v>
      </c>
      <c r="C25" s="88" t="s">
        <v>426</v>
      </c>
      <c r="D25" s="29">
        <v>75</v>
      </c>
      <c r="E25" s="88"/>
      <c r="F25" s="34">
        <v>2023200</v>
      </c>
      <c r="G25" s="49">
        <v>151740000</v>
      </c>
    </row>
    <row r="26" spans="1:7" x14ac:dyDescent="0.25">
      <c r="A26" s="32" t="s">
        <v>1411</v>
      </c>
      <c r="B26" s="83">
        <v>39520</v>
      </c>
      <c r="C26" s="88" t="s">
        <v>426</v>
      </c>
      <c r="D26" s="29">
        <v>0.02</v>
      </c>
      <c r="E26" s="88"/>
      <c r="F26" s="34">
        <v>7499999939</v>
      </c>
      <c r="G26" s="49">
        <v>149999998.78</v>
      </c>
    </row>
    <row r="27" spans="1:7" x14ac:dyDescent="0.25">
      <c r="A27" s="32" t="s">
        <v>1376</v>
      </c>
      <c r="B27" s="83">
        <v>39499</v>
      </c>
      <c r="C27" s="88" t="s">
        <v>425</v>
      </c>
      <c r="D27" s="29">
        <v>134.5</v>
      </c>
      <c r="E27" s="88"/>
      <c r="F27" s="34">
        <v>1115200</v>
      </c>
      <c r="G27" s="49">
        <v>149994400</v>
      </c>
    </row>
    <row r="28" spans="1:7" x14ac:dyDescent="0.25">
      <c r="A28" s="32" t="s">
        <v>1225</v>
      </c>
      <c r="B28" s="83">
        <v>39721</v>
      </c>
      <c r="C28" s="88" t="s">
        <v>426</v>
      </c>
      <c r="D28" s="29">
        <v>0.57899999999999996</v>
      </c>
      <c r="E28" s="88"/>
      <c r="F28" s="34">
        <v>242107390</v>
      </c>
      <c r="G28" s="49">
        <v>140180178.81</v>
      </c>
    </row>
    <row r="29" spans="1:7" x14ac:dyDescent="0.25">
      <c r="A29" s="32" t="s">
        <v>1344</v>
      </c>
      <c r="B29" s="83">
        <v>39791</v>
      </c>
      <c r="C29" s="88" t="s">
        <v>425</v>
      </c>
      <c r="D29" s="29">
        <v>6.4</v>
      </c>
      <c r="E29" s="88"/>
      <c r="F29" s="34">
        <v>21562500</v>
      </c>
      <c r="G29" s="49">
        <v>138000000</v>
      </c>
    </row>
    <row r="30" spans="1:7" x14ac:dyDescent="0.25">
      <c r="A30" s="32" t="s">
        <v>1338</v>
      </c>
      <c r="B30" s="83">
        <v>39639</v>
      </c>
      <c r="C30" s="88" t="s">
        <v>425</v>
      </c>
      <c r="D30" s="29">
        <v>19.5</v>
      </c>
      <c r="E30" s="88"/>
      <c r="F30" s="34">
        <v>7000000</v>
      </c>
      <c r="G30" s="49">
        <v>136500000</v>
      </c>
    </row>
    <row r="31" spans="1:7" x14ac:dyDescent="0.25">
      <c r="A31" s="32" t="s">
        <v>1376</v>
      </c>
      <c r="B31" s="83">
        <v>39497</v>
      </c>
      <c r="C31" s="88" t="s">
        <v>426</v>
      </c>
      <c r="D31" s="29">
        <v>134.5</v>
      </c>
      <c r="E31" s="88"/>
      <c r="F31" s="34">
        <v>950000</v>
      </c>
      <c r="G31" s="49">
        <v>127775000</v>
      </c>
    </row>
    <row r="32" spans="1:7" x14ac:dyDescent="0.25">
      <c r="A32" s="32" t="s">
        <v>1375</v>
      </c>
      <c r="B32" s="83">
        <v>39805</v>
      </c>
      <c r="C32" s="88" t="s">
        <v>426</v>
      </c>
      <c r="D32" s="29">
        <v>1</v>
      </c>
      <c r="E32" s="88"/>
      <c r="F32" s="34">
        <v>125000000</v>
      </c>
      <c r="G32" s="49">
        <v>125000000</v>
      </c>
    </row>
    <row r="33" spans="1:7" x14ac:dyDescent="0.25">
      <c r="A33" s="32" t="s">
        <v>1244</v>
      </c>
      <c r="B33" s="83">
        <v>39506</v>
      </c>
      <c r="C33" s="88" t="s">
        <v>425</v>
      </c>
      <c r="D33" s="29">
        <v>15</v>
      </c>
      <c r="E33" s="88"/>
      <c r="F33" s="34">
        <v>8100000</v>
      </c>
      <c r="G33" s="49">
        <v>121500000</v>
      </c>
    </row>
    <row r="34" spans="1:7" x14ac:dyDescent="0.25">
      <c r="A34" s="32" t="s">
        <v>1408</v>
      </c>
      <c r="B34" s="83">
        <v>39594</v>
      </c>
      <c r="C34" s="88" t="s">
        <v>425</v>
      </c>
      <c r="D34" s="29">
        <v>75</v>
      </c>
      <c r="E34" s="88"/>
      <c r="F34" s="34">
        <v>1384353</v>
      </c>
      <c r="G34" s="49">
        <v>103826475</v>
      </c>
    </row>
    <row r="35" spans="1:7" x14ac:dyDescent="0.25">
      <c r="A35" s="32" t="s">
        <v>1243</v>
      </c>
      <c r="B35" s="83">
        <v>39771</v>
      </c>
      <c r="C35" s="88" t="s">
        <v>426</v>
      </c>
      <c r="D35" s="29">
        <v>0.3</v>
      </c>
      <c r="E35" s="88"/>
      <c r="F35" s="34">
        <v>340000000</v>
      </c>
      <c r="G35" s="49">
        <v>102000000</v>
      </c>
    </row>
    <row r="36" spans="1:7" x14ac:dyDescent="0.25">
      <c r="A36" s="32" t="s">
        <v>1244</v>
      </c>
      <c r="B36" s="83">
        <v>39616</v>
      </c>
      <c r="C36" s="88" t="s">
        <v>425</v>
      </c>
      <c r="D36" s="29">
        <v>10</v>
      </c>
      <c r="E36" s="88"/>
      <c r="F36" s="34">
        <v>9200000</v>
      </c>
      <c r="G36" s="49">
        <v>92000000</v>
      </c>
    </row>
    <row r="37" spans="1:7" x14ac:dyDescent="0.25">
      <c r="A37" s="32" t="s">
        <v>1414</v>
      </c>
      <c r="B37" s="83">
        <v>39666</v>
      </c>
      <c r="C37" s="88" t="s">
        <v>425</v>
      </c>
      <c r="D37" s="29">
        <v>26</v>
      </c>
      <c r="E37" s="88"/>
      <c r="F37" s="34">
        <v>3461535</v>
      </c>
      <c r="G37" s="49">
        <v>89999910</v>
      </c>
    </row>
    <row r="38" spans="1:7" x14ac:dyDescent="0.25">
      <c r="A38" s="32" t="s">
        <v>1344</v>
      </c>
      <c r="B38" s="83">
        <v>39772</v>
      </c>
      <c r="C38" s="88" t="s">
        <v>426</v>
      </c>
      <c r="D38" s="29">
        <v>6.4</v>
      </c>
      <c r="E38" s="88"/>
      <c r="F38" s="34">
        <v>13800000</v>
      </c>
      <c r="G38" s="49">
        <v>88320000</v>
      </c>
    </row>
    <row r="39" spans="1:7" x14ac:dyDescent="0.25">
      <c r="A39" s="32" t="s">
        <v>1356</v>
      </c>
      <c r="B39" s="83">
        <v>39681</v>
      </c>
      <c r="C39" s="88" t="s">
        <v>425</v>
      </c>
      <c r="D39" s="29">
        <v>3.85</v>
      </c>
      <c r="E39" s="88"/>
      <c r="F39" s="34">
        <v>21570275</v>
      </c>
      <c r="G39" s="49">
        <v>83045558.75</v>
      </c>
    </row>
    <row r="40" spans="1:7" x14ac:dyDescent="0.25">
      <c r="A40" s="32" t="s">
        <v>1234</v>
      </c>
      <c r="B40" s="83">
        <v>39674</v>
      </c>
      <c r="C40" s="88" t="s">
        <v>425</v>
      </c>
      <c r="D40" s="29">
        <v>24.4</v>
      </c>
      <c r="E40" s="88"/>
      <c r="F40" s="34">
        <v>3000000</v>
      </c>
      <c r="G40" s="49">
        <v>73200000</v>
      </c>
    </row>
    <row r="41" spans="1:7" x14ac:dyDescent="0.25">
      <c r="A41" s="32" t="s">
        <v>1332</v>
      </c>
      <c r="B41" s="83">
        <v>39804</v>
      </c>
      <c r="C41" s="88" t="s">
        <v>426</v>
      </c>
      <c r="D41" s="29">
        <v>0.5</v>
      </c>
      <c r="E41" s="88"/>
      <c r="F41" s="34">
        <v>120234510</v>
      </c>
      <c r="G41" s="49">
        <v>60117255</v>
      </c>
    </row>
    <row r="42" spans="1:7" x14ac:dyDescent="0.25">
      <c r="A42" s="32" t="s">
        <v>1388</v>
      </c>
      <c r="B42" s="83">
        <v>39566</v>
      </c>
      <c r="C42" s="88" t="s">
        <v>426</v>
      </c>
      <c r="D42" s="29">
        <v>23.5</v>
      </c>
      <c r="E42" s="88"/>
      <c r="F42" s="34">
        <v>2500000</v>
      </c>
      <c r="G42" s="49">
        <v>58750000</v>
      </c>
    </row>
    <row r="43" spans="1:7" x14ac:dyDescent="0.25">
      <c r="A43" s="32" t="s">
        <v>1344</v>
      </c>
      <c r="B43" s="83">
        <v>39455</v>
      </c>
      <c r="C43" s="88" t="s">
        <v>425</v>
      </c>
      <c r="D43" s="29">
        <v>55.633000000000003</v>
      </c>
      <c r="E43" s="88"/>
      <c r="F43" s="34">
        <v>976563</v>
      </c>
      <c r="G43" s="49">
        <v>54329129.379000001</v>
      </c>
    </row>
    <row r="44" spans="1:7" x14ac:dyDescent="0.25">
      <c r="A44" s="32" t="s">
        <v>1316</v>
      </c>
      <c r="B44" s="83">
        <v>39555</v>
      </c>
      <c r="C44" s="88" t="s">
        <v>425</v>
      </c>
      <c r="D44" s="29">
        <v>1.48</v>
      </c>
      <c r="E44" s="88"/>
      <c r="F44" s="34">
        <v>34000000</v>
      </c>
      <c r="G44" s="49">
        <v>50320000</v>
      </c>
    </row>
    <row r="45" spans="1:7" x14ac:dyDescent="0.25">
      <c r="A45" s="32" t="s">
        <v>1367</v>
      </c>
      <c r="B45" s="83">
        <v>39470</v>
      </c>
      <c r="C45" s="88" t="s">
        <v>425</v>
      </c>
      <c r="D45" s="29">
        <v>71.092799999999997</v>
      </c>
      <c r="E45" s="88"/>
      <c r="F45" s="34">
        <v>704544</v>
      </c>
      <c r="G45" s="49">
        <v>50088005.683199994</v>
      </c>
    </row>
    <row r="46" spans="1:7" x14ac:dyDescent="0.25">
      <c r="A46" s="32" t="s">
        <v>1259</v>
      </c>
      <c r="B46" s="83">
        <v>39566</v>
      </c>
      <c r="C46" s="88" t="s">
        <v>425</v>
      </c>
      <c r="D46" s="29">
        <v>12.61</v>
      </c>
      <c r="E46" s="88"/>
      <c r="F46" s="34">
        <v>3599314</v>
      </c>
      <c r="G46" s="49">
        <v>45387349.539999999</v>
      </c>
    </row>
    <row r="47" spans="1:7" x14ac:dyDescent="0.25">
      <c r="A47" s="32" t="s">
        <v>1226</v>
      </c>
      <c r="B47" s="83">
        <v>39576</v>
      </c>
      <c r="C47" s="88" t="s">
        <v>425</v>
      </c>
      <c r="D47" s="29">
        <v>5.6</v>
      </c>
      <c r="E47" s="88"/>
      <c r="F47" s="34">
        <v>8000000</v>
      </c>
      <c r="G47" s="49">
        <v>44800000</v>
      </c>
    </row>
    <row r="48" spans="1:7" x14ac:dyDescent="0.25">
      <c r="A48" s="32" t="s">
        <v>1249</v>
      </c>
      <c r="B48" s="83">
        <v>39496</v>
      </c>
      <c r="C48" s="88" t="s">
        <v>425</v>
      </c>
      <c r="D48" s="29">
        <v>73.959999999999994</v>
      </c>
      <c r="E48" s="88"/>
      <c r="F48" s="34">
        <v>582649</v>
      </c>
      <c r="G48" s="49">
        <v>43092720.039999999</v>
      </c>
    </row>
    <row r="49" spans="1:7" x14ac:dyDescent="0.25">
      <c r="A49" s="32" t="s">
        <v>1249</v>
      </c>
      <c r="B49" s="83">
        <v>39659</v>
      </c>
      <c r="C49" s="88" t="s">
        <v>425</v>
      </c>
      <c r="D49" s="29">
        <v>81.75</v>
      </c>
      <c r="E49" s="88"/>
      <c r="F49" s="34">
        <v>485507</v>
      </c>
      <c r="G49" s="49">
        <v>39690197.25</v>
      </c>
    </row>
    <row r="50" spans="1:7" x14ac:dyDescent="0.25">
      <c r="A50" s="32" t="s">
        <v>1409</v>
      </c>
      <c r="B50" s="83">
        <v>39563</v>
      </c>
      <c r="C50" s="88" t="s">
        <v>428</v>
      </c>
      <c r="D50" s="29">
        <v>2.1065999999999998</v>
      </c>
      <c r="E50" s="88"/>
      <c r="F50" s="34">
        <v>17799150</v>
      </c>
      <c r="G50" s="49">
        <v>37495689.389999993</v>
      </c>
    </row>
    <row r="51" spans="1:7" x14ac:dyDescent="0.25">
      <c r="A51" s="32" t="s">
        <v>1389</v>
      </c>
      <c r="B51" s="83">
        <v>39625</v>
      </c>
      <c r="C51" s="88" t="s">
        <v>425</v>
      </c>
      <c r="D51" s="29">
        <v>40</v>
      </c>
      <c r="E51" s="88"/>
      <c r="F51" s="34">
        <v>855000</v>
      </c>
      <c r="G51" s="49">
        <v>34200000</v>
      </c>
    </row>
    <row r="52" spans="1:7" x14ac:dyDescent="0.25">
      <c r="A52" s="32" t="s">
        <v>1320</v>
      </c>
      <c r="B52" s="83">
        <v>39590</v>
      </c>
      <c r="C52" s="88" t="s">
        <v>426</v>
      </c>
      <c r="D52" s="29">
        <v>1.5</v>
      </c>
      <c r="E52" s="88"/>
      <c r="F52" s="34">
        <v>21772016</v>
      </c>
      <c r="G52" s="49">
        <v>32658024</v>
      </c>
    </row>
    <row r="53" spans="1:7" x14ac:dyDescent="0.25">
      <c r="A53" s="32" t="s">
        <v>1332</v>
      </c>
      <c r="B53" s="83">
        <v>39618</v>
      </c>
      <c r="C53" s="88" t="s">
        <v>426</v>
      </c>
      <c r="D53" s="29">
        <v>2</v>
      </c>
      <c r="E53" s="88"/>
      <c r="F53" s="34">
        <v>15113744</v>
      </c>
      <c r="G53" s="49">
        <v>30227488</v>
      </c>
    </row>
    <row r="54" spans="1:7" x14ac:dyDescent="0.25">
      <c r="A54" s="32" t="s">
        <v>1224</v>
      </c>
      <c r="B54" s="83">
        <v>39506</v>
      </c>
      <c r="C54" s="88" t="s">
        <v>426</v>
      </c>
      <c r="D54" s="29">
        <v>1</v>
      </c>
      <c r="E54" s="88"/>
      <c r="F54" s="34">
        <v>30000000</v>
      </c>
      <c r="G54" s="49">
        <v>30000000</v>
      </c>
    </row>
    <row r="55" spans="1:7" x14ac:dyDescent="0.25">
      <c r="A55" s="32" t="s">
        <v>510</v>
      </c>
      <c r="B55" s="83">
        <v>39790</v>
      </c>
      <c r="C55" s="88" t="s">
        <v>426</v>
      </c>
      <c r="D55" s="29">
        <v>1</v>
      </c>
      <c r="E55" s="88"/>
      <c r="F55" s="34">
        <v>30000000</v>
      </c>
      <c r="G55" s="49">
        <v>30000000</v>
      </c>
    </row>
    <row r="56" spans="1:7" x14ac:dyDescent="0.25">
      <c r="A56" s="32" t="s">
        <v>1421</v>
      </c>
      <c r="B56" s="83">
        <v>39812</v>
      </c>
      <c r="C56" s="88" t="s">
        <v>426</v>
      </c>
      <c r="D56" s="29">
        <v>1</v>
      </c>
      <c r="E56" s="88"/>
      <c r="F56" s="34">
        <v>30000000</v>
      </c>
      <c r="G56" s="49">
        <v>30000000</v>
      </c>
    </row>
    <row r="57" spans="1:7" x14ac:dyDescent="0.25">
      <c r="A57" s="32" t="s">
        <v>1232</v>
      </c>
      <c r="B57" s="83">
        <v>39609</v>
      </c>
      <c r="C57" s="88" t="s">
        <v>425</v>
      </c>
      <c r="D57" s="29">
        <v>7.6990499999999997</v>
      </c>
      <c r="E57" s="88"/>
      <c r="F57" s="34">
        <v>3611666</v>
      </c>
      <c r="G57" s="49">
        <v>27806397.1173</v>
      </c>
    </row>
    <row r="58" spans="1:7" x14ac:dyDescent="0.25">
      <c r="A58" s="32" t="s">
        <v>451</v>
      </c>
      <c r="B58" s="83">
        <v>39624</v>
      </c>
      <c r="C58" s="88" t="s">
        <v>425</v>
      </c>
      <c r="D58" s="29">
        <v>3.75</v>
      </c>
      <c r="E58" s="88"/>
      <c r="F58" s="34">
        <v>6995000</v>
      </c>
      <c r="G58" s="49">
        <v>26231250</v>
      </c>
    </row>
    <row r="59" spans="1:7" x14ac:dyDescent="0.25">
      <c r="A59" s="32" t="s">
        <v>1284</v>
      </c>
      <c r="B59" s="83">
        <v>39778</v>
      </c>
      <c r="C59" s="88" t="s">
        <v>425</v>
      </c>
      <c r="D59" s="29">
        <v>3</v>
      </c>
      <c r="E59" s="88"/>
      <c r="F59" s="34">
        <v>8480833</v>
      </c>
      <c r="G59" s="49">
        <v>25442499</v>
      </c>
    </row>
    <row r="60" spans="1:7" x14ac:dyDescent="0.25">
      <c r="A60" s="32" t="s">
        <v>471</v>
      </c>
      <c r="B60" s="83">
        <v>39517</v>
      </c>
      <c r="C60" s="88" t="s">
        <v>425</v>
      </c>
      <c r="D60" s="29">
        <v>5.992</v>
      </c>
      <c r="E60" s="88"/>
      <c r="F60" s="34">
        <v>3879670</v>
      </c>
      <c r="G60" s="49">
        <v>23246982.640000001</v>
      </c>
    </row>
    <row r="61" spans="1:7" x14ac:dyDescent="0.25">
      <c r="A61" s="32" t="s">
        <v>1411</v>
      </c>
      <c r="B61" s="83">
        <v>39776</v>
      </c>
      <c r="C61" s="88" t="s">
        <v>425</v>
      </c>
      <c r="D61" s="29">
        <v>1.55</v>
      </c>
      <c r="E61" s="88"/>
      <c r="F61" s="34">
        <v>14692725</v>
      </c>
      <c r="G61" s="49">
        <v>22773723.75</v>
      </c>
    </row>
    <row r="62" spans="1:7" x14ac:dyDescent="0.25">
      <c r="A62" s="32" t="s">
        <v>1324</v>
      </c>
      <c r="B62" s="83">
        <v>39708</v>
      </c>
      <c r="C62" s="88" t="s">
        <v>425</v>
      </c>
      <c r="D62" s="29">
        <v>4.6759000000000004</v>
      </c>
      <c r="E62" s="88"/>
      <c r="F62" s="34">
        <v>4303370</v>
      </c>
      <c r="G62" s="49">
        <v>20122127.783</v>
      </c>
    </row>
    <row r="63" spans="1:7" x14ac:dyDescent="0.25">
      <c r="A63" s="32" t="s">
        <v>1259</v>
      </c>
      <c r="B63" s="83">
        <v>39745</v>
      </c>
      <c r="C63" s="88" t="s">
        <v>425</v>
      </c>
      <c r="D63" s="29">
        <v>11.8543</v>
      </c>
      <c r="E63" s="88"/>
      <c r="F63" s="34">
        <v>1488671</v>
      </c>
      <c r="G63" s="49">
        <v>17647152.635299999</v>
      </c>
    </row>
    <row r="64" spans="1:7" x14ac:dyDescent="0.25">
      <c r="A64" s="32" t="s">
        <v>1228</v>
      </c>
      <c r="B64" s="83">
        <v>39692</v>
      </c>
      <c r="C64" s="88" t="s">
        <v>425</v>
      </c>
      <c r="D64" s="29">
        <v>9.8796999999999997</v>
      </c>
      <c r="E64" s="88"/>
      <c r="F64" s="34">
        <v>1701944</v>
      </c>
      <c r="G64" s="49">
        <v>16814696.136799999</v>
      </c>
    </row>
    <row r="65" spans="1:7" x14ac:dyDescent="0.25">
      <c r="A65" s="32" t="s">
        <v>1270</v>
      </c>
      <c r="B65" s="83">
        <v>39696</v>
      </c>
      <c r="C65" s="88" t="s">
        <v>426</v>
      </c>
      <c r="D65" s="29">
        <v>1</v>
      </c>
      <c r="E65" s="88"/>
      <c r="F65" s="34">
        <v>16020118</v>
      </c>
      <c r="G65" s="49">
        <v>16020118</v>
      </c>
    </row>
    <row r="66" spans="1:7" x14ac:dyDescent="0.25">
      <c r="A66" s="32" t="s">
        <v>1331</v>
      </c>
      <c r="B66" s="83">
        <v>39590</v>
      </c>
      <c r="C66" s="88" t="s">
        <v>428</v>
      </c>
      <c r="D66" s="29">
        <v>40</v>
      </c>
      <c r="E66" s="88"/>
      <c r="F66" s="34">
        <v>390250</v>
      </c>
      <c r="G66" s="49">
        <v>15610000</v>
      </c>
    </row>
    <row r="67" spans="1:7" x14ac:dyDescent="0.25">
      <c r="A67" s="32" t="s">
        <v>1409</v>
      </c>
      <c r="B67" s="83">
        <v>39535</v>
      </c>
      <c r="C67" s="88" t="s">
        <v>428</v>
      </c>
      <c r="D67" s="29">
        <v>10.88</v>
      </c>
      <c r="E67" s="88"/>
      <c r="F67" s="34">
        <v>1359000</v>
      </c>
      <c r="G67" s="49">
        <v>14785920.000000002</v>
      </c>
    </row>
    <row r="68" spans="1:7" x14ac:dyDescent="0.25">
      <c r="A68" s="32" t="s">
        <v>1257</v>
      </c>
      <c r="B68" s="83">
        <v>39605</v>
      </c>
      <c r="C68" s="88" t="s">
        <v>425</v>
      </c>
      <c r="D68" s="29">
        <v>2.2999999999999998</v>
      </c>
      <c r="E68" s="88"/>
      <c r="F68" s="34">
        <v>5800000</v>
      </c>
      <c r="G68" s="49">
        <v>13339999.999999998</v>
      </c>
    </row>
    <row r="69" spans="1:7" x14ac:dyDescent="0.25">
      <c r="A69" s="32" t="s">
        <v>1306</v>
      </c>
      <c r="B69" s="83">
        <v>39573</v>
      </c>
      <c r="C69" s="88" t="s">
        <v>426</v>
      </c>
      <c r="D69" s="29">
        <v>27</v>
      </c>
      <c r="E69" s="88"/>
      <c r="F69" s="34">
        <v>445714</v>
      </c>
      <c r="G69" s="49">
        <v>12034278</v>
      </c>
    </row>
    <row r="70" spans="1:7" x14ac:dyDescent="0.25">
      <c r="A70" s="32" t="s">
        <v>910</v>
      </c>
      <c r="B70" s="83">
        <v>39505</v>
      </c>
      <c r="C70" s="88" t="s">
        <v>425</v>
      </c>
      <c r="D70" s="29">
        <v>1.5</v>
      </c>
      <c r="E70" s="88"/>
      <c r="F70" s="34">
        <v>7400000</v>
      </c>
      <c r="G70" s="49">
        <v>11100000</v>
      </c>
    </row>
    <row r="71" spans="1:7" x14ac:dyDescent="0.25">
      <c r="A71" s="32" t="s">
        <v>1413</v>
      </c>
      <c r="B71" s="83">
        <v>39609</v>
      </c>
      <c r="C71" s="88" t="s">
        <v>428</v>
      </c>
      <c r="D71" s="29">
        <v>43</v>
      </c>
      <c r="E71" s="88"/>
      <c r="F71" s="34">
        <v>258058</v>
      </c>
      <c r="G71" s="49">
        <v>11096494</v>
      </c>
    </row>
    <row r="72" spans="1:7" x14ac:dyDescent="0.25">
      <c r="A72" s="32" t="s">
        <v>1410</v>
      </c>
      <c r="B72" s="83">
        <v>39493</v>
      </c>
      <c r="C72" s="88" t="s">
        <v>425</v>
      </c>
      <c r="D72" s="29">
        <v>11</v>
      </c>
      <c r="E72" s="88"/>
      <c r="F72" s="34">
        <v>1000000</v>
      </c>
      <c r="G72" s="49">
        <v>11000000</v>
      </c>
    </row>
    <row r="73" spans="1:7" x14ac:dyDescent="0.25">
      <c r="A73" s="32" t="s">
        <v>1407</v>
      </c>
      <c r="B73" s="83">
        <v>39538</v>
      </c>
      <c r="C73" s="88" t="s">
        <v>428</v>
      </c>
      <c r="D73" s="29">
        <v>108</v>
      </c>
      <c r="E73" s="88"/>
      <c r="F73" s="34">
        <v>100000</v>
      </c>
      <c r="G73" s="49">
        <v>10800000</v>
      </c>
    </row>
    <row r="74" spans="1:7" x14ac:dyDescent="0.25">
      <c r="A74" s="32" t="s">
        <v>463</v>
      </c>
      <c r="B74" s="83">
        <v>39479</v>
      </c>
      <c r="C74" s="88" t="s">
        <v>425</v>
      </c>
      <c r="D74" s="29">
        <v>15.2887</v>
      </c>
      <c r="E74" s="88"/>
      <c r="F74" s="34">
        <v>692292</v>
      </c>
      <c r="G74" s="49">
        <v>10584244.7004</v>
      </c>
    </row>
    <row r="75" spans="1:7" x14ac:dyDescent="0.25">
      <c r="A75" s="32" t="s">
        <v>490</v>
      </c>
      <c r="B75" s="83">
        <v>39521</v>
      </c>
      <c r="C75" s="88" t="s">
        <v>425</v>
      </c>
      <c r="D75" s="29">
        <v>4</v>
      </c>
      <c r="E75" s="88"/>
      <c r="F75" s="34">
        <v>2544300</v>
      </c>
      <c r="G75" s="49">
        <v>10177200</v>
      </c>
    </row>
    <row r="76" spans="1:7" x14ac:dyDescent="0.25">
      <c r="A76" s="32" t="s">
        <v>1388</v>
      </c>
      <c r="B76" s="83">
        <v>39463</v>
      </c>
      <c r="C76" s="88" t="s">
        <v>428</v>
      </c>
      <c r="D76" s="29">
        <v>30</v>
      </c>
      <c r="E76" s="88"/>
      <c r="F76" s="34">
        <v>324484</v>
      </c>
      <c r="G76" s="49">
        <v>9734520</v>
      </c>
    </row>
    <row r="77" spans="1:7" x14ac:dyDescent="0.25">
      <c r="A77" s="32" t="s">
        <v>1414</v>
      </c>
      <c r="B77" s="83">
        <v>39629</v>
      </c>
      <c r="C77" s="88" t="s">
        <v>1220</v>
      </c>
      <c r="D77" s="29">
        <v>31</v>
      </c>
      <c r="E77" s="88"/>
      <c r="F77" s="34">
        <v>301638</v>
      </c>
      <c r="G77" s="49">
        <v>9350778</v>
      </c>
    </row>
    <row r="78" spans="1:7" x14ac:dyDescent="0.25">
      <c r="A78" s="32" t="s">
        <v>1246</v>
      </c>
      <c r="B78" s="83">
        <v>39633</v>
      </c>
      <c r="C78" s="88" t="s">
        <v>428</v>
      </c>
      <c r="D78" s="29">
        <v>85.12</v>
      </c>
      <c r="E78" s="88"/>
      <c r="F78" s="34">
        <v>100000</v>
      </c>
      <c r="G78" s="49">
        <v>8512000</v>
      </c>
    </row>
    <row r="79" spans="1:7" x14ac:dyDescent="0.25">
      <c r="A79" s="32" t="s">
        <v>1232</v>
      </c>
      <c r="B79" s="83">
        <v>39563</v>
      </c>
      <c r="C79" s="88" t="s">
        <v>425</v>
      </c>
      <c r="D79" s="29">
        <v>7.7173499999999997</v>
      </c>
      <c r="E79" s="88"/>
      <c r="F79" s="34">
        <v>1066847</v>
      </c>
      <c r="G79" s="49">
        <v>8233231.6954499995</v>
      </c>
    </row>
    <row r="80" spans="1:7" x14ac:dyDescent="0.25">
      <c r="A80" s="32" t="s">
        <v>1388</v>
      </c>
      <c r="B80" s="83">
        <v>39756</v>
      </c>
      <c r="C80" s="88" t="s">
        <v>425</v>
      </c>
      <c r="D80" s="29">
        <v>16.8</v>
      </c>
      <c r="E80" s="88"/>
      <c r="F80" s="34">
        <v>470422</v>
      </c>
      <c r="G80" s="49">
        <v>7903089.6000000006</v>
      </c>
    </row>
    <row r="81" spans="1:7" x14ac:dyDescent="0.25">
      <c r="A81" s="32" t="s">
        <v>1246</v>
      </c>
      <c r="B81" s="83">
        <v>39674</v>
      </c>
      <c r="C81" s="88" t="s">
        <v>428</v>
      </c>
      <c r="D81" s="29">
        <v>36.950000000000003</v>
      </c>
      <c r="E81" s="88"/>
      <c r="F81" s="34">
        <v>200000</v>
      </c>
      <c r="G81" s="49">
        <v>7390000.0000000009</v>
      </c>
    </row>
    <row r="82" spans="1:7" x14ac:dyDescent="0.25">
      <c r="A82" s="32" t="s">
        <v>1406</v>
      </c>
      <c r="B82" s="83">
        <v>39497</v>
      </c>
      <c r="C82" s="88" t="s">
        <v>428</v>
      </c>
      <c r="D82" s="29">
        <v>11.04</v>
      </c>
      <c r="E82" s="88"/>
      <c r="F82" s="34">
        <v>652460</v>
      </c>
      <c r="G82" s="49">
        <v>7203158.3999999994</v>
      </c>
    </row>
    <row r="83" spans="1:7" x14ac:dyDescent="0.25">
      <c r="A83" s="32" t="s">
        <v>1290</v>
      </c>
      <c r="B83" s="83">
        <v>39462</v>
      </c>
      <c r="C83" s="88" t="s">
        <v>428</v>
      </c>
      <c r="D83" s="29">
        <v>0.83</v>
      </c>
      <c r="E83" s="88"/>
      <c r="F83" s="34">
        <v>8675000</v>
      </c>
      <c r="G83" s="49">
        <v>7200250</v>
      </c>
    </row>
    <row r="84" spans="1:7" x14ac:dyDescent="0.25">
      <c r="A84" s="32" t="s">
        <v>1230</v>
      </c>
      <c r="B84" s="83">
        <v>39588</v>
      </c>
      <c r="C84" s="88" t="s">
        <v>428</v>
      </c>
      <c r="D84" s="29">
        <v>19.14</v>
      </c>
      <c r="E84" s="88"/>
      <c r="F84" s="34">
        <v>368218</v>
      </c>
      <c r="G84" s="49">
        <v>7047692.5200000005</v>
      </c>
    </row>
    <row r="85" spans="1:7" x14ac:dyDescent="0.25">
      <c r="A85" s="32" t="s">
        <v>1293</v>
      </c>
      <c r="B85" s="83">
        <v>39615</v>
      </c>
      <c r="C85" s="88" t="s">
        <v>425</v>
      </c>
      <c r="D85" s="29">
        <v>9.83</v>
      </c>
      <c r="E85" s="88"/>
      <c r="F85" s="34">
        <v>704473</v>
      </c>
      <c r="G85" s="49">
        <v>6924969.5899999999</v>
      </c>
    </row>
    <row r="86" spans="1:7" x14ac:dyDescent="0.25">
      <c r="A86" s="32" t="s">
        <v>1257</v>
      </c>
      <c r="B86" s="83">
        <v>39609</v>
      </c>
      <c r="C86" s="88" t="s">
        <v>426</v>
      </c>
      <c r="D86" s="29">
        <v>2.2999999999999998</v>
      </c>
      <c r="E86" s="88"/>
      <c r="F86" s="34">
        <v>2900000</v>
      </c>
      <c r="G86" s="49">
        <v>6669999.9999999991</v>
      </c>
    </row>
    <row r="87" spans="1:7" x14ac:dyDescent="0.25">
      <c r="A87" s="32" t="s">
        <v>1336</v>
      </c>
      <c r="B87" s="83">
        <v>39722</v>
      </c>
      <c r="C87" s="88" t="s">
        <v>425</v>
      </c>
      <c r="D87" s="29">
        <v>15.14</v>
      </c>
      <c r="E87" s="88"/>
      <c r="F87" s="34">
        <v>436454</v>
      </c>
      <c r="G87" s="49">
        <v>6607913.5600000005</v>
      </c>
    </row>
    <row r="88" spans="1:7" x14ac:dyDescent="0.25">
      <c r="A88" s="32" t="s">
        <v>1367</v>
      </c>
      <c r="B88" s="83">
        <v>39573</v>
      </c>
      <c r="C88" s="88" t="s">
        <v>425</v>
      </c>
      <c r="D88" s="29">
        <v>11</v>
      </c>
      <c r="E88" s="88"/>
      <c r="F88" s="34">
        <v>600000</v>
      </c>
      <c r="G88" s="49">
        <v>6600000</v>
      </c>
    </row>
    <row r="89" spans="1:7" x14ac:dyDescent="0.25">
      <c r="A89" s="32" t="s">
        <v>1411</v>
      </c>
      <c r="B89" s="83">
        <v>39703</v>
      </c>
      <c r="C89" s="88" t="s">
        <v>425</v>
      </c>
      <c r="D89" s="29">
        <v>1.55</v>
      </c>
      <c r="E89" s="88"/>
      <c r="F89" s="34">
        <v>3996961</v>
      </c>
      <c r="G89" s="49">
        <v>6195289.5499999998</v>
      </c>
    </row>
    <row r="90" spans="1:7" x14ac:dyDescent="0.25">
      <c r="A90" s="32" t="s">
        <v>1415</v>
      </c>
      <c r="B90" s="83">
        <v>39623</v>
      </c>
      <c r="C90" s="88" t="s">
        <v>1365</v>
      </c>
      <c r="D90" s="29">
        <v>40</v>
      </c>
      <c r="E90" s="88"/>
      <c r="F90" s="34">
        <v>150000</v>
      </c>
      <c r="G90" s="49">
        <v>6000000</v>
      </c>
    </row>
    <row r="91" spans="1:7" x14ac:dyDescent="0.25">
      <c r="A91" s="32" t="s">
        <v>1301</v>
      </c>
      <c r="B91" s="83">
        <v>39576</v>
      </c>
      <c r="C91" s="88" t="s">
        <v>428</v>
      </c>
      <c r="D91" s="29">
        <v>35</v>
      </c>
      <c r="E91" s="88"/>
      <c r="F91" s="34">
        <v>170000</v>
      </c>
      <c r="G91" s="49">
        <v>5950000</v>
      </c>
    </row>
    <row r="92" spans="1:7" x14ac:dyDescent="0.25">
      <c r="A92" s="32" t="s">
        <v>1327</v>
      </c>
      <c r="B92" s="83">
        <v>39498</v>
      </c>
      <c r="C92" s="88" t="s">
        <v>428</v>
      </c>
      <c r="D92" s="29">
        <v>44.036299999999997</v>
      </c>
      <c r="E92" s="88"/>
      <c r="F92" s="34">
        <v>132500</v>
      </c>
      <c r="G92" s="49">
        <v>5834809.75</v>
      </c>
    </row>
    <row r="93" spans="1:7" x14ac:dyDescent="0.25">
      <c r="A93" s="32" t="s">
        <v>1246</v>
      </c>
      <c r="B93" s="83">
        <v>39701</v>
      </c>
      <c r="C93" s="88" t="s">
        <v>428</v>
      </c>
      <c r="D93" s="29">
        <v>36.950000000000003</v>
      </c>
      <c r="E93" s="88"/>
      <c r="F93" s="34">
        <v>150000</v>
      </c>
      <c r="G93" s="49">
        <v>5542500</v>
      </c>
    </row>
    <row r="94" spans="1:7" x14ac:dyDescent="0.25">
      <c r="A94" s="32" t="s">
        <v>1230</v>
      </c>
      <c r="B94" s="83">
        <v>39689</v>
      </c>
      <c r="C94" s="88" t="s">
        <v>428</v>
      </c>
      <c r="D94" s="29">
        <v>24.82</v>
      </c>
      <c r="E94" s="88"/>
      <c r="F94" s="34">
        <v>216270</v>
      </c>
      <c r="G94" s="49">
        <v>5367821.4000000004</v>
      </c>
    </row>
    <row r="95" spans="1:7" x14ac:dyDescent="0.25">
      <c r="A95" s="32" t="s">
        <v>1327</v>
      </c>
      <c r="B95" s="83">
        <v>39597</v>
      </c>
      <c r="C95" s="88" t="s">
        <v>428</v>
      </c>
      <c r="D95" s="29">
        <v>16.899999999999999</v>
      </c>
      <c r="E95" s="88"/>
      <c r="F95" s="34">
        <v>316250</v>
      </c>
      <c r="G95" s="49">
        <v>5344625</v>
      </c>
    </row>
    <row r="96" spans="1:7" x14ac:dyDescent="0.25">
      <c r="A96" s="32" t="s">
        <v>1265</v>
      </c>
      <c r="B96" s="83">
        <v>39590</v>
      </c>
      <c r="C96" s="88" t="s">
        <v>428</v>
      </c>
      <c r="D96" s="29">
        <v>21.5625</v>
      </c>
      <c r="E96" s="88"/>
      <c r="F96" s="34">
        <v>245000</v>
      </c>
      <c r="G96" s="49">
        <v>5282812.5</v>
      </c>
    </row>
    <row r="97" spans="1:7" x14ac:dyDescent="0.25">
      <c r="A97" s="32" t="s">
        <v>1418</v>
      </c>
      <c r="B97" s="83">
        <v>39477</v>
      </c>
      <c r="C97" s="88" t="s">
        <v>425</v>
      </c>
      <c r="D97" s="29">
        <v>11.3</v>
      </c>
      <c r="E97" s="88"/>
      <c r="F97" s="34">
        <v>448854</v>
      </c>
      <c r="G97" s="49">
        <v>5072050.2</v>
      </c>
    </row>
    <row r="98" spans="1:7" x14ac:dyDescent="0.25">
      <c r="A98" s="32" t="s">
        <v>1367</v>
      </c>
      <c r="B98" s="83">
        <v>39605</v>
      </c>
      <c r="C98" s="88" t="s">
        <v>428</v>
      </c>
      <c r="D98" s="29">
        <v>11</v>
      </c>
      <c r="E98" s="88"/>
      <c r="F98" s="34">
        <v>459800</v>
      </c>
      <c r="G98" s="49">
        <v>5057800</v>
      </c>
    </row>
    <row r="99" spans="1:7" x14ac:dyDescent="0.25">
      <c r="A99" s="32" t="s">
        <v>1367</v>
      </c>
      <c r="B99" s="83">
        <v>39517</v>
      </c>
      <c r="C99" s="88" t="s">
        <v>428</v>
      </c>
      <c r="D99" s="29">
        <v>11</v>
      </c>
      <c r="E99" s="88"/>
      <c r="F99" s="34">
        <v>458000</v>
      </c>
      <c r="G99" s="49">
        <v>5038000</v>
      </c>
    </row>
    <row r="100" spans="1:7" x14ac:dyDescent="0.25">
      <c r="A100" s="32" t="s">
        <v>471</v>
      </c>
      <c r="B100" s="83">
        <v>39479</v>
      </c>
      <c r="C100" s="88" t="s">
        <v>428</v>
      </c>
      <c r="D100" s="29">
        <v>6</v>
      </c>
      <c r="E100" s="88"/>
      <c r="F100" s="34">
        <v>833882</v>
      </c>
      <c r="G100" s="49">
        <v>5003292</v>
      </c>
    </row>
    <row r="101" spans="1:7" x14ac:dyDescent="0.25">
      <c r="A101" s="32" t="s">
        <v>1230</v>
      </c>
      <c r="B101" s="83">
        <v>39493</v>
      </c>
      <c r="C101" s="88" t="s">
        <v>428</v>
      </c>
      <c r="D101" s="29">
        <v>19.170000000000002</v>
      </c>
      <c r="E101" s="88"/>
      <c r="F101" s="34">
        <v>248647</v>
      </c>
      <c r="G101" s="49">
        <v>4766562.99</v>
      </c>
    </row>
    <row r="102" spans="1:7" x14ac:dyDescent="0.25">
      <c r="A102" s="32" t="s">
        <v>1376</v>
      </c>
      <c r="B102" s="83">
        <v>39664</v>
      </c>
      <c r="C102" s="88" t="s">
        <v>428</v>
      </c>
      <c r="D102" s="29">
        <v>99.95</v>
      </c>
      <c r="E102" s="88"/>
      <c r="F102" s="34">
        <v>46970</v>
      </c>
      <c r="G102" s="49">
        <v>4694651.5</v>
      </c>
    </row>
    <row r="103" spans="1:7" x14ac:dyDescent="0.25">
      <c r="A103" s="32" t="s">
        <v>1336</v>
      </c>
      <c r="B103" s="83">
        <v>39615</v>
      </c>
      <c r="C103" s="88" t="s">
        <v>428</v>
      </c>
      <c r="D103" s="29">
        <v>15.38</v>
      </c>
      <c r="E103" s="88"/>
      <c r="F103" s="34">
        <v>303500</v>
      </c>
      <c r="G103" s="49">
        <v>4667830</v>
      </c>
    </row>
    <row r="104" spans="1:7" x14ac:dyDescent="0.25">
      <c r="A104" s="32" t="s">
        <v>1232</v>
      </c>
      <c r="B104" s="83">
        <v>39538</v>
      </c>
      <c r="C104" s="88" t="s">
        <v>425</v>
      </c>
      <c r="D104" s="29">
        <v>7.7317499999999999</v>
      </c>
      <c r="E104" s="88"/>
      <c r="F104" s="34">
        <v>600000</v>
      </c>
      <c r="G104" s="49">
        <v>4639050</v>
      </c>
    </row>
    <row r="105" spans="1:7" x14ac:dyDescent="0.25">
      <c r="A105" s="32" t="s">
        <v>524</v>
      </c>
      <c r="B105" s="83">
        <v>39610</v>
      </c>
      <c r="C105" s="88" t="s">
        <v>428</v>
      </c>
      <c r="D105" s="29">
        <v>135.9</v>
      </c>
      <c r="E105" s="88"/>
      <c r="F105" s="34">
        <v>33333</v>
      </c>
      <c r="G105" s="49">
        <v>4529954.7</v>
      </c>
    </row>
    <row r="106" spans="1:7" x14ac:dyDescent="0.25">
      <c r="A106" s="32" t="s">
        <v>1330</v>
      </c>
      <c r="B106" s="83">
        <v>39475</v>
      </c>
      <c r="C106" s="88" t="s">
        <v>428</v>
      </c>
      <c r="D106" s="29">
        <v>18.252700000000001</v>
      </c>
      <c r="E106" s="88"/>
      <c r="F106" s="34">
        <v>236000</v>
      </c>
      <c r="G106" s="49">
        <v>4307637.2</v>
      </c>
    </row>
    <row r="107" spans="1:7" x14ac:dyDescent="0.25">
      <c r="A107" s="32" t="s">
        <v>1356</v>
      </c>
      <c r="B107" s="83">
        <v>39699</v>
      </c>
      <c r="C107" s="88" t="s">
        <v>425</v>
      </c>
      <c r="D107" s="29">
        <v>3.85</v>
      </c>
      <c r="E107" s="88"/>
      <c r="F107" s="34">
        <v>1039200</v>
      </c>
      <c r="G107" s="49">
        <v>4000920</v>
      </c>
    </row>
    <row r="108" spans="1:7" x14ac:dyDescent="0.25">
      <c r="A108" s="32" t="s">
        <v>1356</v>
      </c>
      <c r="B108" s="83">
        <v>39456</v>
      </c>
      <c r="C108" s="88" t="s">
        <v>425</v>
      </c>
      <c r="D108" s="29">
        <v>5.9452999999999996</v>
      </c>
      <c r="E108" s="88"/>
      <c r="F108" s="34">
        <v>651755</v>
      </c>
      <c r="G108" s="49">
        <v>3874879.0014999998</v>
      </c>
    </row>
    <row r="109" spans="1:7" x14ac:dyDescent="0.25">
      <c r="A109" s="32" t="s">
        <v>1282</v>
      </c>
      <c r="B109" s="83">
        <v>39623</v>
      </c>
      <c r="C109" s="88" t="s">
        <v>428</v>
      </c>
      <c r="D109" s="29">
        <v>5.1742999999999997</v>
      </c>
      <c r="E109" s="88"/>
      <c r="F109" s="34">
        <v>746000</v>
      </c>
      <c r="G109" s="49">
        <v>3860027.8</v>
      </c>
    </row>
    <row r="110" spans="1:7" x14ac:dyDescent="0.25">
      <c r="A110" s="32" t="s">
        <v>404</v>
      </c>
      <c r="B110" s="83">
        <v>39645</v>
      </c>
      <c r="C110" s="88" t="s">
        <v>428</v>
      </c>
      <c r="D110" s="29">
        <v>75</v>
      </c>
      <c r="E110" s="88"/>
      <c r="F110" s="34">
        <v>50000</v>
      </c>
      <c r="G110" s="49">
        <v>3750000</v>
      </c>
    </row>
    <row r="111" spans="1:7" x14ac:dyDescent="0.25">
      <c r="A111" s="32" t="s">
        <v>1344</v>
      </c>
      <c r="B111" s="83">
        <v>39588</v>
      </c>
      <c r="C111" s="88" t="s">
        <v>428</v>
      </c>
      <c r="D111" s="29">
        <v>35</v>
      </c>
      <c r="E111" s="88"/>
      <c r="F111" s="34">
        <v>100250</v>
      </c>
      <c r="G111" s="49">
        <v>3508750</v>
      </c>
    </row>
    <row r="112" spans="1:7" x14ac:dyDescent="0.25">
      <c r="A112" s="32" t="s">
        <v>1232</v>
      </c>
      <c r="B112" s="83">
        <v>39470</v>
      </c>
      <c r="C112" s="88" t="s">
        <v>425</v>
      </c>
      <c r="D112" s="29">
        <v>8.2987500000000001</v>
      </c>
      <c r="E112" s="88"/>
      <c r="F112" s="34">
        <v>413200</v>
      </c>
      <c r="G112" s="49">
        <v>3429043.5</v>
      </c>
    </row>
    <row r="113" spans="1:7" x14ac:dyDescent="0.25">
      <c r="A113" s="32" t="s">
        <v>1265</v>
      </c>
      <c r="B113" s="83">
        <v>39520</v>
      </c>
      <c r="C113" s="88" t="s">
        <v>428</v>
      </c>
      <c r="D113" s="29">
        <v>28.561</v>
      </c>
      <c r="E113" s="88"/>
      <c r="F113" s="34">
        <v>108000</v>
      </c>
      <c r="G113" s="49">
        <v>3084588</v>
      </c>
    </row>
    <row r="114" spans="1:7" x14ac:dyDescent="0.25">
      <c r="A114" s="32" t="s">
        <v>1418</v>
      </c>
      <c r="B114" s="83">
        <v>39727</v>
      </c>
      <c r="C114" s="88" t="s">
        <v>428</v>
      </c>
      <c r="D114" s="29">
        <v>12.8</v>
      </c>
      <c r="E114" s="88"/>
      <c r="F114" s="34">
        <v>236789</v>
      </c>
      <c r="G114" s="49">
        <v>3030899.2</v>
      </c>
    </row>
    <row r="115" spans="1:7" x14ac:dyDescent="0.25">
      <c r="A115" s="32" t="s">
        <v>1271</v>
      </c>
      <c r="B115" s="83">
        <v>39496</v>
      </c>
      <c r="C115" s="88" t="s">
        <v>425</v>
      </c>
      <c r="D115" s="29">
        <v>28.5</v>
      </c>
      <c r="E115" s="88"/>
      <c r="F115" s="34">
        <v>105263</v>
      </c>
      <c r="G115" s="49">
        <v>2999995.5</v>
      </c>
    </row>
    <row r="116" spans="1:7" x14ac:dyDescent="0.25">
      <c r="A116" s="32" t="s">
        <v>1265</v>
      </c>
      <c r="B116" s="83">
        <v>39680</v>
      </c>
      <c r="C116" s="88" t="s">
        <v>428</v>
      </c>
      <c r="D116" s="29">
        <v>34.3125</v>
      </c>
      <c r="E116" s="88"/>
      <c r="F116" s="34">
        <v>80000</v>
      </c>
      <c r="G116" s="49">
        <v>2745000</v>
      </c>
    </row>
    <row r="117" spans="1:7" x14ac:dyDescent="0.25">
      <c r="A117" s="32" t="s">
        <v>1333</v>
      </c>
      <c r="B117" s="83">
        <v>39464</v>
      </c>
      <c r="C117" s="88" t="s">
        <v>425</v>
      </c>
      <c r="D117" s="29">
        <v>27</v>
      </c>
      <c r="E117" s="88"/>
      <c r="F117" s="34">
        <v>81111</v>
      </c>
      <c r="G117" s="49">
        <v>2189997</v>
      </c>
    </row>
    <row r="118" spans="1:7" x14ac:dyDescent="0.25">
      <c r="A118" s="32" t="s">
        <v>1336</v>
      </c>
      <c r="B118" s="83">
        <v>39497</v>
      </c>
      <c r="C118" s="88" t="s">
        <v>425</v>
      </c>
      <c r="D118" s="29">
        <v>33.200000000000003</v>
      </c>
      <c r="E118" s="88"/>
      <c r="F118" s="34">
        <v>64985</v>
      </c>
      <c r="G118" s="49">
        <v>2157502</v>
      </c>
    </row>
    <row r="119" spans="1:7" x14ac:dyDescent="0.25">
      <c r="A119" s="32" t="s">
        <v>1230</v>
      </c>
      <c r="B119" s="83">
        <v>39619</v>
      </c>
      <c r="C119" s="88" t="s">
        <v>428</v>
      </c>
      <c r="D119" s="29">
        <v>29.3276</v>
      </c>
      <c r="E119" s="88"/>
      <c r="F119" s="34">
        <v>66632</v>
      </c>
      <c r="G119" s="49">
        <v>1954156.6432</v>
      </c>
    </row>
    <row r="120" spans="1:7" x14ac:dyDescent="0.25">
      <c r="A120" s="32" t="s">
        <v>1246</v>
      </c>
      <c r="B120" s="83">
        <v>39701</v>
      </c>
      <c r="C120" s="88" t="s">
        <v>425</v>
      </c>
      <c r="D120" s="29">
        <v>36.950000000000003</v>
      </c>
      <c r="E120" s="88"/>
      <c r="F120" s="34">
        <v>50000</v>
      </c>
      <c r="G120" s="49">
        <v>1847500</v>
      </c>
    </row>
    <row r="121" spans="1:7" x14ac:dyDescent="0.25">
      <c r="A121" s="32" t="s">
        <v>1233</v>
      </c>
      <c r="B121" s="83">
        <v>39678</v>
      </c>
      <c r="C121" s="88" t="s">
        <v>428</v>
      </c>
      <c r="D121" s="29">
        <v>8.2119999999999997</v>
      </c>
      <c r="E121" s="88"/>
      <c r="F121" s="34">
        <v>219992</v>
      </c>
      <c r="G121" s="49">
        <v>1806574.304</v>
      </c>
    </row>
    <row r="122" spans="1:7" x14ac:dyDescent="0.25">
      <c r="A122" s="32" t="s">
        <v>1251</v>
      </c>
      <c r="B122" s="83">
        <v>39590</v>
      </c>
      <c r="C122" s="88" t="s">
        <v>428</v>
      </c>
      <c r="D122" s="29">
        <v>3.5</v>
      </c>
      <c r="E122" s="88"/>
      <c r="F122" s="34">
        <v>500000</v>
      </c>
      <c r="G122" s="49">
        <v>1750000</v>
      </c>
    </row>
    <row r="123" spans="1:7" x14ac:dyDescent="0.25">
      <c r="A123" s="32" t="s">
        <v>1287</v>
      </c>
      <c r="B123" s="83">
        <v>39674</v>
      </c>
      <c r="C123" s="88" t="s">
        <v>428</v>
      </c>
      <c r="D123" s="29">
        <v>4.08</v>
      </c>
      <c r="E123" s="88"/>
      <c r="F123" s="34">
        <v>425000</v>
      </c>
      <c r="G123" s="49">
        <v>1734000</v>
      </c>
    </row>
    <row r="124" spans="1:7" x14ac:dyDescent="0.25">
      <c r="A124" s="32" t="s">
        <v>1232</v>
      </c>
      <c r="B124" s="83">
        <v>39490</v>
      </c>
      <c r="C124" s="88" t="s">
        <v>425</v>
      </c>
      <c r="D124" s="29">
        <v>8.2573500000000006</v>
      </c>
      <c r="E124" s="88"/>
      <c r="F124" s="34">
        <v>205465</v>
      </c>
      <c r="G124" s="49">
        <v>1696596.41775</v>
      </c>
    </row>
    <row r="125" spans="1:7" x14ac:dyDescent="0.25">
      <c r="A125" s="32" t="s">
        <v>1238</v>
      </c>
      <c r="B125" s="83">
        <v>39559</v>
      </c>
      <c r="C125" s="88" t="s">
        <v>428</v>
      </c>
      <c r="D125" s="29">
        <v>9.17</v>
      </c>
      <c r="E125" s="88"/>
      <c r="F125" s="34">
        <v>181250</v>
      </c>
      <c r="G125" s="49">
        <v>1662062.5</v>
      </c>
    </row>
    <row r="126" spans="1:7" x14ac:dyDescent="0.25">
      <c r="A126" s="32" t="s">
        <v>1416</v>
      </c>
      <c r="B126" s="83">
        <v>39618</v>
      </c>
      <c r="C126" s="88" t="s">
        <v>428</v>
      </c>
      <c r="D126" s="29">
        <v>20</v>
      </c>
      <c r="E126" s="88"/>
      <c r="F126" s="34">
        <v>80000</v>
      </c>
      <c r="G126" s="49">
        <v>1600000</v>
      </c>
    </row>
    <row r="127" spans="1:7" x14ac:dyDescent="0.25">
      <c r="A127" s="32" t="s">
        <v>1409</v>
      </c>
      <c r="B127" s="83">
        <v>39786</v>
      </c>
      <c r="C127" s="88" t="s">
        <v>425</v>
      </c>
      <c r="D127" s="29">
        <v>9.67</v>
      </c>
      <c r="E127" s="88"/>
      <c r="F127" s="34">
        <v>150000</v>
      </c>
      <c r="G127" s="49">
        <v>1450500</v>
      </c>
    </row>
    <row r="128" spans="1:7" x14ac:dyDescent="0.25">
      <c r="A128" s="32" t="s">
        <v>1344</v>
      </c>
      <c r="B128" s="83">
        <v>39514</v>
      </c>
      <c r="C128" s="88" t="s">
        <v>428</v>
      </c>
      <c r="D128" s="29">
        <v>32.93</v>
      </c>
      <c r="E128" s="88"/>
      <c r="F128" s="34">
        <v>41333</v>
      </c>
      <c r="G128" s="49">
        <v>1361095.69</v>
      </c>
    </row>
    <row r="129" spans="1:7" x14ac:dyDescent="0.25">
      <c r="A129" s="32" t="s">
        <v>490</v>
      </c>
      <c r="B129" s="83">
        <v>39472</v>
      </c>
      <c r="C129" s="88" t="s">
        <v>425</v>
      </c>
      <c r="D129" s="29">
        <v>4</v>
      </c>
      <c r="E129" s="88"/>
      <c r="F129" s="34">
        <v>333000</v>
      </c>
      <c r="G129" s="49">
        <v>1332000</v>
      </c>
    </row>
    <row r="130" spans="1:7" x14ac:dyDescent="0.25">
      <c r="A130" s="32" t="s">
        <v>1334</v>
      </c>
      <c r="B130" s="83">
        <v>39686</v>
      </c>
      <c r="C130" s="88" t="s">
        <v>428</v>
      </c>
      <c r="D130" s="29">
        <v>6.72</v>
      </c>
      <c r="E130" s="88"/>
      <c r="F130" s="34">
        <v>184084</v>
      </c>
      <c r="G130" s="49">
        <v>1237044.48</v>
      </c>
    </row>
    <row r="131" spans="1:7" x14ac:dyDescent="0.25">
      <c r="A131" s="32" t="s">
        <v>1409</v>
      </c>
      <c r="B131" s="83">
        <v>39715</v>
      </c>
      <c r="C131" s="88" t="s">
        <v>425</v>
      </c>
      <c r="D131" s="29">
        <v>10.98</v>
      </c>
      <c r="E131" s="88"/>
      <c r="F131" s="34">
        <v>100000</v>
      </c>
      <c r="G131" s="49">
        <v>1098000</v>
      </c>
    </row>
    <row r="132" spans="1:7" x14ac:dyDescent="0.25">
      <c r="A132" s="32" t="s">
        <v>1414</v>
      </c>
      <c r="B132" s="83">
        <v>39629</v>
      </c>
      <c r="C132" s="88" t="s">
        <v>428</v>
      </c>
      <c r="D132" s="29">
        <v>28</v>
      </c>
      <c r="F132" s="34">
        <v>38750</v>
      </c>
      <c r="G132" s="49">
        <v>1085000</v>
      </c>
    </row>
    <row r="133" spans="1:7" x14ac:dyDescent="0.25">
      <c r="A133" s="32" t="s">
        <v>1409</v>
      </c>
      <c r="B133" s="83">
        <v>39591</v>
      </c>
      <c r="C133" s="88" t="s">
        <v>428</v>
      </c>
      <c r="D133" s="29">
        <v>10.58</v>
      </c>
      <c r="E133" s="88"/>
      <c r="F133" s="34">
        <v>100000</v>
      </c>
      <c r="G133" s="49">
        <v>1058000</v>
      </c>
    </row>
    <row r="134" spans="1:7" x14ac:dyDescent="0.25">
      <c r="A134" s="32" t="s">
        <v>1409</v>
      </c>
      <c r="B134" s="83">
        <v>39653</v>
      </c>
      <c r="C134" s="88" t="s">
        <v>425</v>
      </c>
      <c r="D134" s="29">
        <v>3.85</v>
      </c>
      <c r="E134" s="88"/>
      <c r="F134" s="34">
        <v>250000</v>
      </c>
      <c r="G134" s="49">
        <v>962500</v>
      </c>
    </row>
    <row r="135" spans="1:7" x14ac:dyDescent="0.25">
      <c r="A135" s="32" t="s">
        <v>1409</v>
      </c>
      <c r="B135" s="83">
        <v>39750</v>
      </c>
      <c r="C135" s="88" t="s">
        <v>425</v>
      </c>
      <c r="D135" s="29">
        <v>9.6199999999999992</v>
      </c>
      <c r="E135" s="88"/>
      <c r="F135" s="34">
        <v>100000</v>
      </c>
      <c r="G135" s="49">
        <v>962000</v>
      </c>
    </row>
    <row r="136" spans="1:7" x14ac:dyDescent="0.25">
      <c r="A136" s="32" t="s">
        <v>1238</v>
      </c>
      <c r="B136" s="83">
        <v>39524</v>
      </c>
      <c r="C136" s="88" t="s">
        <v>428</v>
      </c>
      <c r="D136" s="29">
        <v>9.17</v>
      </c>
      <c r="E136" s="88"/>
      <c r="F136" s="34">
        <v>100000</v>
      </c>
      <c r="G136" s="49">
        <v>917000</v>
      </c>
    </row>
    <row r="137" spans="1:7" x14ac:dyDescent="0.25">
      <c r="A137" s="32" t="s">
        <v>1412</v>
      </c>
      <c r="B137" s="83">
        <v>39547</v>
      </c>
      <c r="C137" s="88" t="s">
        <v>428</v>
      </c>
      <c r="D137" s="29">
        <v>133.66999999999999</v>
      </c>
      <c r="E137" s="88"/>
      <c r="F137" s="34">
        <v>5805</v>
      </c>
      <c r="G137" s="49">
        <v>775954.35</v>
      </c>
    </row>
    <row r="138" spans="1:7" x14ac:dyDescent="0.25">
      <c r="A138" s="32" t="s">
        <v>1322</v>
      </c>
      <c r="B138" s="83">
        <v>39680</v>
      </c>
      <c r="C138" s="88" t="s">
        <v>428</v>
      </c>
      <c r="D138" s="29">
        <v>42</v>
      </c>
      <c r="E138" s="88"/>
      <c r="F138" s="34">
        <v>16795</v>
      </c>
      <c r="G138" s="49">
        <v>705390</v>
      </c>
    </row>
    <row r="139" spans="1:7" x14ac:dyDescent="0.25">
      <c r="A139" s="32" t="s">
        <v>1284</v>
      </c>
      <c r="B139" s="83">
        <v>39625</v>
      </c>
      <c r="C139" s="88" t="s">
        <v>426</v>
      </c>
      <c r="D139" s="29">
        <v>3</v>
      </c>
      <c r="E139" s="88"/>
      <c r="F139" s="34">
        <v>181146</v>
      </c>
      <c r="G139" s="49">
        <v>543438</v>
      </c>
    </row>
    <row r="140" spans="1:7" x14ac:dyDescent="0.25">
      <c r="A140" s="32" t="s">
        <v>1233</v>
      </c>
      <c r="B140" s="83">
        <v>39568</v>
      </c>
      <c r="C140" s="88" t="s">
        <v>428</v>
      </c>
      <c r="D140" s="29">
        <v>11</v>
      </c>
      <c r="E140" s="88"/>
      <c r="F140" s="34">
        <v>46935</v>
      </c>
      <c r="G140" s="49">
        <v>516285</v>
      </c>
    </row>
    <row r="141" spans="1:7" x14ac:dyDescent="0.25">
      <c r="A141" s="32" t="s">
        <v>1327</v>
      </c>
      <c r="B141" s="83">
        <v>39687</v>
      </c>
      <c r="C141" s="88" t="s">
        <v>428</v>
      </c>
      <c r="D141" s="29">
        <v>16.899999999999999</v>
      </c>
      <c r="E141" s="88"/>
      <c r="F141" s="34">
        <v>28500</v>
      </c>
      <c r="G141" s="49">
        <v>481650</v>
      </c>
    </row>
    <row r="142" spans="1:7" x14ac:dyDescent="0.25">
      <c r="A142" s="32" t="s">
        <v>1234</v>
      </c>
      <c r="B142" s="83">
        <v>39727</v>
      </c>
      <c r="C142" s="88" t="s">
        <v>428</v>
      </c>
      <c r="D142" s="29">
        <v>8.18</v>
      </c>
      <c r="E142" s="88"/>
      <c r="F142" s="34">
        <v>51448</v>
      </c>
      <c r="G142" s="49">
        <v>420844.64</v>
      </c>
    </row>
    <row r="143" spans="1:7" x14ac:dyDescent="0.25">
      <c r="A143" s="32" t="s">
        <v>1249</v>
      </c>
      <c r="B143" s="83">
        <v>39500</v>
      </c>
      <c r="C143" s="88" t="s">
        <v>428</v>
      </c>
      <c r="D143" s="29">
        <v>75.75</v>
      </c>
      <c r="E143" s="88"/>
      <c r="F143" s="34">
        <v>5371</v>
      </c>
      <c r="G143" s="49">
        <v>406853.25</v>
      </c>
    </row>
    <row r="144" spans="1:7" x14ac:dyDescent="0.25">
      <c r="A144" s="32" t="s">
        <v>1249</v>
      </c>
      <c r="B144" s="83">
        <v>39573</v>
      </c>
      <c r="C144" s="88" t="s">
        <v>428</v>
      </c>
      <c r="D144" s="29">
        <v>75.75</v>
      </c>
      <c r="E144" s="88"/>
      <c r="F144" s="34">
        <v>5371</v>
      </c>
      <c r="G144" s="49">
        <v>406853.25</v>
      </c>
    </row>
    <row r="145" spans="1:7" x14ac:dyDescent="0.25">
      <c r="A145" s="32" t="s">
        <v>1249</v>
      </c>
      <c r="B145" s="83">
        <v>39771</v>
      </c>
      <c r="C145" s="88" t="s">
        <v>425</v>
      </c>
      <c r="D145" s="29">
        <v>82</v>
      </c>
      <c r="E145" s="88"/>
      <c r="F145" s="34">
        <v>4921</v>
      </c>
      <c r="G145" s="49">
        <v>403522</v>
      </c>
    </row>
    <row r="146" spans="1:7" x14ac:dyDescent="0.25">
      <c r="A146" s="32" t="s">
        <v>1247</v>
      </c>
      <c r="B146" s="83">
        <v>39513</v>
      </c>
      <c r="C146" s="88" t="s">
        <v>428</v>
      </c>
      <c r="D146" s="29">
        <v>12.4</v>
      </c>
      <c r="E146" s="88"/>
      <c r="F146" s="34">
        <v>32536</v>
      </c>
      <c r="G146" s="49">
        <v>403446.4</v>
      </c>
    </row>
    <row r="147" spans="1:7" x14ac:dyDescent="0.25">
      <c r="A147" s="32" t="s">
        <v>1277</v>
      </c>
      <c r="B147" s="83">
        <v>39583</v>
      </c>
      <c r="C147" s="88" t="s">
        <v>428</v>
      </c>
      <c r="D147" s="29">
        <v>0.25</v>
      </c>
      <c r="E147" s="88"/>
      <c r="F147" s="34">
        <v>1538871</v>
      </c>
      <c r="G147" s="49">
        <v>384717.75</v>
      </c>
    </row>
    <row r="148" spans="1:7" x14ac:dyDescent="0.25">
      <c r="A148" s="32" t="s">
        <v>1277</v>
      </c>
      <c r="B148" s="83">
        <v>39778</v>
      </c>
      <c r="C148" s="88" t="s">
        <v>428</v>
      </c>
      <c r="D148" s="29">
        <v>0.25</v>
      </c>
      <c r="E148" s="88"/>
      <c r="F148" s="34">
        <v>1261802</v>
      </c>
      <c r="G148" s="49">
        <v>315450.5</v>
      </c>
    </row>
    <row r="149" spans="1:7" x14ac:dyDescent="0.25">
      <c r="A149" s="32" t="s">
        <v>1277</v>
      </c>
      <c r="B149" s="83">
        <v>39517</v>
      </c>
      <c r="C149" s="88" t="s">
        <v>428</v>
      </c>
      <c r="D149" s="29">
        <v>0.25</v>
      </c>
      <c r="E149" s="88"/>
      <c r="F149" s="34">
        <v>1160226</v>
      </c>
      <c r="G149" s="49">
        <v>290056.5</v>
      </c>
    </row>
    <row r="150" spans="1:7" x14ac:dyDescent="0.25">
      <c r="A150" s="32" t="s">
        <v>1415</v>
      </c>
      <c r="B150" s="83">
        <v>39623</v>
      </c>
      <c r="C150" s="88" t="s">
        <v>428</v>
      </c>
      <c r="D150" s="29">
        <v>32.5</v>
      </c>
      <c r="E150" s="88"/>
      <c r="F150" s="34">
        <v>8800</v>
      </c>
      <c r="G150" s="49">
        <v>286000</v>
      </c>
    </row>
    <row r="151" spans="1:7" x14ac:dyDescent="0.25">
      <c r="A151" s="32" t="s">
        <v>1232</v>
      </c>
      <c r="B151" s="83">
        <v>39471</v>
      </c>
      <c r="C151" s="88" t="s">
        <v>425</v>
      </c>
      <c r="D151" s="29">
        <v>8.2207500000000007</v>
      </c>
      <c r="E151" s="88"/>
      <c r="F151" s="34">
        <v>33333</v>
      </c>
      <c r="G151" s="49">
        <v>274022.25975000003</v>
      </c>
    </row>
    <row r="152" spans="1:7" x14ac:dyDescent="0.25">
      <c r="A152" s="32" t="s">
        <v>1277</v>
      </c>
      <c r="B152" s="83">
        <v>39682</v>
      </c>
      <c r="C152" s="88" t="s">
        <v>428</v>
      </c>
      <c r="D152" s="29">
        <v>0.25</v>
      </c>
      <c r="E152" s="88"/>
      <c r="F152" s="34">
        <v>994000</v>
      </c>
      <c r="G152" s="49">
        <v>248500</v>
      </c>
    </row>
    <row r="153" spans="1:7" x14ac:dyDescent="0.25">
      <c r="A153" s="32" t="s">
        <v>1322</v>
      </c>
      <c r="B153" s="83">
        <v>39773</v>
      </c>
      <c r="C153" s="88" t="s">
        <v>428</v>
      </c>
      <c r="D153" s="29">
        <v>42</v>
      </c>
      <c r="E153" s="88"/>
      <c r="F153" s="34">
        <v>5585</v>
      </c>
      <c r="G153" s="49">
        <v>234570</v>
      </c>
    </row>
    <row r="154" spans="1:7" x14ac:dyDescent="0.25">
      <c r="A154" s="32" t="s">
        <v>1290</v>
      </c>
      <c r="B154" s="83">
        <v>39700</v>
      </c>
      <c r="C154" s="88" t="s">
        <v>428</v>
      </c>
      <c r="D154" s="29">
        <v>0.92</v>
      </c>
      <c r="E154" s="88"/>
      <c r="F154" s="34">
        <v>250000</v>
      </c>
      <c r="G154" s="49">
        <v>230000</v>
      </c>
    </row>
    <row r="155" spans="1:7" x14ac:dyDescent="0.25">
      <c r="A155" s="32" t="s">
        <v>1234</v>
      </c>
      <c r="B155" s="83">
        <v>39454</v>
      </c>
      <c r="C155" s="88" t="s">
        <v>428</v>
      </c>
      <c r="D155" s="29">
        <v>3.7810999999999999</v>
      </c>
      <c r="E155" s="88"/>
      <c r="F155" s="34">
        <v>52314</v>
      </c>
      <c r="G155" s="49">
        <v>197804.46539999999</v>
      </c>
    </row>
    <row r="156" spans="1:7" x14ac:dyDescent="0.25">
      <c r="A156" s="32" t="s">
        <v>1334</v>
      </c>
      <c r="B156" s="83">
        <v>39748</v>
      </c>
      <c r="C156" s="88" t="s">
        <v>428</v>
      </c>
      <c r="D156" s="29">
        <v>2.48</v>
      </c>
      <c r="E156" s="88"/>
      <c r="F156" s="34">
        <v>74410</v>
      </c>
      <c r="G156" s="49">
        <v>184536.8</v>
      </c>
    </row>
    <row r="157" spans="1:7" x14ac:dyDescent="0.25">
      <c r="A157" s="32" t="s">
        <v>1371</v>
      </c>
      <c r="B157" s="83">
        <v>39736</v>
      </c>
      <c r="C157" s="88" t="s">
        <v>428</v>
      </c>
      <c r="D157" s="29">
        <v>9.68</v>
      </c>
      <c r="E157" s="88"/>
      <c r="F157" s="34">
        <v>16713</v>
      </c>
      <c r="G157" s="49">
        <v>161781.84</v>
      </c>
    </row>
    <row r="158" spans="1:7" x14ac:dyDescent="0.25">
      <c r="A158" s="32" t="s">
        <v>1293</v>
      </c>
      <c r="B158" s="83">
        <v>39617</v>
      </c>
      <c r="C158" s="88" t="s">
        <v>425</v>
      </c>
      <c r="D158" s="29">
        <v>10.8</v>
      </c>
      <c r="E158" s="88"/>
      <c r="F158" s="34">
        <v>10000</v>
      </c>
      <c r="G158" s="49">
        <v>108000</v>
      </c>
    </row>
    <row r="159" spans="1:7" x14ac:dyDescent="0.25">
      <c r="A159" s="32" t="s">
        <v>1418</v>
      </c>
      <c r="B159" s="83">
        <v>39577</v>
      </c>
      <c r="C159" s="88" t="s">
        <v>428</v>
      </c>
      <c r="D159" s="29">
        <v>5.3902999999999999</v>
      </c>
      <c r="E159" s="88"/>
      <c r="F159" s="34">
        <v>18289</v>
      </c>
      <c r="G159" s="49">
        <v>98583.1967</v>
      </c>
    </row>
    <row r="160" spans="1:7" x14ac:dyDescent="0.25">
      <c r="A160" s="32" t="s">
        <v>1418</v>
      </c>
      <c r="B160" s="83">
        <v>39521</v>
      </c>
      <c r="C160" s="88" t="s">
        <v>428</v>
      </c>
      <c r="D160" s="29">
        <v>7.2629000000000001</v>
      </c>
      <c r="E160" s="88"/>
      <c r="F160" s="34">
        <v>12672</v>
      </c>
      <c r="G160" s="49">
        <v>92035.468800000002</v>
      </c>
    </row>
    <row r="161" spans="1:7" x14ac:dyDescent="0.25">
      <c r="A161" s="32" t="s">
        <v>1232</v>
      </c>
      <c r="B161" s="83">
        <v>39518</v>
      </c>
      <c r="C161" s="88" t="s">
        <v>425</v>
      </c>
      <c r="D161" s="29">
        <v>7.6839000000000004</v>
      </c>
      <c r="E161" s="88"/>
      <c r="F161" s="34">
        <v>10000</v>
      </c>
      <c r="G161" s="49">
        <v>76839</v>
      </c>
    </row>
    <row r="162" spans="1:7" x14ac:dyDescent="0.25">
      <c r="A162" s="32" t="s">
        <v>1275</v>
      </c>
      <c r="B162" s="83">
        <v>39560</v>
      </c>
      <c r="C162" s="88" t="s">
        <v>428</v>
      </c>
      <c r="D162" s="29">
        <v>29.49</v>
      </c>
      <c r="E162" s="88"/>
      <c r="F162" s="34">
        <v>2500</v>
      </c>
      <c r="G162" s="49">
        <v>73725</v>
      </c>
    </row>
    <row r="163" spans="1:7" x14ac:dyDescent="0.25">
      <c r="A163" s="32" t="s">
        <v>1234</v>
      </c>
      <c r="B163" s="83">
        <v>39692</v>
      </c>
      <c r="C163" s="88" t="s">
        <v>428</v>
      </c>
      <c r="D163" s="29">
        <v>1.31</v>
      </c>
      <c r="E163" s="88"/>
      <c r="F163" s="34">
        <v>22622</v>
      </c>
      <c r="G163" s="49">
        <v>29634.82</v>
      </c>
    </row>
    <row r="164" spans="1:7" x14ac:dyDescent="0.25">
      <c r="A164" s="32" t="s">
        <v>1286</v>
      </c>
      <c r="B164" s="83">
        <v>39500</v>
      </c>
      <c r="C164" s="88" t="s">
        <v>428</v>
      </c>
      <c r="D164" s="29">
        <v>0.81</v>
      </c>
      <c r="E164" s="88"/>
      <c r="F164" s="34">
        <v>8866</v>
      </c>
      <c r="G164" s="49">
        <v>7181.46</v>
      </c>
    </row>
    <row r="165" spans="1:7" x14ac:dyDescent="0.25">
      <c r="A165" s="32" t="s">
        <v>1344</v>
      </c>
      <c r="B165" s="83">
        <v>39681</v>
      </c>
      <c r="C165" s="88" t="s">
        <v>428</v>
      </c>
      <c r="D165" s="29">
        <v>0.1</v>
      </c>
      <c r="E165" s="88"/>
      <c r="F165" s="34">
        <v>42917</v>
      </c>
      <c r="G165" s="49">
        <v>4291.7</v>
      </c>
    </row>
  </sheetData>
  <phoneticPr fontId="6" type="noConversion"/>
  <pageMargins left="0.78740157499999996" right="0.78740157499999996" top="0.984251969" bottom="0.984251969" header="0.5" footer="0.5"/>
  <pageSetup paperSize="9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2"/>
  <dimension ref="A1:J315"/>
  <sheetViews>
    <sheetView topLeftCell="A275" workbookViewId="0">
      <selection activeCell="I33" sqref="I33"/>
    </sheetView>
  </sheetViews>
  <sheetFormatPr defaultColWidth="10.90625" defaultRowHeight="12.5" x14ac:dyDescent="0.25"/>
  <cols>
    <col min="1" max="1" width="28.1796875" customWidth="1"/>
    <col min="3" max="3" width="18.7265625" bestFit="1" customWidth="1"/>
    <col min="5" max="5" width="2.81640625" customWidth="1"/>
    <col min="7" max="7" width="12.7265625" bestFit="1" customWidth="1"/>
    <col min="8" max="8" width="12" bestFit="1" customWidth="1"/>
    <col min="10" max="10" width="12" bestFit="1" customWidth="1"/>
  </cols>
  <sheetData>
    <row r="1" spans="1:10" s="32" customFormat="1" ht="13.5" customHeight="1" x14ac:dyDescent="0.2">
      <c r="A1" s="32" t="s">
        <v>1403</v>
      </c>
      <c r="B1" s="84"/>
      <c r="C1" s="88"/>
      <c r="D1" s="29"/>
      <c r="E1" s="88"/>
      <c r="F1" s="34"/>
      <c r="G1" s="49"/>
    </row>
    <row r="2" spans="1:10" s="19" customFormat="1" ht="36.75" customHeight="1" x14ac:dyDescent="0.2">
      <c r="A2" s="90" t="s">
        <v>1345</v>
      </c>
      <c r="B2" s="91"/>
      <c r="C2" s="91"/>
      <c r="D2" s="92"/>
      <c r="E2" s="91"/>
      <c r="F2" s="92"/>
      <c r="G2" s="92"/>
      <c r="I2" s="32"/>
      <c r="J2" s="32"/>
    </row>
    <row r="3" spans="1:10" s="78" customFormat="1" ht="13.5" x14ac:dyDescent="0.3">
      <c r="A3" s="77"/>
      <c r="B3" s="81"/>
      <c r="C3" s="86"/>
      <c r="D3" s="85"/>
      <c r="E3" s="86"/>
      <c r="F3" s="79"/>
      <c r="G3" s="89"/>
      <c r="I3" s="32"/>
      <c r="J3" s="32"/>
    </row>
    <row r="4" spans="1:10" s="32" customFormat="1" ht="13.5" customHeight="1" x14ac:dyDescent="0.2">
      <c r="B4" s="84"/>
      <c r="C4" s="88"/>
      <c r="D4" s="29"/>
      <c r="E4" s="88"/>
      <c r="F4" s="34"/>
      <c r="G4" s="49"/>
    </row>
    <row r="5" spans="1:10" s="32" customFormat="1" ht="13.5" customHeight="1" x14ac:dyDescent="0.2">
      <c r="A5" s="1" t="s">
        <v>126</v>
      </c>
      <c r="B5" s="82" t="s">
        <v>969</v>
      </c>
      <c r="C5" s="87" t="s">
        <v>0</v>
      </c>
      <c r="D5" s="3" t="s">
        <v>127</v>
      </c>
      <c r="E5" s="87"/>
      <c r="F5" s="4" t="s">
        <v>128</v>
      </c>
      <c r="G5" s="4" t="s">
        <v>422</v>
      </c>
    </row>
    <row r="6" spans="1:10" s="32" customFormat="1" ht="13.5" customHeight="1" x14ac:dyDescent="0.2">
      <c r="A6" s="32" t="s">
        <v>1386</v>
      </c>
      <c r="B6" s="83">
        <v>39406</v>
      </c>
      <c r="C6" s="88" t="s">
        <v>426</v>
      </c>
      <c r="D6" s="29">
        <v>45</v>
      </c>
      <c r="E6" s="88"/>
      <c r="F6" s="34">
        <v>200090786</v>
      </c>
      <c r="G6" s="49">
        <v>9004085370</v>
      </c>
    </row>
    <row r="7" spans="1:10" s="32" customFormat="1" ht="13.5" customHeight="1" x14ac:dyDescent="0.2">
      <c r="A7" s="32" t="s">
        <v>1335</v>
      </c>
      <c r="B7" s="83">
        <v>39164</v>
      </c>
      <c r="C7" s="88" t="s">
        <v>425</v>
      </c>
      <c r="D7" s="29">
        <v>26.02</v>
      </c>
      <c r="E7" s="88"/>
      <c r="F7" s="34">
        <v>172943889</v>
      </c>
      <c r="G7" s="49">
        <v>4499999991.7799997</v>
      </c>
    </row>
    <row r="8" spans="1:10" s="32" customFormat="1" ht="13.5" customHeight="1" x14ac:dyDescent="0.2">
      <c r="A8" s="32" t="s">
        <v>1336</v>
      </c>
      <c r="B8" s="83">
        <v>39171</v>
      </c>
      <c r="C8" s="88" t="s">
        <v>1220</v>
      </c>
      <c r="D8" s="29">
        <v>135</v>
      </c>
      <c r="E8" s="88"/>
      <c r="F8" s="34">
        <v>19623200</v>
      </c>
      <c r="G8" s="49">
        <v>2649132000</v>
      </c>
    </row>
    <row r="9" spans="1:10" s="32" customFormat="1" ht="13.5" customHeight="1" x14ac:dyDescent="0.2">
      <c r="A9" s="32" t="s">
        <v>1383</v>
      </c>
      <c r="B9" s="83">
        <v>39366</v>
      </c>
      <c r="C9" s="88" t="s">
        <v>1365</v>
      </c>
      <c r="D9" s="29">
        <v>23</v>
      </c>
      <c r="E9" s="88"/>
      <c r="F9" s="34">
        <v>80915432</v>
      </c>
      <c r="G9" s="49">
        <v>1861054936</v>
      </c>
    </row>
    <row r="10" spans="1:10" s="32" customFormat="1" ht="13.5" customHeight="1" x14ac:dyDescent="0.2">
      <c r="A10" s="32" t="s">
        <v>1327</v>
      </c>
      <c r="B10" s="83">
        <v>39171</v>
      </c>
      <c r="C10" s="88" t="s">
        <v>1365</v>
      </c>
      <c r="D10" s="29">
        <v>44</v>
      </c>
      <c r="E10" s="88"/>
      <c r="F10" s="34">
        <v>36843449</v>
      </c>
      <c r="G10" s="49">
        <v>1621111756</v>
      </c>
    </row>
    <row r="11" spans="1:10" s="32" customFormat="1" ht="13.5" customHeight="1" x14ac:dyDescent="0.2">
      <c r="A11" s="32" t="s">
        <v>1335</v>
      </c>
      <c r="B11" s="83">
        <v>39218</v>
      </c>
      <c r="C11" s="88" t="s">
        <v>425</v>
      </c>
      <c r="D11" s="29">
        <v>80.19</v>
      </c>
      <c r="F11" s="34">
        <v>18294876</v>
      </c>
      <c r="G11" s="49">
        <v>1467066106.4400001</v>
      </c>
    </row>
    <row r="12" spans="1:10" s="32" customFormat="1" ht="13.5" customHeight="1" x14ac:dyDescent="0.2">
      <c r="A12" s="32" t="s">
        <v>1242</v>
      </c>
      <c r="B12" s="83">
        <v>39162</v>
      </c>
      <c r="C12" s="88" t="s">
        <v>425</v>
      </c>
      <c r="D12" s="29">
        <v>130</v>
      </c>
      <c r="E12" s="88"/>
      <c r="F12" s="34">
        <v>10800000</v>
      </c>
      <c r="G12" s="49">
        <v>1404000000</v>
      </c>
    </row>
    <row r="13" spans="1:10" s="32" customFormat="1" ht="13.5" customHeight="1" x14ac:dyDescent="0.2">
      <c r="A13" s="32" t="s">
        <v>1335</v>
      </c>
      <c r="B13" s="83">
        <v>39097</v>
      </c>
      <c r="C13" s="88" t="s">
        <v>425</v>
      </c>
      <c r="D13" s="29">
        <v>26</v>
      </c>
      <c r="E13" s="88"/>
      <c r="F13" s="34">
        <v>43605016</v>
      </c>
      <c r="G13" s="49">
        <v>1133730416</v>
      </c>
    </row>
    <row r="14" spans="1:10" s="32" customFormat="1" ht="13.5" customHeight="1" x14ac:dyDescent="0.2">
      <c r="A14" s="32" t="s">
        <v>1230</v>
      </c>
      <c r="B14" s="83">
        <v>39371</v>
      </c>
      <c r="C14" s="88" t="s">
        <v>425</v>
      </c>
      <c r="D14" s="29">
        <v>67</v>
      </c>
      <c r="E14" s="88"/>
      <c r="F14" s="34">
        <v>15890000</v>
      </c>
      <c r="G14" s="49">
        <v>1064630000</v>
      </c>
    </row>
    <row r="15" spans="1:10" s="32" customFormat="1" ht="13.5" customHeight="1" x14ac:dyDescent="0.2">
      <c r="A15" s="32" t="s">
        <v>1337</v>
      </c>
      <c r="B15" s="83">
        <v>39188</v>
      </c>
      <c r="C15" s="88" t="s">
        <v>425</v>
      </c>
      <c r="D15" s="29">
        <v>101</v>
      </c>
      <c r="E15" s="88"/>
      <c r="F15" s="34">
        <v>9000000</v>
      </c>
      <c r="G15" s="49">
        <v>909000000</v>
      </c>
    </row>
    <row r="16" spans="1:10" s="32" customFormat="1" ht="13.5" customHeight="1" x14ac:dyDescent="0.2">
      <c r="A16" s="32" t="s">
        <v>1337</v>
      </c>
      <c r="B16" s="83">
        <v>39274</v>
      </c>
      <c r="C16" s="88" t="s">
        <v>425</v>
      </c>
      <c r="D16" s="29">
        <v>127</v>
      </c>
      <c r="E16" s="88"/>
      <c r="F16" s="34">
        <v>7000000</v>
      </c>
      <c r="G16" s="49">
        <v>889000000</v>
      </c>
    </row>
    <row r="17" spans="1:7" s="32" customFormat="1" ht="13.5" customHeight="1" x14ac:dyDescent="0.2">
      <c r="A17" s="32" t="s">
        <v>1381</v>
      </c>
      <c r="B17" s="83">
        <v>39357</v>
      </c>
      <c r="C17" s="88" t="s">
        <v>1365</v>
      </c>
      <c r="D17" s="29">
        <v>25</v>
      </c>
      <c r="E17" s="88"/>
      <c r="F17" s="34">
        <v>34976500</v>
      </c>
      <c r="G17" s="49">
        <v>874412500</v>
      </c>
    </row>
    <row r="18" spans="1:7" s="32" customFormat="1" ht="13.5" customHeight="1" x14ac:dyDescent="0.2">
      <c r="A18" s="32" t="s">
        <v>1338</v>
      </c>
      <c r="B18" s="83">
        <v>39149</v>
      </c>
      <c r="C18" s="88" t="s">
        <v>425</v>
      </c>
      <c r="D18" s="29">
        <v>54.5</v>
      </c>
      <c r="E18" s="88"/>
      <c r="F18" s="34">
        <v>14730966</v>
      </c>
      <c r="G18" s="49">
        <v>802837647</v>
      </c>
    </row>
    <row r="19" spans="1:7" s="32" customFormat="1" ht="13.5" customHeight="1" x14ac:dyDescent="0.2">
      <c r="A19" s="32" t="s">
        <v>471</v>
      </c>
      <c r="B19" s="83">
        <v>39260</v>
      </c>
      <c r="C19" s="88" t="s">
        <v>425</v>
      </c>
      <c r="D19" s="29">
        <v>6</v>
      </c>
      <c r="E19" s="88"/>
      <c r="F19" s="34">
        <v>130146546</v>
      </c>
      <c r="G19" s="49">
        <v>780879276</v>
      </c>
    </row>
    <row r="20" spans="1:7" s="32" customFormat="1" ht="13.5" customHeight="1" x14ac:dyDescent="0.2">
      <c r="A20" s="32" t="s">
        <v>1366</v>
      </c>
      <c r="B20" s="83">
        <v>39254</v>
      </c>
      <c r="C20" s="88" t="s">
        <v>425</v>
      </c>
      <c r="D20" s="29">
        <v>65</v>
      </c>
      <c r="E20" s="88"/>
      <c r="F20" s="34">
        <v>12000000</v>
      </c>
      <c r="G20" s="49">
        <v>780000000</v>
      </c>
    </row>
    <row r="21" spans="1:7" s="32" customFormat="1" ht="13.5" customHeight="1" x14ac:dyDescent="0.2">
      <c r="A21" s="32" t="s">
        <v>1230</v>
      </c>
      <c r="B21" s="83">
        <v>39161</v>
      </c>
      <c r="C21" s="88" t="s">
        <v>425</v>
      </c>
      <c r="D21" s="29">
        <v>50.75</v>
      </c>
      <c r="E21" s="88"/>
      <c r="F21" s="34">
        <v>14650000</v>
      </c>
      <c r="G21" s="49">
        <v>743487500</v>
      </c>
    </row>
    <row r="22" spans="1:7" s="32" customFormat="1" ht="13.5" customHeight="1" x14ac:dyDescent="0.2">
      <c r="A22" s="32" t="s">
        <v>1231</v>
      </c>
      <c r="B22" s="83">
        <v>39245</v>
      </c>
      <c r="C22" s="88" t="s">
        <v>426</v>
      </c>
      <c r="D22" s="29">
        <v>13</v>
      </c>
      <c r="E22" s="88"/>
      <c r="F22" s="34">
        <v>55972966</v>
      </c>
      <c r="G22" s="49">
        <v>727648558</v>
      </c>
    </row>
    <row r="23" spans="1:7" s="32" customFormat="1" ht="13.5" customHeight="1" x14ac:dyDescent="0.2">
      <c r="A23" s="32" t="s">
        <v>1387</v>
      </c>
      <c r="B23" s="83">
        <v>39199</v>
      </c>
      <c r="C23" s="88" t="s">
        <v>425</v>
      </c>
      <c r="D23" s="29">
        <v>45</v>
      </c>
      <c r="E23" s="88"/>
      <c r="F23" s="34">
        <v>14497758</v>
      </c>
      <c r="G23" s="49">
        <v>652399110</v>
      </c>
    </row>
    <row r="24" spans="1:7" s="32" customFormat="1" ht="13.5" customHeight="1" x14ac:dyDescent="0.2">
      <c r="A24" s="32" t="s">
        <v>4</v>
      </c>
      <c r="B24" s="83">
        <v>39349</v>
      </c>
      <c r="C24" s="88" t="s">
        <v>425</v>
      </c>
      <c r="D24" s="29">
        <v>129.32</v>
      </c>
      <c r="E24" s="88"/>
      <c r="F24" s="34">
        <v>4868708</v>
      </c>
      <c r="G24" s="49">
        <v>629621318.55999994</v>
      </c>
    </row>
    <row r="25" spans="1:7" s="32" customFormat="1" ht="13.5" customHeight="1" x14ac:dyDescent="0.2">
      <c r="A25" s="32" t="s">
        <v>1338</v>
      </c>
      <c r="B25" s="83">
        <v>39125</v>
      </c>
      <c r="C25" s="88" t="s">
        <v>425</v>
      </c>
      <c r="D25" s="29">
        <v>54.5</v>
      </c>
      <c r="E25" s="88"/>
      <c r="F25" s="34">
        <v>11434301</v>
      </c>
      <c r="G25" s="49">
        <v>623169404.5</v>
      </c>
    </row>
    <row r="26" spans="1:7" s="32" customFormat="1" ht="13.5" customHeight="1" x14ac:dyDescent="0.2">
      <c r="A26" s="32" t="s">
        <v>1383</v>
      </c>
      <c r="B26" s="83">
        <v>39366</v>
      </c>
      <c r="C26" s="88" t="s">
        <v>1220</v>
      </c>
      <c r="D26" s="29">
        <v>23</v>
      </c>
      <c r="E26" s="88"/>
      <c r="F26" s="34">
        <v>25000000</v>
      </c>
      <c r="G26" s="49">
        <v>575000000</v>
      </c>
    </row>
    <row r="27" spans="1:7" s="32" customFormat="1" ht="13.5" customHeight="1" x14ac:dyDescent="0.2">
      <c r="A27" s="32" t="s">
        <v>1388</v>
      </c>
      <c r="B27" s="83">
        <v>39395</v>
      </c>
      <c r="C27" s="88" t="s">
        <v>1220</v>
      </c>
      <c r="D27" s="29">
        <v>33</v>
      </c>
      <c r="E27" s="88"/>
      <c r="F27" s="34">
        <v>16666669</v>
      </c>
      <c r="G27" s="49">
        <v>550000077</v>
      </c>
    </row>
    <row r="28" spans="1:7" s="32" customFormat="1" ht="13.5" customHeight="1" x14ac:dyDescent="0.2">
      <c r="A28" s="32" t="s">
        <v>173</v>
      </c>
      <c r="B28" s="83">
        <v>39114</v>
      </c>
      <c r="C28" s="88" t="s">
        <v>425</v>
      </c>
      <c r="D28" s="29">
        <v>3.37</v>
      </c>
      <c r="E28" s="88"/>
      <c r="F28" s="34">
        <v>163204747</v>
      </c>
      <c r="G28" s="49">
        <v>549999997.38999999</v>
      </c>
    </row>
    <row r="29" spans="1:7" s="32" customFormat="1" ht="13.5" customHeight="1" x14ac:dyDescent="0.2">
      <c r="A29" s="32" t="s">
        <v>1339</v>
      </c>
      <c r="B29" s="83">
        <v>39146</v>
      </c>
      <c r="C29" s="88" t="s">
        <v>426</v>
      </c>
      <c r="D29" s="29">
        <v>146</v>
      </c>
      <c r="E29" s="88"/>
      <c r="F29" s="34">
        <v>3753831</v>
      </c>
      <c r="G29" s="49">
        <v>548059326</v>
      </c>
    </row>
    <row r="30" spans="1:7" s="32" customFormat="1" ht="13.5" customHeight="1" x14ac:dyDescent="0.2">
      <c r="A30" s="32" t="s">
        <v>1231</v>
      </c>
      <c r="B30" s="83">
        <v>39385</v>
      </c>
      <c r="C30" s="88" t="s">
        <v>425</v>
      </c>
      <c r="D30" s="29">
        <v>18.12</v>
      </c>
      <c r="E30" s="88"/>
      <c r="F30" s="34">
        <v>30000000</v>
      </c>
      <c r="G30" s="49">
        <v>543600000</v>
      </c>
    </row>
    <row r="31" spans="1:7" s="32" customFormat="1" ht="13.5" customHeight="1" x14ac:dyDescent="0.2">
      <c r="A31" s="32" t="s">
        <v>1330</v>
      </c>
      <c r="B31" s="83">
        <v>39400</v>
      </c>
      <c r="C31" s="88" t="s">
        <v>425</v>
      </c>
      <c r="D31" s="29">
        <v>44</v>
      </c>
      <c r="E31" s="88"/>
      <c r="F31" s="34">
        <v>12000000</v>
      </c>
      <c r="G31" s="49">
        <v>528000000</v>
      </c>
    </row>
    <row r="32" spans="1:7" s="32" customFormat="1" ht="13.5" customHeight="1" x14ac:dyDescent="0.2">
      <c r="A32" s="32" t="s">
        <v>1323</v>
      </c>
      <c r="B32" s="83">
        <v>39143</v>
      </c>
      <c r="C32" s="88" t="s">
        <v>425</v>
      </c>
      <c r="D32" s="29">
        <v>15</v>
      </c>
      <c r="E32" s="88"/>
      <c r="F32" s="34">
        <v>34024390</v>
      </c>
      <c r="G32" s="49">
        <v>510365850</v>
      </c>
    </row>
    <row r="33" spans="1:7" s="32" customFormat="1" ht="13.5" customHeight="1" x14ac:dyDescent="0.2">
      <c r="A33" s="32" t="s">
        <v>1326</v>
      </c>
      <c r="B33" s="83">
        <v>39183</v>
      </c>
      <c r="C33" s="88" t="s">
        <v>425</v>
      </c>
      <c r="D33" s="29">
        <v>126.66</v>
      </c>
      <c r="E33" s="88"/>
      <c r="F33" s="34">
        <v>4000000</v>
      </c>
      <c r="G33" s="49">
        <v>506640000</v>
      </c>
    </row>
    <row r="34" spans="1:7" s="32" customFormat="1" ht="13.5" customHeight="1" x14ac:dyDescent="0.2">
      <c r="A34" s="32" t="s">
        <v>1307</v>
      </c>
      <c r="B34" s="83">
        <v>39170</v>
      </c>
      <c r="C34" s="88" t="s">
        <v>425</v>
      </c>
      <c r="D34" s="29">
        <v>71.75</v>
      </c>
      <c r="E34" s="88"/>
      <c r="F34" s="34">
        <v>6968641</v>
      </c>
      <c r="G34" s="49">
        <v>499999991.75</v>
      </c>
    </row>
    <row r="35" spans="1:7" s="32" customFormat="1" ht="13.5" customHeight="1" x14ac:dyDescent="0.2">
      <c r="A35" s="32" t="s">
        <v>1327</v>
      </c>
      <c r="B35" s="83">
        <v>39171</v>
      </c>
      <c r="C35" s="88" t="s">
        <v>1220</v>
      </c>
      <c r="D35" s="29">
        <v>44</v>
      </c>
      <c r="E35" s="88"/>
      <c r="F35" s="34">
        <v>11363636</v>
      </c>
      <c r="G35" s="49">
        <v>499999984</v>
      </c>
    </row>
    <row r="36" spans="1:7" s="32" customFormat="1" ht="13.5" customHeight="1" x14ac:dyDescent="0.2">
      <c r="A36" s="32" t="s">
        <v>828</v>
      </c>
      <c r="B36" s="83">
        <v>39294</v>
      </c>
      <c r="C36" s="88" t="s">
        <v>425</v>
      </c>
      <c r="D36" s="29">
        <v>15.2</v>
      </c>
      <c r="E36" s="88"/>
      <c r="F36" s="34">
        <v>30600000</v>
      </c>
      <c r="G36" s="49">
        <v>465120000</v>
      </c>
    </row>
    <row r="37" spans="1:7" s="32" customFormat="1" ht="13.5" customHeight="1" x14ac:dyDescent="0.2">
      <c r="A37" s="32" t="s">
        <v>1381</v>
      </c>
      <c r="B37" s="83">
        <v>39360</v>
      </c>
      <c r="C37" s="88" t="s">
        <v>425</v>
      </c>
      <c r="D37" s="29">
        <v>25</v>
      </c>
      <c r="E37" s="88"/>
      <c r="F37" s="34">
        <v>18392300</v>
      </c>
      <c r="G37" s="49">
        <v>459807500</v>
      </c>
    </row>
    <row r="38" spans="1:7" s="32" customFormat="1" ht="13.5" customHeight="1" x14ac:dyDescent="0.2">
      <c r="A38" s="32" t="s">
        <v>1400</v>
      </c>
      <c r="B38" s="83">
        <v>39429</v>
      </c>
      <c r="C38" s="88" t="s">
        <v>425</v>
      </c>
      <c r="D38" s="29">
        <v>82</v>
      </c>
      <c r="E38" s="88"/>
      <c r="F38" s="34">
        <v>5335000</v>
      </c>
      <c r="G38" s="49">
        <v>437470000</v>
      </c>
    </row>
    <row r="39" spans="1:7" s="32" customFormat="1" ht="13.5" customHeight="1" x14ac:dyDescent="0.2">
      <c r="A39" s="32" t="s">
        <v>1296</v>
      </c>
      <c r="B39" s="83">
        <v>39405</v>
      </c>
      <c r="C39" s="88" t="s">
        <v>425</v>
      </c>
      <c r="D39" s="29">
        <v>133</v>
      </c>
      <c r="E39" s="88"/>
      <c r="F39" s="34">
        <v>3200000</v>
      </c>
      <c r="G39" s="49">
        <v>425600000</v>
      </c>
    </row>
    <row r="40" spans="1:7" s="32" customFormat="1" ht="13.5" customHeight="1" x14ac:dyDescent="0.2">
      <c r="A40" s="32" t="s">
        <v>1260</v>
      </c>
      <c r="B40" s="83">
        <v>39337</v>
      </c>
      <c r="C40" s="88" t="s">
        <v>425</v>
      </c>
      <c r="D40" s="29">
        <v>1.7</v>
      </c>
      <c r="E40" s="88"/>
      <c r="F40" s="34">
        <v>250000000</v>
      </c>
      <c r="G40" s="49">
        <v>425000000</v>
      </c>
    </row>
    <row r="41" spans="1:7" s="32" customFormat="1" ht="13.5" customHeight="1" x14ac:dyDescent="0.2">
      <c r="A41" s="32" t="s">
        <v>1370</v>
      </c>
      <c r="B41" s="83">
        <v>39255</v>
      </c>
      <c r="C41" s="88" t="s">
        <v>1220</v>
      </c>
      <c r="D41" s="29">
        <v>56.5</v>
      </c>
      <c r="E41" s="88"/>
      <c r="F41" s="34">
        <v>7000000</v>
      </c>
      <c r="G41" s="49">
        <v>395500000</v>
      </c>
    </row>
    <row r="42" spans="1:7" s="32" customFormat="1" ht="13.5" customHeight="1" x14ac:dyDescent="0.2">
      <c r="A42" s="32" t="s">
        <v>1326</v>
      </c>
      <c r="B42" s="83">
        <v>39148</v>
      </c>
      <c r="C42" s="88" t="s">
        <v>425</v>
      </c>
      <c r="D42" s="29">
        <v>120</v>
      </c>
      <c r="E42" s="88" t="s">
        <v>1373</v>
      </c>
      <c r="F42" s="34">
        <v>3233098</v>
      </c>
      <c r="G42" s="49">
        <v>387971760</v>
      </c>
    </row>
    <row r="43" spans="1:7" s="32" customFormat="1" ht="13.5" customHeight="1" x14ac:dyDescent="0.2">
      <c r="A43" s="32" t="s">
        <v>1366</v>
      </c>
      <c r="B43" s="83">
        <v>39248</v>
      </c>
      <c r="C43" s="88" t="s">
        <v>425</v>
      </c>
      <c r="D43" s="29">
        <v>60</v>
      </c>
      <c r="E43" s="32" t="s">
        <v>1373</v>
      </c>
      <c r="F43" s="34">
        <v>6200000</v>
      </c>
      <c r="G43" s="49">
        <v>372000000</v>
      </c>
    </row>
    <row r="44" spans="1:7" s="32" customFormat="1" ht="13.5" customHeight="1" x14ac:dyDescent="0.2">
      <c r="A44" s="32" t="s">
        <v>1392</v>
      </c>
      <c r="B44" s="83">
        <v>39423</v>
      </c>
      <c r="C44" s="88" t="s">
        <v>425</v>
      </c>
      <c r="D44" s="29">
        <v>69</v>
      </c>
      <c r="E44" s="88" t="s">
        <v>1373</v>
      </c>
      <c r="F44" s="34">
        <v>5386670</v>
      </c>
      <c r="G44" s="49">
        <v>371680230</v>
      </c>
    </row>
    <row r="45" spans="1:7" s="32" customFormat="1" ht="13.5" customHeight="1" x14ac:dyDescent="0.2">
      <c r="A45" s="32" t="s">
        <v>1319</v>
      </c>
      <c r="B45" s="83">
        <v>39090</v>
      </c>
      <c r="C45" s="88" t="s">
        <v>425</v>
      </c>
      <c r="D45" s="29">
        <v>36.237900000000003</v>
      </c>
      <c r="E45" s="88"/>
      <c r="F45" s="34">
        <v>9200000</v>
      </c>
      <c r="G45" s="49">
        <v>333388680.00000006</v>
      </c>
    </row>
    <row r="46" spans="1:7" s="32" customFormat="1" ht="13.5" customHeight="1" x14ac:dyDescent="0.2">
      <c r="A46" s="32" t="s">
        <v>471</v>
      </c>
      <c r="B46" s="83">
        <v>39260</v>
      </c>
      <c r="C46" s="88" t="s">
        <v>426</v>
      </c>
      <c r="D46" s="29">
        <v>6</v>
      </c>
      <c r="E46" s="88"/>
      <c r="F46" s="34">
        <v>53184855</v>
      </c>
      <c r="G46" s="49">
        <v>319109130</v>
      </c>
    </row>
    <row r="47" spans="1:7" s="32" customFormat="1" ht="13.5" customHeight="1" x14ac:dyDescent="0.2">
      <c r="A47" s="32" t="s">
        <v>1375</v>
      </c>
      <c r="B47" s="83">
        <v>39339</v>
      </c>
      <c r="C47" s="88" t="s">
        <v>426</v>
      </c>
      <c r="D47" s="29">
        <v>38</v>
      </c>
      <c r="E47" s="88"/>
      <c r="F47" s="34">
        <v>7894736</v>
      </c>
      <c r="G47" s="49">
        <v>299999968</v>
      </c>
    </row>
    <row r="48" spans="1:7" s="32" customFormat="1" ht="13.5" customHeight="1" x14ac:dyDescent="0.2">
      <c r="A48" s="32" t="s">
        <v>1335</v>
      </c>
      <c r="B48" s="83">
        <v>39118</v>
      </c>
      <c r="C48" s="88" t="s">
        <v>425</v>
      </c>
      <c r="D48" s="29">
        <v>28.1</v>
      </c>
      <c r="E48" s="88"/>
      <c r="F48" s="34">
        <v>10566148</v>
      </c>
      <c r="G48" s="49">
        <v>296908758.80000001</v>
      </c>
    </row>
    <row r="49" spans="1:7" s="32" customFormat="1" ht="13.5" customHeight="1" x14ac:dyDescent="0.2">
      <c r="A49" s="32" t="s">
        <v>1321</v>
      </c>
      <c r="B49" s="83">
        <v>39139</v>
      </c>
      <c r="C49" s="88" t="s">
        <v>425</v>
      </c>
      <c r="D49" s="29">
        <v>48.5</v>
      </c>
      <c r="E49" s="88"/>
      <c r="F49" s="34">
        <v>6093750</v>
      </c>
      <c r="G49" s="49">
        <v>295546875</v>
      </c>
    </row>
    <row r="50" spans="1:7" s="32" customFormat="1" ht="13.5" customHeight="1" x14ac:dyDescent="0.2">
      <c r="A50" s="32" t="s">
        <v>1358</v>
      </c>
      <c r="B50" s="83">
        <v>39227</v>
      </c>
      <c r="C50" s="88" t="s">
        <v>1220</v>
      </c>
      <c r="D50" s="29">
        <v>14</v>
      </c>
      <c r="E50" s="88"/>
      <c r="F50" s="34">
        <v>20000000</v>
      </c>
      <c r="G50" s="49">
        <v>280000000</v>
      </c>
    </row>
    <row r="51" spans="1:7" s="32" customFormat="1" ht="13.5" customHeight="1" x14ac:dyDescent="0.2">
      <c r="A51" s="32" t="s">
        <v>1249</v>
      </c>
      <c r="B51" s="83">
        <v>39288</v>
      </c>
      <c r="C51" s="88" t="s">
        <v>425</v>
      </c>
      <c r="D51" s="29">
        <v>73.5</v>
      </c>
      <c r="E51" s="88"/>
      <c r="F51" s="34">
        <v>3800000</v>
      </c>
      <c r="G51" s="49">
        <v>279300000</v>
      </c>
    </row>
    <row r="52" spans="1:7" s="32" customFormat="1" ht="13.5" customHeight="1" x14ac:dyDescent="0.2">
      <c r="A52" s="32" t="s">
        <v>1387</v>
      </c>
      <c r="B52" s="83">
        <v>39233</v>
      </c>
      <c r="C52" s="88" t="s">
        <v>425</v>
      </c>
      <c r="D52" s="29">
        <v>41.081800000000001</v>
      </c>
      <c r="E52" s="88"/>
      <c r="F52" s="34">
        <v>6502242</v>
      </c>
      <c r="G52" s="49">
        <v>267123805.39560002</v>
      </c>
    </row>
    <row r="53" spans="1:7" s="32" customFormat="1" ht="13.5" customHeight="1" x14ac:dyDescent="0.2">
      <c r="A53" s="32" t="s">
        <v>1328</v>
      </c>
      <c r="B53" s="83">
        <v>39168</v>
      </c>
      <c r="C53" s="88" t="s">
        <v>1220</v>
      </c>
      <c r="D53" s="29">
        <v>47</v>
      </c>
      <c r="E53" s="88"/>
      <c r="F53" s="34">
        <v>5319148</v>
      </c>
      <c r="G53" s="49">
        <v>249999956</v>
      </c>
    </row>
    <row r="54" spans="1:7" s="32" customFormat="1" ht="13.5" customHeight="1" x14ac:dyDescent="0.2">
      <c r="A54" s="32" t="s">
        <v>1359</v>
      </c>
      <c r="B54" s="83">
        <v>39223</v>
      </c>
      <c r="C54" s="88" t="s">
        <v>426</v>
      </c>
      <c r="D54" s="29">
        <v>166</v>
      </c>
      <c r="E54" s="88"/>
      <c r="F54" s="34">
        <v>1500000</v>
      </c>
      <c r="G54" s="49">
        <v>249000000</v>
      </c>
    </row>
    <row r="55" spans="1:7" s="32" customFormat="1" ht="13.5" customHeight="1" x14ac:dyDescent="0.2">
      <c r="A55" s="32" t="s">
        <v>1329</v>
      </c>
      <c r="B55" s="83">
        <v>39171</v>
      </c>
      <c r="C55" s="88" t="s">
        <v>1220</v>
      </c>
      <c r="D55" s="29">
        <v>71</v>
      </c>
      <c r="E55" s="88"/>
      <c r="F55" s="34">
        <v>3458900</v>
      </c>
      <c r="G55" s="49">
        <v>245581900</v>
      </c>
    </row>
    <row r="56" spans="1:7" s="32" customFormat="1" ht="13.5" customHeight="1" x14ac:dyDescent="0.2">
      <c r="A56" s="32" t="s">
        <v>1301</v>
      </c>
      <c r="B56" s="83">
        <v>39398</v>
      </c>
      <c r="C56" s="88" t="s">
        <v>425</v>
      </c>
      <c r="D56" s="29">
        <v>110</v>
      </c>
      <c r="E56" s="88"/>
      <c r="F56" s="34">
        <v>2200000</v>
      </c>
      <c r="G56" s="49">
        <v>242000000</v>
      </c>
    </row>
    <row r="57" spans="1:7" s="32" customFormat="1" ht="13.5" customHeight="1" x14ac:dyDescent="0.2">
      <c r="A57" s="32" t="s">
        <v>1243</v>
      </c>
      <c r="B57" s="83">
        <v>39190</v>
      </c>
      <c r="C57" s="88" t="s">
        <v>425</v>
      </c>
      <c r="D57" s="29">
        <v>14.85</v>
      </c>
      <c r="E57" s="88" t="s">
        <v>1373</v>
      </c>
      <c r="F57" s="34">
        <v>16231349</v>
      </c>
      <c r="G57" s="49">
        <v>241035532.65000001</v>
      </c>
    </row>
    <row r="58" spans="1:7" s="32" customFormat="1" ht="13.5" customHeight="1" x14ac:dyDescent="0.2">
      <c r="A58" s="32" t="s">
        <v>1289</v>
      </c>
      <c r="B58" s="83">
        <v>39205</v>
      </c>
      <c r="C58" s="88" t="s">
        <v>425</v>
      </c>
      <c r="D58" s="29">
        <v>61.5</v>
      </c>
      <c r="F58" s="34">
        <v>3710625</v>
      </c>
      <c r="G58" s="49">
        <v>228203437.5</v>
      </c>
    </row>
    <row r="59" spans="1:7" s="32" customFormat="1" ht="13.5" customHeight="1" x14ac:dyDescent="0.2">
      <c r="A59" s="32" t="s">
        <v>1322</v>
      </c>
      <c r="B59" s="83">
        <v>39119</v>
      </c>
      <c r="C59" s="88" t="s">
        <v>425</v>
      </c>
      <c r="D59" s="29">
        <v>66</v>
      </c>
      <c r="E59" s="88"/>
      <c r="F59" s="34">
        <v>3299900</v>
      </c>
      <c r="G59" s="49">
        <v>217793400</v>
      </c>
    </row>
    <row r="60" spans="1:7" s="32" customFormat="1" ht="13.5" customHeight="1" x14ac:dyDescent="0.2">
      <c r="A60" s="32" t="s">
        <v>1258</v>
      </c>
      <c r="B60" s="83">
        <v>39245</v>
      </c>
      <c r="C60" s="88" t="s">
        <v>425</v>
      </c>
      <c r="D60" s="29">
        <v>13.75</v>
      </c>
      <c r="E60" s="88" t="s">
        <v>1373</v>
      </c>
      <c r="F60" s="34">
        <v>15054757</v>
      </c>
      <c r="G60" s="49">
        <v>207002908.75</v>
      </c>
    </row>
    <row r="61" spans="1:7" s="32" customFormat="1" ht="13.5" customHeight="1" x14ac:dyDescent="0.2">
      <c r="A61" s="32" t="s">
        <v>1260</v>
      </c>
      <c r="B61" s="83">
        <v>39237</v>
      </c>
      <c r="C61" s="88" t="s">
        <v>426</v>
      </c>
      <c r="D61" s="29">
        <v>1</v>
      </c>
      <c r="E61" s="88"/>
      <c r="F61" s="34">
        <v>200000000</v>
      </c>
      <c r="G61" s="49">
        <v>200000000</v>
      </c>
    </row>
    <row r="62" spans="1:7" s="32" customFormat="1" ht="13.5" customHeight="1" x14ac:dyDescent="0.2">
      <c r="A62" s="32" t="s">
        <v>1260</v>
      </c>
      <c r="B62" s="83">
        <v>39252</v>
      </c>
      <c r="C62" s="88" t="s">
        <v>425</v>
      </c>
      <c r="D62" s="29">
        <v>1</v>
      </c>
      <c r="E62" s="88"/>
      <c r="F62" s="34">
        <v>200000000</v>
      </c>
      <c r="G62" s="49">
        <v>200000000</v>
      </c>
    </row>
    <row r="63" spans="1:7" s="32" customFormat="1" ht="13.5" customHeight="1" x14ac:dyDescent="0.2">
      <c r="A63" s="32" t="s">
        <v>1397</v>
      </c>
      <c r="B63" s="83">
        <v>39421</v>
      </c>
      <c r="C63" s="88" t="s">
        <v>1220</v>
      </c>
      <c r="D63" s="29">
        <v>18</v>
      </c>
      <c r="E63" s="88"/>
      <c r="F63" s="34">
        <v>11100000</v>
      </c>
      <c r="G63" s="49">
        <v>199800000</v>
      </c>
    </row>
    <row r="64" spans="1:7" s="32" customFormat="1" ht="13.5" customHeight="1" x14ac:dyDescent="0.2">
      <c r="A64" s="32" t="s">
        <v>1223</v>
      </c>
      <c r="B64" s="83">
        <v>39233</v>
      </c>
      <c r="C64" s="88" t="s">
        <v>425</v>
      </c>
      <c r="D64" s="29">
        <v>84.25</v>
      </c>
      <c r="E64" s="88" t="s">
        <v>1373</v>
      </c>
      <c r="F64" s="34">
        <v>2147898</v>
      </c>
      <c r="G64" s="49">
        <v>180960406.5</v>
      </c>
    </row>
    <row r="65" spans="1:7" s="32" customFormat="1" ht="13.5" customHeight="1" x14ac:dyDescent="0.2">
      <c r="A65" s="32" t="s">
        <v>1250</v>
      </c>
      <c r="B65" s="83">
        <v>39260</v>
      </c>
      <c r="C65" s="88" t="s">
        <v>425</v>
      </c>
      <c r="D65" s="29">
        <v>38.5</v>
      </c>
      <c r="E65" s="88"/>
      <c r="F65" s="34">
        <v>4700000</v>
      </c>
      <c r="G65" s="49">
        <v>180950000</v>
      </c>
    </row>
    <row r="66" spans="1:7" s="32" customFormat="1" ht="13.5" customHeight="1" x14ac:dyDescent="0.2">
      <c r="A66" s="32" t="s">
        <v>1297</v>
      </c>
      <c r="B66" s="83">
        <v>39091</v>
      </c>
      <c r="C66" s="88" t="s">
        <v>425</v>
      </c>
      <c r="D66" s="29">
        <v>7.4686000000000003</v>
      </c>
      <c r="E66" s="88"/>
      <c r="F66" s="34">
        <v>21422965</v>
      </c>
      <c r="G66" s="49">
        <v>159999556.39900002</v>
      </c>
    </row>
    <row r="67" spans="1:7" s="32" customFormat="1" ht="13.5" customHeight="1" x14ac:dyDescent="0.2">
      <c r="A67" s="32" t="s">
        <v>1358</v>
      </c>
      <c r="B67" s="83">
        <v>39227</v>
      </c>
      <c r="C67" s="88" t="s">
        <v>1365</v>
      </c>
      <c r="D67" s="29">
        <v>14</v>
      </c>
      <c r="E67" s="88"/>
      <c r="F67" s="34">
        <v>11306377</v>
      </c>
      <c r="G67" s="49">
        <v>158289278</v>
      </c>
    </row>
    <row r="68" spans="1:7" s="32" customFormat="1" ht="13.5" customHeight="1" x14ac:dyDescent="0.2">
      <c r="A68" s="32" t="s">
        <v>1369</v>
      </c>
      <c r="B68" s="83">
        <v>39261</v>
      </c>
      <c r="C68" s="88" t="s">
        <v>425</v>
      </c>
      <c r="D68" s="29">
        <v>46.4</v>
      </c>
      <c r="E68" s="88"/>
      <c r="F68" s="34">
        <v>3333333</v>
      </c>
      <c r="G68" s="49">
        <v>154666651.19999999</v>
      </c>
    </row>
    <row r="69" spans="1:7" s="32" customFormat="1" ht="13.5" customHeight="1" x14ac:dyDescent="0.2">
      <c r="A69" s="32" t="s">
        <v>1369</v>
      </c>
      <c r="B69" s="83">
        <v>39261</v>
      </c>
      <c r="C69" s="88" t="s">
        <v>426</v>
      </c>
      <c r="D69" s="29">
        <v>46.4</v>
      </c>
      <c r="E69" s="88"/>
      <c r="F69" s="34">
        <v>3333333</v>
      </c>
      <c r="G69" s="49">
        <v>154666651.19999999</v>
      </c>
    </row>
    <row r="70" spans="1:7" s="32" customFormat="1" ht="13.5" customHeight="1" x14ac:dyDescent="0.2">
      <c r="A70" s="32" t="s">
        <v>1311</v>
      </c>
      <c r="B70" s="83">
        <v>39149</v>
      </c>
      <c r="C70" s="88" t="s">
        <v>425</v>
      </c>
      <c r="D70" s="29">
        <v>32.5</v>
      </c>
      <c r="E70" s="88" t="s">
        <v>1373</v>
      </c>
      <c r="F70" s="34">
        <v>4750000</v>
      </c>
      <c r="G70" s="49">
        <v>154375000</v>
      </c>
    </row>
    <row r="71" spans="1:7" s="32" customFormat="1" ht="13.5" customHeight="1" x14ac:dyDescent="0.2">
      <c r="A71" s="32" t="s">
        <v>1382</v>
      </c>
      <c r="B71" s="83">
        <v>39358</v>
      </c>
      <c r="C71" s="88" t="s">
        <v>1365</v>
      </c>
      <c r="D71" s="29">
        <v>22</v>
      </c>
      <c r="E71" s="88"/>
      <c r="F71" s="34">
        <v>7000000</v>
      </c>
      <c r="G71" s="49">
        <v>154000000</v>
      </c>
    </row>
    <row r="72" spans="1:7" s="32" customFormat="1" ht="13.5" customHeight="1" x14ac:dyDescent="0.2">
      <c r="A72" s="32" t="s">
        <v>1331</v>
      </c>
      <c r="B72" s="83">
        <v>39171</v>
      </c>
      <c r="C72" s="88" t="s">
        <v>1220</v>
      </c>
      <c r="D72" s="29">
        <v>40</v>
      </c>
      <c r="E72" s="88"/>
      <c r="F72" s="34">
        <v>3750000</v>
      </c>
      <c r="G72" s="49">
        <v>150000000</v>
      </c>
    </row>
    <row r="73" spans="1:7" s="32" customFormat="1" ht="13.5" customHeight="1" x14ac:dyDescent="0.2">
      <c r="A73" s="32" t="s">
        <v>1291</v>
      </c>
      <c r="B73" s="83">
        <v>39260</v>
      </c>
      <c r="C73" s="88" t="s">
        <v>426</v>
      </c>
      <c r="D73" s="29">
        <v>16</v>
      </c>
      <c r="E73" s="88"/>
      <c r="F73" s="34">
        <v>8750000</v>
      </c>
      <c r="G73" s="49">
        <v>140000000</v>
      </c>
    </row>
    <row r="74" spans="1:7" s="32" customFormat="1" ht="13.5" customHeight="1" x14ac:dyDescent="0.2">
      <c r="A74" s="32" t="s">
        <v>1267</v>
      </c>
      <c r="B74" s="83">
        <v>39100</v>
      </c>
      <c r="C74" s="88" t="s">
        <v>425</v>
      </c>
      <c r="D74" s="29">
        <v>36</v>
      </c>
      <c r="E74" s="88"/>
      <c r="F74" s="34">
        <v>3600000</v>
      </c>
      <c r="G74" s="49">
        <v>129600000</v>
      </c>
    </row>
    <row r="75" spans="1:7" s="32" customFormat="1" ht="13.5" customHeight="1" x14ac:dyDescent="0.2">
      <c r="A75" s="32" t="s">
        <v>1360</v>
      </c>
      <c r="B75" s="83">
        <v>39211</v>
      </c>
      <c r="C75" s="88" t="s">
        <v>425</v>
      </c>
      <c r="D75" s="29">
        <v>107.5</v>
      </c>
      <c r="E75" s="88"/>
      <c r="F75" s="34">
        <v>1200000</v>
      </c>
      <c r="G75" s="49">
        <v>129000000</v>
      </c>
    </row>
    <row r="76" spans="1:7" s="32" customFormat="1" ht="13.5" customHeight="1" x14ac:dyDescent="0.2">
      <c r="A76" s="32" t="s">
        <v>1252</v>
      </c>
      <c r="B76" s="83">
        <v>39265</v>
      </c>
      <c r="C76" s="88" t="s">
        <v>425</v>
      </c>
      <c r="D76" s="29">
        <v>119.5</v>
      </c>
      <c r="E76" s="88" t="s">
        <v>1373</v>
      </c>
      <c r="F76" s="34">
        <v>1063830</v>
      </c>
      <c r="G76" s="49">
        <v>127127685</v>
      </c>
    </row>
    <row r="77" spans="1:7" s="32" customFormat="1" ht="13.5" customHeight="1" x14ac:dyDescent="0.2">
      <c r="A77" s="32" t="s">
        <v>1329</v>
      </c>
      <c r="B77" s="83">
        <v>39251</v>
      </c>
      <c r="C77" s="88" t="s">
        <v>425</v>
      </c>
      <c r="D77" s="29">
        <v>70</v>
      </c>
      <c r="E77" s="88"/>
      <c r="F77" s="34">
        <v>1690800</v>
      </c>
      <c r="G77" s="49">
        <v>118356000</v>
      </c>
    </row>
    <row r="78" spans="1:7" s="32" customFormat="1" ht="13.5" customHeight="1" x14ac:dyDescent="0.2">
      <c r="A78" s="32" t="s">
        <v>1385</v>
      </c>
      <c r="B78" s="83">
        <v>39384</v>
      </c>
      <c r="C78" s="88" t="s">
        <v>1220</v>
      </c>
      <c r="D78" s="29">
        <v>110</v>
      </c>
      <c r="E78" s="88"/>
      <c r="F78" s="34">
        <v>1075100</v>
      </c>
      <c r="G78" s="49">
        <v>118261000</v>
      </c>
    </row>
    <row r="79" spans="1:7" s="32" customFormat="1" ht="13.5" customHeight="1" x14ac:dyDescent="0.2">
      <c r="A79" s="32" t="s">
        <v>1258</v>
      </c>
      <c r="B79" s="83">
        <v>39252</v>
      </c>
      <c r="C79" s="88" t="s">
        <v>425</v>
      </c>
      <c r="D79" s="29">
        <v>13</v>
      </c>
      <c r="E79" s="88"/>
      <c r="F79" s="34">
        <v>9000000</v>
      </c>
      <c r="G79" s="49">
        <v>117000000</v>
      </c>
    </row>
    <row r="80" spans="1:7" s="32" customFormat="1" ht="13.5" customHeight="1" x14ac:dyDescent="0.2">
      <c r="A80" s="32" t="s">
        <v>1335</v>
      </c>
      <c r="B80" s="83">
        <v>39136</v>
      </c>
      <c r="C80" s="88" t="s">
        <v>425</v>
      </c>
      <c r="D80" s="29">
        <v>26.4</v>
      </c>
      <c r="E80" s="88" t="s">
        <v>1373</v>
      </c>
      <c r="F80" s="34">
        <v>4408602</v>
      </c>
      <c r="G80" s="49">
        <v>116387092.8</v>
      </c>
    </row>
    <row r="81" spans="1:7" s="32" customFormat="1" ht="13.5" customHeight="1" x14ac:dyDescent="0.2">
      <c r="A81" s="32" t="s">
        <v>1332</v>
      </c>
      <c r="B81" s="83">
        <v>39157</v>
      </c>
      <c r="C81" s="88" t="s">
        <v>425</v>
      </c>
      <c r="D81" s="29">
        <v>8.5</v>
      </c>
      <c r="E81" s="88"/>
      <c r="F81" s="34">
        <v>13639920</v>
      </c>
      <c r="G81" s="49">
        <v>115939320</v>
      </c>
    </row>
    <row r="82" spans="1:7" s="32" customFormat="1" ht="13.5" customHeight="1" x14ac:dyDescent="0.2">
      <c r="A82" s="32" t="s">
        <v>1369</v>
      </c>
      <c r="B82" s="83">
        <v>39260</v>
      </c>
      <c r="C82" s="88" t="s">
        <v>425</v>
      </c>
      <c r="D82" s="29">
        <v>48</v>
      </c>
      <c r="E82" s="88" t="s">
        <v>1373</v>
      </c>
      <c r="F82" s="34">
        <v>2304470</v>
      </c>
      <c r="G82" s="49">
        <v>110614560</v>
      </c>
    </row>
    <row r="83" spans="1:7" s="32" customFormat="1" ht="13.5" customHeight="1" x14ac:dyDescent="0.2">
      <c r="A83" s="32" t="s">
        <v>1274</v>
      </c>
      <c r="B83" s="83">
        <v>39204</v>
      </c>
      <c r="C83" s="88" t="s">
        <v>426</v>
      </c>
      <c r="D83" s="29">
        <v>0.7</v>
      </c>
      <c r="E83" s="88"/>
      <c r="F83" s="34">
        <v>149868753</v>
      </c>
      <c r="G83" s="49">
        <v>104908127.09999999</v>
      </c>
    </row>
    <row r="84" spans="1:7" s="32" customFormat="1" ht="13.5" customHeight="1" x14ac:dyDescent="0.2">
      <c r="A84" s="32" t="s">
        <v>1303</v>
      </c>
      <c r="B84" s="83">
        <v>39414</v>
      </c>
      <c r="C84" s="88" t="s">
        <v>425</v>
      </c>
      <c r="D84" s="29">
        <v>29</v>
      </c>
      <c r="E84" s="88"/>
      <c r="F84" s="34">
        <v>3448200</v>
      </c>
      <c r="G84" s="49">
        <v>99997800</v>
      </c>
    </row>
    <row r="85" spans="1:7" s="32" customFormat="1" ht="13.5" customHeight="1" x14ac:dyDescent="0.2">
      <c r="A85" s="32" t="s">
        <v>1260</v>
      </c>
      <c r="B85" s="83">
        <v>39129</v>
      </c>
      <c r="C85" s="88" t="s">
        <v>425</v>
      </c>
      <c r="D85" s="29">
        <v>3</v>
      </c>
      <c r="E85" s="88"/>
      <c r="F85" s="34">
        <v>33332000</v>
      </c>
      <c r="G85" s="49">
        <v>99996000</v>
      </c>
    </row>
    <row r="86" spans="1:7" s="32" customFormat="1" ht="13.5" customHeight="1" x14ac:dyDescent="0.2">
      <c r="A86" s="32" t="s">
        <v>1333</v>
      </c>
      <c r="B86" s="83">
        <v>39164</v>
      </c>
      <c r="C86" s="88" t="s">
        <v>1220</v>
      </c>
      <c r="D86" s="29">
        <v>33</v>
      </c>
      <c r="E86" s="88"/>
      <c r="F86" s="34">
        <v>3000000</v>
      </c>
      <c r="G86" s="49">
        <v>99000000</v>
      </c>
    </row>
    <row r="87" spans="1:7" s="32" customFormat="1" ht="13.5" customHeight="1" x14ac:dyDescent="0.2">
      <c r="A87" s="32" t="s">
        <v>1371</v>
      </c>
      <c r="B87" s="83">
        <v>39253</v>
      </c>
      <c r="C87" s="88" t="s">
        <v>425</v>
      </c>
      <c r="D87" s="29">
        <v>43</v>
      </c>
      <c r="E87" s="88"/>
      <c r="F87" s="34">
        <v>2148900</v>
      </c>
      <c r="G87" s="49">
        <v>92402700</v>
      </c>
    </row>
    <row r="88" spans="1:7" s="32" customFormat="1" ht="13.5" customHeight="1" x14ac:dyDescent="0.2">
      <c r="A88" s="32" t="s">
        <v>1232</v>
      </c>
      <c r="B88" s="83">
        <v>39265</v>
      </c>
      <c r="C88" s="88" t="s">
        <v>425</v>
      </c>
      <c r="D88" s="29">
        <v>35</v>
      </c>
      <c r="E88" s="88"/>
      <c r="F88" s="34">
        <v>2567726</v>
      </c>
      <c r="G88" s="49">
        <v>89870410</v>
      </c>
    </row>
    <row r="89" spans="1:7" s="32" customFormat="1" ht="13.5" customHeight="1" x14ac:dyDescent="0.2">
      <c r="A89" s="32" t="s">
        <v>1376</v>
      </c>
      <c r="B89" s="83">
        <v>39148</v>
      </c>
      <c r="C89" s="88" t="s">
        <v>425</v>
      </c>
      <c r="D89" s="29">
        <v>85.5</v>
      </c>
      <c r="E89" s="88"/>
      <c r="F89" s="34">
        <v>1032200</v>
      </c>
      <c r="G89" s="49">
        <v>88253100</v>
      </c>
    </row>
    <row r="90" spans="1:7" s="32" customFormat="1" ht="13.5" customHeight="1" x14ac:dyDescent="0.2">
      <c r="A90" s="32" t="s">
        <v>1361</v>
      </c>
      <c r="B90" s="83">
        <v>39210</v>
      </c>
      <c r="C90" s="88" t="s">
        <v>1220</v>
      </c>
      <c r="D90" s="29">
        <v>36</v>
      </c>
      <c r="E90" s="88"/>
      <c r="F90" s="34">
        <v>2400000</v>
      </c>
      <c r="G90" s="49">
        <v>86400000</v>
      </c>
    </row>
    <row r="91" spans="1:7" s="32" customFormat="1" ht="13.5" customHeight="1" x14ac:dyDescent="0.2">
      <c r="A91" s="32" t="s">
        <v>1401</v>
      </c>
      <c r="B91" s="83">
        <v>39433</v>
      </c>
      <c r="C91" s="88" t="s">
        <v>428</v>
      </c>
      <c r="D91" s="29">
        <v>53.41</v>
      </c>
      <c r="E91" s="88"/>
      <c r="F91" s="34">
        <v>1500000</v>
      </c>
      <c r="G91" s="49">
        <v>80115000</v>
      </c>
    </row>
    <row r="92" spans="1:7" s="32" customFormat="1" ht="13.5" customHeight="1" x14ac:dyDescent="0.2">
      <c r="A92" s="32" t="s">
        <v>490</v>
      </c>
      <c r="B92" s="83">
        <v>39337</v>
      </c>
      <c r="C92" s="88" t="s">
        <v>425</v>
      </c>
      <c r="D92" s="29">
        <v>4</v>
      </c>
      <c r="E92" s="88"/>
      <c r="F92" s="34">
        <v>20000000</v>
      </c>
      <c r="G92" s="49">
        <v>80000000</v>
      </c>
    </row>
    <row r="93" spans="1:7" s="32" customFormat="1" ht="13.5" customHeight="1" x14ac:dyDescent="0.2">
      <c r="A93" s="32" t="s">
        <v>1330</v>
      </c>
      <c r="B93" s="83">
        <v>39212</v>
      </c>
      <c r="C93" s="88" t="s">
        <v>425</v>
      </c>
      <c r="D93" s="29">
        <v>65</v>
      </c>
      <c r="E93" s="88"/>
      <c r="F93" s="34">
        <v>1200000</v>
      </c>
      <c r="G93" s="49">
        <v>78000000</v>
      </c>
    </row>
    <row r="94" spans="1:7" s="32" customFormat="1" ht="13.5" customHeight="1" x14ac:dyDescent="0.2">
      <c r="A94" s="32" t="s">
        <v>1277</v>
      </c>
      <c r="B94" s="83">
        <v>39163</v>
      </c>
      <c r="C94" s="88" t="s">
        <v>425</v>
      </c>
      <c r="D94" s="29">
        <v>1.47</v>
      </c>
      <c r="F94" s="34">
        <v>52910000</v>
      </c>
      <c r="G94" s="49">
        <v>77777700</v>
      </c>
    </row>
    <row r="95" spans="1:7" s="32" customFormat="1" ht="13.5" customHeight="1" x14ac:dyDescent="0.2">
      <c r="A95" s="32" t="s">
        <v>1275</v>
      </c>
      <c r="B95" s="83">
        <v>39415</v>
      </c>
      <c r="C95" s="88" t="s">
        <v>425</v>
      </c>
      <c r="D95" s="29">
        <v>132</v>
      </c>
      <c r="E95" s="88" t="s">
        <v>1373</v>
      </c>
      <c r="F95" s="34">
        <v>559518</v>
      </c>
      <c r="G95" s="49">
        <v>73856376</v>
      </c>
    </row>
    <row r="96" spans="1:7" s="32" customFormat="1" ht="13.5" customHeight="1" x14ac:dyDescent="0.2">
      <c r="A96" s="32" t="s">
        <v>1389</v>
      </c>
      <c r="B96" s="83">
        <v>39392</v>
      </c>
      <c r="C96" s="88" t="s">
        <v>425</v>
      </c>
      <c r="D96" s="29">
        <v>46</v>
      </c>
      <c r="E96" s="88"/>
      <c r="F96" s="34">
        <v>1581863</v>
      </c>
      <c r="G96" s="49">
        <v>72765698</v>
      </c>
    </row>
    <row r="97" spans="1:7" s="32" customFormat="1" ht="13.5" customHeight="1" x14ac:dyDescent="0.2">
      <c r="A97" s="32" t="s">
        <v>1223</v>
      </c>
      <c r="B97" s="83">
        <v>39175</v>
      </c>
      <c r="C97" s="88" t="s">
        <v>425</v>
      </c>
      <c r="D97" s="29">
        <v>80</v>
      </c>
      <c r="E97" s="88" t="s">
        <v>1373</v>
      </c>
      <c r="F97" s="34">
        <v>846350</v>
      </c>
      <c r="G97" s="49">
        <v>67708000</v>
      </c>
    </row>
    <row r="98" spans="1:7" s="32" customFormat="1" ht="13.5" customHeight="1" x14ac:dyDescent="0.2">
      <c r="A98" s="32" t="s">
        <v>1232</v>
      </c>
      <c r="B98" s="83">
        <v>39086</v>
      </c>
      <c r="C98" s="88" t="s">
        <v>428</v>
      </c>
      <c r="D98" s="29">
        <v>30</v>
      </c>
      <c r="E98" s="88"/>
      <c r="F98" s="34">
        <v>2154165</v>
      </c>
      <c r="G98" s="49">
        <v>64624950</v>
      </c>
    </row>
    <row r="99" spans="1:7" s="32" customFormat="1" ht="13.5" customHeight="1" x14ac:dyDescent="0.2">
      <c r="A99" s="32" t="s">
        <v>1304</v>
      </c>
      <c r="B99" s="83">
        <v>39115</v>
      </c>
      <c r="C99" s="88" t="s">
        <v>425</v>
      </c>
      <c r="D99" s="29">
        <v>18.2</v>
      </c>
      <c r="E99" s="88"/>
      <c r="F99" s="34">
        <v>3300000</v>
      </c>
      <c r="G99" s="49">
        <v>60060000</v>
      </c>
    </row>
    <row r="100" spans="1:7" s="32" customFormat="1" ht="13.5" customHeight="1" x14ac:dyDescent="0.2">
      <c r="A100" s="32" t="s">
        <v>1334</v>
      </c>
      <c r="B100" s="83">
        <v>39184</v>
      </c>
      <c r="C100" s="88" t="s">
        <v>426</v>
      </c>
      <c r="D100" s="29">
        <v>12</v>
      </c>
      <c r="E100" s="88"/>
      <c r="F100" s="34">
        <v>5000000</v>
      </c>
      <c r="G100" s="49">
        <v>60000000</v>
      </c>
    </row>
    <row r="101" spans="1:7" s="32" customFormat="1" ht="13.5" customHeight="1" x14ac:dyDescent="0.2">
      <c r="A101" s="32" t="s">
        <v>1267</v>
      </c>
      <c r="B101" s="83">
        <v>39302</v>
      </c>
      <c r="C101" s="88" t="s">
        <v>425</v>
      </c>
      <c r="D101" s="29">
        <v>43.97</v>
      </c>
      <c r="E101" s="88"/>
      <c r="F101" s="34">
        <v>1363290</v>
      </c>
      <c r="G101" s="49">
        <v>59943861.299999997</v>
      </c>
    </row>
    <row r="102" spans="1:7" s="32" customFormat="1" ht="13.5" customHeight="1" x14ac:dyDescent="0.2">
      <c r="A102" s="32" t="s">
        <v>1284</v>
      </c>
      <c r="B102" s="83">
        <v>39302</v>
      </c>
      <c r="C102" s="88" t="s">
        <v>426</v>
      </c>
      <c r="D102" s="29">
        <v>2.8</v>
      </c>
      <c r="F102" s="34">
        <v>21362582</v>
      </c>
      <c r="G102" s="49">
        <v>59815229.599999994</v>
      </c>
    </row>
    <row r="103" spans="1:7" s="32" customFormat="1" ht="13.5" customHeight="1" x14ac:dyDescent="0.2">
      <c r="A103" s="32" t="s">
        <v>1397</v>
      </c>
      <c r="B103" s="83">
        <v>39421</v>
      </c>
      <c r="C103" s="88" t="s">
        <v>1365</v>
      </c>
      <c r="D103" s="29">
        <v>18</v>
      </c>
      <c r="F103" s="34">
        <v>3200000</v>
      </c>
      <c r="G103" s="49">
        <v>57600000</v>
      </c>
    </row>
    <row r="104" spans="1:7" s="32" customFormat="1" ht="13.5" customHeight="1" x14ac:dyDescent="0.2">
      <c r="A104" s="32" t="s">
        <v>1323</v>
      </c>
      <c r="B104" s="83">
        <v>39140</v>
      </c>
      <c r="C104" s="88" t="s">
        <v>426</v>
      </c>
      <c r="D104" s="29">
        <v>15</v>
      </c>
      <c r="E104" s="88"/>
      <c r="F104" s="34">
        <v>3800000</v>
      </c>
      <c r="G104" s="49">
        <v>57000000</v>
      </c>
    </row>
    <row r="105" spans="1:7" s="32" customFormat="1" ht="13.5" customHeight="1" x14ac:dyDescent="0.2">
      <c r="A105" s="32" t="s">
        <v>1297</v>
      </c>
      <c r="B105" s="83">
        <v>39206</v>
      </c>
      <c r="C105" s="88" t="s">
        <v>425</v>
      </c>
      <c r="D105" s="29">
        <v>6.5</v>
      </c>
      <c r="E105" s="88"/>
      <c r="F105" s="34">
        <v>8590463</v>
      </c>
      <c r="G105" s="49">
        <v>55838009.5</v>
      </c>
    </row>
    <row r="106" spans="1:7" s="32" customFormat="1" ht="13.5" customHeight="1" x14ac:dyDescent="0.2">
      <c r="A106" s="32" t="s">
        <v>1224</v>
      </c>
      <c r="B106" s="83">
        <v>39196</v>
      </c>
      <c r="C106" s="88" t="s">
        <v>425</v>
      </c>
      <c r="D106" s="29">
        <v>8.6</v>
      </c>
      <c r="E106" s="88"/>
      <c r="F106" s="34">
        <v>6421000</v>
      </c>
      <c r="G106" s="49">
        <v>55220600</v>
      </c>
    </row>
    <row r="107" spans="1:7" s="32" customFormat="1" ht="13.5" customHeight="1" x14ac:dyDescent="0.2">
      <c r="A107" s="32" t="s">
        <v>1260</v>
      </c>
      <c r="B107" s="83">
        <v>39318</v>
      </c>
      <c r="C107" s="88" t="s">
        <v>426</v>
      </c>
      <c r="D107" s="29">
        <v>1.7</v>
      </c>
      <c r="E107" s="88"/>
      <c r="F107" s="34">
        <v>32000000</v>
      </c>
      <c r="G107" s="49">
        <v>54400000</v>
      </c>
    </row>
    <row r="108" spans="1:7" s="32" customFormat="1" ht="13.5" customHeight="1" x14ac:dyDescent="0.2">
      <c r="A108" s="32" t="s">
        <v>1395</v>
      </c>
      <c r="B108" s="83">
        <v>39434</v>
      </c>
      <c r="C108" s="88" t="s">
        <v>425</v>
      </c>
      <c r="D108" s="29">
        <v>15.5</v>
      </c>
      <c r="E108" s="88" t="s">
        <v>1373</v>
      </c>
      <c r="F108" s="34">
        <v>3380000</v>
      </c>
      <c r="G108" s="49">
        <v>52390000</v>
      </c>
    </row>
    <row r="109" spans="1:7" s="32" customFormat="1" ht="13.5" customHeight="1" x14ac:dyDescent="0.2">
      <c r="A109" s="32" t="s">
        <v>1287</v>
      </c>
      <c r="B109" s="83">
        <v>39120</v>
      </c>
      <c r="C109" s="88" t="s">
        <v>425</v>
      </c>
      <c r="D109" s="29">
        <v>10.1</v>
      </c>
      <c r="E109" s="88"/>
      <c r="F109" s="34">
        <v>5000000</v>
      </c>
      <c r="G109" s="49">
        <v>50500000</v>
      </c>
    </row>
    <row r="110" spans="1:7" s="32" customFormat="1" ht="13.5" customHeight="1" x14ac:dyDescent="0.2">
      <c r="A110" s="32" t="s">
        <v>1362</v>
      </c>
      <c r="B110" s="83">
        <v>39213</v>
      </c>
      <c r="C110" s="88" t="s">
        <v>1220</v>
      </c>
      <c r="D110" s="29">
        <v>26</v>
      </c>
      <c r="E110" s="88"/>
      <c r="F110" s="34">
        <v>1930000</v>
      </c>
      <c r="G110" s="49">
        <v>50180000</v>
      </c>
    </row>
    <row r="111" spans="1:7" s="32" customFormat="1" ht="13.5" customHeight="1" x14ac:dyDescent="0.2">
      <c r="A111" s="32" t="s">
        <v>1301</v>
      </c>
      <c r="B111" s="83">
        <v>39227</v>
      </c>
      <c r="C111" s="88" t="s">
        <v>425</v>
      </c>
      <c r="D111" s="29">
        <v>66.069999999999993</v>
      </c>
      <c r="E111" s="88"/>
      <c r="F111" s="34">
        <v>756773</v>
      </c>
      <c r="G111" s="49">
        <v>49999992.109999992</v>
      </c>
    </row>
    <row r="112" spans="1:7" s="32" customFormat="1" ht="13.5" customHeight="1" x14ac:dyDescent="0.2">
      <c r="A112" s="32" t="s">
        <v>1303</v>
      </c>
      <c r="B112" s="83">
        <v>39224</v>
      </c>
      <c r="C112" s="88" t="s">
        <v>425</v>
      </c>
      <c r="D112" s="29">
        <v>32</v>
      </c>
      <c r="E112" s="88"/>
      <c r="F112" s="34">
        <v>1538900</v>
      </c>
      <c r="G112" s="49">
        <v>49244800</v>
      </c>
    </row>
    <row r="113" spans="1:7" s="32" customFormat="1" ht="13.5" customHeight="1" x14ac:dyDescent="0.2">
      <c r="A113" s="32" t="s">
        <v>828</v>
      </c>
      <c r="B113" s="83">
        <v>39157</v>
      </c>
      <c r="C113" s="88" t="s">
        <v>428</v>
      </c>
      <c r="D113" s="29">
        <v>11.67</v>
      </c>
      <c r="E113" s="88"/>
      <c r="F113" s="34">
        <v>3940000</v>
      </c>
      <c r="G113" s="49">
        <v>45979800</v>
      </c>
    </row>
    <row r="114" spans="1:7" s="32" customFormat="1" ht="13.5" customHeight="1" x14ac:dyDescent="0.2">
      <c r="A114" s="32" t="s">
        <v>910</v>
      </c>
      <c r="B114" s="83">
        <v>39125</v>
      </c>
      <c r="C114" s="88" t="s">
        <v>425</v>
      </c>
      <c r="D114" s="29">
        <v>4.25</v>
      </c>
      <c r="E114" s="88"/>
      <c r="F114" s="34">
        <v>10588000</v>
      </c>
      <c r="G114" s="49">
        <v>44999000</v>
      </c>
    </row>
    <row r="115" spans="1:7" s="32" customFormat="1" ht="13.5" customHeight="1" x14ac:dyDescent="0.2">
      <c r="A115" s="32" t="s">
        <v>1293</v>
      </c>
      <c r="B115" s="83">
        <v>39204</v>
      </c>
      <c r="C115" s="88" t="s">
        <v>425</v>
      </c>
      <c r="D115" s="29">
        <v>16.5</v>
      </c>
      <c r="E115" s="88"/>
      <c r="F115" s="34">
        <v>2700000</v>
      </c>
      <c r="G115" s="49">
        <v>44550000</v>
      </c>
    </row>
    <row r="116" spans="1:7" s="32" customFormat="1" ht="13.5" customHeight="1" x14ac:dyDescent="0.2">
      <c r="A116" s="32" t="s">
        <v>1293</v>
      </c>
      <c r="B116" s="83">
        <v>39251</v>
      </c>
      <c r="C116" s="88" t="s">
        <v>425</v>
      </c>
      <c r="D116" s="29">
        <v>16.5</v>
      </c>
      <c r="E116" s="88"/>
      <c r="F116" s="34">
        <v>2700000</v>
      </c>
      <c r="G116" s="49">
        <v>44550000</v>
      </c>
    </row>
    <row r="117" spans="1:7" s="32" customFormat="1" ht="13.5" customHeight="1" x14ac:dyDescent="0.2">
      <c r="A117" s="32" t="s">
        <v>1241</v>
      </c>
      <c r="B117" s="83">
        <v>39091</v>
      </c>
      <c r="C117" s="88" t="s">
        <v>425</v>
      </c>
      <c r="D117" s="29">
        <v>64</v>
      </c>
      <c r="E117" s="88"/>
      <c r="F117" s="34">
        <v>663314</v>
      </c>
      <c r="G117" s="49">
        <v>42452096</v>
      </c>
    </row>
    <row r="118" spans="1:7" s="32" customFormat="1" ht="13.5" customHeight="1" x14ac:dyDescent="0.2">
      <c r="A118" s="32" t="s">
        <v>553</v>
      </c>
      <c r="B118" s="83">
        <v>39090</v>
      </c>
      <c r="C118" s="88" t="s">
        <v>425</v>
      </c>
      <c r="D118" s="29">
        <v>12.3</v>
      </c>
      <c r="E118" s="88"/>
      <c r="F118" s="34">
        <v>3292461</v>
      </c>
      <c r="G118" s="49">
        <v>40497270.300000004</v>
      </c>
    </row>
    <row r="119" spans="1:7" s="32" customFormat="1" ht="13.5" customHeight="1" x14ac:dyDescent="0.2">
      <c r="A119" s="32" t="s">
        <v>1257</v>
      </c>
      <c r="B119" s="83">
        <v>39139</v>
      </c>
      <c r="C119" s="88" t="s">
        <v>425</v>
      </c>
      <c r="D119" s="29">
        <v>16</v>
      </c>
      <c r="E119" s="88"/>
      <c r="F119" s="34">
        <v>2530769</v>
      </c>
      <c r="G119" s="49">
        <v>40492304</v>
      </c>
    </row>
    <row r="120" spans="1:7" s="32" customFormat="1" ht="13.5" customHeight="1" x14ac:dyDescent="0.2">
      <c r="A120" s="32" t="s">
        <v>1305</v>
      </c>
      <c r="B120" s="83">
        <v>39332</v>
      </c>
      <c r="C120" s="88" t="s">
        <v>426</v>
      </c>
      <c r="D120" s="29">
        <v>44.9</v>
      </c>
      <c r="E120" s="88"/>
      <c r="F120" s="34">
        <v>890868</v>
      </c>
      <c r="G120" s="49">
        <v>39999973.199999996</v>
      </c>
    </row>
    <row r="121" spans="1:7" s="32" customFormat="1" ht="13.5" customHeight="1" x14ac:dyDescent="0.2">
      <c r="A121" s="32" t="s">
        <v>1310</v>
      </c>
      <c r="B121" s="83">
        <v>39157</v>
      </c>
      <c r="C121" s="88" t="s">
        <v>425</v>
      </c>
      <c r="D121" s="29">
        <v>33</v>
      </c>
      <c r="E121" s="88"/>
      <c r="F121" s="34">
        <v>1203691</v>
      </c>
      <c r="G121" s="49">
        <v>39721803</v>
      </c>
    </row>
    <row r="122" spans="1:7" s="32" customFormat="1" ht="13.5" customHeight="1" x14ac:dyDescent="0.2">
      <c r="A122" s="32" t="s">
        <v>1293</v>
      </c>
      <c r="B122" s="83">
        <v>39199</v>
      </c>
      <c r="C122" s="88" t="s">
        <v>426</v>
      </c>
      <c r="D122" s="29">
        <v>16.5</v>
      </c>
      <c r="E122" s="88"/>
      <c r="F122" s="34">
        <v>2300000</v>
      </c>
      <c r="G122" s="49">
        <v>37950000</v>
      </c>
    </row>
    <row r="123" spans="1:7" s="32" customFormat="1" ht="13.5" customHeight="1" x14ac:dyDescent="0.2">
      <c r="A123" s="32" t="s">
        <v>1239</v>
      </c>
      <c r="B123" s="83">
        <v>39132</v>
      </c>
      <c r="C123" s="88" t="s">
        <v>425</v>
      </c>
      <c r="D123" s="29">
        <v>18.3</v>
      </c>
      <c r="E123" s="88" t="s">
        <v>1373</v>
      </c>
      <c r="F123" s="34">
        <v>1999999</v>
      </c>
      <c r="G123" s="49">
        <v>36599981.700000003</v>
      </c>
    </row>
    <row r="124" spans="1:7" s="32" customFormat="1" ht="13.5" customHeight="1" x14ac:dyDescent="0.2">
      <c r="A124" s="32" t="s">
        <v>1335</v>
      </c>
      <c r="B124" s="83">
        <v>39086</v>
      </c>
      <c r="C124" s="88" t="s">
        <v>425</v>
      </c>
      <c r="D124" s="29">
        <v>26</v>
      </c>
      <c r="E124" s="88"/>
      <c r="F124" s="34">
        <v>1329195</v>
      </c>
      <c r="G124" s="49">
        <v>34559070</v>
      </c>
    </row>
    <row r="125" spans="1:7" s="32" customFormat="1" ht="13.5" customHeight="1" x14ac:dyDescent="0.2">
      <c r="A125" s="32" t="s">
        <v>1284</v>
      </c>
      <c r="B125" s="83">
        <v>39296</v>
      </c>
      <c r="C125" s="88" t="s">
        <v>425</v>
      </c>
      <c r="D125" s="29">
        <v>2.8</v>
      </c>
      <c r="E125" s="88"/>
      <c r="F125" s="34">
        <v>12315000</v>
      </c>
      <c r="G125" s="49">
        <v>34482000</v>
      </c>
    </row>
    <row r="126" spans="1:7" s="32" customFormat="1" ht="13.5" customHeight="1" x14ac:dyDescent="0.2">
      <c r="A126" s="32" t="s">
        <v>1324</v>
      </c>
      <c r="B126" s="83">
        <v>39310</v>
      </c>
      <c r="C126" s="88" t="s">
        <v>425</v>
      </c>
      <c r="D126" s="29">
        <v>5.8</v>
      </c>
      <c r="E126" s="88"/>
      <c r="F126" s="34">
        <v>5520000</v>
      </c>
      <c r="G126" s="49">
        <v>32016000</v>
      </c>
    </row>
    <row r="127" spans="1:7" s="32" customFormat="1" ht="13.5" customHeight="1" x14ac:dyDescent="0.2">
      <c r="A127" s="32" t="s">
        <v>1329</v>
      </c>
      <c r="B127" s="83">
        <v>39252</v>
      </c>
      <c r="C127" s="88" t="s">
        <v>426</v>
      </c>
      <c r="D127" s="29">
        <v>70</v>
      </c>
      <c r="E127" s="88"/>
      <c r="F127" s="34">
        <v>450000</v>
      </c>
      <c r="G127" s="49">
        <v>31500000</v>
      </c>
    </row>
    <row r="128" spans="1:7" s="32" customFormat="1" ht="13.5" customHeight="1" x14ac:dyDescent="0.2">
      <c r="A128" s="32" t="s">
        <v>1305</v>
      </c>
      <c r="B128" s="83">
        <v>39360</v>
      </c>
      <c r="C128" s="88" t="s">
        <v>425</v>
      </c>
      <c r="D128" s="29">
        <v>44.9</v>
      </c>
      <c r="F128" s="34">
        <v>672213</v>
      </c>
      <c r="G128" s="49">
        <v>30182363.699999999</v>
      </c>
    </row>
    <row r="129" spans="1:7" s="32" customFormat="1" ht="13.5" customHeight="1" x14ac:dyDescent="0.2">
      <c r="A129" s="32" t="s">
        <v>1324</v>
      </c>
      <c r="B129" s="83">
        <v>39118</v>
      </c>
      <c r="C129" s="88" t="s">
        <v>425</v>
      </c>
      <c r="D129" s="29">
        <v>2.1</v>
      </c>
      <c r="E129" s="88"/>
      <c r="F129" s="34">
        <v>14285000</v>
      </c>
      <c r="G129" s="49">
        <v>29998500</v>
      </c>
    </row>
    <row r="130" spans="1:7" s="32" customFormat="1" ht="13.5" customHeight="1" x14ac:dyDescent="0.2">
      <c r="A130" s="32" t="s">
        <v>1327</v>
      </c>
      <c r="B130" s="83">
        <v>39343</v>
      </c>
      <c r="C130" s="88" t="s">
        <v>428</v>
      </c>
      <c r="D130" s="29">
        <v>56.061999999999998</v>
      </c>
      <c r="E130" s="88"/>
      <c r="F130" s="34">
        <v>510875</v>
      </c>
      <c r="G130" s="49">
        <v>28640674.25</v>
      </c>
    </row>
    <row r="131" spans="1:7" s="32" customFormat="1" ht="13.5" customHeight="1" x14ac:dyDescent="0.2">
      <c r="A131" s="32" t="s">
        <v>1384</v>
      </c>
      <c r="B131" s="83">
        <v>39372</v>
      </c>
      <c r="C131" s="88" t="s">
        <v>425</v>
      </c>
      <c r="D131" s="29">
        <v>47.5</v>
      </c>
      <c r="E131" s="88" t="s">
        <v>1373</v>
      </c>
      <c r="F131" s="34">
        <v>600000</v>
      </c>
      <c r="G131" s="49">
        <v>28500000</v>
      </c>
    </row>
    <row r="132" spans="1:7" s="32" customFormat="1" ht="13.5" customHeight="1" x14ac:dyDescent="0.2">
      <c r="A132" s="32" t="s">
        <v>1336</v>
      </c>
      <c r="B132" s="83">
        <v>39261</v>
      </c>
      <c r="C132" s="88" t="s">
        <v>428</v>
      </c>
      <c r="D132" s="29">
        <v>120</v>
      </c>
      <c r="E132" s="88" t="s">
        <v>1373</v>
      </c>
      <c r="F132" s="34">
        <v>236750</v>
      </c>
      <c r="G132" s="49">
        <v>28410000</v>
      </c>
    </row>
    <row r="133" spans="1:7" s="32" customFormat="1" ht="13.5" customHeight="1" x14ac:dyDescent="0.2">
      <c r="A133" s="32" t="s">
        <v>1224</v>
      </c>
      <c r="B133" s="83">
        <v>39405</v>
      </c>
      <c r="C133" s="88" t="s">
        <v>425</v>
      </c>
      <c r="D133" s="29">
        <v>3.5</v>
      </c>
      <c r="E133" s="88"/>
      <c r="F133" s="34">
        <v>8000000</v>
      </c>
      <c r="G133" s="49">
        <v>28000000</v>
      </c>
    </row>
    <row r="134" spans="1:7" s="32" customFormat="1" ht="13.5" customHeight="1" x14ac:dyDescent="0.2">
      <c r="A134" s="32" t="s">
        <v>553</v>
      </c>
      <c r="B134" s="83">
        <v>39398</v>
      </c>
      <c r="C134" s="88" t="s">
        <v>428</v>
      </c>
      <c r="D134" s="29">
        <v>25.03</v>
      </c>
      <c r="E134" s="88"/>
      <c r="F134" s="34">
        <v>1064283</v>
      </c>
      <c r="G134" s="49">
        <v>26639003.490000002</v>
      </c>
    </row>
    <row r="135" spans="1:7" s="32" customFormat="1" ht="13.5" customHeight="1" x14ac:dyDescent="0.2">
      <c r="A135" s="32" t="s">
        <v>1282</v>
      </c>
      <c r="B135" s="83">
        <v>39245</v>
      </c>
      <c r="C135" s="88" t="s">
        <v>425</v>
      </c>
      <c r="D135" s="29">
        <v>19</v>
      </c>
      <c r="E135" s="88" t="s">
        <v>1373</v>
      </c>
      <c r="F135" s="34">
        <v>1362000</v>
      </c>
      <c r="G135" s="49">
        <v>25878000</v>
      </c>
    </row>
    <row r="136" spans="1:7" s="32" customFormat="1" ht="13.5" customHeight="1" x14ac:dyDescent="0.2">
      <c r="A136" s="32" t="s">
        <v>1226</v>
      </c>
      <c r="B136" s="83">
        <v>39205</v>
      </c>
      <c r="C136" s="88" t="s">
        <v>425</v>
      </c>
      <c r="D136" s="29">
        <v>6.5</v>
      </c>
      <c r="F136" s="34">
        <v>3970000</v>
      </c>
      <c r="G136" s="49">
        <v>25805000</v>
      </c>
    </row>
    <row r="137" spans="1:7" s="32" customFormat="1" ht="13.5" customHeight="1" x14ac:dyDescent="0.2">
      <c r="A137" s="32" t="s">
        <v>553</v>
      </c>
      <c r="B137" s="83">
        <v>39210</v>
      </c>
      <c r="C137" s="88" t="s">
        <v>425</v>
      </c>
      <c r="D137" s="29">
        <v>5.8</v>
      </c>
      <c r="E137" s="88"/>
      <c r="F137" s="34">
        <v>4375000</v>
      </c>
      <c r="G137" s="49">
        <v>25375000</v>
      </c>
    </row>
    <row r="138" spans="1:7" s="32" customFormat="1" ht="13.5" customHeight="1" x14ac:dyDescent="0.2">
      <c r="A138" s="32" t="s">
        <v>1235</v>
      </c>
      <c r="B138" s="83">
        <v>39202</v>
      </c>
      <c r="C138" s="88" t="s">
        <v>428</v>
      </c>
      <c r="D138" s="29">
        <v>172</v>
      </c>
      <c r="E138" s="88" t="s">
        <v>1373</v>
      </c>
      <c r="F138" s="34">
        <v>142843</v>
      </c>
      <c r="G138" s="49">
        <v>24568996</v>
      </c>
    </row>
    <row r="139" spans="1:7" s="32" customFormat="1" ht="13.5" customHeight="1" x14ac:dyDescent="0.25">
      <c r="A139" t="s">
        <v>1340</v>
      </c>
      <c r="B139" s="83">
        <v>39190</v>
      </c>
      <c r="C139" s="88" t="s">
        <v>425</v>
      </c>
      <c r="D139" s="29">
        <v>3.1</v>
      </c>
      <c r="E139" s="88"/>
      <c r="F139" s="34">
        <v>7865000</v>
      </c>
      <c r="G139" s="49">
        <v>24381500</v>
      </c>
    </row>
    <row r="140" spans="1:7" s="32" customFormat="1" ht="13.5" customHeight="1" x14ac:dyDescent="0.2">
      <c r="A140" s="32" t="s">
        <v>1320</v>
      </c>
      <c r="B140" s="83">
        <v>39233</v>
      </c>
      <c r="C140" s="88" t="s">
        <v>426</v>
      </c>
      <c r="D140" s="29">
        <v>6</v>
      </c>
      <c r="E140" s="88"/>
      <c r="F140" s="34">
        <v>4000000</v>
      </c>
      <c r="G140" s="49">
        <v>24000000</v>
      </c>
    </row>
    <row r="141" spans="1:7" s="32" customFormat="1" ht="13.5" customHeight="1" x14ac:dyDescent="0.2">
      <c r="A141" s="32" t="s">
        <v>1285</v>
      </c>
      <c r="B141" s="83">
        <v>39380</v>
      </c>
      <c r="C141" s="88" t="s">
        <v>425</v>
      </c>
      <c r="D141" s="29">
        <v>39.818458</v>
      </c>
      <c r="E141" s="88"/>
      <c r="F141" s="34">
        <v>600000</v>
      </c>
      <c r="G141" s="49">
        <v>23891074.800000001</v>
      </c>
    </row>
    <row r="142" spans="1:7" s="32" customFormat="1" ht="13.5" customHeight="1" x14ac:dyDescent="0.2">
      <c r="A142" s="32" t="s">
        <v>1249</v>
      </c>
      <c r="B142" s="83">
        <v>39268</v>
      </c>
      <c r="C142" s="88" t="s">
        <v>425</v>
      </c>
      <c r="D142" s="29">
        <v>74.5</v>
      </c>
      <c r="E142" s="88" t="s">
        <v>1373</v>
      </c>
      <c r="F142" s="34">
        <v>301800</v>
      </c>
      <c r="G142" s="49">
        <v>22484100</v>
      </c>
    </row>
    <row r="143" spans="1:7" s="32" customFormat="1" ht="13.5" customHeight="1" x14ac:dyDescent="0.2">
      <c r="A143" s="32" t="s">
        <v>1361</v>
      </c>
      <c r="B143" s="83">
        <v>39210</v>
      </c>
      <c r="C143" s="88" t="s">
        <v>1365</v>
      </c>
      <c r="D143" s="29">
        <v>36</v>
      </c>
      <c r="E143" s="88"/>
      <c r="F143" s="34">
        <v>600000</v>
      </c>
      <c r="G143" s="49">
        <v>21600000</v>
      </c>
    </row>
    <row r="144" spans="1:7" s="32" customFormat="1" ht="13.5" customHeight="1" x14ac:dyDescent="0.2">
      <c r="A144" s="32" t="s">
        <v>1393</v>
      </c>
      <c r="B144" s="83">
        <v>39436</v>
      </c>
      <c r="C144" s="88" t="s">
        <v>428</v>
      </c>
      <c r="D144" s="29">
        <v>46.7</v>
      </c>
      <c r="E144" s="88" t="s">
        <v>1373</v>
      </c>
      <c r="F144" s="34">
        <v>445800</v>
      </c>
      <c r="G144" s="49">
        <v>20818860</v>
      </c>
    </row>
    <row r="145" spans="1:8" s="32" customFormat="1" ht="13.5" customHeight="1" x14ac:dyDescent="0.2">
      <c r="A145" s="32" t="s">
        <v>1252</v>
      </c>
      <c r="B145" s="83">
        <v>39381</v>
      </c>
      <c r="C145" s="88" t="s">
        <v>428</v>
      </c>
      <c r="D145" s="29">
        <v>152</v>
      </c>
      <c r="E145" s="88"/>
      <c r="F145" s="34">
        <v>132500</v>
      </c>
      <c r="G145" s="49">
        <v>20140000</v>
      </c>
    </row>
    <row r="146" spans="1:8" s="32" customFormat="1" ht="13.5" customHeight="1" x14ac:dyDescent="0.2">
      <c r="A146" s="32" t="s">
        <v>1285</v>
      </c>
      <c r="B146" s="83">
        <v>39290</v>
      </c>
      <c r="C146" s="88" t="s">
        <v>425</v>
      </c>
      <c r="D146" s="29">
        <v>41.518303000000003</v>
      </c>
      <c r="E146" s="88"/>
      <c r="F146" s="34">
        <v>483048</v>
      </c>
      <c r="G146" s="49">
        <v>20055333.227544002</v>
      </c>
    </row>
    <row r="147" spans="1:8" s="32" customFormat="1" ht="13.5" customHeight="1" x14ac:dyDescent="0.2">
      <c r="A147" s="32" t="s">
        <v>1285</v>
      </c>
      <c r="B147" s="83">
        <v>39308</v>
      </c>
      <c r="C147" s="88" t="s">
        <v>425</v>
      </c>
      <c r="D147" s="29">
        <v>39.260100000000001</v>
      </c>
      <c r="E147" s="88"/>
      <c r="F147" s="34">
        <v>500000</v>
      </c>
      <c r="G147" s="49">
        <v>19630050</v>
      </c>
    </row>
    <row r="148" spans="1:8" s="32" customFormat="1" ht="13.5" customHeight="1" x14ac:dyDescent="0.2">
      <c r="A148" s="32" t="s">
        <v>1224</v>
      </c>
      <c r="B148" s="83">
        <v>39090</v>
      </c>
      <c r="C148" s="88" t="s">
        <v>425</v>
      </c>
      <c r="D148" s="29">
        <v>8.19</v>
      </c>
      <c r="E148" s="88"/>
      <c r="F148" s="34">
        <v>2324848</v>
      </c>
      <c r="G148" s="49">
        <v>19040505.119999997</v>
      </c>
    </row>
    <row r="149" spans="1:8" s="32" customFormat="1" ht="13.5" customHeight="1" x14ac:dyDescent="0.2">
      <c r="A149" s="32" t="s">
        <v>1282</v>
      </c>
      <c r="B149" s="83">
        <v>39245</v>
      </c>
      <c r="C149" s="88" t="s">
        <v>428</v>
      </c>
      <c r="D149" s="29">
        <v>10.19</v>
      </c>
      <c r="E149" s="88"/>
      <c r="F149" s="34">
        <v>1833000</v>
      </c>
      <c r="G149" s="49">
        <v>18678270</v>
      </c>
    </row>
    <row r="150" spans="1:8" s="32" customFormat="1" ht="13.5" customHeight="1" x14ac:dyDescent="0.2">
      <c r="A150" s="32" t="s">
        <v>1357</v>
      </c>
      <c r="B150" s="83">
        <v>39224</v>
      </c>
      <c r="C150" s="88" t="s">
        <v>1365</v>
      </c>
      <c r="D150" s="29">
        <v>31.5</v>
      </c>
      <c r="E150" s="88" t="s">
        <v>1373</v>
      </c>
      <c r="F150" s="34">
        <v>591483</v>
      </c>
      <c r="G150" s="49">
        <v>18631714.5</v>
      </c>
    </row>
    <row r="151" spans="1:8" s="32" customFormat="1" ht="13.5" customHeight="1" x14ac:dyDescent="0.2">
      <c r="A151" s="32" t="s">
        <v>498</v>
      </c>
      <c r="B151" s="83">
        <v>39315</v>
      </c>
      <c r="C151" s="88" t="s">
        <v>425</v>
      </c>
      <c r="D151" s="29">
        <v>24</v>
      </c>
      <c r="E151" s="88"/>
      <c r="F151" s="34">
        <v>757272</v>
      </c>
      <c r="G151" s="49">
        <v>18174528</v>
      </c>
    </row>
    <row r="152" spans="1:8" s="32" customFormat="1" ht="13.5" customHeight="1" x14ac:dyDescent="0.2">
      <c r="A152" s="32" t="s">
        <v>1377</v>
      </c>
      <c r="B152" s="83">
        <v>39231</v>
      </c>
      <c r="C152" s="88" t="s">
        <v>425</v>
      </c>
      <c r="D152" s="29">
        <v>10</v>
      </c>
      <c r="E152" s="88"/>
      <c r="F152" s="34">
        <v>1800000</v>
      </c>
      <c r="G152" s="49">
        <v>18000000</v>
      </c>
    </row>
    <row r="153" spans="1:8" s="32" customFormat="1" ht="13.5" customHeight="1" x14ac:dyDescent="0.2">
      <c r="A153" s="32" t="s">
        <v>1239</v>
      </c>
      <c r="B153" s="83">
        <v>39325</v>
      </c>
      <c r="C153" s="88" t="s">
        <v>425</v>
      </c>
      <c r="D153" s="29">
        <v>10</v>
      </c>
      <c r="E153" s="88"/>
      <c r="F153" s="34">
        <v>1791667</v>
      </c>
      <c r="G153" s="49">
        <v>17916670</v>
      </c>
    </row>
    <row r="154" spans="1:8" s="32" customFormat="1" ht="13.5" customHeight="1" x14ac:dyDescent="0.2">
      <c r="A154" s="32" t="s">
        <v>1356</v>
      </c>
      <c r="B154" s="83">
        <v>39227</v>
      </c>
      <c r="C154" s="88" t="s">
        <v>425</v>
      </c>
      <c r="D154" s="29">
        <v>5.13</v>
      </c>
      <c r="E154" s="88"/>
      <c r="F154" s="34">
        <v>3469039</v>
      </c>
      <c r="G154" s="49">
        <v>17796170.07</v>
      </c>
    </row>
    <row r="155" spans="1:8" s="32" customFormat="1" ht="13.5" customHeight="1" x14ac:dyDescent="0.2">
      <c r="A155" s="32" t="s">
        <v>1270</v>
      </c>
      <c r="B155" s="83">
        <v>39139</v>
      </c>
      <c r="C155" s="88" t="s">
        <v>425</v>
      </c>
      <c r="D155" s="29">
        <v>2.44</v>
      </c>
      <c r="E155" s="88"/>
      <c r="F155" s="34">
        <v>7076229</v>
      </c>
      <c r="G155" s="49">
        <v>17265998.759999998</v>
      </c>
      <c r="H155" s="34"/>
    </row>
    <row r="156" spans="1:8" s="32" customFormat="1" ht="13.5" customHeight="1" x14ac:dyDescent="0.2">
      <c r="A156" s="32" t="s">
        <v>1396</v>
      </c>
      <c r="B156" s="83">
        <v>39430</v>
      </c>
      <c r="C156" s="88" t="s">
        <v>425</v>
      </c>
      <c r="D156" s="29">
        <v>3.75</v>
      </c>
      <c r="E156" s="88"/>
      <c r="F156" s="34">
        <v>4483001</v>
      </c>
      <c r="G156" s="49">
        <v>16811253.75</v>
      </c>
      <c r="H156" s="34"/>
    </row>
    <row r="157" spans="1:8" s="32" customFormat="1" ht="13.5" customHeight="1" x14ac:dyDescent="0.2">
      <c r="A157" s="32" t="s">
        <v>1262</v>
      </c>
      <c r="B157" s="83">
        <v>39309</v>
      </c>
      <c r="C157" s="88" t="s">
        <v>425</v>
      </c>
      <c r="D157" s="29">
        <v>14</v>
      </c>
      <c r="E157" s="88"/>
      <c r="F157" s="34">
        <v>1189999</v>
      </c>
      <c r="G157" s="49">
        <v>16659986</v>
      </c>
      <c r="H157" s="34"/>
    </row>
    <row r="158" spans="1:8" s="32" customFormat="1" ht="13.5" customHeight="1" x14ac:dyDescent="0.2">
      <c r="A158" s="32" t="s">
        <v>828</v>
      </c>
      <c r="B158" s="83">
        <v>39171</v>
      </c>
      <c r="C158" s="88" t="s">
        <v>428</v>
      </c>
      <c r="D158" s="29">
        <v>5.64</v>
      </c>
      <c r="E158" s="88"/>
      <c r="F158" s="34">
        <v>2777500</v>
      </c>
      <c r="G158" s="49">
        <v>15665100</v>
      </c>
      <c r="H158" s="34"/>
    </row>
    <row r="159" spans="1:8" s="32" customFormat="1" ht="13.5" customHeight="1" x14ac:dyDescent="0.2">
      <c r="A159" s="32" t="s">
        <v>1368</v>
      </c>
      <c r="B159" s="83">
        <v>39247</v>
      </c>
      <c r="C159" s="88" t="s">
        <v>428</v>
      </c>
      <c r="D159" s="29">
        <v>70</v>
      </c>
      <c r="E159" s="88" t="s">
        <v>1373</v>
      </c>
      <c r="F159" s="34">
        <v>216800</v>
      </c>
      <c r="G159" s="49">
        <v>15176000</v>
      </c>
      <c r="H159" s="34"/>
    </row>
    <row r="160" spans="1:8" s="32" customFormat="1" ht="13.5" customHeight="1" x14ac:dyDescent="0.2">
      <c r="A160" s="32" t="s">
        <v>828</v>
      </c>
      <c r="B160" s="83">
        <v>39210</v>
      </c>
      <c r="C160" s="88" t="s">
        <v>428</v>
      </c>
      <c r="D160" s="29">
        <v>6.76</v>
      </c>
      <c r="E160" s="88"/>
      <c r="F160" s="34">
        <v>2225000</v>
      </c>
      <c r="G160" s="49">
        <v>15041000</v>
      </c>
      <c r="H160" s="34"/>
    </row>
    <row r="161" spans="1:8" s="32" customFormat="1" ht="13.5" customHeight="1" x14ac:dyDescent="0.2">
      <c r="A161" s="32" t="s">
        <v>506</v>
      </c>
      <c r="B161" s="83">
        <v>39097</v>
      </c>
      <c r="C161" s="88" t="s">
        <v>428</v>
      </c>
      <c r="D161" s="29">
        <v>1.1000000000000001</v>
      </c>
      <c r="E161" s="88"/>
      <c r="F161" s="34">
        <v>13533000</v>
      </c>
      <c r="G161" s="49">
        <v>14886300.000000002</v>
      </c>
      <c r="H161" s="34"/>
    </row>
    <row r="162" spans="1:8" s="32" customFormat="1" ht="13.5" customHeight="1" x14ac:dyDescent="0.2">
      <c r="A162" s="32" t="s">
        <v>1225</v>
      </c>
      <c r="B162" s="83">
        <v>39339</v>
      </c>
      <c r="C162" s="88" t="s">
        <v>425</v>
      </c>
      <c r="D162" s="29">
        <v>5.8678999999999997</v>
      </c>
      <c r="E162" s="88"/>
      <c r="F162" s="34">
        <v>2500000</v>
      </c>
      <c r="G162" s="49">
        <v>14669750</v>
      </c>
      <c r="H162" s="34"/>
    </row>
    <row r="163" spans="1:8" s="32" customFormat="1" ht="13.5" customHeight="1" x14ac:dyDescent="0.2">
      <c r="A163" s="32" t="s">
        <v>1378</v>
      </c>
      <c r="B163" s="83">
        <v>39345</v>
      </c>
      <c r="C163" s="88" t="s">
        <v>425</v>
      </c>
      <c r="D163" s="29">
        <v>9</v>
      </c>
      <c r="E163" s="88"/>
      <c r="F163" s="34">
        <v>1602091</v>
      </c>
      <c r="G163" s="49">
        <v>14418819</v>
      </c>
      <c r="H163" s="34"/>
    </row>
    <row r="164" spans="1:8" s="32" customFormat="1" ht="13.5" customHeight="1" x14ac:dyDescent="0.2">
      <c r="A164" s="32" t="s">
        <v>1265</v>
      </c>
      <c r="B164" s="83">
        <v>39142</v>
      </c>
      <c r="C164" s="88" t="s">
        <v>428</v>
      </c>
      <c r="D164" s="29">
        <v>29.33</v>
      </c>
      <c r="E164" s="88"/>
      <c r="F164" s="34">
        <v>484000</v>
      </c>
      <c r="G164" s="49">
        <v>14195720</v>
      </c>
      <c r="H164" s="34"/>
    </row>
    <row r="165" spans="1:8" s="32" customFormat="1" ht="13.5" customHeight="1" x14ac:dyDescent="0.2">
      <c r="A165" s="32" t="s">
        <v>471</v>
      </c>
      <c r="B165" s="83">
        <v>39288</v>
      </c>
      <c r="C165" s="88" t="s">
        <v>425</v>
      </c>
      <c r="D165" s="29">
        <v>6</v>
      </c>
      <c r="E165" s="88"/>
      <c r="F165" s="34">
        <v>2266666</v>
      </c>
      <c r="G165" s="49">
        <v>13599996</v>
      </c>
      <c r="H165" s="34"/>
    </row>
    <row r="166" spans="1:8" s="32" customFormat="1" ht="13.5" customHeight="1" x14ac:dyDescent="0.2">
      <c r="A166" s="32" t="s">
        <v>1334</v>
      </c>
      <c r="B166" s="83">
        <v>39169</v>
      </c>
      <c r="C166" s="88" t="s">
        <v>425</v>
      </c>
      <c r="D166" s="29">
        <v>16</v>
      </c>
      <c r="E166" s="88"/>
      <c r="F166" s="34">
        <v>843750</v>
      </c>
      <c r="G166" s="49">
        <v>13500000</v>
      </c>
      <c r="H166" s="34"/>
    </row>
    <row r="167" spans="1:8" s="32" customFormat="1" ht="13.5" customHeight="1" x14ac:dyDescent="0.2">
      <c r="A167" s="32" t="s">
        <v>1227</v>
      </c>
      <c r="B167" s="83">
        <v>39386</v>
      </c>
      <c r="C167" s="88" t="s">
        <v>428</v>
      </c>
      <c r="D167" s="29">
        <v>44.5</v>
      </c>
      <c r="E167" s="88" t="s">
        <v>1373</v>
      </c>
      <c r="F167" s="34">
        <v>297979</v>
      </c>
      <c r="G167" s="49">
        <v>13260065.5</v>
      </c>
      <c r="H167" s="34"/>
    </row>
    <row r="168" spans="1:8" s="32" customFormat="1" ht="13.5" customHeight="1" x14ac:dyDescent="0.2">
      <c r="A168" s="32" t="s">
        <v>1341</v>
      </c>
      <c r="B168" s="83">
        <v>39153</v>
      </c>
      <c r="C168" s="88" t="s">
        <v>428</v>
      </c>
      <c r="D168" s="29">
        <v>2.06</v>
      </c>
      <c r="E168" s="88"/>
      <c r="F168" s="34">
        <v>6250000</v>
      </c>
      <c r="G168" s="49">
        <v>12875000</v>
      </c>
      <c r="H168" s="34"/>
    </row>
    <row r="169" spans="1:8" s="32" customFormat="1" ht="13.5" customHeight="1" x14ac:dyDescent="0.2">
      <c r="A169" s="32" t="s">
        <v>1238</v>
      </c>
      <c r="B169" s="83">
        <v>39211</v>
      </c>
      <c r="C169" s="88" t="s">
        <v>428</v>
      </c>
      <c r="D169" s="29">
        <v>6.42</v>
      </c>
      <c r="E169" s="88"/>
      <c r="F169" s="34">
        <v>1916000</v>
      </c>
      <c r="G169" s="49">
        <v>12300720</v>
      </c>
      <c r="H169" s="34"/>
    </row>
    <row r="170" spans="1:8" s="32" customFormat="1" ht="13.5" customHeight="1" x14ac:dyDescent="0.2">
      <c r="A170" s="32" t="s">
        <v>1232</v>
      </c>
      <c r="B170" s="83">
        <v>39106</v>
      </c>
      <c r="C170" s="88" t="s">
        <v>425</v>
      </c>
      <c r="D170" s="29">
        <v>59.5</v>
      </c>
      <c r="E170" s="88"/>
      <c r="F170" s="34">
        <v>200000</v>
      </c>
      <c r="G170" s="49">
        <v>11900000</v>
      </c>
      <c r="H170" s="34"/>
    </row>
    <row r="171" spans="1:8" s="32" customFormat="1" ht="13.5" customHeight="1" x14ac:dyDescent="0.2">
      <c r="A171" s="32" t="s">
        <v>1230</v>
      </c>
      <c r="B171" s="83">
        <v>39211</v>
      </c>
      <c r="C171" s="88" t="s">
        <v>428</v>
      </c>
      <c r="D171" s="29">
        <v>51.25</v>
      </c>
      <c r="E171" s="88" t="s">
        <v>1373</v>
      </c>
      <c r="F171" s="34">
        <v>224029</v>
      </c>
      <c r="G171" s="49">
        <v>11481486.25</v>
      </c>
      <c r="H171" s="34"/>
    </row>
    <row r="172" spans="1:8" s="32" customFormat="1" ht="13.5" customHeight="1" x14ac:dyDescent="0.2">
      <c r="A172" s="32" t="s">
        <v>1399</v>
      </c>
      <c r="B172" s="83">
        <v>39430</v>
      </c>
      <c r="C172" s="88" t="s">
        <v>425</v>
      </c>
      <c r="D172" s="29">
        <v>4.3972800000000003</v>
      </c>
      <c r="E172" s="88"/>
      <c r="F172" s="34">
        <v>2500000</v>
      </c>
      <c r="G172" s="49">
        <v>10993200</v>
      </c>
      <c r="H172" s="34"/>
    </row>
    <row r="173" spans="1:8" s="32" customFormat="1" ht="13.5" customHeight="1" x14ac:dyDescent="0.2">
      <c r="A173" s="32" t="s">
        <v>490</v>
      </c>
      <c r="B173" s="83">
        <v>39336</v>
      </c>
      <c r="C173" s="88" t="s">
        <v>425</v>
      </c>
      <c r="D173" s="29">
        <v>4</v>
      </c>
      <c r="E173" s="88"/>
      <c r="F173" s="34">
        <v>2700000</v>
      </c>
      <c r="G173" s="49">
        <v>10800000</v>
      </c>
      <c r="H173" s="34"/>
    </row>
    <row r="174" spans="1:8" s="32" customFormat="1" ht="13.5" customHeight="1" x14ac:dyDescent="0.2">
      <c r="A174" s="32" t="s">
        <v>1227</v>
      </c>
      <c r="B174" s="83">
        <v>39198</v>
      </c>
      <c r="C174" s="88" t="s">
        <v>428</v>
      </c>
      <c r="D174" s="29">
        <v>13.79</v>
      </c>
      <c r="E174" s="88"/>
      <c r="F174" s="34">
        <v>740000</v>
      </c>
      <c r="G174" s="49">
        <v>10204600</v>
      </c>
      <c r="H174" s="34"/>
    </row>
    <row r="175" spans="1:8" s="32" customFormat="1" ht="13.5" customHeight="1" x14ac:dyDescent="0.2">
      <c r="A175" s="32" t="s">
        <v>1332</v>
      </c>
      <c r="B175" s="83">
        <v>39162</v>
      </c>
      <c r="C175" s="88" t="s">
        <v>426</v>
      </c>
      <c r="D175" s="29">
        <v>8.5</v>
      </c>
      <c r="E175" s="88"/>
      <c r="F175" s="34">
        <v>1176470</v>
      </c>
      <c r="G175" s="49">
        <v>9999995</v>
      </c>
      <c r="H175" s="34"/>
    </row>
    <row r="176" spans="1:8" s="32" customFormat="1" ht="13.5" customHeight="1" x14ac:dyDescent="0.2">
      <c r="A176" s="32" t="s">
        <v>1367</v>
      </c>
      <c r="B176" s="83">
        <v>39252</v>
      </c>
      <c r="C176" s="88" t="s">
        <v>428</v>
      </c>
      <c r="D176" s="29">
        <v>75</v>
      </c>
      <c r="E176" s="88" t="s">
        <v>1373</v>
      </c>
      <c r="F176" s="34">
        <v>128000</v>
      </c>
      <c r="G176" s="49">
        <v>9600000</v>
      </c>
      <c r="H176" s="34"/>
    </row>
    <row r="177" spans="1:8" s="32" customFormat="1" ht="13.5" customHeight="1" x14ac:dyDescent="0.2">
      <c r="A177" s="32" t="s">
        <v>1250</v>
      </c>
      <c r="B177" s="83">
        <v>39218</v>
      </c>
      <c r="C177" s="88" t="s">
        <v>425</v>
      </c>
      <c r="D177" s="29">
        <v>33.700000000000003</v>
      </c>
      <c r="E177" s="88" t="s">
        <v>1373</v>
      </c>
      <c r="F177" s="34">
        <v>275000</v>
      </c>
      <c r="G177" s="49">
        <v>9267500</v>
      </c>
      <c r="H177" s="34"/>
    </row>
    <row r="178" spans="1:8" s="32" customFormat="1" ht="13.5" customHeight="1" x14ac:dyDescent="0.2">
      <c r="A178" s="32" t="s">
        <v>1247</v>
      </c>
      <c r="B178" s="83">
        <v>39252</v>
      </c>
      <c r="C178" s="88" t="s">
        <v>428</v>
      </c>
      <c r="D178" s="29">
        <v>5.32</v>
      </c>
      <c r="E178" s="88"/>
      <c r="F178" s="34">
        <v>1726500</v>
      </c>
      <c r="G178" s="49">
        <v>9184980</v>
      </c>
      <c r="H178" s="34"/>
    </row>
    <row r="179" spans="1:8" s="32" customFormat="1" ht="13.5" customHeight="1" x14ac:dyDescent="0.2">
      <c r="A179" s="32" t="s">
        <v>1301</v>
      </c>
      <c r="B179" s="83">
        <v>39231</v>
      </c>
      <c r="C179" s="88" t="s">
        <v>425</v>
      </c>
      <c r="D179" s="29">
        <v>79.25</v>
      </c>
      <c r="E179" s="88" t="s">
        <v>1373</v>
      </c>
      <c r="F179" s="34">
        <v>112500</v>
      </c>
      <c r="G179" s="49">
        <v>8915625</v>
      </c>
      <c r="H179" s="34"/>
    </row>
    <row r="180" spans="1:8" s="32" customFormat="1" ht="13.5" customHeight="1" x14ac:dyDescent="0.2">
      <c r="A180" s="32" t="s">
        <v>1262</v>
      </c>
      <c r="B180" s="83">
        <v>39295</v>
      </c>
      <c r="C180" s="88" t="s">
        <v>425</v>
      </c>
      <c r="D180" s="29">
        <v>14</v>
      </c>
      <c r="E180" s="88"/>
      <c r="F180" s="34">
        <v>635000</v>
      </c>
      <c r="G180" s="49">
        <v>8890000</v>
      </c>
      <c r="H180" s="34"/>
    </row>
    <row r="181" spans="1:8" s="32" customFormat="1" ht="13.5" customHeight="1" x14ac:dyDescent="0.2">
      <c r="A181" s="32" t="s">
        <v>1222</v>
      </c>
      <c r="B181" s="83">
        <v>39122</v>
      </c>
      <c r="C181" s="88" t="s">
        <v>425</v>
      </c>
      <c r="D181" s="29">
        <v>123.5</v>
      </c>
      <c r="E181" s="88" t="s">
        <v>1373</v>
      </c>
      <c r="F181" s="34">
        <v>69734</v>
      </c>
      <c r="G181" s="49">
        <v>8612149</v>
      </c>
      <c r="H181" s="34"/>
    </row>
    <row r="182" spans="1:8" s="32" customFormat="1" ht="13.5" customHeight="1" x14ac:dyDescent="0.2">
      <c r="A182" s="32" t="s">
        <v>1230</v>
      </c>
      <c r="B182" s="83">
        <v>39329</v>
      </c>
      <c r="C182" s="88" t="s">
        <v>428</v>
      </c>
      <c r="D182" s="29">
        <v>48</v>
      </c>
      <c r="E182" s="88" t="s">
        <v>1373</v>
      </c>
      <c r="F182" s="34">
        <v>178761</v>
      </c>
      <c r="G182" s="49">
        <v>8580528</v>
      </c>
      <c r="H182" s="34"/>
    </row>
    <row r="183" spans="1:8" s="32" customFormat="1" ht="13.5" customHeight="1" x14ac:dyDescent="0.2">
      <c r="A183" s="32" t="s">
        <v>490</v>
      </c>
      <c r="B183" s="83">
        <v>39086</v>
      </c>
      <c r="C183" s="88" t="s">
        <v>425</v>
      </c>
      <c r="D183" s="29">
        <v>3</v>
      </c>
      <c r="E183" s="88"/>
      <c r="F183" s="34">
        <v>2800000</v>
      </c>
      <c r="G183" s="49">
        <v>8400000</v>
      </c>
      <c r="H183" s="34"/>
    </row>
    <row r="184" spans="1:8" s="32" customFormat="1" ht="13.5" customHeight="1" x14ac:dyDescent="0.2">
      <c r="A184" s="32" t="s">
        <v>1257</v>
      </c>
      <c r="B184" s="83">
        <v>39371</v>
      </c>
      <c r="C184" s="88" t="s">
        <v>425</v>
      </c>
      <c r="D184" s="29">
        <v>9</v>
      </c>
      <c r="E184" s="88"/>
      <c r="F184" s="34">
        <v>905000</v>
      </c>
      <c r="G184" s="49">
        <v>8145000</v>
      </c>
      <c r="H184" s="34"/>
    </row>
    <row r="185" spans="1:8" s="32" customFormat="1" ht="13.5" customHeight="1" x14ac:dyDescent="0.2">
      <c r="A185" s="32" t="s">
        <v>1249</v>
      </c>
      <c r="B185" s="83">
        <v>39398</v>
      </c>
      <c r="C185" s="88" t="s">
        <v>425</v>
      </c>
      <c r="D185" s="29">
        <v>76.5</v>
      </c>
      <c r="E185" s="88" t="s">
        <v>1373</v>
      </c>
      <c r="F185" s="34">
        <v>104758</v>
      </c>
      <c r="G185" s="49">
        <v>8013987</v>
      </c>
      <c r="H185" s="34"/>
    </row>
    <row r="186" spans="1:8" s="32" customFormat="1" ht="13.5" customHeight="1" x14ac:dyDescent="0.2">
      <c r="A186" s="32" t="s">
        <v>1238</v>
      </c>
      <c r="B186" s="83">
        <v>39212</v>
      </c>
      <c r="C186" s="88" t="s">
        <v>428</v>
      </c>
      <c r="D186" s="29">
        <v>15.4</v>
      </c>
      <c r="E186" s="88" t="s">
        <v>1373</v>
      </c>
      <c r="F186" s="34">
        <v>513638</v>
      </c>
      <c r="G186" s="49">
        <v>7910025.2000000002</v>
      </c>
      <c r="H186" s="34"/>
    </row>
    <row r="187" spans="1:8" s="32" customFormat="1" ht="13.5" customHeight="1" x14ac:dyDescent="0.2">
      <c r="A187" s="32" t="s">
        <v>1234</v>
      </c>
      <c r="B187" s="83">
        <v>39238</v>
      </c>
      <c r="C187" s="88" t="s">
        <v>428</v>
      </c>
      <c r="D187" s="29">
        <v>140</v>
      </c>
      <c r="E187" s="88" t="s">
        <v>1373</v>
      </c>
      <c r="F187" s="34">
        <v>55950</v>
      </c>
      <c r="G187" s="49">
        <v>7833000</v>
      </c>
      <c r="H187" s="34"/>
    </row>
    <row r="188" spans="1:8" s="32" customFormat="1" ht="13.5" customHeight="1" x14ac:dyDescent="0.2">
      <c r="A188" s="32" t="s">
        <v>1374</v>
      </c>
      <c r="B188" s="83">
        <v>39300</v>
      </c>
      <c r="C188" s="88" t="s">
        <v>425</v>
      </c>
      <c r="D188" s="29">
        <v>29</v>
      </c>
      <c r="E188" s="32" t="s">
        <v>1373</v>
      </c>
      <c r="F188" s="34">
        <v>263632</v>
      </c>
      <c r="G188" s="49">
        <v>7645328</v>
      </c>
      <c r="H188" s="34"/>
    </row>
    <row r="189" spans="1:8" s="32" customFormat="1" ht="13.5" customHeight="1" x14ac:dyDescent="0.2">
      <c r="A189" s="32" t="s">
        <v>1270</v>
      </c>
      <c r="B189" s="83">
        <v>39141</v>
      </c>
      <c r="C189" s="88" t="s">
        <v>425</v>
      </c>
      <c r="D189" s="29">
        <v>2.41</v>
      </c>
      <c r="E189" s="88"/>
      <c r="F189" s="34">
        <v>3010000</v>
      </c>
      <c r="G189" s="49">
        <v>7254100</v>
      </c>
      <c r="H189" s="34"/>
    </row>
    <row r="190" spans="1:8" s="32" customFormat="1" ht="13.5" customHeight="1" x14ac:dyDescent="0.2">
      <c r="A190" s="32" t="s">
        <v>1266</v>
      </c>
      <c r="B190" s="83">
        <v>39122</v>
      </c>
      <c r="C190" s="88" t="s">
        <v>428</v>
      </c>
      <c r="D190" s="29">
        <v>43.42</v>
      </c>
      <c r="E190" s="88"/>
      <c r="F190" s="34">
        <v>166752</v>
      </c>
      <c r="G190" s="49">
        <v>7240371.8399999999</v>
      </c>
      <c r="H190" s="34"/>
    </row>
    <row r="191" spans="1:8" s="32" customFormat="1" ht="13.5" customHeight="1" x14ac:dyDescent="0.2">
      <c r="A191" s="32" t="s">
        <v>1374</v>
      </c>
      <c r="B191" s="83">
        <v>39388</v>
      </c>
      <c r="C191" s="88" t="s">
        <v>425</v>
      </c>
      <c r="D191" s="29">
        <v>35</v>
      </c>
      <c r="E191" s="32" t="s">
        <v>1373</v>
      </c>
      <c r="F191" s="34">
        <v>206817</v>
      </c>
      <c r="G191" s="49">
        <v>7238595</v>
      </c>
      <c r="H191" s="34"/>
    </row>
    <row r="192" spans="1:8" s="32" customFormat="1" ht="13.5" customHeight="1" x14ac:dyDescent="0.2">
      <c r="A192" s="32" t="s">
        <v>1230</v>
      </c>
      <c r="B192" s="83">
        <v>39129</v>
      </c>
      <c r="C192" s="88" t="s">
        <v>428</v>
      </c>
      <c r="D192" s="29">
        <v>4.3899999999999997</v>
      </c>
      <c r="E192" s="88"/>
      <c r="F192" s="34">
        <v>1465057</v>
      </c>
      <c r="G192" s="49">
        <v>6431600.2299999995</v>
      </c>
      <c r="H192" s="34"/>
    </row>
    <row r="193" spans="1:8" s="32" customFormat="1" ht="13.5" customHeight="1" x14ac:dyDescent="0.2">
      <c r="A193" s="32" t="s">
        <v>1265</v>
      </c>
      <c r="B193" s="83">
        <v>39316</v>
      </c>
      <c r="C193" s="88" t="s">
        <v>428</v>
      </c>
      <c r="D193" s="29">
        <v>29.2958</v>
      </c>
      <c r="E193" s="88"/>
      <c r="F193" s="34">
        <v>213000</v>
      </c>
      <c r="G193" s="49">
        <v>6240005.4000000004</v>
      </c>
      <c r="H193" s="34"/>
    </row>
    <row r="194" spans="1:8" s="32" customFormat="1" ht="13.5" customHeight="1" x14ac:dyDescent="0.2">
      <c r="A194" s="32" t="s">
        <v>1230</v>
      </c>
      <c r="B194" s="83">
        <v>39310</v>
      </c>
      <c r="C194" s="88" t="s">
        <v>425</v>
      </c>
      <c r="D194" s="29">
        <v>57.45</v>
      </c>
      <c r="E194" s="88"/>
      <c r="F194" s="34">
        <v>106197</v>
      </c>
      <c r="G194" s="49">
        <v>6101017.6500000004</v>
      </c>
      <c r="H194" s="34"/>
    </row>
    <row r="195" spans="1:8" s="32" customFormat="1" ht="13.5" customHeight="1" x14ac:dyDescent="0.2">
      <c r="A195" s="32" t="s">
        <v>1249</v>
      </c>
      <c r="B195" s="83">
        <v>39251</v>
      </c>
      <c r="C195" s="88" t="s">
        <v>425</v>
      </c>
      <c r="D195" s="29">
        <v>74.5</v>
      </c>
      <c r="E195" s="88"/>
      <c r="F195" s="34">
        <v>81434</v>
      </c>
      <c r="G195" s="49">
        <v>6066833</v>
      </c>
      <c r="H195" s="34"/>
    </row>
    <row r="196" spans="1:8" s="32" customFormat="1" ht="13.5" customHeight="1" x14ac:dyDescent="0.2">
      <c r="A196" s="32" t="s">
        <v>1260</v>
      </c>
      <c r="B196" s="83">
        <v>39339</v>
      </c>
      <c r="C196" s="88" t="s">
        <v>425</v>
      </c>
      <c r="D196" s="29">
        <v>1</v>
      </c>
      <c r="F196" s="34">
        <v>6000000</v>
      </c>
      <c r="G196" s="49">
        <v>6000000</v>
      </c>
      <c r="H196" s="34"/>
    </row>
    <row r="197" spans="1:8" s="32" customFormat="1" ht="13.5" customHeight="1" x14ac:dyDescent="0.2">
      <c r="A197" s="32" t="s">
        <v>1320</v>
      </c>
      <c r="B197" s="83">
        <v>39260</v>
      </c>
      <c r="C197" s="88" t="s">
        <v>425</v>
      </c>
      <c r="D197" s="29">
        <v>6</v>
      </c>
      <c r="E197" s="88"/>
      <c r="F197" s="34">
        <v>1000000</v>
      </c>
      <c r="G197" s="49">
        <v>6000000</v>
      </c>
      <c r="H197" s="34"/>
    </row>
    <row r="198" spans="1:8" s="32" customFormat="1" ht="13.5" customHeight="1" x14ac:dyDescent="0.2">
      <c r="A198" s="32" t="s">
        <v>1232</v>
      </c>
      <c r="B198" s="83">
        <v>39101</v>
      </c>
      <c r="C198" s="88" t="s">
        <v>428</v>
      </c>
      <c r="D198" s="29">
        <v>30</v>
      </c>
      <c r="E198" s="88"/>
      <c r="F198" s="34">
        <v>200000</v>
      </c>
      <c r="G198" s="49">
        <v>6000000</v>
      </c>
      <c r="H198" s="34"/>
    </row>
    <row r="199" spans="1:8" s="32" customFormat="1" ht="13.5" customHeight="1" x14ac:dyDescent="0.2">
      <c r="A199" s="32" t="s">
        <v>1301</v>
      </c>
      <c r="B199" s="83">
        <v>39415</v>
      </c>
      <c r="C199" s="88" t="s">
        <v>428</v>
      </c>
      <c r="D199" s="29">
        <v>35</v>
      </c>
      <c r="E199" s="88"/>
      <c r="F199" s="34">
        <v>170000</v>
      </c>
      <c r="G199" s="49">
        <v>5950000</v>
      </c>
      <c r="H199" s="34"/>
    </row>
    <row r="200" spans="1:8" s="32" customFormat="1" ht="13.5" customHeight="1" x14ac:dyDescent="0.2">
      <c r="A200" s="32" t="s">
        <v>471</v>
      </c>
      <c r="B200" s="83">
        <v>39154</v>
      </c>
      <c r="C200" s="88" t="s">
        <v>425</v>
      </c>
      <c r="D200" s="29">
        <v>5.77</v>
      </c>
      <c r="E200" s="88" t="s">
        <v>1373</v>
      </c>
      <c r="F200" s="34">
        <v>1000838</v>
      </c>
      <c r="G200" s="49">
        <v>5774835.2599999998</v>
      </c>
      <c r="H200" s="34"/>
    </row>
    <row r="201" spans="1:8" s="32" customFormat="1" ht="13.5" customHeight="1" x14ac:dyDescent="0.2">
      <c r="A201" s="32" t="s">
        <v>1225</v>
      </c>
      <c r="B201" s="83">
        <v>39108</v>
      </c>
      <c r="C201" s="88" t="s">
        <v>425</v>
      </c>
      <c r="D201" s="29">
        <v>7.2</v>
      </c>
      <c r="E201" s="88" t="s">
        <v>1373</v>
      </c>
      <c r="F201" s="34">
        <v>774000</v>
      </c>
      <c r="G201" s="49">
        <v>5572800</v>
      </c>
      <c r="H201" s="34"/>
    </row>
    <row r="202" spans="1:8" s="32" customFormat="1" ht="13.5" customHeight="1" x14ac:dyDescent="0.2">
      <c r="A202" s="32" t="s">
        <v>1377</v>
      </c>
      <c r="B202" s="83">
        <v>39325</v>
      </c>
      <c r="C202" s="88" t="s">
        <v>425</v>
      </c>
      <c r="D202" s="29">
        <v>9.1999999999999993</v>
      </c>
      <c r="E202" s="88"/>
      <c r="F202" s="34">
        <v>604000</v>
      </c>
      <c r="G202" s="49">
        <v>5556800</v>
      </c>
      <c r="H202" s="34"/>
    </row>
    <row r="203" spans="1:8" s="32" customFormat="1" ht="13.5" customHeight="1" x14ac:dyDescent="0.2">
      <c r="A203" s="32" t="s">
        <v>1259</v>
      </c>
      <c r="B203" s="83">
        <v>39198</v>
      </c>
      <c r="C203" s="88" t="s">
        <v>425</v>
      </c>
      <c r="D203" s="29">
        <v>14.0783</v>
      </c>
      <c r="F203" s="34">
        <v>393500</v>
      </c>
      <c r="G203" s="49">
        <v>5539811.0499999998</v>
      </c>
      <c r="H203" s="34"/>
    </row>
    <row r="204" spans="1:8" s="32" customFormat="1" ht="13.5" customHeight="1" x14ac:dyDescent="0.2">
      <c r="A204" s="32" t="s">
        <v>1399</v>
      </c>
      <c r="B204" s="83">
        <v>39430</v>
      </c>
      <c r="C204" s="88" t="s">
        <v>425</v>
      </c>
      <c r="D204" s="29">
        <v>5.4965999999999999</v>
      </c>
      <c r="E204" s="88"/>
      <c r="F204" s="34">
        <v>1000000</v>
      </c>
      <c r="G204" s="49">
        <v>5496600</v>
      </c>
      <c r="H204" s="34"/>
    </row>
    <row r="205" spans="1:8" s="32" customFormat="1" ht="13.5" customHeight="1" x14ac:dyDescent="0.2">
      <c r="A205" s="32" t="s">
        <v>1230</v>
      </c>
      <c r="B205" s="83">
        <v>39393</v>
      </c>
      <c r="C205" s="88" t="s">
        <v>428</v>
      </c>
      <c r="D205" s="29">
        <v>22.28</v>
      </c>
      <c r="E205" s="88"/>
      <c r="F205" s="34">
        <v>239929</v>
      </c>
      <c r="G205" s="49">
        <v>5345618.12</v>
      </c>
      <c r="H205" s="34"/>
    </row>
    <row r="206" spans="1:8" s="32" customFormat="1" ht="13.5" customHeight="1" x14ac:dyDescent="0.2">
      <c r="A206" s="32" t="s">
        <v>1306</v>
      </c>
      <c r="B206" s="83">
        <v>39105</v>
      </c>
      <c r="C206" s="88" t="s">
        <v>428</v>
      </c>
      <c r="D206" s="29">
        <v>193</v>
      </c>
      <c r="E206" s="88"/>
      <c r="F206" s="34">
        <v>27020</v>
      </c>
      <c r="G206" s="49">
        <v>5214860</v>
      </c>
      <c r="H206" s="34"/>
    </row>
    <row r="207" spans="1:8" s="32" customFormat="1" ht="13.5" customHeight="1" x14ac:dyDescent="0.2">
      <c r="A207" s="32" t="s">
        <v>1336</v>
      </c>
      <c r="B207" s="83">
        <v>39343</v>
      </c>
      <c r="C207" s="88" t="s">
        <v>428</v>
      </c>
      <c r="D207" s="29">
        <v>89.5</v>
      </c>
      <c r="E207" s="88" t="s">
        <v>1373</v>
      </c>
      <c r="F207" s="34">
        <v>57650</v>
      </c>
      <c r="G207" s="49">
        <v>5159675</v>
      </c>
      <c r="H207" s="34"/>
    </row>
    <row r="208" spans="1:8" s="32" customFormat="1" ht="13.5" customHeight="1" x14ac:dyDescent="0.2">
      <c r="A208" s="32" t="s">
        <v>1234</v>
      </c>
      <c r="B208" s="83">
        <v>39171</v>
      </c>
      <c r="C208" s="88" t="s">
        <v>428</v>
      </c>
      <c r="D208" s="29">
        <v>116</v>
      </c>
      <c r="E208" s="88" t="s">
        <v>1373</v>
      </c>
      <c r="F208" s="34">
        <v>44109</v>
      </c>
      <c r="G208" s="49">
        <v>5116644</v>
      </c>
      <c r="H208" s="34"/>
    </row>
    <row r="209" spans="1:8" s="32" customFormat="1" ht="13.5" customHeight="1" x14ac:dyDescent="0.2">
      <c r="A209" s="32" t="s">
        <v>1262</v>
      </c>
      <c r="B209" s="83">
        <v>39120</v>
      </c>
      <c r="C209" s="88" t="s">
        <v>425</v>
      </c>
      <c r="D209" s="29">
        <v>17.100000000000001</v>
      </c>
      <c r="E209" s="88" t="s">
        <v>1373</v>
      </c>
      <c r="F209" s="34">
        <v>298333</v>
      </c>
      <c r="G209" s="49">
        <v>5101494.3</v>
      </c>
      <c r="H209" s="34"/>
    </row>
    <row r="210" spans="1:8" s="32" customFormat="1" ht="13.5" customHeight="1" x14ac:dyDescent="0.2">
      <c r="A210" s="32" t="s">
        <v>1377</v>
      </c>
      <c r="B210" s="83">
        <v>39160</v>
      </c>
      <c r="C210" s="88" t="s">
        <v>425</v>
      </c>
      <c r="D210" s="29">
        <v>9.99</v>
      </c>
      <c r="E210" s="88"/>
      <c r="F210" s="34">
        <v>508453</v>
      </c>
      <c r="G210" s="49">
        <v>5079445.47</v>
      </c>
      <c r="H210" s="34"/>
    </row>
    <row r="211" spans="1:8" s="32" customFormat="1" ht="13.5" customHeight="1" x14ac:dyDescent="0.2">
      <c r="A211" s="32" t="s">
        <v>1274</v>
      </c>
      <c r="B211" s="83">
        <v>39101</v>
      </c>
      <c r="C211" s="88" t="s">
        <v>425</v>
      </c>
      <c r="D211" s="29">
        <v>0.78590000000000004</v>
      </c>
      <c r="E211" s="88"/>
      <c r="F211" s="34">
        <v>6291246</v>
      </c>
      <c r="G211" s="49">
        <v>4944290.2313999999</v>
      </c>
      <c r="H211" s="34"/>
    </row>
    <row r="212" spans="1:8" s="32" customFormat="1" ht="13.5" customHeight="1" x14ac:dyDescent="0.2">
      <c r="A212" s="32" t="s">
        <v>1320</v>
      </c>
      <c r="B212" s="83">
        <v>39098</v>
      </c>
      <c r="C212" s="88" t="s">
        <v>428</v>
      </c>
      <c r="D212" s="29">
        <v>15.2</v>
      </c>
      <c r="E212" s="88"/>
      <c r="F212" s="34">
        <v>317500</v>
      </c>
      <c r="G212" s="49">
        <v>4826000</v>
      </c>
      <c r="H212" s="34"/>
    </row>
    <row r="213" spans="1:8" s="32" customFormat="1" ht="13.5" customHeight="1" x14ac:dyDescent="0.2">
      <c r="A213" s="32" t="s">
        <v>1238</v>
      </c>
      <c r="B213" s="83">
        <v>39385</v>
      </c>
      <c r="C213" s="88" t="s">
        <v>428</v>
      </c>
      <c r="D213" s="29">
        <v>9.17</v>
      </c>
      <c r="E213" s="88"/>
      <c r="F213" s="34">
        <v>490000</v>
      </c>
      <c r="G213" s="49">
        <v>4493300</v>
      </c>
      <c r="H213" s="34"/>
    </row>
    <row r="214" spans="1:8" s="32" customFormat="1" ht="13.5" customHeight="1" x14ac:dyDescent="0.2">
      <c r="A214" s="32" t="s">
        <v>553</v>
      </c>
      <c r="B214" s="83">
        <v>39314</v>
      </c>
      <c r="C214" s="88" t="s">
        <v>425</v>
      </c>
      <c r="D214" s="29">
        <v>20.425000000000001</v>
      </c>
      <c r="E214" s="88"/>
      <c r="F214" s="34">
        <v>207854</v>
      </c>
      <c r="G214" s="49">
        <v>4245417.95</v>
      </c>
      <c r="H214" s="34"/>
    </row>
    <row r="215" spans="1:8" s="32" customFormat="1" ht="13.5" customHeight="1" x14ac:dyDescent="0.2">
      <c r="A215" s="32" t="s">
        <v>490</v>
      </c>
      <c r="B215" s="83">
        <v>39170</v>
      </c>
      <c r="C215" s="88" t="s">
        <v>425</v>
      </c>
      <c r="D215" s="29">
        <v>4.2699999999999996</v>
      </c>
      <c r="E215" s="88" t="s">
        <v>1373</v>
      </c>
      <c r="F215" s="34">
        <v>937500</v>
      </c>
      <c r="G215" s="49">
        <v>4003125</v>
      </c>
      <c r="H215" s="34"/>
    </row>
    <row r="216" spans="1:8" s="32" customFormat="1" ht="13.5" customHeight="1" x14ac:dyDescent="0.2">
      <c r="A216" s="32" t="s">
        <v>1238</v>
      </c>
      <c r="B216" s="83">
        <v>39259</v>
      </c>
      <c r="C216" s="88" t="s">
        <v>425</v>
      </c>
      <c r="D216" s="29">
        <v>13.25</v>
      </c>
      <c r="E216" s="88" t="s">
        <v>1373</v>
      </c>
      <c r="F216" s="34">
        <v>300000</v>
      </c>
      <c r="G216" s="49">
        <v>3975000</v>
      </c>
      <c r="H216" s="34"/>
    </row>
    <row r="217" spans="1:8" s="32" customFormat="1" ht="13.5" customHeight="1" x14ac:dyDescent="0.2">
      <c r="A217" s="32" t="s">
        <v>1327</v>
      </c>
      <c r="B217" s="83">
        <v>39188</v>
      </c>
      <c r="C217" s="88" t="s">
        <v>428</v>
      </c>
      <c r="D217" s="29">
        <v>16.899999999999999</v>
      </c>
      <c r="E217" s="88"/>
      <c r="F217" s="34">
        <v>230500</v>
      </c>
      <c r="G217" s="49">
        <v>3895450</v>
      </c>
      <c r="H217" s="34"/>
    </row>
    <row r="218" spans="1:8" s="32" customFormat="1" ht="13.5" customHeight="1" x14ac:dyDescent="0.2">
      <c r="A218" s="32" t="s">
        <v>1265</v>
      </c>
      <c r="B218" s="83">
        <v>39409</v>
      </c>
      <c r="C218" s="88" t="s">
        <v>428</v>
      </c>
      <c r="D218" s="29">
        <v>22.8949</v>
      </c>
      <c r="E218" s="88"/>
      <c r="F218" s="34">
        <v>170000</v>
      </c>
      <c r="G218" s="49">
        <v>3892133</v>
      </c>
      <c r="H218" s="34"/>
    </row>
    <row r="219" spans="1:8" s="32" customFormat="1" ht="13.5" customHeight="1" x14ac:dyDescent="0.2">
      <c r="A219" s="32" t="s">
        <v>553</v>
      </c>
      <c r="B219" s="83">
        <v>39231</v>
      </c>
      <c r="C219" s="88" t="s">
        <v>425</v>
      </c>
      <c r="D219" s="29">
        <v>21.3</v>
      </c>
      <c r="E219" s="88" t="s">
        <v>1373</v>
      </c>
      <c r="F219" s="34">
        <v>180202</v>
      </c>
      <c r="G219" s="49">
        <v>3838302.6</v>
      </c>
      <c r="H219" s="34"/>
    </row>
    <row r="220" spans="1:8" s="32" customFormat="1" ht="13.5" customHeight="1" x14ac:dyDescent="0.2">
      <c r="A220" s="32" t="s">
        <v>1234</v>
      </c>
      <c r="B220" s="83">
        <v>39363</v>
      </c>
      <c r="C220" s="88" t="s">
        <v>428</v>
      </c>
      <c r="D220" s="29">
        <v>38.9</v>
      </c>
      <c r="E220" s="88" t="s">
        <v>1373</v>
      </c>
      <c r="F220" s="34">
        <v>94424</v>
      </c>
      <c r="G220" s="49">
        <v>3673093.6</v>
      </c>
      <c r="H220" s="34"/>
    </row>
    <row r="221" spans="1:8" s="32" customFormat="1" ht="13.5" customHeight="1" x14ac:dyDescent="0.2">
      <c r="A221" s="32" t="s">
        <v>1233</v>
      </c>
      <c r="B221" s="83">
        <v>39122</v>
      </c>
      <c r="C221" s="88" t="s">
        <v>425</v>
      </c>
      <c r="D221" s="29">
        <v>25.7</v>
      </c>
      <c r="E221" s="88" t="s">
        <v>1373</v>
      </c>
      <c r="F221" s="34">
        <v>142348</v>
      </c>
      <c r="G221" s="49">
        <v>3658343.6</v>
      </c>
      <c r="H221" s="34"/>
    </row>
    <row r="222" spans="1:8" s="32" customFormat="1" ht="13.5" customHeight="1" x14ac:dyDescent="0.2">
      <c r="A222" s="32" t="s">
        <v>1266</v>
      </c>
      <c r="B222" s="83">
        <v>39205</v>
      </c>
      <c r="C222" s="88" t="s">
        <v>428</v>
      </c>
      <c r="D222" s="29">
        <v>55.64</v>
      </c>
      <c r="E222" s="88"/>
      <c r="F222" s="34">
        <v>62500</v>
      </c>
      <c r="G222" s="49">
        <v>3477500</v>
      </c>
      <c r="H222" s="34"/>
    </row>
    <row r="223" spans="1:8" s="32" customFormat="1" ht="13.5" customHeight="1" x14ac:dyDescent="0.2">
      <c r="A223" s="32" t="s">
        <v>1330</v>
      </c>
      <c r="B223" s="83">
        <v>39176</v>
      </c>
      <c r="C223" s="88" t="s">
        <v>425</v>
      </c>
      <c r="D223" s="29">
        <v>69.25</v>
      </c>
      <c r="E223" s="88" t="s">
        <v>1373</v>
      </c>
      <c r="F223" s="34">
        <v>50000</v>
      </c>
      <c r="G223" s="49">
        <v>3462500</v>
      </c>
      <c r="H223" s="34"/>
    </row>
    <row r="224" spans="1:8" s="32" customFormat="1" ht="13.5" customHeight="1" x14ac:dyDescent="0.2">
      <c r="A224" s="32" t="s">
        <v>1222</v>
      </c>
      <c r="B224" s="83">
        <v>39251</v>
      </c>
      <c r="C224" s="88" t="s">
        <v>425</v>
      </c>
      <c r="D224" s="29">
        <v>132.75</v>
      </c>
      <c r="E224" s="88" t="s">
        <v>1373</v>
      </c>
      <c r="F224" s="34">
        <v>25775</v>
      </c>
      <c r="G224" s="49">
        <v>3421631.25</v>
      </c>
      <c r="H224" s="34"/>
    </row>
    <row r="225" spans="1:8" s="32" customFormat="1" ht="13.5" customHeight="1" x14ac:dyDescent="0.2">
      <c r="A225" s="32" t="s">
        <v>1258</v>
      </c>
      <c r="B225" s="83">
        <v>39133</v>
      </c>
      <c r="C225" s="88" t="s">
        <v>425</v>
      </c>
      <c r="D225" s="29">
        <v>11</v>
      </c>
      <c r="E225" s="88" t="s">
        <v>1373</v>
      </c>
      <c r="F225" s="34">
        <v>294728</v>
      </c>
      <c r="G225" s="49">
        <v>3242008</v>
      </c>
      <c r="H225" s="34"/>
    </row>
    <row r="226" spans="1:8" s="32" customFormat="1" ht="13.5" customHeight="1" x14ac:dyDescent="0.2">
      <c r="A226" s="32" t="s">
        <v>1238</v>
      </c>
      <c r="B226" s="83">
        <v>39120</v>
      </c>
      <c r="C226" s="88" t="s">
        <v>428</v>
      </c>
      <c r="D226" s="29">
        <v>17.5</v>
      </c>
      <c r="E226" s="88" t="s">
        <v>1373</v>
      </c>
      <c r="F226" s="34">
        <v>185250</v>
      </c>
      <c r="G226" s="49">
        <v>3241875</v>
      </c>
      <c r="H226" s="34"/>
    </row>
    <row r="227" spans="1:8" s="32" customFormat="1" ht="13.5" customHeight="1" x14ac:dyDescent="0.2">
      <c r="A227" s="32" t="s">
        <v>1234</v>
      </c>
      <c r="B227" s="83">
        <v>39205</v>
      </c>
      <c r="C227" s="88" t="s">
        <v>428</v>
      </c>
      <c r="D227" s="29">
        <v>129.5</v>
      </c>
      <c r="E227" s="88" t="s">
        <v>1373</v>
      </c>
      <c r="F227" s="34">
        <v>24141</v>
      </c>
      <c r="G227" s="49">
        <v>3126259.5</v>
      </c>
      <c r="H227" s="34"/>
    </row>
    <row r="228" spans="1:8" s="32" customFormat="1" ht="13.5" customHeight="1" x14ac:dyDescent="0.2">
      <c r="A228" s="32" t="s">
        <v>1232</v>
      </c>
      <c r="B228" s="83">
        <v>39098</v>
      </c>
      <c r="C228" s="88" t="s">
        <v>428</v>
      </c>
      <c r="D228" s="29">
        <v>30</v>
      </c>
      <c r="E228" s="88"/>
      <c r="F228" s="34">
        <v>100000</v>
      </c>
      <c r="G228" s="49">
        <v>3000000</v>
      </c>
      <c r="H228" s="34"/>
    </row>
    <row r="229" spans="1:8" s="32" customFormat="1" ht="13.5" customHeight="1" x14ac:dyDescent="0.2">
      <c r="A229" s="32" t="s">
        <v>1233</v>
      </c>
      <c r="B229" s="83">
        <v>39227</v>
      </c>
      <c r="C229" s="88" t="s">
        <v>428</v>
      </c>
      <c r="D229" s="29">
        <v>27</v>
      </c>
      <c r="E229" s="88" t="s">
        <v>1373</v>
      </c>
      <c r="F229" s="34">
        <v>107500</v>
      </c>
      <c r="G229" s="49">
        <v>2902500</v>
      </c>
      <c r="H229" s="34"/>
    </row>
    <row r="230" spans="1:8" s="32" customFormat="1" ht="13.5" customHeight="1" x14ac:dyDescent="0.2">
      <c r="A230" s="32" t="s">
        <v>1344</v>
      </c>
      <c r="B230" s="83">
        <v>39234</v>
      </c>
      <c r="C230" s="88" t="s">
        <v>428</v>
      </c>
      <c r="D230" s="29">
        <v>36.130000000000003</v>
      </c>
      <c r="E230" s="88"/>
      <c r="F230" s="34">
        <v>80250</v>
      </c>
      <c r="G230" s="49">
        <v>2899432.5</v>
      </c>
      <c r="H230" s="34"/>
    </row>
    <row r="231" spans="1:8" s="32" customFormat="1" ht="13.5" customHeight="1" x14ac:dyDescent="0.2">
      <c r="A231" s="32" t="s">
        <v>1398</v>
      </c>
      <c r="B231" s="83">
        <v>39423</v>
      </c>
      <c r="C231" s="88" t="s">
        <v>428</v>
      </c>
      <c r="D231" s="29">
        <v>7.2</v>
      </c>
      <c r="E231" s="88"/>
      <c r="F231" s="34">
        <v>387500</v>
      </c>
      <c r="G231" s="49">
        <v>2790000</v>
      </c>
      <c r="H231" s="34"/>
    </row>
    <row r="232" spans="1:8" s="32" customFormat="1" ht="13.5" customHeight="1" x14ac:dyDescent="0.2">
      <c r="A232" s="32" t="s">
        <v>1234</v>
      </c>
      <c r="B232" s="83">
        <v>39113</v>
      </c>
      <c r="C232" s="88" t="s">
        <v>428</v>
      </c>
      <c r="D232" s="29">
        <v>96</v>
      </c>
      <c r="E232" s="88" t="s">
        <v>1373</v>
      </c>
      <c r="F232" s="34">
        <v>28938</v>
      </c>
      <c r="G232" s="49">
        <v>2778048</v>
      </c>
      <c r="H232" s="34"/>
    </row>
    <row r="233" spans="1:8" s="32" customFormat="1" ht="13.5" customHeight="1" x14ac:dyDescent="0.2">
      <c r="A233" s="32" t="s">
        <v>1287</v>
      </c>
      <c r="B233" s="83">
        <v>39325</v>
      </c>
      <c r="C233" s="88" t="s">
        <v>428</v>
      </c>
      <c r="D233" s="29">
        <v>3.18</v>
      </c>
      <c r="E233" s="88"/>
      <c r="F233" s="34">
        <v>830000</v>
      </c>
      <c r="G233" s="49">
        <v>2639400</v>
      </c>
      <c r="H233" s="34"/>
    </row>
    <row r="234" spans="1:8" s="32" customFormat="1" ht="13.5" customHeight="1" x14ac:dyDescent="0.2">
      <c r="A234" s="32" t="s">
        <v>1249</v>
      </c>
      <c r="B234" s="83">
        <v>39225</v>
      </c>
      <c r="C234" s="88" t="s">
        <v>425</v>
      </c>
      <c r="D234" s="29">
        <v>73</v>
      </c>
      <c r="E234" s="32" t="s">
        <v>1373</v>
      </c>
      <c r="F234" s="34">
        <v>36000</v>
      </c>
      <c r="G234" s="49">
        <v>2628000</v>
      </c>
      <c r="H234" s="34"/>
    </row>
    <row r="235" spans="1:8" s="32" customFormat="1" ht="13.5" customHeight="1" x14ac:dyDescent="0.2">
      <c r="A235" s="32" t="s">
        <v>828</v>
      </c>
      <c r="B235" s="83">
        <v>39234</v>
      </c>
      <c r="C235" s="88" t="s">
        <v>428</v>
      </c>
      <c r="D235" s="29">
        <v>2.0499999999999998</v>
      </c>
      <c r="E235" s="88"/>
      <c r="F235" s="34">
        <v>1270000</v>
      </c>
      <c r="G235" s="49">
        <v>2603500</v>
      </c>
      <c r="H235" s="34"/>
    </row>
    <row r="236" spans="1:8" s="32" customFormat="1" ht="13.5" customHeight="1" x14ac:dyDescent="0.2">
      <c r="A236" s="32" t="s">
        <v>1344</v>
      </c>
      <c r="B236" s="83">
        <v>39409</v>
      </c>
      <c r="C236" s="88" t="s">
        <v>428</v>
      </c>
      <c r="D236" s="29">
        <v>44</v>
      </c>
      <c r="E236" s="88"/>
      <c r="F236" s="34">
        <v>54875</v>
      </c>
      <c r="G236" s="49">
        <v>2414500</v>
      </c>
      <c r="H236" s="34"/>
    </row>
    <row r="237" spans="1:8" s="32" customFormat="1" ht="13.5" customHeight="1" x14ac:dyDescent="0.2">
      <c r="A237" s="32" t="s">
        <v>1265</v>
      </c>
      <c r="B237" s="83">
        <v>39234</v>
      </c>
      <c r="C237" s="88" t="s">
        <v>428</v>
      </c>
      <c r="D237" s="29">
        <v>28.94</v>
      </c>
      <c r="E237" s="88"/>
      <c r="F237" s="34">
        <v>73375</v>
      </c>
      <c r="G237" s="49">
        <v>2123472.5</v>
      </c>
      <c r="H237" s="34"/>
    </row>
    <row r="238" spans="1:8" s="32" customFormat="1" ht="13.5" customHeight="1" x14ac:dyDescent="0.2">
      <c r="A238" s="32" t="s">
        <v>1390</v>
      </c>
      <c r="B238" s="83">
        <v>39133</v>
      </c>
      <c r="C238" s="88" t="s">
        <v>428</v>
      </c>
      <c r="D238" s="29">
        <v>75.5</v>
      </c>
      <c r="E238" s="88"/>
      <c r="F238" s="34">
        <v>27700</v>
      </c>
      <c r="G238" s="49">
        <v>2091350</v>
      </c>
      <c r="H238" s="34"/>
    </row>
    <row r="239" spans="1:8" s="32" customFormat="1" ht="13.5" customHeight="1" x14ac:dyDescent="0.2">
      <c r="A239" s="32" t="s">
        <v>1238</v>
      </c>
      <c r="B239" s="83">
        <v>39387</v>
      </c>
      <c r="C239" s="88" t="s">
        <v>428</v>
      </c>
      <c r="D239" s="29">
        <v>12.75</v>
      </c>
      <c r="E239" s="88" t="s">
        <v>1373</v>
      </c>
      <c r="F239" s="34">
        <v>154192</v>
      </c>
      <c r="G239" s="49">
        <v>1965948</v>
      </c>
      <c r="H239" s="34"/>
    </row>
    <row r="240" spans="1:8" s="32" customFormat="1" ht="13.5" customHeight="1" x14ac:dyDescent="0.2">
      <c r="A240" s="32" t="s">
        <v>1328</v>
      </c>
      <c r="B240" s="83">
        <v>39217</v>
      </c>
      <c r="C240" s="88" t="s">
        <v>428</v>
      </c>
      <c r="D240" s="29">
        <v>42</v>
      </c>
      <c r="E240" s="88" t="s">
        <v>1373</v>
      </c>
      <c r="F240" s="34">
        <v>43300</v>
      </c>
      <c r="G240" s="49">
        <v>1818600</v>
      </c>
      <c r="H240" s="34"/>
    </row>
    <row r="241" spans="1:8" s="32" customFormat="1" ht="13.5" customHeight="1" x14ac:dyDescent="0.2">
      <c r="A241" s="32" t="s">
        <v>1249</v>
      </c>
      <c r="B241" s="83">
        <v>39398</v>
      </c>
      <c r="C241" s="88" t="s">
        <v>428</v>
      </c>
      <c r="D241" s="29">
        <v>75.75</v>
      </c>
      <c r="E241" s="88"/>
      <c r="F241" s="34">
        <v>23258</v>
      </c>
      <c r="G241" s="49">
        <v>1761793.5</v>
      </c>
      <c r="H241" s="34"/>
    </row>
    <row r="242" spans="1:8" s="32" customFormat="1" ht="13.5" customHeight="1" x14ac:dyDescent="0.2">
      <c r="A242" s="32" t="s">
        <v>1342</v>
      </c>
      <c r="B242" s="83">
        <v>39157</v>
      </c>
      <c r="C242" s="88" t="s">
        <v>428</v>
      </c>
      <c r="D242" s="29">
        <v>51</v>
      </c>
      <c r="E242" s="88"/>
      <c r="F242" s="34">
        <v>32576</v>
      </c>
      <c r="G242" s="49">
        <v>1661376</v>
      </c>
      <c r="H242" s="34"/>
    </row>
    <row r="243" spans="1:8" s="32" customFormat="1" ht="13.5" customHeight="1" x14ac:dyDescent="0.2">
      <c r="A243" s="32" t="s">
        <v>1278</v>
      </c>
      <c r="B243" s="83">
        <v>39294</v>
      </c>
      <c r="C243" s="88" t="s">
        <v>428</v>
      </c>
      <c r="D243" s="29">
        <v>112.77</v>
      </c>
      <c r="E243" s="88"/>
      <c r="F243" s="34">
        <v>13540</v>
      </c>
      <c r="G243" s="49">
        <v>1526905.8</v>
      </c>
      <c r="H243" s="34"/>
    </row>
    <row r="244" spans="1:8" s="32" customFormat="1" ht="13.5" customHeight="1" x14ac:dyDescent="0.2">
      <c r="A244" s="32" t="s">
        <v>1222</v>
      </c>
      <c r="B244" s="83">
        <v>39104</v>
      </c>
      <c r="C244" s="88" t="s">
        <v>425</v>
      </c>
      <c r="D244" s="29">
        <v>119.5</v>
      </c>
      <c r="E244" s="88" t="s">
        <v>1373</v>
      </c>
      <c r="F244" s="34">
        <v>12500</v>
      </c>
      <c r="G244" s="49">
        <v>1493750</v>
      </c>
      <c r="H244" s="34"/>
    </row>
    <row r="245" spans="1:8" s="32" customFormat="1" ht="13.5" customHeight="1" x14ac:dyDescent="0.2">
      <c r="A245" s="32" t="s">
        <v>1372</v>
      </c>
      <c r="B245" s="83">
        <v>39254</v>
      </c>
      <c r="C245" s="88" t="s">
        <v>1220</v>
      </c>
      <c r="D245" s="29">
        <v>20</v>
      </c>
      <c r="E245" s="88"/>
      <c r="F245" s="34">
        <v>72500</v>
      </c>
      <c r="G245" s="49">
        <v>1450000</v>
      </c>
      <c r="H245" s="34"/>
    </row>
    <row r="246" spans="1:8" s="32" customFormat="1" ht="13.5" customHeight="1" x14ac:dyDescent="0.2">
      <c r="A246" s="32" t="s">
        <v>1298</v>
      </c>
      <c r="B246" s="83">
        <v>39097</v>
      </c>
      <c r="C246" s="88" t="s">
        <v>425</v>
      </c>
      <c r="D246" s="29">
        <v>13.5</v>
      </c>
      <c r="E246" s="88"/>
      <c r="F246" s="34">
        <v>100000</v>
      </c>
      <c r="G246" s="49">
        <v>1350000</v>
      </c>
      <c r="H246" s="34"/>
    </row>
    <row r="247" spans="1:8" s="32" customFormat="1" ht="13.5" customHeight="1" x14ac:dyDescent="0.2">
      <c r="A247" s="32" t="s">
        <v>1343</v>
      </c>
      <c r="B247" s="83">
        <v>39155</v>
      </c>
      <c r="C247" s="88" t="s">
        <v>428</v>
      </c>
      <c r="D247" s="29">
        <v>34</v>
      </c>
      <c r="E247" s="88"/>
      <c r="F247" s="34">
        <v>37697</v>
      </c>
      <c r="G247" s="49">
        <v>1281698</v>
      </c>
      <c r="H247" s="34"/>
    </row>
    <row r="248" spans="1:8" s="32" customFormat="1" ht="13.5" customHeight="1" x14ac:dyDescent="0.2">
      <c r="A248" s="32" t="s">
        <v>1250</v>
      </c>
      <c r="B248" s="83">
        <v>39402</v>
      </c>
      <c r="C248" s="88" t="s">
        <v>425</v>
      </c>
      <c r="D248" s="29">
        <v>25.4</v>
      </c>
      <c r="E248" s="88" t="s">
        <v>1373</v>
      </c>
      <c r="F248" s="34">
        <v>50000</v>
      </c>
      <c r="G248" s="49">
        <v>1270000</v>
      </c>
      <c r="H248" s="34"/>
    </row>
    <row r="249" spans="1:8" s="32" customFormat="1" ht="13.5" customHeight="1" x14ac:dyDescent="0.2">
      <c r="A249" s="32" t="s">
        <v>1282</v>
      </c>
      <c r="B249" s="83">
        <v>39185</v>
      </c>
      <c r="C249" s="88" t="s">
        <v>425</v>
      </c>
      <c r="D249" s="29">
        <v>10.5</v>
      </c>
      <c r="E249" s="88"/>
      <c r="F249" s="34">
        <v>120000</v>
      </c>
      <c r="G249" s="49">
        <v>1260000</v>
      </c>
      <c r="H249" s="34"/>
    </row>
    <row r="250" spans="1:8" s="32" customFormat="1" ht="13.5" customHeight="1" x14ac:dyDescent="0.2">
      <c r="A250" s="32" t="s">
        <v>1233</v>
      </c>
      <c r="B250" s="83">
        <v>39212</v>
      </c>
      <c r="C250" s="88" t="s">
        <v>428</v>
      </c>
      <c r="D250" s="29">
        <v>12.8</v>
      </c>
      <c r="E250" s="88"/>
      <c r="F250" s="34">
        <v>97700</v>
      </c>
      <c r="G250" s="49">
        <v>1250560</v>
      </c>
      <c r="H250" s="34"/>
    </row>
    <row r="251" spans="1:8" s="32" customFormat="1" ht="13.5" customHeight="1" x14ac:dyDescent="0.2">
      <c r="A251" s="32" t="s">
        <v>1343</v>
      </c>
      <c r="B251" s="83">
        <v>39318</v>
      </c>
      <c r="C251" s="88" t="s">
        <v>428</v>
      </c>
      <c r="D251" s="29">
        <v>57.5</v>
      </c>
      <c r="E251" s="32" t="s">
        <v>1373</v>
      </c>
      <c r="F251" s="34">
        <v>20632</v>
      </c>
      <c r="G251" s="49">
        <v>1186340</v>
      </c>
      <c r="H251" s="34"/>
    </row>
    <row r="252" spans="1:8" s="32" customFormat="1" ht="13.5" customHeight="1" x14ac:dyDescent="0.2">
      <c r="A252" s="32" t="s">
        <v>1325</v>
      </c>
      <c r="B252" s="83">
        <v>39122</v>
      </c>
      <c r="C252" s="88" t="s">
        <v>428</v>
      </c>
      <c r="D252" s="29">
        <v>4.1669</v>
      </c>
      <c r="E252" s="88"/>
      <c r="F252" s="34">
        <v>281250</v>
      </c>
      <c r="G252" s="49">
        <v>1171940.625</v>
      </c>
      <c r="H252" s="34"/>
    </row>
    <row r="253" spans="1:8" s="32" customFormat="1" ht="13.5" customHeight="1" x14ac:dyDescent="0.2">
      <c r="A253" s="32" t="s">
        <v>1234</v>
      </c>
      <c r="B253" s="83">
        <v>39141</v>
      </c>
      <c r="C253" s="88" t="s">
        <v>428</v>
      </c>
      <c r="D253" s="29">
        <v>107.75</v>
      </c>
      <c r="E253" s="88" t="s">
        <v>1373</v>
      </c>
      <c r="F253" s="34">
        <v>10198</v>
      </c>
      <c r="G253" s="49">
        <v>1098834.5</v>
      </c>
      <c r="H253" s="34"/>
    </row>
    <row r="254" spans="1:8" s="32" customFormat="1" ht="13.5" customHeight="1" x14ac:dyDescent="0.2">
      <c r="A254" s="32" t="s">
        <v>1394</v>
      </c>
      <c r="B254" s="83">
        <v>39421</v>
      </c>
      <c r="C254" s="88" t="s">
        <v>425</v>
      </c>
      <c r="D254" s="29">
        <v>10.8</v>
      </c>
      <c r="E254" s="88" t="s">
        <v>1373</v>
      </c>
      <c r="F254" s="34">
        <v>100816</v>
      </c>
      <c r="G254" s="49">
        <v>1088812.8</v>
      </c>
      <c r="H254" s="34"/>
    </row>
    <row r="255" spans="1:8" s="32" customFormat="1" ht="13.5" customHeight="1" x14ac:dyDescent="0.2">
      <c r="A255" s="32" t="s">
        <v>1260</v>
      </c>
      <c r="B255" s="83">
        <v>39150</v>
      </c>
      <c r="C255" s="88" t="s">
        <v>425</v>
      </c>
      <c r="D255" s="29">
        <v>3</v>
      </c>
      <c r="E255" s="88"/>
      <c r="F255" s="34">
        <v>357894</v>
      </c>
      <c r="G255" s="49">
        <v>1073682</v>
      </c>
      <c r="H255" s="34"/>
    </row>
    <row r="256" spans="1:8" s="32" customFormat="1" ht="13.5" customHeight="1" x14ac:dyDescent="0.2">
      <c r="A256" s="32" t="s">
        <v>1238</v>
      </c>
      <c r="B256" s="83">
        <v>39248</v>
      </c>
      <c r="C256" s="88" t="s">
        <v>425</v>
      </c>
      <c r="D256" s="29">
        <v>13.6</v>
      </c>
      <c r="E256" s="88" t="s">
        <v>1373</v>
      </c>
      <c r="F256" s="34">
        <v>78853</v>
      </c>
      <c r="G256" s="49">
        <v>1072400.8</v>
      </c>
      <c r="H256" s="34"/>
    </row>
    <row r="257" spans="1:10" s="32" customFormat="1" ht="13.5" customHeight="1" x14ac:dyDescent="0.2">
      <c r="A257" s="32" t="s">
        <v>1379</v>
      </c>
      <c r="B257" s="83">
        <v>39303</v>
      </c>
      <c r="C257" s="88" t="s">
        <v>425</v>
      </c>
      <c r="D257" s="29">
        <v>26.5</v>
      </c>
      <c r="E257" s="88"/>
      <c r="F257" s="34">
        <v>39072</v>
      </c>
      <c r="G257" s="49">
        <v>1035408</v>
      </c>
      <c r="H257" s="34"/>
    </row>
    <row r="258" spans="1:10" s="32" customFormat="1" ht="13.5" customHeight="1" x14ac:dyDescent="0.2">
      <c r="A258" s="32" t="s">
        <v>1333</v>
      </c>
      <c r="B258" s="83">
        <v>39268</v>
      </c>
      <c r="C258" s="88" t="s">
        <v>425</v>
      </c>
      <c r="D258" s="29">
        <v>33.130000000000003</v>
      </c>
      <c r="E258" s="88"/>
      <c r="F258" s="34">
        <v>30180</v>
      </c>
      <c r="G258" s="49">
        <v>999863.4</v>
      </c>
      <c r="H258" s="34"/>
    </row>
    <row r="259" spans="1:10" s="32" customFormat="1" ht="13.5" customHeight="1" x14ac:dyDescent="0.25">
      <c r="A259" s="32" t="s">
        <v>1333</v>
      </c>
      <c r="B259" s="83">
        <v>39296</v>
      </c>
      <c r="C259" s="88" t="s">
        <v>425</v>
      </c>
      <c r="D259" s="29">
        <v>33.130000000000003</v>
      </c>
      <c r="E259" s="88"/>
      <c r="F259" s="34">
        <v>30180</v>
      </c>
      <c r="G259" s="49">
        <v>999863.4</v>
      </c>
      <c r="H259" s="34"/>
      <c r="I259"/>
      <c r="J259"/>
    </row>
    <row r="260" spans="1:10" s="32" customFormat="1" ht="13.5" customHeight="1" x14ac:dyDescent="0.25">
      <c r="A260" s="32" t="s">
        <v>828</v>
      </c>
      <c r="B260" s="83">
        <v>39199</v>
      </c>
      <c r="C260" s="88" t="s">
        <v>428</v>
      </c>
      <c r="D260" s="29">
        <v>10.23</v>
      </c>
      <c r="E260" s="88"/>
      <c r="F260" s="34">
        <v>90000</v>
      </c>
      <c r="G260" s="49">
        <v>920700</v>
      </c>
      <c r="H260" s="34"/>
      <c r="I260"/>
      <c r="J260"/>
    </row>
    <row r="261" spans="1:10" s="32" customFormat="1" ht="13.5" customHeight="1" x14ac:dyDescent="0.25">
      <c r="A261" s="32" t="s">
        <v>1243</v>
      </c>
      <c r="B261" s="83">
        <v>39408</v>
      </c>
      <c r="C261" s="88" t="s">
        <v>425</v>
      </c>
      <c r="D261" s="29">
        <v>1.8105</v>
      </c>
      <c r="E261" s="88"/>
      <c r="F261" s="34">
        <v>500000</v>
      </c>
      <c r="G261" s="49">
        <v>905250</v>
      </c>
      <c r="H261" s="34"/>
      <c r="I261"/>
      <c r="J261"/>
    </row>
    <row r="262" spans="1:10" x14ac:dyDescent="0.25">
      <c r="A262" s="32" t="s">
        <v>1222</v>
      </c>
      <c r="B262" s="83">
        <v>39125</v>
      </c>
      <c r="C262" s="88" t="s">
        <v>425</v>
      </c>
      <c r="D262" s="29">
        <v>124</v>
      </c>
      <c r="E262" s="88" t="s">
        <v>1373</v>
      </c>
      <c r="F262" s="34">
        <v>6500</v>
      </c>
      <c r="G262" s="49">
        <v>806000</v>
      </c>
    </row>
    <row r="263" spans="1:10" x14ac:dyDescent="0.25">
      <c r="A263" s="32" t="s">
        <v>1222</v>
      </c>
      <c r="B263" s="83">
        <v>39136</v>
      </c>
      <c r="C263" s="88" t="s">
        <v>425</v>
      </c>
      <c r="D263" s="29">
        <v>119</v>
      </c>
      <c r="E263" s="88" t="s">
        <v>1373</v>
      </c>
      <c r="F263" s="34">
        <v>6575</v>
      </c>
      <c r="G263" s="49">
        <v>782425</v>
      </c>
    </row>
    <row r="264" spans="1:10" x14ac:dyDescent="0.25">
      <c r="A264" s="32" t="s">
        <v>1290</v>
      </c>
      <c r="B264" s="83">
        <v>39315</v>
      </c>
      <c r="C264" s="88" t="s">
        <v>425</v>
      </c>
      <c r="D264" s="29">
        <v>4.0599999999999996</v>
      </c>
      <c r="E264" s="88"/>
      <c r="F264" s="34">
        <v>187500</v>
      </c>
      <c r="G264" s="49">
        <v>761250</v>
      </c>
    </row>
    <row r="265" spans="1:10" x14ac:dyDescent="0.25">
      <c r="A265" s="32" t="s">
        <v>1344</v>
      </c>
      <c r="B265" s="83">
        <v>39195</v>
      </c>
      <c r="C265" s="88" t="s">
        <v>428</v>
      </c>
      <c r="D265" s="29">
        <v>40</v>
      </c>
      <c r="E265" s="88"/>
      <c r="F265" s="34">
        <v>18375</v>
      </c>
      <c r="G265" s="49">
        <v>735000</v>
      </c>
    </row>
    <row r="266" spans="1:10" x14ac:dyDescent="0.25">
      <c r="A266" s="32" t="s">
        <v>1388</v>
      </c>
      <c r="B266" s="83">
        <v>39407</v>
      </c>
      <c r="C266" s="88" t="s">
        <v>425</v>
      </c>
      <c r="D266" s="29">
        <v>37.5</v>
      </c>
      <c r="E266" s="88"/>
      <c r="F266" s="34">
        <v>19527</v>
      </c>
      <c r="G266" s="49">
        <v>732262.5</v>
      </c>
    </row>
    <row r="267" spans="1:10" x14ac:dyDescent="0.25">
      <c r="A267" s="32" t="s">
        <v>1222</v>
      </c>
      <c r="B267" s="83">
        <v>39097</v>
      </c>
      <c r="C267" s="88" t="s">
        <v>425</v>
      </c>
      <c r="D267" s="29">
        <v>116.25</v>
      </c>
      <c r="E267" s="32" t="s">
        <v>1373</v>
      </c>
      <c r="F267" s="34">
        <v>6000</v>
      </c>
      <c r="G267" s="49">
        <v>697500</v>
      </c>
    </row>
    <row r="268" spans="1:10" x14ac:dyDescent="0.25">
      <c r="A268" s="32" t="s">
        <v>1301</v>
      </c>
      <c r="B268" s="83">
        <v>39394</v>
      </c>
      <c r="C268" s="88" t="s">
        <v>426</v>
      </c>
      <c r="D268" s="29">
        <v>110</v>
      </c>
      <c r="E268" s="88"/>
      <c r="F268" s="34">
        <v>6102</v>
      </c>
      <c r="G268" s="49">
        <v>671220</v>
      </c>
    </row>
    <row r="269" spans="1:10" x14ac:dyDescent="0.25">
      <c r="A269" s="32" t="s">
        <v>1277</v>
      </c>
      <c r="B269" s="83">
        <v>39156</v>
      </c>
      <c r="C269" s="88" t="s">
        <v>428</v>
      </c>
      <c r="D269" s="29">
        <v>1.43</v>
      </c>
      <c r="E269" s="88" t="s">
        <v>1373</v>
      </c>
      <c r="F269" s="34">
        <v>457490</v>
      </c>
      <c r="G269" s="49">
        <v>654210.69999999995</v>
      </c>
    </row>
    <row r="270" spans="1:10" x14ac:dyDescent="0.25">
      <c r="A270" s="32" t="s">
        <v>1224</v>
      </c>
      <c r="B270" s="83">
        <v>39381</v>
      </c>
      <c r="C270" s="88" t="s">
        <v>428</v>
      </c>
      <c r="D270" s="29">
        <v>6</v>
      </c>
      <c r="E270" s="88" t="s">
        <v>1373</v>
      </c>
      <c r="F270" s="34">
        <v>97838</v>
      </c>
      <c r="G270" s="49">
        <v>587028</v>
      </c>
    </row>
    <row r="271" spans="1:10" x14ac:dyDescent="0.25">
      <c r="A271" s="32" t="s">
        <v>1232</v>
      </c>
      <c r="B271" s="83">
        <v>39147</v>
      </c>
      <c r="C271" s="88" t="s">
        <v>425</v>
      </c>
      <c r="D271" s="29">
        <v>9.35</v>
      </c>
      <c r="E271" s="88"/>
      <c r="F271" s="34">
        <v>60000</v>
      </c>
      <c r="G271" s="49">
        <v>561000</v>
      </c>
    </row>
    <row r="272" spans="1:10" x14ac:dyDescent="0.25">
      <c r="A272" s="32" t="s">
        <v>1234</v>
      </c>
      <c r="B272" s="83">
        <v>39244</v>
      </c>
      <c r="C272" s="88" t="s">
        <v>428</v>
      </c>
      <c r="D272" s="29">
        <v>7.9</v>
      </c>
      <c r="E272" s="88"/>
      <c r="F272" s="34">
        <v>67501</v>
      </c>
      <c r="G272" s="49">
        <v>533257.9</v>
      </c>
    </row>
    <row r="273" spans="1:7" x14ac:dyDescent="0.25">
      <c r="A273" s="32" t="s">
        <v>1222</v>
      </c>
      <c r="B273" s="83">
        <v>39087</v>
      </c>
      <c r="C273" s="88" t="s">
        <v>425</v>
      </c>
      <c r="D273" s="29">
        <v>111</v>
      </c>
      <c r="E273" s="88" t="s">
        <v>1373</v>
      </c>
      <c r="F273" s="34">
        <v>4750</v>
      </c>
      <c r="G273" s="49">
        <v>527250</v>
      </c>
    </row>
    <row r="274" spans="1:7" x14ac:dyDescent="0.25">
      <c r="A274" s="32" t="s">
        <v>1391</v>
      </c>
      <c r="B274" s="83">
        <v>39420</v>
      </c>
      <c r="C274" s="88" t="s">
        <v>425</v>
      </c>
      <c r="D274" s="29">
        <v>29</v>
      </c>
      <c r="E274" s="88" t="s">
        <v>1373</v>
      </c>
      <c r="F274" s="34">
        <v>17636</v>
      </c>
      <c r="G274" s="49">
        <v>511444</v>
      </c>
    </row>
    <row r="275" spans="1:7" x14ac:dyDescent="0.25">
      <c r="A275" s="32" t="s">
        <v>1249</v>
      </c>
      <c r="B275" s="83">
        <v>39211</v>
      </c>
      <c r="C275" s="88" t="s">
        <v>425</v>
      </c>
      <c r="D275" s="29">
        <v>72</v>
      </c>
      <c r="E275" s="88" t="s">
        <v>1373</v>
      </c>
      <c r="F275" s="34">
        <v>6850</v>
      </c>
      <c r="G275" s="49">
        <v>493200</v>
      </c>
    </row>
    <row r="276" spans="1:7" x14ac:dyDescent="0.25">
      <c r="A276" s="32" t="s">
        <v>1344</v>
      </c>
      <c r="B276" s="83">
        <v>39318</v>
      </c>
      <c r="C276" s="88" t="s">
        <v>428</v>
      </c>
      <c r="D276" s="29">
        <v>37.8855</v>
      </c>
      <c r="E276" s="88"/>
      <c r="F276" s="34">
        <v>12835</v>
      </c>
      <c r="G276" s="49">
        <v>486260.39250000002</v>
      </c>
    </row>
    <row r="277" spans="1:7" x14ac:dyDescent="0.25">
      <c r="A277" s="32" t="s">
        <v>1374</v>
      </c>
      <c r="B277" s="83">
        <v>39331</v>
      </c>
      <c r="C277" s="88" t="s">
        <v>425</v>
      </c>
      <c r="D277" s="29">
        <v>31.5</v>
      </c>
      <c r="E277" s="88" t="s">
        <v>1373</v>
      </c>
      <c r="F277" s="34">
        <v>15259</v>
      </c>
      <c r="G277" s="49">
        <v>480658.5</v>
      </c>
    </row>
    <row r="278" spans="1:7" x14ac:dyDescent="0.25">
      <c r="A278" s="32" t="s">
        <v>1249</v>
      </c>
      <c r="B278" s="83">
        <v>39118</v>
      </c>
      <c r="C278" s="88" t="s">
        <v>425</v>
      </c>
      <c r="D278" s="29">
        <v>70</v>
      </c>
      <c r="E278" s="88" t="s">
        <v>1373</v>
      </c>
      <c r="F278" s="34">
        <v>6850</v>
      </c>
      <c r="G278" s="49">
        <v>479500</v>
      </c>
    </row>
    <row r="279" spans="1:7" x14ac:dyDescent="0.25">
      <c r="A279" s="32" t="s">
        <v>1224</v>
      </c>
      <c r="B279" s="83">
        <v>39175</v>
      </c>
      <c r="C279" s="88" t="s">
        <v>425</v>
      </c>
      <c r="D279" s="29">
        <v>7.88</v>
      </c>
      <c r="E279" s="88" t="s">
        <v>1373</v>
      </c>
      <c r="F279" s="34">
        <v>60148</v>
      </c>
      <c r="G279" s="49">
        <v>473966.24</v>
      </c>
    </row>
    <row r="280" spans="1:7" x14ac:dyDescent="0.25">
      <c r="A280" s="32" t="s">
        <v>1222</v>
      </c>
      <c r="B280" s="83">
        <v>39140</v>
      </c>
      <c r="C280" s="88" t="s">
        <v>425</v>
      </c>
      <c r="D280" s="29">
        <v>117</v>
      </c>
      <c r="E280" s="32" t="s">
        <v>1373</v>
      </c>
      <c r="F280" s="34">
        <v>3839</v>
      </c>
      <c r="G280" s="49">
        <v>449163</v>
      </c>
    </row>
    <row r="281" spans="1:7" x14ac:dyDescent="0.25">
      <c r="A281" s="32" t="s">
        <v>1380</v>
      </c>
      <c r="B281" s="83">
        <v>39317</v>
      </c>
      <c r="C281" s="88" t="s">
        <v>425</v>
      </c>
      <c r="D281" s="29">
        <v>120</v>
      </c>
      <c r="E281" s="88"/>
      <c r="F281" s="34">
        <v>3356</v>
      </c>
      <c r="G281" s="49">
        <v>402720</v>
      </c>
    </row>
    <row r="282" spans="1:7" x14ac:dyDescent="0.25">
      <c r="A282" s="32" t="s">
        <v>1222</v>
      </c>
      <c r="B282" s="83">
        <v>39108</v>
      </c>
      <c r="C282" s="88" t="s">
        <v>425</v>
      </c>
      <c r="D282" s="29">
        <v>119</v>
      </c>
      <c r="E282" s="88" t="s">
        <v>1373</v>
      </c>
      <c r="F282" s="34">
        <v>3085</v>
      </c>
      <c r="G282" s="49">
        <v>367115</v>
      </c>
    </row>
    <row r="283" spans="1:7" x14ac:dyDescent="0.25">
      <c r="A283" s="32" t="s">
        <v>1224</v>
      </c>
      <c r="B283" s="83">
        <v>39217</v>
      </c>
      <c r="C283" s="88" t="s">
        <v>428</v>
      </c>
      <c r="D283" s="29">
        <v>7.22</v>
      </c>
      <c r="E283" s="88"/>
      <c r="F283" s="34">
        <v>46875</v>
      </c>
      <c r="G283" s="49">
        <v>338437.5</v>
      </c>
    </row>
    <row r="284" spans="1:7" x14ac:dyDescent="0.25">
      <c r="A284" s="32" t="s">
        <v>1277</v>
      </c>
      <c r="B284" s="83">
        <v>39120</v>
      </c>
      <c r="C284" s="88" t="s">
        <v>428</v>
      </c>
      <c r="D284" s="29">
        <v>1.45</v>
      </c>
      <c r="E284" s="88" t="s">
        <v>1373</v>
      </c>
      <c r="F284" s="34">
        <v>233332</v>
      </c>
      <c r="G284" s="49">
        <v>338331.4</v>
      </c>
    </row>
    <row r="285" spans="1:7" x14ac:dyDescent="0.25">
      <c r="A285" s="32" t="s">
        <v>1222</v>
      </c>
      <c r="B285" s="83">
        <v>39126</v>
      </c>
      <c r="C285" s="88" t="s">
        <v>425</v>
      </c>
      <c r="D285" s="29">
        <v>122.5</v>
      </c>
      <c r="E285" s="32" t="s">
        <v>1373</v>
      </c>
      <c r="F285" s="34">
        <v>2500</v>
      </c>
      <c r="G285" s="49">
        <v>306250</v>
      </c>
    </row>
    <row r="286" spans="1:7" x14ac:dyDescent="0.25">
      <c r="A286" s="32" t="s">
        <v>1222</v>
      </c>
      <c r="B286" s="83">
        <v>39085</v>
      </c>
      <c r="C286" s="88" t="s">
        <v>425</v>
      </c>
      <c r="D286" s="29">
        <v>119.5</v>
      </c>
      <c r="E286" s="88" t="s">
        <v>1373</v>
      </c>
      <c r="F286" s="34">
        <v>2500</v>
      </c>
      <c r="G286" s="49">
        <v>298750</v>
      </c>
    </row>
    <row r="287" spans="1:7" x14ac:dyDescent="0.25">
      <c r="A287" s="32" t="s">
        <v>553</v>
      </c>
      <c r="B287" s="83">
        <v>39154</v>
      </c>
      <c r="C287" s="88" t="s">
        <v>425</v>
      </c>
      <c r="D287" s="29">
        <v>5.24</v>
      </c>
      <c r="E287" s="88"/>
      <c r="F287" s="34">
        <v>53712</v>
      </c>
      <c r="G287" s="49">
        <v>281450.88</v>
      </c>
    </row>
    <row r="288" spans="1:7" x14ac:dyDescent="0.25">
      <c r="A288" s="32" t="s">
        <v>1238</v>
      </c>
      <c r="B288" s="83">
        <v>39395</v>
      </c>
      <c r="C288" s="88" t="s">
        <v>428</v>
      </c>
      <c r="D288" s="29">
        <v>11.7</v>
      </c>
      <c r="E288" s="88" t="s">
        <v>1373</v>
      </c>
      <c r="F288" s="34">
        <v>23866</v>
      </c>
      <c r="G288" s="49">
        <v>279232.2</v>
      </c>
    </row>
    <row r="289" spans="1:7" x14ac:dyDescent="0.25">
      <c r="A289" s="32" t="s">
        <v>1234</v>
      </c>
      <c r="B289" s="83">
        <v>39226</v>
      </c>
      <c r="C289" s="88" t="s">
        <v>428</v>
      </c>
      <c r="D289" s="29">
        <v>24.11</v>
      </c>
      <c r="E289" s="88"/>
      <c r="F289" s="34">
        <v>10000</v>
      </c>
      <c r="G289" s="49">
        <v>241100</v>
      </c>
    </row>
    <row r="290" spans="1:7" x14ac:dyDescent="0.25">
      <c r="A290" s="32" t="s">
        <v>1222</v>
      </c>
      <c r="B290" s="83">
        <v>39133</v>
      </c>
      <c r="C290" s="88" t="s">
        <v>425</v>
      </c>
      <c r="D290" s="29">
        <v>116.25</v>
      </c>
      <c r="E290" s="88" t="s">
        <v>1373</v>
      </c>
      <c r="F290" s="34">
        <v>1919</v>
      </c>
      <c r="G290" s="49">
        <v>223083.75</v>
      </c>
    </row>
    <row r="291" spans="1:7" x14ac:dyDescent="0.25">
      <c r="A291" s="32" t="s">
        <v>1224</v>
      </c>
      <c r="B291" s="83">
        <v>39247</v>
      </c>
      <c r="C291" s="88" t="s">
        <v>428</v>
      </c>
      <c r="D291" s="29">
        <v>8.3000000000000007</v>
      </c>
      <c r="E291" s="88" t="s">
        <v>1373</v>
      </c>
      <c r="F291" s="34">
        <v>25000</v>
      </c>
      <c r="G291" s="49">
        <v>207500</v>
      </c>
    </row>
    <row r="292" spans="1:7" x14ac:dyDescent="0.25">
      <c r="A292" s="32" t="s">
        <v>1293</v>
      </c>
      <c r="B292" s="83">
        <v>39265</v>
      </c>
      <c r="C292" s="88" t="s">
        <v>425</v>
      </c>
      <c r="D292" s="29">
        <v>5.36</v>
      </c>
      <c r="E292" s="88"/>
      <c r="F292" s="34">
        <v>35000</v>
      </c>
      <c r="G292" s="49">
        <v>187600</v>
      </c>
    </row>
    <row r="293" spans="1:7" x14ac:dyDescent="0.25">
      <c r="A293" s="32" t="s">
        <v>1234</v>
      </c>
      <c r="B293" s="83">
        <v>39253</v>
      </c>
      <c r="C293" s="88" t="s">
        <v>428</v>
      </c>
      <c r="D293" s="29">
        <v>4.74</v>
      </c>
      <c r="E293" s="88"/>
      <c r="F293" s="34">
        <v>27419</v>
      </c>
      <c r="G293" s="49">
        <v>129966.06</v>
      </c>
    </row>
    <row r="294" spans="1:7" x14ac:dyDescent="0.25">
      <c r="A294" s="32" t="s">
        <v>1286</v>
      </c>
      <c r="B294" s="83">
        <v>39315</v>
      </c>
      <c r="C294" s="88" t="s">
        <v>428</v>
      </c>
      <c r="D294" s="29">
        <v>0.89170000000000005</v>
      </c>
      <c r="E294" s="88"/>
      <c r="F294" s="34">
        <v>126454</v>
      </c>
      <c r="G294" s="49">
        <v>112759.03180000001</v>
      </c>
    </row>
    <row r="295" spans="1:7" x14ac:dyDescent="0.25">
      <c r="A295" s="32" t="s">
        <v>1374</v>
      </c>
      <c r="B295" s="83">
        <v>39353</v>
      </c>
      <c r="C295" s="88" t="s">
        <v>425</v>
      </c>
      <c r="D295" s="29">
        <v>30.7</v>
      </c>
      <c r="E295" s="88" t="s">
        <v>1373</v>
      </c>
      <c r="F295" s="34">
        <v>3231</v>
      </c>
      <c r="G295" s="49">
        <v>99191.7</v>
      </c>
    </row>
    <row r="296" spans="1:7" x14ac:dyDescent="0.25">
      <c r="A296" s="32" t="s">
        <v>1377</v>
      </c>
      <c r="B296" s="83">
        <v>39183</v>
      </c>
      <c r="C296" s="88" t="s">
        <v>425</v>
      </c>
      <c r="D296" s="29">
        <v>9.8000000000000007</v>
      </c>
      <c r="E296" s="88"/>
      <c r="F296" s="34">
        <v>8770</v>
      </c>
      <c r="G296" s="49">
        <v>85946</v>
      </c>
    </row>
    <row r="297" spans="1:7" x14ac:dyDescent="0.25">
      <c r="A297" s="32" t="s">
        <v>1286</v>
      </c>
      <c r="B297" s="83">
        <v>39343</v>
      </c>
      <c r="C297" s="88" t="s">
        <v>428</v>
      </c>
      <c r="D297" s="29">
        <v>0.86</v>
      </c>
      <c r="E297" s="88"/>
      <c r="F297" s="34">
        <v>87500</v>
      </c>
      <c r="G297" s="49">
        <v>75250</v>
      </c>
    </row>
    <row r="298" spans="1:7" x14ac:dyDescent="0.25">
      <c r="A298" s="32" t="s">
        <v>1286</v>
      </c>
      <c r="B298" s="83">
        <v>39210</v>
      </c>
      <c r="C298" s="88" t="s">
        <v>428</v>
      </c>
      <c r="D298" s="29">
        <v>0.92</v>
      </c>
      <c r="E298" s="88"/>
      <c r="F298" s="34">
        <v>75103</v>
      </c>
      <c r="G298" s="49">
        <v>69094.759999999995</v>
      </c>
    </row>
    <row r="299" spans="1:7" x14ac:dyDescent="0.25">
      <c r="A299" s="32" t="s">
        <v>1234</v>
      </c>
      <c r="B299" s="83">
        <v>39216</v>
      </c>
      <c r="C299" s="88" t="s">
        <v>428</v>
      </c>
      <c r="D299" s="29">
        <v>1.04</v>
      </c>
      <c r="E299" s="88"/>
      <c r="F299" s="34">
        <v>60000</v>
      </c>
      <c r="G299" s="49">
        <v>62400</v>
      </c>
    </row>
    <row r="300" spans="1:7" x14ac:dyDescent="0.25">
      <c r="A300" s="32" t="s">
        <v>1232</v>
      </c>
      <c r="B300" s="83">
        <v>39220</v>
      </c>
      <c r="C300" s="88" t="s">
        <v>425</v>
      </c>
      <c r="D300" s="29">
        <v>1.5</v>
      </c>
      <c r="E300" s="88"/>
      <c r="F300" s="34">
        <v>39000</v>
      </c>
      <c r="G300" s="49">
        <v>58500</v>
      </c>
    </row>
    <row r="301" spans="1:7" x14ac:dyDescent="0.25">
      <c r="A301" s="32" t="s">
        <v>1402</v>
      </c>
      <c r="B301" s="83">
        <v>39429</v>
      </c>
      <c r="C301" s="88" t="s">
        <v>428</v>
      </c>
      <c r="D301" s="29">
        <v>0.82</v>
      </c>
      <c r="E301" s="88"/>
      <c r="F301" s="34">
        <v>67480</v>
      </c>
      <c r="G301" s="49">
        <v>55333.599999999999</v>
      </c>
    </row>
    <row r="302" spans="1:7" x14ac:dyDescent="0.25">
      <c r="A302" s="32" t="s">
        <v>1238</v>
      </c>
      <c r="B302" s="83">
        <v>39302</v>
      </c>
      <c r="C302" s="88" t="s">
        <v>428</v>
      </c>
      <c r="D302" s="29">
        <v>10.35</v>
      </c>
      <c r="E302" s="88" t="s">
        <v>1373</v>
      </c>
      <c r="F302" s="34">
        <v>5000</v>
      </c>
      <c r="G302" s="49">
        <v>51750</v>
      </c>
    </row>
    <row r="303" spans="1:7" x14ac:dyDescent="0.25">
      <c r="A303" s="32" t="s">
        <v>1234</v>
      </c>
      <c r="B303" s="83">
        <v>39232</v>
      </c>
      <c r="C303" s="88" t="s">
        <v>428</v>
      </c>
      <c r="D303" s="29">
        <v>3.2663519999999999</v>
      </c>
      <c r="E303" s="88"/>
      <c r="F303" s="34">
        <v>10000</v>
      </c>
      <c r="G303" s="49">
        <v>32663.52</v>
      </c>
    </row>
    <row r="304" spans="1:7" x14ac:dyDescent="0.25">
      <c r="A304" s="32" t="s">
        <v>1232</v>
      </c>
      <c r="B304" s="83">
        <v>39244</v>
      </c>
      <c r="C304" s="88" t="s">
        <v>425</v>
      </c>
      <c r="D304" s="29">
        <v>1.5</v>
      </c>
      <c r="E304" s="88"/>
      <c r="F304" s="34">
        <v>20000</v>
      </c>
      <c r="G304" s="49">
        <v>30000</v>
      </c>
    </row>
    <row r="305" spans="1:7" x14ac:dyDescent="0.25">
      <c r="A305" s="32" t="s">
        <v>1277</v>
      </c>
      <c r="B305" s="83">
        <v>39401</v>
      </c>
      <c r="C305" s="88" t="s">
        <v>428</v>
      </c>
      <c r="D305" s="29">
        <v>0.25</v>
      </c>
      <c r="E305" s="88"/>
      <c r="F305" s="34">
        <v>100000</v>
      </c>
      <c r="G305" s="49">
        <v>25000</v>
      </c>
    </row>
    <row r="306" spans="1:7" x14ac:dyDescent="0.25">
      <c r="A306" s="32" t="s">
        <v>1286</v>
      </c>
      <c r="B306" s="83">
        <v>39140</v>
      </c>
      <c r="C306" s="88" t="s">
        <v>428</v>
      </c>
      <c r="D306" s="29">
        <v>0.92</v>
      </c>
      <c r="E306" s="88"/>
      <c r="F306" s="34">
        <v>15867</v>
      </c>
      <c r="G306" s="49">
        <v>14597.64</v>
      </c>
    </row>
    <row r="307" spans="1:7" x14ac:dyDescent="0.25">
      <c r="A307" s="32" t="s">
        <v>1232</v>
      </c>
      <c r="B307" s="83">
        <v>39101</v>
      </c>
      <c r="C307" s="88" t="s">
        <v>425</v>
      </c>
      <c r="D307" s="29">
        <v>30</v>
      </c>
      <c r="E307" s="88"/>
      <c r="F307" s="34">
        <v>300</v>
      </c>
      <c r="G307" s="49">
        <v>9000</v>
      </c>
    </row>
    <row r="308" spans="1:7" x14ac:dyDescent="0.25">
      <c r="A308" s="32" t="s">
        <v>910</v>
      </c>
      <c r="B308" s="83">
        <v>39141</v>
      </c>
      <c r="C308" s="88" t="s">
        <v>426</v>
      </c>
      <c r="D308" s="29">
        <v>4.25</v>
      </c>
      <c r="E308" s="88"/>
      <c r="F308" s="34">
        <v>2000</v>
      </c>
      <c r="G308" s="49">
        <v>8500</v>
      </c>
    </row>
    <row r="309" spans="1:7" x14ac:dyDescent="0.25">
      <c r="A309" s="32" t="s">
        <v>1342</v>
      </c>
      <c r="B309" s="83">
        <v>39139</v>
      </c>
      <c r="C309" s="88" t="s">
        <v>425</v>
      </c>
      <c r="D309" s="29">
        <v>2.5499999999999998</v>
      </c>
      <c r="E309" s="88"/>
      <c r="F309" s="34">
        <v>9</v>
      </c>
      <c r="G309" s="49">
        <v>22.95</v>
      </c>
    </row>
    <row r="310" spans="1:7" x14ac:dyDescent="0.25">
      <c r="A310" s="32" t="s">
        <v>1274</v>
      </c>
      <c r="B310" s="83">
        <v>39266</v>
      </c>
      <c r="C310" s="88" t="s">
        <v>425</v>
      </c>
      <c r="D310" s="29">
        <v>0.1</v>
      </c>
      <c r="E310" s="88"/>
      <c r="F310" s="34">
        <v>46</v>
      </c>
      <c r="G310" s="49">
        <v>4.5999999999999996</v>
      </c>
    </row>
    <row r="311" spans="1:7" x14ac:dyDescent="0.25">
      <c r="A311" s="32" t="s">
        <v>1224</v>
      </c>
      <c r="B311" s="83">
        <v>39322</v>
      </c>
      <c r="C311" s="88" t="s">
        <v>428</v>
      </c>
      <c r="D311" s="29">
        <v>0</v>
      </c>
      <c r="E311" s="88"/>
      <c r="F311" s="34">
        <v>68817</v>
      </c>
      <c r="G311" s="49">
        <v>0</v>
      </c>
    </row>
    <row r="312" spans="1:7" x14ac:dyDescent="0.25">
      <c r="A312" s="32" t="s">
        <v>498</v>
      </c>
      <c r="B312" s="83">
        <v>39255</v>
      </c>
      <c r="C312" s="88" t="s">
        <v>426</v>
      </c>
      <c r="D312" s="29">
        <v>24</v>
      </c>
      <c r="E312" s="88"/>
      <c r="F312" s="34">
        <v>0</v>
      </c>
      <c r="G312" s="49">
        <v>0</v>
      </c>
    </row>
    <row r="313" spans="1:7" x14ac:dyDescent="0.25">
      <c r="A313" s="32" t="s">
        <v>1316</v>
      </c>
      <c r="B313" s="83">
        <v>39408</v>
      </c>
      <c r="C313" s="88" t="s">
        <v>426</v>
      </c>
      <c r="D313" s="29">
        <v>12.5</v>
      </c>
      <c r="E313" s="88"/>
      <c r="F313" s="34">
        <v>0</v>
      </c>
      <c r="G313" s="49">
        <v>0</v>
      </c>
    </row>
    <row r="315" spans="1:7" x14ac:dyDescent="0.25">
      <c r="A315" s="32" t="s">
        <v>1404</v>
      </c>
    </row>
  </sheetData>
  <phoneticPr fontId="6" type="noConversion"/>
  <pageMargins left="0.78740157499999996" right="0.78740157499999996" top="0.984251969" bottom="0.984251969" header="0.5" footer="0.5"/>
  <pageSetup paperSize="9" orientation="portrait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3"/>
  <dimension ref="A1:H350"/>
  <sheetViews>
    <sheetView topLeftCell="A324" workbookViewId="0">
      <selection activeCell="A25" sqref="A25"/>
    </sheetView>
  </sheetViews>
  <sheetFormatPr defaultColWidth="11.453125" defaultRowHeight="13.5" customHeight="1" x14ac:dyDescent="0.2"/>
  <cols>
    <col min="1" max="1" width="19.26953125" style="32" customWidth="1"/>
    <col min="2" max="2" width="15.26953125" style="84" customWidth="1"/>
    <col min="3" max="3" width="18.7265625" style="88" bestFit="1" customWidth="1"/>
    <col min="4" max="4" width="9.1796875" style="29" customWidth="1"/>
    <col min="5" max="5" width="13.54296875" style="34" customWidth="1"/>
    <col min="6" max="6" width="14.54296875" style="49" bestFit="1" customWidth="1"/>
    <col min="7" max="7" width="17.26953125" style="32" bestFit="1" customWidth="1"/>
    <col min="8" max="8" width="12.7265625" style="32" bestFit="1" customWidth="1"/>
    <col min="9" max="16384" width="11.453125" style="32"/>
  </cols>
  <sheetData>
    <row r="1" spans="1:8" s="19" customFormat="1" ht="36.75" customHeight="1" x14ac:dyDescent="0.2">
      <c r="A1" s="90" t="s">
        <v>1349</v>
      </c>
      <c r="B1" s="91"/>
      <c r="C1" s="91"/>
      <c r="D1" s="92"/>
      <c r="E1" s="92"/>
      <c r="F1" s="92"/>
    </row>
    <row r="3" spans="1:8" ht="13.5" customHeight="1" x14ac:dyDescent="0.2">
      <c r="A3" s="1" t="s">
        <v>126</v>
      </c>
      <c r="B3" s="82" t="s">
        <v>969</v>
      </c>
      <c r="C3" s="87" t="s">
        <v>0</v>
      </c>
      <c r="D3" s="3" t="s">
        <v>127</v>
      </c>
      <c r="E3" s="4" t="s">
        <v>128</v>
      </c>
      <c r="F3" s="4" t="s">
        <v>422</v>
      </c>
      <c r="H3" s="34"/>
    </row>
    <row r="4" spans="1:8" ht="13.5" customHeight="1" x14ac:dyDescent="0.2">
      <c r="A4" s="32" t="s">
        <v>1235</v>
      </c>
      <c r="B4" s="83">
        <v>38846</v>
      </c>
      <c r="C4" s="88" t="s">
        <v>1236</v>
      </c>
      <c r="D4" s="29">
        <v>95</v>
      </c>
      <c r="E4" s="34">
        <v>73000000</v>
      </c>
      <c r="F4" s="49">
        <v>6935000000</v>
      </c>
    </row>
    <row r="5" spans="1:8" ht="13.5" customHeight="1" x14ac:dyDescent="0.2">
      <c r="A5" s="32" t="s">
        <v>367</v>
      </c>
      <c r="B5" s="83">
        <v>38798</v>
      </c>
      <c r="C5" s="88" t="s">
        <v>425</v>
      </c>
      <c r="D5" s="29">
        <v>4.3600000000000003</v>
      </c>
      <c r="E5" s="34">
        <v>1250000000</v>
      </c>
      <c r="F5" s="49">
        <v>5450000000</v>
      </c>
    </row>
    <row r="6" spans="1:8" ht="13.5" customHeight="1" x14ac:dyDescent="0.2">
      <c r="A6" s="32" t="s">
        <v>1237</v>
      </c>
      <c r="B6" s="83">
        <v>38739</v>
      </c>
      <c r="C6" s="88" t="s">
        <v>425</v>
      </c>
      <c r="D6" s="29">
        <v>66</v>
      </c>
      <c r="E6" s="34">
        <v>75000000</v>
      </c>
      <c r="F6" s="49">
        <v>4950000000</v>
      </c>
    </row>
    <row r="7" spans="1:8" ht="13.5" customHeight="1" x14ac:dyDescent="0.2">
      <c r="A7" s="32" t="s">
        <v>1237</v>
      </c>
      <c r="B7" s="83">
        <v>38809</v>
      </c>
      <c r="C7" s="88" t="s">
        <v>425</v>
      </c>
      <c r="D7" s="29">
        <v>90</v>
      </c>
      <c r="E7" s="34">
        <v>39000000</v>
      </c>
      <c r="F7" s="49">
        <v>3510000000</v>
      </c>
    </row>
    <row r="8" spans="1:8" ht="13.5" customHeight="1" x14ac:dyDescent="0.2">
      <c r="A8" s="32" t="s">
        <v>367</v>
      </c>
      <c r="B8" s="83">
        <v>38834</v>
      </c>
      <c r="C8" s="88" t="s">
        <v>425</v>
      </c>
      <c r="D8" s="29">
        <v>6.4</v>
      </c>
      <c r="E8" s="34">
        <v>406250000</v>
      </c>
      <c r="F8" s="49">
        <v>2600000000</v>
      </c>
    </row>
    <row r="9" spans="1:8" ht="13.5" customHeight="1" x14ac:dyDescent="0.2">
      <c r="A9" s="32" t="s">
        <v>1237</v>
      </c>
      <c r="B9" s="83">
        <v>38968</v>
      </c>
      <c r="C9" s="88" t="s">
        <v>425</v>
      </c>
      <c r="D9" s="29">
        <v>90</v>
      </c>
      <c r="E9" s="34">
        <v>20000000</v>
      </c>
      <c r="F9" s="49">
        <v>1800000000</v>
      </c>
    </row>
    <row r="10" spans="1:8" ht="13.5" customHeight="1" x14ac:dyDescent="0.2">
      <c r="A10" s="32" t="s">
        <v>1281</v>
      </c>
      <c r="B10" s="83">
        <v>38869</v>
      </c>
      <c r="C10" s="88" t="s">
        <v>425</v>
      </c>
      <c r="D10" s="29">
        <v>361.58</v>
      </c>
      <c r="E10" s="34">
        <v>4756149</v>
      </c>
      <c r="F10" s="49">
        <v>1719728355.4200001</v>
      </c>
    </row>
    <row r="11" spans="1:8" ht="13.5" customHeight="1" x14ac:dyDescent="0.2">
      <c r="A11" s="32" t="s">
        <v>1238</v>
      </c>
      <c r="B11" s="83">
        <v>38764</v>
      </c>
      <c r="C11" s="88" t="s">
        <v>425</v>
      </c>
      <c r="D11" s="29">
        <v>23</v>
      </c>
      <c r="E11" s="34">
        <v>72022834</v>
      </c>
      <c r="F11" s="49">
        <v>1656525182</v>
      </c>
    </row>
    <row r="12" spans="1:8" ht="13.5" customHeight="1" x14ac:dyDescent="0.2">
      <c r="A12" s="32" t="s">
        <v>1281</v>
      </c>
      <c r="B12" s="83">
        <v>38894</v>
      </c>
      <c r="C12" s="88" t="s">
        <v>425</v>
      </c>
      <c r="D12" s="29">
        <v>319.36</v>
      </c>
      <c r="E12" s="34">
        <v>5036746</v>
      </c>
      <c r="F12" s="49">
        <v>1608535202.5599999</v>
      </c>
    </row>
    <row r="13" spans="1:8" ht="13.5" customHeight="1" x14ac:dyDescent="0.2">
      <c r="A13" s="32" t="s">
        <v>1230</v>
      </c>
      <c r="B13" s="83">
        <v>38778</v>
      </c>
      <c r="C13" s="88" t="s">
        <v>425</v>
      </c>
      <c r="D13" s="29">
        <v>36</v>
      </c>
      <c r="E13" s="34">
        <v>43055500</v>
      </c>
      <c r="F13" s="49">
        <v>1549998000</v>
      </c>
    </row>
    <row r="14" spans="1:8" ht="13.5" customHeight="1" x14ac:dyDescent="0.2">
      <c r="A14" s="32" t="s">
        <v>1237</v>
      </c>
      <c r="B14" s="83">
        <v>38769</v>
      </c>
      <c r="C14" s="88" t="s">
        <v>425</v>
      </c>
      <c r="D14" s="29">
        <v>70.75</v>
      </c>
      <c r="E14" s="34">
        <v>20000000</v>
      </c>
      <c r="F14" s="49">
        <v>1415000000</v>
      </c>
    </row>
    <row r="15" spans="1:8" ht="13.5" customHeight="1" x14ac:dyDescent="0.2">
      <c r="A15" s="32" t="s">
        <v>367</v>
      </c>
      <c r="B15" s="83">
        <v>38782</v>
      </c>
      <c r="C15" s="88" t="s">
        <v>425</v>
      </c>
      <c r="D15" s="29">
        <v>4.3600000000000003</v>
      </c>
      <c r="E15" s="34">
        <v>280195692</v>
      </c>
      <c r="F15" s="49">
        <v>1221653217.1199999</v>
      </c>
    </row>
    <row r="16" spans="1:8" ht="13.5" customHeight="1" x14ac:dyDescent="0.2">
      <c r="A16" s="32" t="s">
        <v>1307</v>
      </c>
      <c r="B16" s="83">
        <v>39036</v>
      </c>
      <c r="C16" s="88" t="s">
        <v>1220</v>
      </c>
      <c r="D16" s="29">
        <v>53.5</v>
      </c>
      <c r="E16" s="34">
        <v>22545455</v>
      </c>
      <c r="F16" s="49">
        <v>1206181842.5</v>
      </c>
    </row>
    <row r="17" spans="1:6" ht="13.5" customHeight="1" x14ac:dyDescent="0.2">
      <c r="A17" s="32" t="s">
        <v>985</v>
      </c>
      <c r="B17" s="83">
        <v>38884</v>
      </c>
      <c r="C17" s="88" t="s">
        <v>425</v>
      </c>
      <c r="D17" s="29">
        <v>90</v>
      </c>
      <c r="E17" s="34">
        <v>13333333</v>
      </c>
      <c r="F17" s="49">
        <v>1199999970</v>
      </c>
    </row>
    <row r="18" spans="1:6" ht="13.5" customHeight="1" x14ac:dyDescent="0.2">
      <c r="A18" s="32" t="s">
        <v>1239</v>
      </c>
      <c r="B18" s="83">
        <v>38793</v>
      </c>
      <c r="C18" s="88" t="s">
        <v>425</v>
      </c>
      <c r="D18" s="29">
        <v>13.6</v>
      </c>
      <c r="E18" s="34">
        <v>80882000</v>
      </c>
      <c r="F18" s="49">
        <v>1099995200</v>
      </c>
    </row>
    <row r="19" spans="1:6" ht="13.5" customHeight="1" x14ac:dyDescent="0.2">
      <c r="A19" s="32" t="s">
        <v>1281</v>
      </c>
      <c r="B19" s="83">
        <v>38950</v>
      </c>
      <c r="C19" s="88" t="s">
        <v>425</v>
      </c>
      <c r="D19" s="29">
        <v>349.5</v>
      </c>
      <c r="E19" s="34">
        <v>2054638</v>
      </c>
      <c r="F19" s="49">
        <v>718095981</v>
      </c>
    </row>
    <row r="20" spans="1:6" ht="13.5" customHeight="1" x14ac:dyDescent="0.2">
      <c r="A20" s="32" t="s">
        <v>367</v>
      </c>
      <c r="B20" s="83">
        <v>38791</v>
      </c>
      <c r="C20" s="88" t="s">
        <v>425</v>
      </c>
      <c r="D20" s="29">
        <v>5.79</v>
      </c>
      <c r="E20" s="34">
        <v>120000000</v>
      </c>
      <c r="F20" s="49">
        <v>694800000</v>
      </c>
    </row>
    <row r="21" spans="1:6" ht="13.5" customHeight="1" x14ac:dyDescent="0.2">
      <c r="A21" s="32" t="s">
        <v>173</v>
      </c>
      <c r="B21" s="83">
        <v>38827</v>
      </c>
      <c r="C21" s="88" t="s">
        <v>425</v>
      </c>
      <c r="D21" s="29">
        <v>3.65</v>
      </c>
      <c r="E21" s="34">
        <v>165000000</v>
      </c>
      <c r="F21" s="49">
        <v>602250000</v>
      </c>
    </row>
    <row r="22" spans="1:6" ht="13.5" customHeight="1" x14ac:dyDescent="0.2">
      <c r="A22" s="32" t="s">
        <v>1240</v>
      </c>
      <c r="B22" s="83">
        <v>38793</v>
      </c>
      <c r="C22" s="88" t="s">
        <v>1236</v>
      </c>
      <c r="D22" s="29">
        <v>33</v>
      </c>
      <c r="E22" s="34">
        <v>17400000</v>
      </c>
      <c r="F22" s="49">
        <v>574200000</v>
      </c>
    </row>
    <row r="23" spans="1:6" ht="13.5" customHeight="1" x14ac:dyDescent="0.2">
      <c r="A23" s="32" t="s">
        <v>133</v>
      </c>
      <c r="B23" s="83">
        <v>38757</v>
      </c>
      <c r="C23" s="88" t="s">
        <v>425</v>
      </c>
      <c r="D23" s="29">
        <v>108.5</v>
      </c>
      <c r="E23" s="34">
        <v>5000000</v>
      </c>
      <c r="F23" s="49">
        <v>542500000</v>
      </c>
    </row>
    <row r="24" spans="1:6" ht="13.5" customHeight="1" x14ac:dyDescent="0.2">
      <c r="A24" s="32" t="s">
        <v>1241</v>
      </c>
      <c r="B24" s="83">
        <v>38812</v>
      </c>
      <c r="C24" s="88" t="s">
        <v>425</v>
      </c>
      <c r="D24" s="29">
        <v>56</v>
      </c>
      <c r="E24" s="34">
        <v>9500000</v>
      </c>
      <c r="F24" s="49">
        <v>532000000</v>
      </c>
    </row>
    <row r="25" spans="1:6" ht="13.5" customHeight="1" x14ac:dyDescent="0.2">
      <c r="A25" s="32" t="s">
        <v>1288</v>
      </c>
      <c r="B25" s="83">
        <v>38903</v>
      </c>
      <c r="C25" s="88" t="s">
        <v>426</v>
      </c>
      <c r="D25" s="29">
        <v>58</v>
      </c>
      <c r="E25" s="34">
        <v>9000000</v>
      </c>
      <c r="F25" s="49">
        <v>522000000</v>
      </c>
    </row>
    <row r="26" spans="1:6" ht="13.5" customHeight="1" x14ac:dyDescent="0.2">
      <c r="A26" s="32" t="s">
        <v>1311</v>
      </c>
      <c r="B26" s="83">
        <v>39059</v>
      </c>
      <c r="C26" s="88" t="s">
        <v>1220</v>
      </c>
      <c r="D26" s="29">
        <v>35</v>
      </c>
      <c r="E26" s="34">
        <v>14300000</v>
      </c>
      <c r="F26" s="49">
        <v>500500000</v>
      </c>
    </row>
    <row r="27" spans="1:6" ht="13.5" customHeight="1" x14ac:dyDescent="0.2">
      <c r="A27" s="32" t="s">
        <v>506</v>
      </c>
      <c r="B27" s="83">
        <v>38870</v>
      </c>
      <c r="C27" s="88" t="s">
        <v>425</v>
      </c>
      <c r="D27" s="29">
        <v>1.55</v>
      </c>
      <c r="E27" s="34">
        <v>322580000</v>
      </c>
      <c r="F27" s="49">
        <v>499999000</v>
      </c>
    </row>
    <row r="28" spans="1:6" ht="13.5" customHeight="1" x14ac:dyDescent="0.2">
      <c r="A28" s="32" t="s">
        <v>1312</v>
      </c>
      <c r="B28" s="83">
        <v>39072</v>
      </c>
      <c r="C28" s="88" t="s">
        <v>1236</v>
      </c>
      <c r="D28" s="29">
        <v>12</v>
      </c>
      <c r="E28" s="34">
        <v>40000000</v>
      </c>
      <c r="F28" s="49">
        <v>480000000</v>
      </c>
    </row>
    <row r="29" spans="1:6" ht="13.5" customHeight="1" x14ac:dyDescent="0.2">
      <c r="A29" s="32" t="s">
        <v>1242</v>
      </c>
      <c r="B29" s="83">
        <v>38832</v>
      </c>
      <c r="C29" s="88" t="s">
        <v>425</v>
      </c>
      <c r="D29" s="29">
        <v>129.5</v>
      </c>
      <c r="E29" s="34">
        <v>3400000</v>
      </c>
      <c r="F29" s="49">
        <v>440300000</v>
      </c>
    </row>
    <row r="30" spans="1:6" ht="13.5" customHeight="1" x14ac:dyDescent="0.2">
      <c r="A30" s="32" t="s">
        <v>1227</v>
      </c>
      <c r="B30" s="83">
        <v>38905</v>
      </c>
      <c r="C30" s="88" t="s">
        <v>425</v>
      </c>
      <c r="D30" s="29">
        <v>23</v>
      </c>
      <c r="E30" s="34">
        <v>18260870</v>
      </c>
      <c r="F30" s="49">
        <v>420000010</v>
      </c>
    </row>
    <row r="31" spans="1:6" ht="13.5" customHeight="1" x14ac:dyDescent="0.2">
      <c r="A31" s="32" t="s">
        <v>1243</v>
      </c>
      <c r="B31" s="83">
        <v>38804</v>
      </c>
      <c r="C31" s="88" t="s">
        <v>425</v>
      </c>
      <c r="D31" s="29">
        <v>13</v>
      </c>
      <c r="E31" s="34">
        <v>32300000</v>
      </c>
      <c r="F31" s="49">
        <v>419900000</v>
      </c>
    </row>
    <row r="32" spans="1:6" ht="13.5" customHeight="1" x14ac:dyDescent="0.2">
      <c r="A32" s="32" t="s">
        <v>1313</v>
      </c>
      <c r="B32" s="83">
        <v>39062</v>
      </c>
      <c r="C32" s="88" t="s">
        <v>425</v>
      </c>
      <c r="D32" s="29">
        <v>67</v>
      </c>
      <c r="E32" s="34">
        <v>6000000</v>
      </c>
      <c r="F32" s="49">
        <v>402000000</v>
      </c>
    </row>
    <row r="33" spans="1:6" ht="13.5" customHeight="1" x14ac:dyDescent="0.2">
      <c r="A33" s="32" t="s">
        <v>1232</v>
      </c>
      <c r="B33" s="83">
        <v>38782</v>
      </c>
      <c r="C33" s="88" t="s">
        <v>425</v>
      </c>
      <c r="D33" s="29">
        <v>58</v>
      </c>
      <c r="E33" s="34">
        <v>6300000</v>
      </c>
      <c r="F33" s="49">
        <v>365400000</v>
      </c>
    </row>
    <row r="34" spans="1:6" ht="13.5" customHeight="1" x14ac:dyDescent="0.2">
      <c r="A34" s="32" t="s">
        <v>1302</v>
      </c>
      <c r="B34" s="83">
        <v>39023</v>
      </c>
      <c r="C34" s="88" t="s">
        <v>425</v>
      </c>
      <c r="D34" s="29">
        <v>24</v>
      </c>
      <c r="E34" s="34">
        <v>12500000</v>
      </c>
      <c r="F34" s="49">
        <v>300000000</v>
      </c>
    </row>
    <row r="35" spans="1:6" ht="13.5" customHeight="1" x14ac:dyDescent="0.2">
      <c r="A35" s="32" t="s">
        <v>1230</v>
      </c>
      <c r="B35" s="83">
        <v>38784</v>
      </c>
      <c r="C35" s="88" t="s">
        <v>426</v>
      </c>
      <c r="D35" s="29">
        <v>36</v>
      </c>
      <c r="E35" s="34">
        <v>7882638</v>
      </c>
      <c r="F35" s="49">
        <v>283774968</v>
      </c>
    </row>
    <row r="36" spans="1:6" ht="13.5" customHeight="1" x14ac:dyDescent="0.2">
      <c r="A36" s="32" t="s">
        <v>584</v>
      </c>
      <c r="B36" s="83">
        <v>38740</v>
      </c>
      <c r="C36" s="88" t="s">
        <v>425</v>
      </c>
      <c r="D36" s="29">
        <v>93.5</v>
      </c>
      <c r="E36" s="34">
        <v>3000000</v>
      </c>
      <c r="F36" s="49">
        <v>280500000</v>
      </c>
    </row>
    <row r="37" spans="1:6" ht="13.5" customHeight="1" x14ac:dyDescent="0.2">
      <c r="A37" s="32" t="s">
        <v>1244</v>
      </c>
      <c r="B37" s="83">
        <v>38818</v>
      </c>
      <c r="C37" s="88" t="s">
        <v>1236</v>
      </c>
      <c r="D37" s="29">
        <v>20</v>
      </c>
      <c r="E37" s="34">
        <v>14000000</v>
      </c>
      <c r="F37" s="49">
        <v>280000000</v>
      </c>
    </row>
    <row r="38" spans="1:6" ht="13.5" customHeight="1" x14ac:dyDescent="0.2">
      <c r="A38" s="32" t="s">
        <v>1245</v>
      </c>
      <c r="B38" s="83">
        <v>38734</v>
      </c>
      <c r="C38" s="88" t="s">
        <v>425</v>
      </c>
      <c r="D38" s="29">
        <v>39.5</v>
      </c>
      <c r="E38" s="34">
        <v>7000000</v>
      </c>
      <c r="F38" s="49">
        <v>276500000</v>
      </c>
    </row>
    <row r="39" spans="1:6" ht="13.5" customHeight="1" x14ac:dyDescent="0.2">
      <c r="A39" s="32" t="s">
        <v>1246</v>
      </c>
      <c r="B39" s="83">
        <v>39063</v>
      </c>
      <c r="C39" s="88" t="s">
        <v>425</v>
      </c>
      <c r="D39" s="29">
        <v>54</v>
      </c>
      <c r="E39" s="34">
        <v>5000000</v>
      </c>
      <c r="F39" s="49">
        <v>270000000</v>
      </c>
    </row>
    <row r="40" spans="1:6" ht="13.5" customHeight="1" x14ac:dyDescent="0.2">
      <c r="A40" s="32" t="s">
        <v>173</v>
      </c>
      <c r="B40" s="83">
        <v>39065</v>
      </c>
      <c r="C40" s="88" t="s">
        <v>425</v>
      </c>
      <c r="D40" s="29">
        <v>3.44</v>
      </c>
      <c r="E40" s="34">
        <v>77000000</v>
      </c>
      <c r="F40" s="49">
        <v>264880000</v>
      </c>
    </row>
    <row r="41" spans="1:6" ht="13.5" customHeight="1" x14ac:dyDescent="0.2">
      <c r="A41" s="32" t="s">
        <v>1246</v>
      </c>
      <c r="B41" s="83">
        <v>38729</v>
      </c>
      <c r="C41" s="88" t="s">
        <v>425</v>
      </c>
      <c r="D41" s="29">
        <v>35.5</v>
      </c>
      <c r="E41" s="34">
        <v>7000000</v>
      </c>
      <c r="F41" s="49">
        <v>248500000</v>
      </c>
    </row>
    <row r="42" spans="1:6" ht="13.5" customHeight="1" x14ac:dyDescent="0.2">
      <c r="A42" s="32" t="s">
        <v>1249</v>
      </c>
      <c r="B42" s="83">
        <v>39008</v>
      </c>
      <c r="C42" s="88" t="s">
        <v>425</v>
      </c>
      <c r="D42" s="29">
        <v>68</v>
      </c>
      <c r="E42" s="34">
        <v>3500000</v>
      </c>
      <c r="F42" s="49">
        <v>238000000</v>
      </c>
    </row>
    <row r="43" spans="1:6" ht="13.5" customHeight="1" x14ac:dyDescent="0.2">
      <c r="A43" s="32" t="s">
        <v>1314</v>
      </c>
      <c r="B43" s="83">
        <v>39071</v>
      </c>
      <c r="C43" s="88" t="s">
        <v>425</v>
      </c>
      <c r="D43" s="29">
        <v>4.5</v>
      </c>
      <c r="E43" s="34">
        <v>52562442</v>
      </c>
      <c r="F43" s="49">
        <v>236530989</v>
      </c>
    </row>
    <row r="44" spans="1:6" ht="13.5" customHeight="1" x14ac:dyDescent="0.2">
      <c r="A44" s="32" t="s">
        <v>1289</v>
      </c>
      <c r="B44" s="83">
        <v>38952</v>
      </c>
      <c r="C44" s="88" t="s">
        <v>425</v>
      </c>
      <c r="D44" s="29">
        <v>65.5</v>
      </c>
      <c r="E44" s="34">
        <v>3500000</v>
      </c>
      <c r="F44" s="49">
        <v>229250000</v>
      </c>
    </row>
    <row r="45" spans="1:6" ht="13.5" customHeight="1" x14ac:dyDescent="0.2">
      <c r="A45" s="32" t="s">
        <v>1232</v>
      </c>
      <c r="B45" s="83">
        <v>39071</v>
      </c>
      <c r="C45" s="88" t="s">
        <v>425</v>
      </c>
      <c r="D45" s="29">
        <v>62.5</v>
      </c>
      <c r="E45" s="34">
        <v>3500000</v>
      </c>
      <c r="F45" s="49">
        <v>218750000</v>
      </c>
    </row>
    <row r="46" spans="1:6" ht="13.5" customHeight="1" x14ac:dyDescent="0.2">
      <c r="A46" s="32" t="s">
        <v>1223</v>
      </c>
      <c r="B46" s="83">
        <v>38846</v>
      </c>
      <c r="C46" s="88" t="s">
        <v>425</v>
      </c>
      <c r="D46" s="29">
        <v>109</v>
      </c>
      <c r="E46" s="34">
        <v>1990000</v>
      </c>
      <c r="F46" s="49">
        <v>216910000</v>
      </c>
    </row>
    <row r="47" spans="1:6" ht="13.5" customHeight="1" x14ac:dyDescent="0.2">
      <c r="A47" s="32" t="s">
        <v>1247</v>
      </c>
      <c r="B47" s="83">
        <v>38807</v>
      </c>
      <c r="C47" s="88" t="s">
        <v>425</v>
      </c>
      <c r="D47" s="29">
        <v>32.5</v>
      </c>
      <c r="E47" s="34">
        <v>6500000</v>
      </c>
      <c r="F47" s="49">
        <v>211250000</v>
      </c>
    </row>
    <row r="48" spans="1:6" ht="13.5" customHeight="1" x14ac:dyDescent="0.2">
      <c r="A48" s="32" t="s">
        <v>548</v>
      </c>
      <c r="B48" s="83">
        <v>38742</v>
      </c>
      <c r="C48" s="88" t="s">
        <v>426</v>
      </c>
      <c r="D48" s="29">
        <v>46</v>
      </c>
      <c r="E48" s="34">
        <v>4396051</v>
      </c>
      <c r="F48" s="49">
        <v>202218346</v>
      </c>
    </row>
    <row r="49" spans="1:6" ht="13.5" customHeight="1" x14ac:dyDescent="0.2">
      <c r="A49" s="32" t="s">
        <v>1244</v>
      </c>
      <c r="B49" s="83">
        <v>38818</v>
      </c>
      <c r="C49" s="88" t="s">
        <v>1220</v>
      </c>
      <c r="D49" s="29">
        <v>20</v>
      </c>
      <c r="E49" s="34">
        <v>10000000</v>
      </c>
      <c r="F49" s="49">
        <v>200000000</v>
      </c>
    </row>
    <row r="50" spans="1:6" ht="13.5" customHeight="1" x14ac:dyDescent="0.2">
      <c r="A50" s="32" t="s">
        <v>1244</v>
      </c>
      <c r="B50" s="83">
        <v>38968</v>
      </c>
      <c r="C50" s="88" t="s">
        <v>425</v>
      </c>
      <c r="D50" s="29">
        <v>35</v>
      </c>
      <c r="E50" s="34">
        <v>5714000</v>
      </c>
      <c r="F50" s="49">
        <v>199990000</v>
      </c>
    </row>
    <row r="51" spans="1:6" ht="13.5" customHeight="1" x14ac:dyDescent="0.2">
      <c r="A51" s="32" t="s">
        <v>173</v>
      </c>
      <c r="B51" s="83">
        <v>38772</v>
      </c>
      <c r="C51" s="88" t="s">
        <v>425</v>
      </c>
      <c r="D51" s="29">
        <v>3.7</v>
      </c>
      <c r="E51" s="34">
        <v>53000000</v>
      </c>
      <c r="F51" s="49">
        <v>196100000</v>
      </c>
    </row>
    <row r="52" spans="1:6" ht="13.5" customHeight="1" x14ac:dyDescent="0.2">
      <c r="A52" s="32" t="s">
        <v>1248</v>
      </c>
      <c r="B52" s="83">
        <v>38756</v>
      </c>
      <c r="C52" s="88" t="s">
        <v>1220</v>
      </c>
      <c r="D52" s="29">
        <v>73.92</v>
      </c>
      <c r="E52" s="34">
        <v>2597403</v>
      </c>
      <c r="F52" s="49">
        <v>192000029.75999999</v>
      </c>
    </row>
    <row r="53" spans="1:6" ht="13.5" customHeight="1" x14ac:dyDescent="0.2">
      <c r="A53" s="32" t="s">
        <v>553</v>
      </c>
      <c r="B53" s="83">
        <v>39038</v>
      </c>
      <c r="C53" s="88" t="s">
        <v>425</v>
      </c>
      <c r="D53" s="29">
        <v>12.3</v>
      </c>
      <c r="E53" s="34">
        <v>15000000</v>
      </c>
      <c r="F53" s="49">
        <v>184500000</v>
      </c>
    </row>
    <row r="54" spans="1:6" ht="13.5" customHeight="1" x14ac:dyDescent="0.2">
      <c r="A54" s="32" t="s">
        <v>1311</v>
      </c>
      <c r="B54" s="83">
        <v>39059</v>
      </c>
      <c r="C54" s="88" t="s">
        <v>1236</v>
      </c>
      <c r="D54" s="29">
        <v>35</v>
      </c>
      <c r="E54" s="34">
        <v>5050000</v>
      </c>
      <c r="F54" s="49">
        <v>176750000</v>
      </c>
    </row>
    <row r="55" spans="1:6" ht="13.5" customHeight="1" x14ac:dyDescent="0.2">
      <c r="A55" s="32" t="s">
        <v>1246</v>
      </c>
      <c r="B55" s="83">
        <v>38925</v>
      </c>
      <c r="C55" s="88" t="s">
        <v>425</v>
      </c>
      <c r="D55" s="29">
        <v>35.799999999999997</v>
      </c>
      <c r="E55" s="34">
        <v>4900000</v>
      </c>
      <c r="F55" s="49">
        <v>175420000</v>
      </c>
    </row>
    <row r="56" spans="1:6" ht="13.5" customHeight="1" x14ac:dyDescent="0.2">
      <c r="A56" s="32" t="s">
        <v>1315</v>
      </c>
      <c r="B56" s="83">
        <v>39065</v>
      </c>
      <c r="C56" s="88" t="s">
        <v>425</v>
      </c>
      <c r="D56" s="29">
        <v>50</v>
      </c>
      <c r="E56" s="34">
        <v>3421197</v>
      </c>
      <c r="F56" s="49">
        <v>171059850</v>
      </c>
    </row>
    <row r="57" spans="1:6" ht="13.5" customHeight="1" x14ac:dyDescent="0.2">
      <c r="A57" s="32" t="s">
        <v>1249</v>
      </c>
      <c r="B57" s="83">
        <v>38723</v>
      </c>
      <c r="C57" s="88" t="s">
        <v>425</v>
      </c>
      <c r="D57" s="29">
        <v>55.5</v>
      </c>
      <c r="E57" s="34">
        <v>3000000</v>
      </c>
      <c r="F57" s="49">
        <v>166500000</v>
      </c>
    </row>
    <row r="58" spans="1:6" ht="13.5" customHeight="1" x14ac:dyDescent="0.2">
      <c r="A58" s="32" t="s">
        <v>1240</v>
      </c>
      <c r="B58" s="83">
        <v>38793</v>
      </c>
      <c r="C58" s="88" t="s">
        <v>1220</v>
      </c>
      <c r="D58" s="29">
        <v>33</v>
      </c>
      <c r="E58" s="34">
        <v>5000000</v>
      </c>
      <c r="F58" s="49">
        <v>165000000</v>
      </c>
    </row>
    <row r="59" spans="1:6" ht="13.5" customHeight="1" x14ac:dyDescent="0.2">
      <c r="A59" s="32" t="s">
        <v>1234</v>
      </c>
      <c r="B59" s="83">
        <v>38763</v>
      </c>
      <c r="C59" s="88" t="s">
        <v>425</v>
      </c>
      <c r="D59" s="29">
        <v>53.98</v>
      </c>
      <c r="E59" s="34">
        <v>2912790</v>
      </c>
      <c r="F59" s="49">
        <v>157232404.19999999</v>
      </c>
    </row>
    <row r="60" spans="1:6" ht="13.5" customHeight="1" x14ac:dyDescent="0.2">
      <c r="A60" s="32" t="s">
        <v>448</v>
      </c>
      <c r="B60" s="83">
        <v>38722</v>
      </c>
      <c r="C60" s="88" t="s">
        <v>428</v>
      </c>
      <c r="D60" s="29">
        <v>28.57</v>
      </c>
      <c r="E60" s="34">
        <v>5337500</v>
      </c>
      <c r="F60" s="49">
        <v>152465687.5</v>
      </c>
    </row>
    <row r="61" spans="1:6" ht="13.5" customHeight="1" x14ac:dyDescent="0.2">
      <c r="A61" s="32" t="s">
        <v>1235</v>
      </c>
      <c r="B61" s="83">
        <v>38846</v>
      </c>
      <c r="C61" s="88" t="s">
        <v>1220</v>
      </c>
      <c r="D61" s="29">
        <v>95</v>
      </c>
      <c r="E61" s="34">
        <v>1600000</v>
      </c>
      <c r="F61" s="49">
        <v>152000000</v>
      </c>
    </row>
    <row r="62" spans="1:6" ht="13.5" customHeight="1" x14ac:dyDescent="0.2">
      <c r="A62" s="32" t="s">
        <v>1232</v>
      </c>
      <c r="B62" s="83">
        <v>38814</v>
      </c>
      <c r="C62" s="88" t="s">
        <v>425</v>
      </c>
      <c r="D62" s="29">
        <v>65.739999999999995</v>
      </c>
      <c r="E62" s="34">
        <v>2228138</v>
      </c>
      <c r="F62" s="49">
        <v>146477792.12</v>
      </c>
    </row>
    <row r="63" spans="1:6" ht="13.5" customHeight="1" x14ac:dyDescent="0.2">
      <c r="A63" s="32" t="s">
        <v>1286</v>
      </c>
      <c r="B63" s="83">
        <v>38903</v>
      </c>
      <c r="C63" s="88" t="s">
        <v>1220</v>
      </c>
      <c r="D63" s="29">
        <v>16</v>
      </c>
      <c r="E63" s="34">
        <v>8625000</v>
      </c>
      <c r="F63" s="49">
        <v>138000000</v>
      </c>
    </row>
    <row r="64" spans="1:6" ht="13.5" customHeight="1" x14ac:dyDescent="0.2">
      <c r="A64" s="32" t="s">
        <v>1301</v>
      </c>
      <c r="B64" s="83">
        <v>39058</v>
      </c>
      <c r="C64" s="88" t="s">
        <v>425</v>
      </c>
      <c r="D64" s="29">
        <v>64.5</v>
      </c>
      <c r="E64" s="34">
        <v>2039300</v>
      </c>
      <c r="F64" s="49">
        <v>131534850</v>
      </c>
    </row>
    <row r="65" spans="1:6" ht="13.5" customHeight="1" x14ac:dyDescent="0.2">
      <c r="A65" s="32" t="s">
        <v>1307</v>
      </c>
      <c r="B65" s="83">
        <v>39057</v>
      </c>
      <c r="C65" s="88" t="s">
        <v>425</v>
      </c>
      <c r="D65" s="29">
        <v>53.5</v>
      </c>
      <c r="E65" s="34">
        <v>2454545</v>
      </c>
      <c r="F65" s="49">
        <v>131318157.5</v>
      </c>
    </row>
    <row r="66" spans="1:6" ht="13.5" customHeight="1" x14ac:dyDescent="0.2">
      <c r="A66" s="32" t="s">
        <v>1250</v>
      </c>
      <c r="B66" s="83">
        <v>38777</v>
      </c>
      <c r="C66" s="88" t="s">
        <v>425</v>
      </c>
      <c r="D66" s="29">
        <v>30.5</v>
      </c>
      <c r="E66" s="34">
        <v>4300000</v>
      </c>
      <c r="F66" s="49">
        <v>131150000</v>
      </c>
    </row>
    <row r="67" spans="1:6" ht="13.5" customHeight="1" x14ac:dyDescent="0.2">
      <c r="A67" s="32" t="s">
        <v>1308</v>
      </c>
      <c r="B67" s="83">
        <v>39031</v>
      </c>
      <c r="C67" s="88" t="s">
        <v>1220</v>
      </c>
      <c r="D67" s="29">
        <v>35</v>
      </c>
      <c r="E67" s="34">
        <v>3710000</v>
      </c>
      <c r="F67" s="49">
        <v>129850000</v>
      </c>
    </row>
    <row r="68" spans="1:6" ht="13.5" customHeight="1" x14ac:dyDescent="0.2">
      <c r="A68" s="32" t="s">
        <v>1290</v>
      </c>
      <c r="B68" s="83">
        <v>38938</v>
      </c>
      <c r="C68" s="88" t="s">
        <v>425</v>
      </c>
      <c r="D68" s="29">
        <v>5.25</v>
      </c>
      <c r="E68" s="34">
        <v>24500000</v>
      </c>
      <c r="F68" s="49">
        <v>128625000</v>
      </c>
    </row>
    <row r="69" spans="1:6" ht="13.5" customHeight="1" x14ac:dyDescent="0.2">
      <c r="A69" s="32" t="s">
        <v>1302</v>
      </c>
      <c r="B69" s="83">
        <v>39000</v>
      </c>
      <c r="C69" s="88" t="s">
        <v>425</v>
      </c>
      <c r="D69" s="29">
        <v>24.13</v>
      </c>
      <c r="E69" s="34">
        <v>5296826</v>
      </c>
      <c r="F69" s="49">
        <v>127812411.38</v>
      </c>
    </row>
    <row r="70" spans="1:6" ht="13.5" customHeight="1" x14ac:dyDescent="0.2">
      <c r="A70" s="32" t="s">
        <v>1224</v>
      </c>
      <c r="B70" s="83">
        <v>38961</v>
      </c>
      <c r="C70" s="88" t="s">
        <v>425</v>
      </c>
      <c r="D70" s="29">
        <v>8.5</v>
      </c>
      <c r="E70" s="34">
        <v>15015015</v>
      </c>
      <c r="F70" s="49">
        <v>127627627.5</v>
      </c>
    </row>
    <row r="71" spans="1:6" ht="13.5" customHeight="1" x14ac:dyDescent="0.2">
      <c r="A71" s="32" t="s">
        <v>1316</v>
      </c>
      <c r="B71" s="83">
        <v>39059</v>
      </c>
      <c r="C71" s="88" t="s">
        <v>425</v>
      </c>
      <c r="D71" s="29">
        <v>4.2</v>
      </c>
      <c r="E71" s="34">
        <v>30000000</v>
      </c>
      <c r="F71" s="49">
        <v>126000000</v>
      </c>
    </row>
    <row r="72" spans="1:6" ht="13.5" customHeight="1" x14ac:dyDescent="0.2">
      <c r="A72" s="32" t="s">
        <v>1251</v>
      </c>
      <c r="B72" s="83">
        <v>38742</v>
      </c>
      <c r="C72" s="88" t="s">
        <v>425</v>
      </c>
      <c r="D72" s="29">
        <v>3.9</v>
      </c>
      <c r="E72" s="34">
        <v>32000000</v>
      </c>
      <c r="F72" s="49">
        <v>124800000</v>
      </c>
    </row>
    <row r="73" spans="1:6" ht="13.5" customHeight="1" x14ac:dyDescent="0.2">
      <c r="A73" s="32" t="s">
        <v>1314</v>
      </c>
      <c r="B73" s="83">
        <v>39064</v>
      </c>
      <c r="C73" s="88" t="s">
        <v>426</v>
      </c>
      <c r="D73" s="29">
        <v>4.3899999999999997</v>
      </c>
      <c r="E73" s="34">
        <v>28051188</v>
      </c>
      <c r="F73" s="49">
        <v>123144715.31999999</v>
      </c>
    </row>
    <row r="74" spans="1:6" ht="13.5" customHeight="1" x14ac:dyDescent="0.2">
      <c r="A74" s="32" t="s">
        <v>367</v>
      </c>
      <c r="B74" s="83">
        <v>38869</v>
      </c>
      <c r="C74" s="88" t="s">
        <v>425</v>
      </c>
      <c r="D74" s="29">
        <v>6.4</v>
      </c>
      <c r="E74" s="34">
        <v>19146379</v>
      </c>
      <c r="F74" s="49">
        <v>122536825.59999999</v>
      </c>
    </row>
    <row r="75" spans="1:6" ht="13.5" customHeight="1" x14ac:dyDescent="0.2">
      <c r="A75" s="32" t="s">
        <v>1252</v>
      </c>
      <c r="B75" s="83">
        <v>38807</v>
      </c>
      <c r="C75" s="88" t="s">
        <v>425</v>
      </c>
      <c r="D75" s="29">
        <v>92</v>
      </c>
      <c r="E75" s="34">
        <v>1300000</v>
      </c>
      <c r="F75" s="49">
        <v>119600000</v>
      </c>
    </row>
    <row r="76" spans="1:6" ht="13.5" customHeight="1" x14ac:dyDescent="0.2">
      <c r="A76" s="32" t="s">
        <v>1303</v>
      </c>
      <c r="B76" s="83">
        <v>39009</v>
      </c>
      <c r="C76" s="88" t="s">
        <v>1220</v>
      </c>
      <c r="D76" s="29">
        <v>26</v>
      </c>
      <c r="E76" s="34">
        <v>4500000</v>
      </c>
      <c r="F76" s="49">
        <v>117000000</v>
      </c>
    </row>
    <row r="77" spans="1:6" ht="13.5" customHeight="1" x14ac:dyDescent="0.2">
      <c r="A77" s="32" t="s">
        <v>1225</v>
      </c>
      <c r="B77" s="83">
        <v>39003</v>
      </c>
      <c r="C77" s="88" t="s">
        <v>425</v>
      </c>
      <c r="D77" s="29">
        <v>9.1</v>
      </c>
      <c r="E77" s="34">
        <v>12263368</v>
      </c>
      <c r="F77" s="49">
        <v>111596648.8</v>
      </c>
    </row>
    <row r="78" spans="1:6" ht="13.5" customHeight="1" x14ac:dyDescent="0.2">
      <c r="A78" s="32" t="s">
        <v>1307</v>
      </c>
      <c r="B78" s="83">
        <v>39036</v>
      </c>
      <c r="C78" s="88" t="s">
        <v>1236</v>
      </c>
      <c r="D78" s="29">
        <v>53.5</v>
      </c>
      <c r="E78" s="34">
        <v>2000000</v>
      </c>
      <c r="F78" s="49">
        <v>107000000</v>
      </c>
    </row>
    <row r="79" spans="1:6" ht="13.5" customHeight="1" x14ac:dyDescent="0.2">
      <c r="A79" s="32" t="s">
        <v>1253</v>
      </c>
      <c r="B79" s="83">
        <v>38806</v>
      </c>
      <c r="C79" s="88" t="s">
        <v>425</v>
      </c>
      <c r="D79" s="29">
        <v>24.5</v>
      </c>
      <c r="E79" s="34">
        <v>4300000</v>
      </c>
      <c r="F79" s="49">
        <v>105350000</v>
      </c>
    </row>
    <row r="80" spans="1:6" ht="13.5" customHeight="1" x14ac:dyDescent="0.2">
      <c r="A80" s="32" t="s">
        <v>1244</v>
      </c>
      <c r="B80" s="83">
        <v>38845</v>
      </c>
      <c r="C80" s="88" t="s">
        <v>425</v>
      </c>
      <c r="D80" s="29">
        <v>32</v>
      </c>
      <c r="E80" s="34">
        <v>3200000</v>
      </c>
      <c r="F80" s="49">
        <v>102400000</v>
      </c>
    </row>
    <row r="81" spans="1:6" ht="13.5" customHeight="1" x14ac:dyDescent="0.2">
      <c r="A81" s="32" t="s">
        <v>1229</v>
      </c>
      <c r="B81" s="83">
        <v>39073</v>
      </c>
      <c r="C81" s="88" t="s">
        <v>425</v>
      </c>
      <c r="D81" s="29">
        <v>7.2</v>
      </c>
      <c r="E81" s="34">
        <v>14000000</v>
      </c>
      <c r="F81" s="49">
        <v>100800000</v>
      </c>
    </row>
    <row r="82" spans="1:6" ht="13.5" customHeight="1" x14ac:dyDescent="0.2">
      <c r="A82" s="32" t="s">
        <v>1308</v>
      </c>
      <c r="B82" s="83">
        <v>39031</v>
      </c>
      <c r="C82" s="88" t="s">
        <v>1236</v>
      </c>
      <c r="D82" s="29">
        <v>35</v>
      </c>
      <c r="E82" s="34">
        <v>2830000</v>
      </c>
      <c r="F82" s="49">
        <v>99050000</v>
      </c>
    </row>
    <row r="83" spans="1:6" ht="13.5" customHeight="1" x14ac:dyDescent="0.2">
      <c r="A83" s="32" t="s">
        <v>1232</v>
      </c>
      <c r="B83" s="83">
        <v>38831</v>
      </c>
      <c r="C83" s="88" t="s">
        <v>425</v>
      </c>
      <c r="D83" s="29">
        <v>64.31</v>
      </c>
      <c r="E83" s="34">
        <v>1384000</v>
      </c>
      <c r="F83" s="49">
        <v>89005040</v>
      </c>
    </row>
    <row r="84" spans="1:6" ht="13.5" customHeight="1" x14ac:dyDescent="0.2">
      <c r="A84" s="32" t="s">
        <v>1317</v>
      </c>
      <c r="B84" s="83">
        <v>39072</v>
      </c>
      <c r="C84" s="88" t="s">
        <v>425</v>
      </c>
      <c r="D84" s="29">
        <v>28.5</v>
      </c>
      <c r="E84" s="34">
        <v>2990000</v>
      </c>
      <c r="F84" s="49">
        <v>85215000</v>
      </c>
    </row>
    <row r="85" spans="1:6" ht="13.5" customHeight="1" x14ac:dyDescent="0.2">
      <c r="A85" s="32" t="s">
        <v>1267</v>
      </c>
      <c r="B85" s="83">
        <v>38901</v>
      </c>
      <c r="C85" s="88" t="s">
        <v>425</v>
      </c>
      <c r="D85" s="29">
        <v>22.39</v>
      </c>
      <c r="E85" s="34">
        <v>3795646</v>
      </c>
      <c r="F85" s="49">
        <v>84984513.939999998</v>
      </c>
    </row>
    <row r="86" spans="1:6" ht="13.5" customHeight="1" x14ac:dyDescent="0.2">
      <c r="A86" s="32" t="s">
        <v>1254</v>
      </c>
      <c r="B86" s="83">
        <v>38832</v>
      </c>
      <c r="C86" s="88" t="s">
        <v>425</v>
      </c>
      <c r="D86" s="29">
        <v>57</v>
      </c>
      <c r="E86" s="34">
        <v>1450000</v>
      </c>
      <c r="F86" s="49">
        <v>82650000</v>
      </c>
    </row>
    <row r="87" spans="1:6" ht="13.5" customHeight="1" x14ac:dyDescent="0.2">
      <c r="A87" s="32" t="s">
        <v>1260</v>
      </c>
      <c r="B87" s="83">
        <v>38961</v>
      </c>
      <c r="C87" s="88" t="s">
        <v>425</v>
      </c>
      <c r="D87" s="29">
        <v>3.5</v>
      </c>
      <c r="E87" s="34">
        <v>22864277</v>
      </c>
      <c r="F87" s="49">
        <v>80024969.5</v>
      </c>
    </row>
    <row r="88" spans="1:6" ht="13.5" customHeight="1" x14ac:dyDescent="0.2">
      <c r="A88" s="32" t="s">
        <v>1315</v>
      </c>
      <c r="B88" s="83">
        <v>38905</v>
      </c>
      <c r="C88" s="88" t="s">
        <v>425</v>
      </c>
      <c r="D88" s="29">
        <v>47</v>
      </c>
      <c r="E88" s="34">
        <v>1578803</v>
      </c>
      <c r="F88" s="49">
        <v>74203741</v>
      </c>
    </row>
    <row r="89" spans="1:6" ht="13.5" customHeight="1" x14ac:dyDescent="0.2">
      <c r="A89" s="32" t="s">
        <v>1255</v>
      </c>
      <c r="B89" s="83">
        <v>38720</v>
      </c>
      <c r="C89" s="88" t="s">
        <v>425</v>
      </c>
      <c r="D89" s="29">
        <v>71.650000000000006</v>
      </c>
      <c r="E89" s="34">
        <v>1021192</v>
      </c>
      <c r="F89" s="49">
        <v>73168406.799999997</v>
      </c>
    </row>
    <row r="90" spans="1:6" ht="13.5" customHeight="1" x14ac:dyDescent="0.2">
      <c r="A90" s="32" t="s">
        <v>133</v>
      </c>
      <c r="B90" s="83">
        <v>38770</v>
      </c>
      <c r="C90" s="88" t="s">
        <v>428</v>
      </c>
      <c r="D90" s="29">
        <v>54.75</v>
      </c>
      <c r="E90" s="34">
        <v>1261950</v>
      </c>
      <c r="F90" s="49">
        <v>69091762.5</v>
      </c>
    </row>
    <row r="91" spans="1:6" ht="13.5" customHeight="1" x14ac:dyDescent="0.2">
      <c r="A91" s="32" t="s">
        <v>1282</v>
      </c>
      <c r="B91" s="83">
        <v>39043</v>
      </c>
      <c r="C91" s="88" t="s">
        <v>425</v>
      </c>
      <c r="D91" s="29">
        <v>13.25</v>
      </c>
      <c r="E91" s="34">
        <v>4820000</v>
      </c>
      <c r="F91" s="49">
        <v>63865000</v>
      </c>
    </row>
    <row r="92" spans="1:6" ht="13.5" customHeight="1" x14ac:dyDescent="0.2">
      <c r="A92" s="32" t="s">
        <v>506</v>
      </c>
      <c r="B92" s="83">
        <v>38727</v>
      </c>
      <c r="C92" s="88" t="s">
        <v>425</v>
      </c>
      <c r="D92" s="29">
        <v>0.52</v>
      </c>
      <c r="E92" s="34">
        <v>116000000</v>
      </c>
      <c r="F92" s="49">
        <v>60320000</v>
      </c>
    </row>
    <row r="93" spans="1:6" ht="13.5" customHeight="1" x14ac:dyDescent="0.2">
      <c r="A93" s="32" t="s">
        <v>1256</v>
      </c>
      <c r="B93" s="83">
        <v>38804</v>
      </c>
      <c r="C93" s="88" t="s">
        <v>426</v>
      </c>
      <c r="D93" s="29">
        <v>115</v>
      </c>
      <c r="E93" s="34">
        <v>500000</v>
      </c>
      <c r="F93" s="49">
        <v>57500000</v>
      </c>
    </row>
    <row r="94" spans="1:6" ht="13.5" customHeight="1" x14ac:dyDescent="0.2">
      <c r="A94" s="32" t="s">
        <v>1229</v>
      </c>
      <c r="B94" s="83">
        <v>38896</v>
      </c>
      <c r="C94" s="88" t="s">
        <v>425</v>
      </c>
      <c r="D94" s="29">
        <v>5.78</v>
      </c>
      <c r="E94" s="34">
        <v>9709000</v>
      </c>
      <c r="F94" s="49">
        <v>56118020</v>
      </c>
    </row>
    <row r="95" spans="1:6" ht="13.5" customHeight="1" x14ac:dyDescent="0.2">
      <c r="A95" s="32" t="s">
        <v>1318</v>
      </c>
      <c r="B95" s="83">
        <v>39063</v>
      </c>
      <c r="C95" s="88" t="s">
        <v>1236</v>
      </c>
      <c r="D95" s="29">
        <v>23</v>
      </c>
      <c r="E95" s="34">
        <v>2375164</v>
      </c>
      <c r="F95" s="49">
        <v>54628772</v>
      </c>
    </row>
    <row r="96" spans="1:6" ht="13.5" customHeight="1" x14ac:dyDescent="0.2">
      <c r="A96" s="32" t="s">
        <v>1232</v>
      </c>
      <c r="B96" s="83">
        <v>38847</v>
      </c>
      <c r="C96" s="88" t="s">
        <v>425</v>
      </c>
      <c r="D96" s="29">
        <v>62.26</v>
      </c>
      <c r="E96" s="34">
        <v>833333</v>
      </c>
      <c r="F96" s="49">
        <v>51883312.579999998</v>
      </c>
    </row>
    <row r="97" spans="1:6" ht="13.5" customHeight="1" x14ac:dyDescent="0.2">
      <c r="A97" s="32" t="s">
        <v>1232</v>
      </c>
      <c r="B97" s="83">
        <v>38792</v>
      </c>
      <c r="C97" s="88" t="s">
        <v>425</v>
      </c>
      <c r="D97" s="29">
        <v>67.36</v>
      </c>
      <c r="E97" s="34">
        <v>764413</v>
      </c>
      <c r="F97" s="49">
        <v>51490859.68</v>
      </c>
    </row>
    <row r="98" spans="1:6" ht="13.5" customHeight="1" x14ac:dyDescent="0.2">
      <c r="A98" s="32" t="s">
        <v>1309</v>
      </c>
      <c r="B98" s="83">
        <v>39031</v>
      </c>
      <c r="C98" s="88" t="s">
        <v>1220</v>
      </c>
      <c r="D98" s="29">
        <v>60</v>
      </c>
      <c r="E98" s="34">
        <v>833000</v>
      </c>
      <c r="F98" s="49">
        <v>49980000</v>
      </c>
    </row>
    <row r="99" spans="1:6" ht="13.5" customHeight="1" x14ac:dyDescent="0.2">
      <c r="A99" s="32" t="s">
        <v>1257</v>
      </c>
      <c r="B99" s="83">
        <v>38827</v>
      </c>
      <c r="C99" s="88" t="s">
        <v>1220</v>
      </c>
      <c r="D99" s="29">
        <v>17.5</v>
      </c>
      <c r="E99" s="34">
        <v>2850000</v>
      </c>
      <c r="F99" s="49">
        <v>49875000</v>
      </c>
    </row>
    <row r="100" spans="1:6" ht="13.5" customHeight="1" x14ac:dyDescent="0.2">
      <c r="A100" s="32" t="s">
        <v>1239</v>
      </c>
      <c r="B100" s="83">
        <v>38810</v>
      </c>
      <c r="C100" s="88" t="s">
        <v>426</v>
      </c>
      <c r="D100" s="29">
        <v>13.6</v>
      </c>
      <c r="E100" s="34">
        <v>3548225</v>
      </c>
      <c r="F100" s="49">
        <v>48255860</v>
      </c>
    </row>
    <row r="101" spans="1:6" ht="13.5" customHeight="1" x14ac:dyDescent="0.2">
      <c r="A101" s="32" t="s">
        <v>1319</v>
      </c>
      <c r="B101" s="83">
        <v>39069</v>
      </c>
      <c r="C101" s="88" t="s">
        <v>425</v>
      </c>
      <c r="D101" s="29">
        <v>35.840000000000003</v>
      </c>
      <c r="E101" s="34">
        <v>1200000</v>
      </c>
      <c r="F101" s="49">
        <v>43008600</v>
      </c>
    </row>
    <row r="102" spans="1:6" ht="13.5" customHeight="1" x14ac:dyDescent="0.2">
      <c r="A102" s="32" t="s">
        <v>1229</v>
      </c>
      <c r="B102" s="83">
        <v>38765</v>
      </c>
      <c r="C102" s="88" t="s">
        <v>425</v>
      </c>
      <c r="D102" s="29">
        <v>3.85</v>
      </c>
      <c r="E102" s="34">
        <v>11000000</v>
      </c>
      <c r="F102" s="49">
        <v>42350000</v>
      </c>
    </row>
    <row r="103" spans="1:6" ht="13.5" customHeight="1" x14ac:dyDescent="0.2">
      <c r="A103" s="32" t="s">
        <v>1258</v>
      </c>
      <c r="B103" s="83">
        <v>38861</v>
      </c>
      <c r="C103" s="88" t="s">
        <v>425</v>
      </c>
      <c r="D103" s="29">
        <v>14</v>
      </c>
      <c r="E103" s="34">
        <v>3000000</v>
      </c>
      <c r="F103" s="49">
        <v>42000000</v>
      </c>
    </row>
    <row r="104" spans="1:6" ht="13.5" customHeight="1" x14ac:dyDescent="0.2">
      <c r="A104" s="32" t="s">
        <v>1291</v>
      </c>
      <c r="B104" s="83">
        <v>38961</v>
      </c>
      <c r="C104" s="88" t="s">
        <v>425</v>
      </c>
      <c r="D104" s="29">
        <v>35</v>
      </c>
      <c r="E104" s="34">
        <v>1150000</v>
      </c>
      <c r="F104" s="49">
        <v>40250000</v>
      </c>
    </row>
    <row r="105" spans="1:6" ht="13.5" customHeight="1" x14ac:dyDescent="0.2">
      <c r="A105" s="32" t="s">
        <v>1292</v>
      </c>
      <c r="B105" s="83">
        <v>38895</v>
      </c>
      <c r="C105" s="88" t="s">
        <v>426</v>
      </c>
      <c r="D105" s="29">
        <v>8</v>
      </c>
      <c r="E105" s="34">
        <v>5000000</v>
      </c>
      <c r="F105" s="49">
        <v>40000000</v>
      </c>
    </row>
    <row r="106" spans="1:6" ht="13.5" customHeight="1" x14ac:dyDescent="0.2">
      <c r="A106" s="32" t="s">
        <v>1274</v>
      </c>
      <c r="B106" s="83">
        <v>39038</v>
      </c>
      <c r="C106" s="88" t="s">
        <v>425</v>
      </c>
      <c r="D106" s="29">
        <v>0.79</v>
      </c>
      <c r="E106" s="34">
        <v>48000000</v>
      </c>
      <c r="F106" s="49">
        <v>37920000</v>
      </c>
    </row>
    <row r="107" spans="1:6" ht="13.5" customHeight="1" x14ac:dyDescent="0.2">
      <c r="A107" s="32" t="s">
        <v>1259</v>
      </c>
      <c r="B107" s="83">
        <v>38842</v>
      </c>
      <c r="C107" s="88" t="s">
        <v>425</v>
      </c>
      <c r="D107" s="29">
        <v>13.7</v>
      </c>
      <c r="E107" s="34">
        <v>2750000</v>
      </c>
      <c r="F107" s="49">
        <v>37675000</v>
      </c>
    </row>
    <row r="108" spans="1:6" ht="13.5" customHeight="1" x14ac:dyDescent="0.2">
      <c r="A108" s="32" t="s">
        <v>1260</v>
      </c>
      <c r="B108" s="83">
        <v>38791</v>
      </c>
      <c r="C108" s="88" t="s">
        <v>425</v>
      </c>
      <c r="D108" s="29">
        <v>6.65</v>
      </c>
      <c r="E108" s="34">
        <v>5520000</v>
      </c>
      <c r="F108" s="49">
        <v>36708000</v>
      </c>
    </row>
    <row r="109" spans="1:6" ht="13.5" customHeight="1" x14ac:dyDescent="0.2">
      <c r="A109" s="32" t="s">
        <v>1226</v>
      </c>
      <c r="B109" s="83">
        <v>38793</v>
      </c>
      <c r="C109" s="88" t="s">
        <v>425</v>
      </c>
      <c r="D109" s="29">
        <v>9.5</v>
      </c>
      <c r="E109" s="34">
        <v>3500000</v>
      </c>
      <c r="F109" s="49">
        <v>33250000</v>
      </c>
    </row>
    <row r="110" spans="1:6" ht="13.5" customHeight="1" x14ac:dyDescent="0.2">
      <c r="A110" s="32" t="s">
        <v>1232</v>
      </c>
      <c r="B110" s="83">
        <v>38868</v>
      </c>
      <c r="C110" s="88" t="s">
        <v>425</v>
      </c>
      <c r="D110" s="29">
        <v>61.87</v>
      </c>
      <c r="E110" s="34">
        <v>513333</v>
      </c>
      <c r="F110" s="49">
        <v>31759912.710000001</v>
      </c>
    </row>
    <row r="111" spans="1:6" ht="13.5" customHeight="1" x14ac:dyDescent="0.2">
      <c r="A111" s="32" t="s">
        <v>1224</v>
      </c>
      <c r="B111" s="83">
        <v>38986</v>
      </c>
      <c r="C111" s="88" t="s">
        <v>425</v>
      </c>
      <c r="D111" s="29">
        <v>8.5</v>
      </c>
      <c r="E111" s="34">
        <v>3684985</v>
      </c>
      <c r="F111" s="49">
        <v>31322372.5</v>
      </c>
    </row>
    <row r="112" spans="1:6" ht="13.5" customHeight="1" x14ac:dyDescent="0.2">
      <c r="A112" s="32" t="s">
        <v>1261</v>
      </c>
      <c r="B112" s="83">
        <v>38748</v>
      </c>
      <c r="C112" s="88" t="s">
        <v>425</v>
      </c>
      <c r="D112" s="29">
        <v>17</v>
      </c>
      <c r="E112" s="34">
        <v>1770000</v>
      </c>
      <c r="F112" s="49">
        <v>30090000</v>
      </c>
    </row>
    <row r="113" spans="1:6" ht="13.5" customHeight="1" x14ac:dyDescent="0.2">
      <c r="A113" s="32" t="s">
        <v>1262</v>
      </c>
      <c r="B113" s="83">
        <v>38812</v>
      </c>
      <c r="C113" s="88" t="s">
        <v>425</v>
      </c>
      <c r="D113" s="29">
        <v>25.5</v>
      </c>
      <c r="E113" s="34">
        <v>1176471</v>
      </c>
      <c r="F113" s="49">
        <v>30000010.5</v>
      </c>
    </row>
    <row r="114" spans="1:6" ht="13.5" customHeight="1" x14ac:dyDescent="0.2">
      <c r="A114" s="32" t="s">
        <v>1293</v>
      </c>
      <c r="B114" s="83">
        <v>38874</v>
      </c>
      <c r="C114" s="88" t="s">
        <v>425</v>
      </c>
      <c r="D114" s="29">
        <v>14.23</v>
      </c>
      <c r="E114" s="34">
        <v>2000000</v>
      </c>
      <c r="F114" s="49">
        <v>28460000</v>
      </c>
    </row>
    <row r="115" spans="1:6" ht="13.5" customHeight="1" x14ac:dyDescent="0.2">
      <c r="A115" s="32" t="s">
        <v>1294</v>
      </c>
      <c r="B115" s="83">
        <v>38982</v>
      </c>
      <c r="C115" s="88" t="s">
        <v>425</v>
      </c>
      <c r="D115" s="29">
        <v>5</v>
      </c>
      <c r="E115" s="34">
        <v>5480000</v>
      </c>
      <c r="F115" s="49">
        <v>27400000</v>
      </c>
    </row>
    <row r="116" spans="1:6" ht="13.5" customHeight="1" x14ac:dyDescent="0.2">
      <c r="A116" s="32" t="s">
        <v>1263</v>
      </c>
      <c r="B116" s="83">
        <v>38782</v>
      </c>
      <c r="C116" s="88" t="s">
        <v>428</v>
      </c>
      <c r="D116" s="29">
        <v>35.51</v>
      </c>
      <c r="E116" s="34">
        <v>762432</v>
      </c>
      <c r="F116" s="49">
        <v>27072435.460000001</v>
      </c>
    </row>
    <row r="117" spans="1:6" ht="13.5" customHeight="1" x14ac:dyDescent="0.2">
      <c r="A117" s="32" t="s">
        <v>1238</v>
      </c>
      <c r="B117" s="83">
        <v>38750</v>
      </c>
      <c r="C117" s="88" t="s">
        <v>428</v>
      </c>
      <c r="D117" s="29">
        <v>14</v>
      </c>
      <c r="E117" s="34">
        <v>1916750</v>
      </c>
      <c r="F117" s="49">
        <v>26834500</v>
      </c>
    </row>
    <row r="118" spans="1:6" ht="13.5" customHeight="1" x14ac:dyDescent="0.2">
      <c r="A118" s="32" t="s">
        <v>1232</v>
      </c>
      <c r="B118" s="83">
        <v>38778</v>
      </c>
      <c r="C118" s="88" t="s">
        <v>425</v>
      </c>
      <c r="D118" s="29">
        <v>68.28</v>
      </c>
      <c r="E118" s="34">
        <v>366000</v>
      </c>
      <c r="F118" s="49">
        <v>24990480</v>
      </c>
    </row>
    <row r="119" spans="1:6" ht="13.5" customHeight="1" x14ac:dyDescent="0.2">
      <c r="A119" s="32" t="s">
        <v>1250</v>
      </c>
      <c r="B119" s="83">
        <v>38733</v>
      </c>
      <c r="C119" s="88" t="s">
        <v>425</v>
      </c>
      <c r="D119" s="29">
        <v>15</v>
      </c>
      <c r="E119" s="34">
        <v>1531000</v>
      </c>
      <c r="F119" s="49">
        <v>22965000</v>
      </c>
    </row>
    <row r="120" spans="1:6" ht="13.5" customHeight="1" x14ac:dyDescent="0.2">
      <c r="A120" s="32" t="s">
        <v>367</v>
      </c>
      <c r="B120" s="83">
        <v>38870</v>
      </c>
      <c r="C120" s="88" t="s">
        <v>428</v>
      </c>
      <c r="D120" s="29">
        <v>2.5</v>
      </c>
      <c r="E120" s="34">
        <v>8700000</v>
      </c>
      <c r="F120" s="49">
        <v>21750000</v>
      </c>
    </row>
    <row r="121" spans="1:6" ht="13.5" customHeight="1" x14ac:dyDescent="0.2">
      <c r="A121" s="32" t="s">
        <v>1264</v>
      </c>
      <c r="B121" s="83">
        <v>38770</v>
      </c>
      <c r="C121" s="88" t="s">
        <v>428</v>
      </c>
      <c r="D121" s="29">
        <v>10.56</v>
      </c>
      <c r="E121" s="34">
        <v>2044220</v>
      </c>
      <c r="F121" s="49">
        <v>21586963.199999999</v>
      </c>
    </row>
    <row r="122" spans="1:6" ht="13.5" customHeight="1" x14ac:dyDescent="0.2">
      <c r="A122" s="32" t="s">
        <v>1265</v>
      </c>
      <c r="B122" s="83">
        <v>38777</v>
      </c>
      <c r="C122" s="88" t="s">
        <v>428</v>
      </c>
      <c r="D122" s="29">
        <v>127.51</v>
      </c>
      <c r="E122" s="34">
        <v>165750</v>
      </c>
      <c r="F122" s="49">
        <v>21134782.5</v>
      </c>
    </row>
    <row r="123" spans="1:6" ht="13.5" customHeight="1" x14ac:dyDescent="0.2">
      <c r="A123" s="32" t="s">
        <v>1266</v>
      </c>
      <c r="B123" s="83">
        <v>38763</v>
      </c>
      <c r="C123" s="88" t="s">
        <v>428</v>
      </c>
      <c r="D123" s="29">
        <v>45.76</v>
      </c>
      <c r="E123" s="34">
        <v>459138</v>
      </c>
      <c r="F123" s="49">
        <v>21010154.879999999</v>
      </c>
    </row>
    <row r="124" spans="1:6" ht="13.5" customHeight="1" x14ac:dyDescent="0.2">
      <c r="A124" s="32" t="s">
        <v>1245</v>
      </c>
      <c r="B124" s="83">
        <v>38982</v>
      </c>
      <c r="C124" s="88" t="s">
        <v>425</v>
      </c>
      <c r="D124" s="29">
        <v>25.05</v>
      </c>
      <c r="E124" s="34">
        <v>818447</v>
      </c>
      <c r="F124" s="49">
        <v>20502097.350000001</v>
      </c>
    </row>
    <row r="125" spans="1:6" ht="13.5" customHeight="1" x14ac:dyDescent="0.2">
      <c r="A125" s="32" t="s">
        <v>1267</v>
      </c>
      <c r="B125" s="83">
        <v>38803</v>
      </c>
      <c r="C125" s="88" t="s">
        <v>425</v>
      </c>
      <c r="D125" s="29">
        <v>35.1</v>
      </c>
      <c r="E125" s="34">
        <v>572700</v>
      </c>
      <c r="F125" s="49">
        <v>20101770</v>
      </c>
    </row>
    <row r="126" spans="1:6" ht="13.5" customHeight="1" x14ac:dyDescent="0.2">
      <c r="A126" s="32" t="s">
        <v>1295</v>
      </c>
      <c r="B126" s="83">
        <v>38905</v>
      </c>
      <c r="C126" s="88" t="s">
        <v>1220</v>
      </c>
      <c r="D126" s="29">
        <v>45.5</v>
      </c>
      <c r="E126" s="34">
        <v>439560</v>
      </c>
      <c r="F126" s="49">
        <v>19999980</v>
      </c>
    </row>
    <row r="127" spans="1:6" ht="13.5" customHeight="1" x14ac:dyDescent="0.2">
      <c r="A127" s="32" t="s">
        <v>985</v>
      </c>
      <c r="B127" s="83">
        <v>38896</v>
      </c>
      <c r="C127" s="88" t="s">
        <v>426</v>
      </c>
      <c r="D127" s="29">
        <v>90</v>
      </c>
      <c r="E127" s="34">
        <v>221670</v>
      </c>
      <c r="F127" s="49">
        <v>19950300</v>
      </c>
    </row>
    <row r="128" spans="1:6" ht="13.5" customHeight="1" x14ac:dyDescent="0.2">
      <c r="A128" s="32" t="s">
        <v>1265</v>
      </c>
      <c r="B128" s="83">
        <v>38958</v>
      </c>
      <c r="C128" s="88" t="s">
        <v>428</v>
      </c>
      <c r="D128" s="29">
        <v>29.59</v>
      </c>
      <c r="E128" s="34">
        <v>654000</v>
      </c>
      <c r="F128" s="49">
        <v>19351860</v>
      </c>
    </row>
    <row r="129" spans="1:6" ht="13.5" customHeight="1" x14ac:dyDescent="0.2">
      <c r="A129" s="32" t="s">
        <v>1232</v>
      </c>
      <c r="B129" s="83">
        <v>38757</v>
      </c>
      <c r="C129" s="88" t="s">
        <v>425</v>
      </c>
      <c r="D129" s="29">
        <v>10.050000000000001</v>
      </c>
      <c r="E129" s="34">
        <v>1914056</v>
      </c>
      <c r="F129" s="49">
        <v>19236262.800000001</v>
      </c>
    </row>
    <row r="130" spans="1:6" ht="13.5" customHeight="1" x14ac:dyDescent="0.2">
      <c r="A130" s="32" t="s">
        <v>1268</v>
      </c>
      <c r="B130" s="83">
        <v>38847</v>
      </c>
      <c r="C130" s="88" t="s">
        <v>425</v>
      </c>
      <c r="D130" s="29">
        <v>14</v>
      </c>
      <c r="E130" s="34">
        <v>1290000</v>
      </c>
      <c r="F130" s="49">
        <v>18060000</v>
      </c>
    </row>
    <row r="131" spans="1:6" ht="13.5" customHeight="1" x14ac:dyDescent="0.2">
      <c r="A131" s="32" t="s">
        <v>1232</v>
      </c>
      <c r="B131" s="83">
        <v>38744</v>
      </c>
      <c r="C131" s="88" t="s">
        <v>425</v>
      </c>
      <c r="D131" s="29">
        <v>9.9600000000000009</v>
      </c>
      <c r="E131" s="34">
        <v>1683120</v>
      </c>
      <c r="F131" s="49">
        <v>16763875.199999999</v>
      </c>
    </row>
    <row r="132" spans="1:6" ht="13.5" customHeight="1" x14ac:dyDescent="0.2">
      <c r="A132" s="32" t="s">
        <v>1296</v>
      </c>
      <c r="B132" s="83">
        <v>38882</v>
      </c>
      <c r="C132" s="88" t="s">
        <v>428</v>
      </c>
      <c r="D132" s="29">
        <v>81.99</v>
      </c>
      <c r="E132" s="34">
        <v>200000</v>
      </c>
      <c r="F132" s="49">
        <v>16398000</v>
      </c>
    </row>
    <row r="133" spans="1:6" ht="13.5" customHeight="1" x14ac:dyDescent="0.2">
      <c r="A133" s="32" t="s">
        <v>1310</v>
      </c>
      <c r="B133" s="83">
        <v>39038</v>
      </c>
      <c r="C133" s="88" t="s">
        <v>425</v>
      </c>
      <c r="D133" s="29">
        <v>28</v>
      </c>
      <c r="E133" s="34">
        <v>574140</v>
      </c>
      <c r="F133" s="49">
        <v>16075920</v>
      </c>
    </row>
    <row r="134" spans="1:6" ht="13.5" customHeight="1" x14ac:dyDescent="0.2">
      <c r="A134" s="32" t="s">
        <v>1297</v>
      </c>
      <c r="B134" s="83">
        <v>38868</v>
      </c>
      <c r="C134" s="88" t="s">
        <v>425</v>
      </c>
      <c r="D134" s="29">
        <v>4.3</v>
      </c>
      <c r="E134" s="34">
        <v>3722250</v>
      </c>
      <c r="F134" s="49">
        <v>16005675</v>
      </c>
    </row>
    <row r="135" spans="1:6" ht="13.5" customHeight="1" x14ac:dyDescent="0.2">
      <c r="A135" s="32" t="s">
        <v>553</v>
      </c>
      <c r="B135" s="83">
        <v>38783</v>
      </c>
      <c r="C135" s="88" t="s">
        <v>425</v>
      </c>
      <c r="D135" s="29">
        <v>9</v>
      </c>
      <c r="E135" s="34">
        <v>1777800</v>
      </c>
      <c r="F135" s="49">
        <v>16000200</v>
      </c>
    </row>
    <row r="136" spans="1:6" ht="13.5" customHeight="1" x14ac:dyDescent="0.2">
      <c r="A136" s="32" t="s">
        <v>1269</v>
      </c>
      <c r="B136" s="83">
        <v>38755</v>
      </c>
      <c r="C136" s="88" t="s">
        <v>425</v>
      </c>
      <c r="D136" s="29">
        <v>111.85</v>
      </c>
      <c r="E136" s="34">
        <v>137200</v>
      </c>
      <c r="F136" s="49">
        <v>15345820</v>
      </c>
    </row>
    <row r="137" spans="1:6" ht="13.5" customHeight="1" x14ac:dyDescent="0.2">
      <c r="A137" s="32" t="s">
        <v>1270</v>
      </c>
      <c r="B137" s="83">
        <v>38961</v>
      </c>
      <c r="C137" s="88" t="s">
        <v>425</v>
      </c>
      <c r="D137" s="29">
        <v>2.5</v>
      </c>
      <c r="E137" s="34">
        <v>6000000</v>
      </c>
      <c r="F137" s="49">
        <v>15000000</v>
      </c>
    </row>
    <row r="138" spans="1:6" ht="13.5" customHeight="1" x14ac:dyDescent="0.2">
      <c r="A138" s="32" t="s">
        <v>1270</v>
      </c>
      <c r="B138" s="83">
        <v>38804</v>
      </c>
      <c r="C138" s="88" t="s">
        <v>425</v>
      </c>
      <c r="D138" s="29">
        <v>2.2799999999999998</v>
      </c>
      <c r="E138" s="34">
        <v>6278747</v>
      </c>
      <c r="F138" s="49">
        <v>14315543.16</v>
      </c>
    </row>
    <row r="139" spans="1:6" ht="13.5" customHeight="1" x14ac:dyDescent="0.2">
      <c r="A139" s="32" t="s">
        <v>1262</v>
      </c>
      <c r="B139" s="83">
        <v>38727</v>
      </c>
      <c r="C139" s="88" t="s">
        <v>425</v>
      </c>
      <c r="D139" s="29">
        <v>8.5</v>
      </c>
      <c r="E139" s="34">
        <v>1650000</v>
      </c>
      <c r="F139" s="49">
        <v>14025000</v>
      </c>
    </row>
    <row r="140" spans="1:6" ht="13.5" customHeight="1" x14ac:dyDescent="0.2">
      <c r="A140" s="32" t="s">
        <v>1304</v>
      </c>
      <c r="B140" s="83">
        <v>39002</v>
      </c>
      <c r="C140" s="88" t="s">
        <v>1236</v>
      </c>
      <c r="D140" s="29">
        <v>14</v>
      </c>
      <c r="E140" s="34">
        <v>1000000</v>
      </c>
      <c r="F140" s="49">
        <v>14000000</v>
      </c>
    </row>
    <row r="141" spans="1:6" ht="13.5" customHeight="1" x14ac:dyDescent="0.2">
      <c r="A141" s="32" t="s">
        <v>1304</v>
      </c>
      <c r="B141" s="83">
        <v>39002</v>
      </c>
      <c r="C141" s="88" t="s">
        <v>1220</v>
      </c>
      <c r="D141" s="29">
        <v>14</v>
      </c>
      <c r="E141" s="34">
        <v>1000000</v>
      </c>
      <c r="F141" s="49">
        <v>14000000</v>
      </c>
    </row>
    <row r="142" spans="1:6" ht="13.5" customHeight="1" x14ac:dyDescent="0.2">
      <c r="A142" s="32" t="s">
        <v>1298</v>
      </c>
      <c r="B142" s="83">
        <v>38887</v>
      </c>
      <c r="C142" s="88" t="s">
        <v>425</v>
      </c>
      <c r="D142" s="29">
        <v>20</v>
      </c>
      <c r="E142" s="34">
        <v>700000</v>
      </c>
      <c r="F142" s="49">
        <v>14000000</v>
      </c>
    </row>
    <row r="143" spans="1:6" ht="13.5" customHeight="1" x14ac:dyDescent="0.2">
      <c r="A143" s="32" t="s">
        <v>1263</v>
      </c>
      <c r="B143" s="83">
        <v>38860</v>
      </c>
      <c r="C143" s="88" t="s">
        <v>428</v>
      </c>
      <c r="D143" s="29">
        <v>48.34</v>
      </c>
      <c r="E143" s="34">
        <v>285000</v>
      </c>
      <c r="F143" s="49">
        <v>13776900</v>
      </c>
    </row>
    <row r="144" spans="1:6" ht="13.5" customHeight="1" x14ac:dyDescent="0.2">
      <c r="A144" s="32" t="s">
        <v>1299</v>
      </c>
      <c r="B144" s="83">
        <v>38812</v>
      </c>
      <c r="C144" s="88" t="s">
        <v>428</v>
      </c>
      <c r="D144" s="29">
        <v>17</v>
      </c>
      <c r="E144" s="34">
        <v>784500</v>
      </c>
      <c r="F144" s="49">
        <v>13336500</v>
      </c>
    </row>
    <row r="145" spans="1:6" ht="13.5" customHeight="1" x14ac:dyDescent="0.2">
      <c r="A145" s="32" t="s">
        <v>1271</v>
      </c>
      <c r="B145" s="83">
        <v>38805</v>
      </c>
      <c r="C145" s="88" t="s">
        <v>425</v>
      </c>
      <c r="D145" s="29">
        <v>25.36</v>
      </c>
      <c r="E145" s="34">
        <v>512618</v>
      </c>
      <c r="F145" s="49">
        <v>12999992.48</v>
      </c>
    </row>
    <row r="146" spans="1:6" ht="13.5" customHeight="1" x14ac:dyDescent="0.2">
      <c r="A146" s="32" t="s">
        <v>1272</v>
      </c>
      <c r="B146" s="83">
        <v>38853</v>
      </c>
      <c r="C146" s="88" t="s">
        <v>425</v>
      </c>
      <c r="D146" s="29">
        <v>8.1</v>
      </c>
      <c r="E146" s="34">
        <v>1550000</v>
      </c>
      <c r="F146" s="49">
        <v>12555000</v>
      </c>
    </row>
    <row r="147" spans="1:6" ht="13.5" customHeight="1" x14ac:dyDescent="0.2">
      <c r="A147" s="32" t="s">
        <v>1300</v>
      </c>
      <c r="B147" s="83">
        <v>38891</v>
      </c>
      <c r="C147" s="88" t="s">
        <v>425</v>
      </c>
      <c r="D147" s="29">
        <v>9.1</v>
      </c>
      <c r="E147" s="34">
        <v>1330000</v>
      </c>
      <c r="F147" s="49">
        <v>12103000</v>
      </c>
    </row>
    <row r="148" spans="1:6" ht="13.5" customHeight="1" x14ac:dyDescent="0.2">
      <c r="A148" s="32" t="s">
        <v>1268</v>
      </c>
      <c r="B148" s="83">
        <v>38880</v>
      </c>
      <c r="C148" s="88" t="s">
        <v>425</v>
      </c>
      <c r="D148" s="29">
        <v>13</v>
      </c>
      <c r="E148" s="34">
        <v>924287</v>
      </c>
      <c r="F148" s="49">
        <v>12015731</v>
      </c>
    </row>
    <row r="149" spans="1:6" ht="13.5" customHeight="1" x14ac:dyDescent="0.2">
      <c r="A149" s="32" t="s">
        <v>510</v>
      </c>
      <c r="B149" s="83">
        <v>38792</v>
      </c>
      <c r="C149" s="88" t="s">
        <v>428</v>
      </c>
      <c r="D149" s="29">
        <v>44.75</v>
      </c>
      <c r="E149" s="34">
        <v>260833</v>
      </c>
      <c r="F149" s="49">
        <v>11672276.75</v>
      </c>
    </row>
    <row r="150" spans="1:6" ht="13.5" customHeight="1" x14ac:dyDescent="0.2">
      <c r="A150" s="32" t="s">
        <v>1284</v>
      </c>
      <c r="B150" s="83">
        <v>38876</v>
      </c>
      <c r="C150" s="88" t="s">
        <v>425</v>
      </c>
      <c r="D150" s="29">
        <v>3.18</v>
      </c>
      <c r="E150" s="34">
        <v>3459120</v>
      </c>
      <c r="F150" s="49">
        <v>11000001.6</v>
      </c>
    </row>
    <row r="151" spans="1:6" ht="13.5" customHeight="1" x14ac:dyDescent="0.2">
      <c r="A151" s="32" t="s">
        <v>1232</v>
      </c>
      <c r="B151" s="83">
        <v>38902</v>
      </c>
      <c r="C151" s="88" t="s">
        <v>425</v>
      </c>
      <c r="D151" s="29">
        <v>63.39</v>
      </c>
      <c r="E151" s="34">
        <v>170000</v>
      </c>
      <c r="F151" s="49">
        <v>10776300</v>
      </c>
    </row>
    <row r="152" spans="1:6" ht="13.5" customHeight="1" x14ac:dyDescent="0.2">
      <c r="A152" s="32" t="s">
        <v>553</v>
      </c>
      <c r="B152" s="83">
        <v>38779</v>
      </c>
      <c r="C152" s="88" t="s">
        <v>425</v>
      </c>
      <c r="D152" s="29">
        <v>11.3</v>
      </c>
      <c r="E152" s="34">
        <v>897705</v>
      </c>
      <c r="F152" s="49">
        <v>10144066.5</v>
      </c>
    </row>
    <row r="153" spans="1:6" ht="13.5" customHeight="1" x14ac:dyDescent="0.2">
      <c r="A153" s="32" t="s">
        <v>367</v>
      </c>
      <c r="B153" s="83">
        <v>38996</v>
      </c>
      <c r="C153" s="88" t="s">
        <v>428</v>
      </c>
      <c r="D153" s="29">
        <v>2.06</v>
      </c>
      <c r="E153" s="34">
        <v>4900000</v>
      </c>
      <c r="F153" s="49">
        <v>10094000</v>
      </c>
    </row>
    <row r="154" spans="1:6" ht="13.5" customHeight="1" x14ac:dyDescent="0.2">
      <c r="A154" s="32" t="s">
        <v>1305</v>
      </c>
      <c r="B154" s="83">
        <v>39003</v>
      </c>
      <c r="C154" s="88" t="s">
        <v>425</v>
      </c>
      <c r="D154" s="29">
        <v>29.7</v>
      </c>
      <c r="E154" s="34">
        <v>332800</v>
      </c>
      <c r="F154" s="49">
        <v>9884160</v>
      </c>
    </row>
    <row r="155" spans="1:6" ht="13.5" customHeight="1" x14ac:dyDescent="0.2">
      <c r="A155" s="32" t="s">
        <v>1231</v>
      </c>
      <c r="B155" s="83">
        <v>38937</v>
      </c>
      <c r="C155" s="88" t="s">
        <v>428</v>
      </c>
      <c r="D155" s="29">
        <v>5.78</v>
      </c>
      <c r="E155" s="34">
        <v>1650000</v>
      </c>
      <c r="F155" s="49">
        <v>9537000</v>
      </c>
    </row>
    <row r="156" spans="1:6" ht="13.5" customHeight="1" x14ac:dyDescent="0.2">
      <c r="A156" s="32" t="s">
        <v>1265</v>
      </c>
      <c r="B156" s="83">
        <v>39029</v>
      </c>
      <c r="C156" s="88" t="s">
        <v>428</v>
      </c>
      <c r="D156" s="29">
        <v>29.92</v>
      </c>
      <c r="E156" s="34">
        <v>306000</v>
      </c>
      <c r="F156" s="49">
        <v>9155520</v>
      </c>
    </row>
    <row r="157" spans="1:6" ht="13.5" customHeight="1" x14ac:dyDescent="0.2">
      <c r="A157" s="32" t="s">
        <v>1273</v>
      </c>
      <c r="B157" s="83">
        <v>38813</v>
      </c>
      <c r="C157" s="88" t="s">
        <v>425</v>
      </c>
      <c r="D157" s="29">
        <v>4</v>
      </c>
      <c r="E157" s="34">
        <v>2170340</v>
      </c>
      <c r="F157" s="49">
        <v>8681360</v>
      </c>
    </row>
    <row r="158" spans="1:6" ht="13.5" customHeight="1" x14ac:dyDescent="0.2">
      <c r="A158" s="32" t="s">
        <v>828</v>
      </c>
      <c r="B158" s="83">
        <v>38925</v>
      </c>
      <c r="C158" s="88" t="s">
        <v>428</v>
      </c>
      <c r="D158" s="29">
        <v>3.68</v>
      </c>
      <c r="E158" s="34">
        <v>2255000</v>
      </c>
      <c r="F158" s="49">
        <v>8298400</v>
      </c>
    </row>
    <row r="159" spans="1:6" ht="13.5" customHeight="1" x14ac:dyDescent="0.2">
      <c r="A159" s="32" t="s">
        <v>1259</v>
      </c>
      <c r="B159" s="83">
        <v>38798</v>
      </c>
      <c r="C159" s="88" t="s">
        <v>425</v>
      </c>
      <c r="D159" s="29">
        <v>11.6</v>
      </c>
      <c r="E159" s="34">
        <v>660982</v>
      </c>
      <c r="F159" s="49">
        <v>7667391.2000000002</v>
      </c>
    </row>
    <row r="160" spans="1:6" ht="13.5" customHeight="1" x14ac:dyDescent="0.2">
      <c r="A160" s="32" t="s">
        <v>490</v>
      </c>
      <c r="B160" s="83">
        <v>39050</v>
      </c>
      <c r="C160" s="88" t="s">
        <v>425</v>
      </c>
      <c r="D160" s="29">
        <v>3</v>
      </c>
      <c r="E160" s="34">
        <v>2498840</v>
      </c>
      <c r="F160" s="49">
        <v>7496520</v>
      </c>
    </row>
    <row r="161" spans="1:6" ht="13.5" customHeight="1" x14ac:dyDescent="0.2">
      <c r="A161" s="32" t="s">
        <v>1281</v>
      </c>
      <c r="B161" s="83">
        <v>38905</v>
      </c>
      <c r="C161" s="88" t="s">
        <v>425</v>
      </c>
      <c r="D161" s="29">
        <v>319.36</v>
      </c>
      <c r="E161" s="34">
        <v>22940</v>
      </c>
      <c r="F161" s="49">
        <v>7326118.4000000004</v>
      </c>
    </row>
    <row r="162" spans="1:6" ht="13.5" customHeight="1" x14ac:dyDescent="0.2">
      <c r="A162" s="32" t="s">
        <v>1274</v>
      </c>
      <c r="B162" s="83">
        <v>38723</v>
      </c>
      <c r="C162" s="88" t="s">
        <v>425</v>
      </c>
      <c r="D162" s="29">
        <v>1.0900000000000001</v>
      </c>
      <c r="E162" s="34">
        <v>6432638</v>
      </c>
      <c r="F162" s="49">
        <v>7009645.6299999999</v>
      </c>
    </row>
    <row r="163" spans="1:6" ht="13.5" customHeight="1" x14ac:dyDescent="0.2">
      <c r="A163" s="32" t="s">
        <v>1271</v>
      </c>
      <c r="B163" s="83">
        <v>38736</v>
      </c>
      <c r="C163" s="88" t="s">
        <v>425</v>
      </c>
      <c r="D163" s="29">
        <v>29.32</v>
      </c>
      <c r="E163" s="34">
        <v>238715</v>
      </c>
      <c r="F163" s="49">
        <v>7000030.9199999999</v>
      </c>
    </row>
    <row r="164" spans="1:6" ht="13.5" customHeight="1" x14ac:dyDescent="0.2">
      <c r="A164" s="32" t="s">
        <v>1233</v>
      </c>
      <c r="B164" s="83">
        <v>39044</v>
      </c>
      <c r="C164" s="88" t="s">
        <v>428</v>
      </c>
      <c r="D164" s="29">
        <v>12</v>
      </c>
      <c r="E164" s="34">
        <v>575900</v>
      </c>
      <c r="F164" s="49">
        <v>6910800</v>
      </c>
    </row>
    <row r="165" spans="1:6" ht="13.5" customHeight="1" x14ac:dyDescent="0.2">
      <c r="A165" s="32" t="s">
        <v>828</v>
      </c>
      <c r="B165" s="83">
        <v>38992</v>
      </c>
      <c r="C165" s="88" t="s">
        <v>428</v>
      </c>
      <c r="D165" s="29">
        <v>3.71</v>
      </c>
      <c r="E165" s="34">
        <v>1860000</v>
      </c>
      <c r="F165" s="49">
        <v>6894648</v>
      </c>
    </row>
    <row r="166" spans="1:6" ht="13.5" customHeight="1" x14ac:dyDescent="0.2">
      <c r="A166" s="32" t="s">
        <v>1265</v>
      </c>
      <c r="B166" s="83">
        <v>38868</v>
      </c>
      <c r="C166" s="88" t="s">
        <v>428</v>
      </c>
      <c r="D166" s="29">
        <v>110.89</v>
      </c>
      <c r="E166" s="34">
        <v>61750</v>
      </c>
      <c r="F166" s="49">
        <v>6847457.5</v>
      </c>
    </row>
    <row r="167" spans="1:6" ht="13.5" customHeight="1" x14ac:dyDescent="0.2">
      <c r="A167" s="32" t="s">
        <v>1232</v>
      </c>
      <c r="B167" s="83">
        <v>38769</v>
      </c>
      <c r="C167" s="88" t="s">
        <v>425</v>
      </c>
      <c r="D167" s="29">
        <v>10.16</v>
      </c>
      <c r="E167" s="34">
        <v>620000</v>
      </c>
      <c r="F167" s="49">
        <v>6299200</v>
      </c>
    </row>
    <row r="168" spans="1:6" ht="13.5" customHeight="1" x14ac:dyDescent="0.2">
      <c r="A168" s="32" t="s">
        <v>1278</v>
      </c>
      <c r="B168" s="83">
        <v>38868</v>
      </c>
      <c r="C168" s="88" t="s">
        <v>428</v>
      </c>
      <c r="D168" s="29">
        <v>70.27</v>
      </c>
      <c r="E168" s="34">
        <v>89571</v>
      </c>
      <c r="F168" s="49">
        <v>6294154.1699999999</v>
      </c>
    </row>
    <row r="169" spans="1:6" ht="13.5" customHeight="1" x14ac:dyDescent="0.2">
      <c r="A169" s="32" t="s">
        <v>1275</v>
      </c>
      <c r="B169" s="83">
        <v>38839</v>
      </c>
      <c r="C169" s="88" t="s">
        <v>428</v>
      </c>
      <c r="D169" s="29">
        <v>28.99</v>
      </c>
      <c r="E169" s="34">
        <v>202187</v>
      </c>
      <c r="F169" s="49">
        <v>5861401.1299999999</v>
      </c>
    </row>
    <row r="170" spans="1:6" ht="13.5" customHeight="1" x14ac:dyDescent="0.2">
      <c r="A170" s="32" t="s">
        <v>828</v>
      </c>
      <c r="B170" s="83">
        <v>38902</v>
      </c>
      <c r="C170" s="88" t="s">
        <v>428</v>
      </c>
      <c r="D170" s="29">
        <v>1.07</v>
      </c>
      <c r="E170" s="34">
        <v>5340200</v>
      </c>
      <c r="F170" s="49">
        <v>5714014</v>
      </c>
    </row>
    <row r="171" spans="1:6" ht="13.5" customHeight="1" x14ac:dyDescent="0.2">
      <c r="A171" s="32" t="s">
        <v>1232</v>
      </c>
      <c r="B171" s="83">
        <v>38807</v>
      </c>
      <c r="C171" s="88" t="s">
        <v>425</v>
      </c>
      <c r="D171" s="29">
        <v>66.95</v>
      </c>
      <c r="E171" s="34">
        <v>83600</v>
      </c>
      <c r="F171" s="49">
        <v>5597020</v>
      </c>
    </row>
    <row r="172" spans="1:6" ht="13.5" customHeight="1" x14ac:dyDescent="0.2">
      <c r="A172" s="32" t="s">
        <v>1247</v>
      </c>
      <c r="B172" s="83">
        <v>38869</v>
      </c>
      <c r="C172" s="88" t="s">
        <v>428</v>
      </c>
      <c r="D172" s="29">
        <v>2.5</v>
      </c>
      <c r="E172" s="34">
        <v>2172000</v>
      </c>
      <c r="F172" s="49">
        <v>5430000</v>
      </c>
    </row>
    <row r="173" spans="1:6" ht="13.5" customHeight="1" x14ac:dyDescent="0.2">
      <c r="A173" s="32" t="s">
        <v>553</v>
      </c>
      <c r="B173" s="83">
        <v>39063</v>
      </c>
      <c r="C173" s="88" t="s">
        <v>425</v>
      </c>
      <c r="D173" s="29">
        <v>11.3</v>
      </c>
      <c r="E173" s="34">
        <v>448854</v>
      </c>
      <c r="F173" s="49">
        <v>5072050.2</v>
      </c>
    </row>
    <row r="174" spans="1:6" ht="13.5" customHeight="1" x14ac:dyDescent="0.2">
      <c r="A174" s="32" t="s">
        <v>1309</v>
      </c>
      <c r="B174" s="83">
        <v>39031</v>
      </c>
      <c r="C174" s="88" t="s">
        <v>428</v>
      </c>
      <c r="D174" s="29">
        <v>48</v>
      </c>
      <c r="E174" s="34">
        <v>104000</v>
      </c>
      <c r="F174" s="49">
        <v>4992000</v>
      </c>
    </row>
    <row r="175" spans="1:6" ht="13.5" customHeight="1" x14ac:dyDescent="0.2">
      <c r="A175" s="32" t="s">
        <v>1276</v>
      </c>
      <c r="B175" s="83">
        <v>38748</v>
      </c>
      <c r="C175" s="88" t="s">
        <v>425</v>
      </c>
      <c r="D175" s="29">
        <v>31</v>
      </c>
      <c r="E175" s="34">
        <v>160834</v>
      </c>
      <c r="F175" s="49">
        <v>4985854</v>
      </c>
    </row>
    <row r="176" spans="1:6" ht="13.5" customHeight="1" x14ac:dyDescent="0.2">
      <c r="A176" s="32" t="s">
        <v>1301</v>
      </c>
      <c r="B176" s="83">
        <v>38953</v>
      </c>
      <c r="C176" s="88" t="s">
        <v>425</v>
      </c>
      <c r="D176" s="29">
        <v>26.5</v>
      </c>
      <c r="E176" s="34">
        <v>187500</v>
      </c>
      <c r="F176" s="49">
        <v>4968750</v>
      </c>
    </row>
    <row r="177" spans="1:6" ht="13.5" customHeight="1" x14ac:dyDescent="0.2">
      <c r="A177" s="32" t="s">
        <v>1277</v>
      </c>
      <c r="B177" s="83">
        <v>38792</v>
      </c>
      <c r="C177" s="88" t="s">
        <v>425</v>
      </c>
      <c r="D177" s="29">
        <v>1.58</v>
      </c>
      <c r="E177" s="34">
        <v>2986923</v>
      </c>
      <c r="F177" s="49">
        <v>4719338.34</v>
      </c>
    </row>
    <row r="178" spans="1:6" ht="13.5" customHeight="1" x14ac:dyDescent="0.2">
      <c r="A178" s="32" t="s">
        <v>1233</v>
      </c>
      <c r="B178" s="83">
        <v>38868</v>
      </c>
      <c r="C178" s="88" t="s">
        <v>428</v>
      </c>
      <c r="D178" s="29">
        <v>15.5</v>
      </c>
      <c r="E178" s="34">
        <v>303769</v>
      </c>
      <c r="F178" s="49">
        <v>4708419.5</v>
      </c>
    </row>
    <row r="179" spans="1:6" ht="13.5" customHeight="1" x14ac:dyDescent="0.2">
      <c r="A179" s="32" t="s">
        <v>828</v>
      </c>
      <c r="B179" s="83">
        <v>39063</v>
      </c>
      <c r="C179" s="88" t="s">
        <v>428</v>
      </c>
      <c r="D179" s="29">
        <v>8.59</v>
      </c>
      <c r="E179" s="34">
        <v>500000</v>
      </c>
      <c r="F179" s="49">
        <v>4295000</v>
      </c>
    </row>
    <row r="180" spans="1:6" ht="13.5" customHeight="1" x14ac:dyDescent="0.2">
      <c r="A180" s="32" t="s">
        <v>506</v>
      </c>
      <c r="B180" s="83">
        <v>38734</v>
      </c>
      <c r="C180" s="88" t="s">
        <v>428</v>
      </c>
      <c r="D180" s="29">
        <v>0.28999999999999998</v>
      </c>
      <c r="E180" s="34">
        <v>14318929</v>
      </c>
      <c r="F180" s="49">
        <v>4152489.41</v>
      </c>
    </row>
    <row r="181" spans="1:6" ht="13.5" customHeight="1" x14ac:dyDescent="0.2">
      <c r="A181" s="32" t="s">
        <v>1261</v>
      </c>
      <c r="B181" s="83">
        <v>39063</v>
      </c>
      <c r="C181" s="88" t="s">
        <v>428</v>
      </c>
      <c r="D181" s="29">
        <v>9.2100000000000009</v>
      </c>
      <c r="E181" s="34">
        <v>450000</v>
      </c>
      <c r="F181" s="49">
        <v>4144680</v>
      </c>
    </row>
    <row r="182" spans="1:6" ht="13.5" customHeight="1" x14ac:dyDescent="0.2">
      <c r="A182" s="32" t="s">
        <v>828</v>
      </c>
      <c r="B182" s="83">
        <v>38875</v>
      </c>
      <c r="C182" s="88" t="s">
        <v>428</v>
      </c>
      <c r="D182" s="29">
        <v>2.7</v>
      </c>
      <c r="E182" s="34">
        <v>1499000</v>
      </c>
      <c r="F182" s="49">
        <v>4047300</v>
      </c>
    </row>
    <row r="183" spans="1:6" ht="13.5" customHeight="1" x14ac:dyDescent="0.2">
      <c r="A183" s="32" t="s">
        <v>1262</v>
      </c>
      <c r="B183" s="83">
        <v>38841</v>
      </c>
      <c r="C183" s="88" t="s">
        <v>425</v>
      </c>
      <c r="D183" s="29">
        <v>28.81</v>
      </c>
      <c r="E183" s="34">
        <v>138841</v>
      </c>
      <c r="F183" s="49">
        <v>4000009.21</v>
      </c>
    </row>
    <row r="184" spans="1:6" ht="13.5" customHeight="1" x14ac:dyDescent="0.2">
      <c r="A184" s="32" t="s">
        <v>1278</v>
      </c>
      <c r="B184" s="83">
        <v>38807</v>
      </c>
      <c r="C184" s="88" t="s">
        <v>428</v>
      </c>
      <c r="D184" s="29">
        <v>72.77</v>
      </c>
      <c r="E184" s="34">
        <v>53731</v>
      </c>
      <c r="F184" s="49">
        <v>3910004.87</v>
      </c>
    </row>
    <row r="185" spans="1:6" ht="13.5" customHeight="1" x14ac:dyDescent="0.2">
      <c r="A185" s="32" t="s">
        <v>1266</v>
      </c>
      <c r="B185" s="83">
        <v>39022</v>
      </c>
      <c r="C185" s="88" t="s">
        <v>428</v>
      </c>
      <c r="D185" s="29">
        <v>47.73</v>
      </c>
      <c r="E185" s="34">
        <v>80193</v>
      </c>
      <c r="F185" s="49">
        <v>3827291.12</v>
      </c>
    </row>
    <row r="186" spans="1:6" ht="13.5" customHeight="1" x14ac:dyDescent="0.2">
      <c r="A186" s="32" t="s">
        <v>1274</v>
      </c>
      <c r="B186" s="83">
        <v>38912</v>
      </c>
      <c r="C186" s="88" t="s">
        <v>428</v>
      </c>
      <c r="D186" s="29">
        <v>1</v>
      </c>
      <c r="E186" s="34">
        <v>3769994</v>
      </c>
      <c r="F186" s="49">
        <v>3769994</v>
      </c>
    </row>
    <row r="187" spans="1:6" ht="13.5" customHeight="1" x14ac:dyDescent="0.2">
      <c r="A187" s="32" t="s">
        <v>1247</v>
      </c>
      <c r="B187" s="83">
        <v>39070</v>
      </c>
      <c r="C187" s="88" t="s">
        <v>428</v>
      </c>
      <c r="D187" s="29">
        <v>7.2</v>
      </c>
      <c r="E187" s="34">
        <v>500000</v>
      </c>
      <c r="F187" s="49">
        <v>3600000</v>
      </c>
    </row>
    <row r="188" spans="1:6" ht="13.5" customHeight="1" x14ac:dyDescent="0.2">
      <c r="A188" s="32" t="s">
        <v>1280</v>
      </c>
      <c r="B188" s="83">
        <v>38877</v>
      </c>
      <c r="C188" s="88" t="s">
        <v>428</v>
      </c>
      <c r="D188" s="29">
        <v>6.34</v>
      </c>
      <c r="E188" s="34">
        <v>552445</v>
      </c>
      <c r="F188" s="49">
        <v>3502501.3</v>
      </c>
    </row>
    <row r="189" spans="1:6" ht="13.5" customHeight="1" x14ac:dyDescent="0.2">
      <c r="A189" s="32" t="s">
        <v>1271</v>
      </c>
      <c r="B189" s="83">
        <v>38789</v>
      </c>
      <c r="C189" s="88" t="s">
        <v>425</v>
      </c>
      <c r="D189" s="29">
        <v>37.17</v>
      </c>
      <c r="E189" s="34">
        <v>87436</v>
      </c>
      <c r="F189" s="49">
        <v>3249996.12</v>
      </c>
    </row>
    <row r="190" spans="1:6" ht="13.5" customHeight="1" x14ac:dyDescent="0.2">
      <c r="A190" s="32" t="s">
        <v>1261</v>
      </c>
      <c r="B190" s="83">
        <v>39036</v>
      </c>
      <c r="C190" s="88" t="s">
        <v>428</v>
      </c>
      <c r="D190" s="29">
        <v>11.04</v>
      </c>
      <c r="E190" s="34">
        <v>273138</v>
      </c>
      <c r="F190" s="49">
        <v>3015443.52</v>
      </c>
    </row>
    <row r="191" spans="1:6" ht="13.5" customHeight="1" x14ac:dyDescent="0.2">
      <c r="A191" s="32" t="s">
        <v>1294</v>
      </c>
      <c r="B191" s="83">
        <v>38975</v>
      </c>
      <c r="C191" s="88" t="s">
        <v>426</v>
      </c>
      <c r="D191" s="29">
        <v>5</v>
      </c>
      <c r="E191" s="34">
        <v>600000</v>
      </c>
      <c r="F191" s="49">
        <v>3000000</v>
      </c>
    </row>
    <row r="192" spans="1:6" ht="13.5" customHeight="1" x14ac:dyDescent="0.2">
      <c r="A192" s="32" t="s">
        <v>1279</v>
      </c>
      <c r="B192" s="83">
        <v>39051</v>
      </c>
      <c r="C192" s="88" t="s">
        <v>428</v>
      </c>
      <c r="D192" s="29">
        <v>84</v>
      </c>
      <c r="E192" s="34">
        <v>35000</v>
      </c>
      <c r="F192" s="49">
        <v>2940000</v>
      </c>
    </row>
    <row r="193" spans="1:6" ht="13.5" customHeight="1" x14ac:dyDescent="0.2">
      <c r="A193" s="32" t="s">
        <v>1279</v>
      </c>
      <c r="B193" s="83">
        <v>38777</v>
      </c>
      <c r="C193" s="88" t="s">
        <v>428</v>
      </c>
      <c r="D193" s="29">
        <v>84</v>
      </c>
      <c r="E193" s="34">
        <v>33000</v>
      </c>
      <c r="F193" s="49">
        <v>2772000</v>
      </c>
    </row>
    <row r="194" spans="1:6" ht="13.5" customHeight="1" x14ac:dyDescent="0.2">
      <c r="A194" s="32" t="s">
        <v>1276</v>
      </c>
      <c r="B194" s="83">
        <v>38846</v>
      </c>
      <c r="C194" s="88" t="s">
        <v>428</v>
      </c>
      <c r="D194" s="29">
        <v>31</v>
      </c>
      <c r="E194" s="34">
        <v>89250</v>
      </c>
      <c r="F194" s="49">
        <v>2766750</v>
      </c>
    </row>
    <row r="195" spans="1:6" ht="13.5" customHeight="1" x14ac:dyDescent="0.2">
      <c r="A195" s="32" t="s">
        <v>1287</v>
      </c>
      <c r="B195" s="83">
        <v>38968</v>
      </c>
      <c r="C195" s="88" t="s">
        <v>428</v>
      </c>
      <c r="D195" s="29">
        <v>3.26</v>
      </c>
      <c r="E195" s="34">
        <v>820000</v>
      </c>
      <c r="F195" s="49">
        <v>2673200</v>
      </c>
    </row>
    <row r="196" spans="1:6" ht="13.5" customHeight="1" x14ac:dyDescent="0.2">
      <c r="A196" s="32" t="s">
        <v>1268</v>
      </c>
      <c r="B196" s="83">
        <v>38898</v>
      </c>
      <c r="C196" s="88" t="s">
        <v>425</v>
      </c>
      <c r="D196" s="29">
        <v>14</v>
      </c>
      <c r="E196" s="34">
        <v>185713</v>
      </c>
      <c r="F196" s="49">
        <v>2599982</v>
      </c>
    </row>
    <row r="197" spans="1:6" ht="13.5" customHeight="1" x14ac:dyDescent="0.2">
      <c r="A197" s="32" t="s">
        <v>570</v>
      </c>
      <c r="B197" s="83">
        <v>38840</v>
      </c>
      <c r="C197" s="88" t="s">
        <v>428</v>
      </c>
      <c r="D197" s="29">
        <v>3.75</v>
      </c>
      <c r="E197" s="34">
        <v>666666</v>
      </c>
      <c r="F197" s="49">
        <v>2499997.5</v>
      </c>
    </row>
    <row r="198" spans="1:6" ht="13.5" customHeight="1" x14ac:dyDescent="0.2">
      <c r="A198" s="32" t="s">
        <v>1278</v>
      </c>
      <c r="B198" s="83">
        <v>38748</v>
      </c>
      <c r="C198" s="88" t="s">
        <v>428</v>
      </c>
      <c r="D198" s="29">
        <v>81.36</v>
      </c>
      <c r="E198" s="34">
        <v>30532</v>
      </c>
      <c r="F198" s="49">
        <v>2484156.7999999998</v>
      </c>
    </row>
    <row r="199" spans="1:6" ht="13.5" customHeight="1" x14ac:dyDescent="0.2">
      <c r="A199" s="32" t="s">
        <v>1230</v>
      </c>
      <c r="B199" s="83">
        <v>38966</v>
      </c>
      <c r="C199" s="88" t="s">
        <v>428</v>
      </c>
      <c r="D199" s="29">
        <v>17.54</v>
      </c>
      <c r="E199" s="34">
        <v>140858</v>
      </c>
      <c r="F199" s="49">
        <v>2470649.3199999998</v>
      </c>
    </row>
    <row r="200" spans="1:6" ht="13.5" customHeight="1" x14ac:dyDescent="0.2">
      <c r="A200" s="32" t="s">
        <v>1266</v>
      </c>
      <c r="B200" s="83">
        <v>38852</v>
      </c>
      <c r="C200" s="88" t="s">
        <v>428</v>
      </c>
      <c r="D200" s="29">
        <v>45.55</v>
      </c>
      <c r="E200" s="34">
        <v>54221</v>
      </c>
      <c r="F200" s="49">
        <v>2469766.5499999998</v>
      </c>
    </row>
    <row r="201" spans="1:6" ht="13.5" customHeight="1" x14ac:dyDescent="0.2">
      <c r="A201" s="32" t="s">
        <v>828</v>
      </c>
      <c r="B201" s="83">
        <v>38805</v>
      </c>
      <c r="C201" s="88" t="s">
        <v>428</v>
      </c>
      <c r="D201" s="29">
        <v>4.8600000000000003</v>
      </c>
      <c r="E201" s="34">
        <v>505250</v>
      </c>
      <c r="F201" s="49">
        <v>2455515</v>
      </c>
    </row>
    <row r="202" spans="1:6" ht="13.5" customHeight="1" x14ac:dyDescent="0.2">
      <c r="A202" s="32" t="s">
        <v>1282</v>
      </c>
      <c r="B202" s="83">
        <v>39063</v>
      </c>
      <c r="C202" s="88" t="s">
        <v>428</v>
      </c>
      <c r="D202" s="29">
        <v>6.75</v>
      </c>
      <c r="E202" s="34">
        <v>318000</v>
      </c>
      <c r="F202" s="49">
        <v>2146500</v>
      </c>
    </row>
    <row r="203" spans="1:6" ht="13.5" customHeight="1" x14ac:dyDescent="0.2">
      <c r="A203" s="32" t="s">
        <v>1278</v>
      </c>
      <c r="B203" s="83">
        <v>38835</v>
      </c>
      <c r="C203" s="88" t="s">
        <v>428</v>
      </c>
      <c r="D203" s="29">
        <v>63.42</v>
      </c>
      <c r="E203" s="34">
        <v>33402</v>
      </c>
      <c r="F203" s="49">
        <v>2118354.84</v>
      </c>
    </row>
    <row r="204" spans="1:6" ht="13.5" customHeight="1" x14ac:dyDescent="0.2">
      <c r="A204" s="32" t="s">
        <v>1278</v>
      </c>
      <c r="B204" s="83">
        <v>38777</v>
      </c>
      <c r="C204" s="88" t="s">
        <v>425</v>
      </c>
      <c r="D204" s="29">
        <v>83.89</v>
      </c>
      <c r="E204" s="34">
        <v>25044</v>
      </c>
      <c r="F204" s="49">
        <v>2100941.16</v>
      </c>
    </row>
    <row r="205" spans="1:6" ht="13.5" customHeight="1" x14ac:dyDescent="0.2">
      <c r="A205" s="32" t="s">
        <v>1301</v>
      </c>
      <c r="B205" s="83">
        <v>38853</v>
      </c>
      <c r="C205" s="88" t="s">
        <v>425</v>
      </c>
      <c r="D205" s="29">
        <v>14</v>
      </c>
      <c r="E205" s="34">
        <v>150000</v>
      </c>
      <c r="F205" s="49">
        <v>2100000</v>
      </c>
    </row>
    <row r="206" spans="1:6" ht="13.5" customHeight="1" x14ac:dyDescent="0.2">
      <c r="A206" s="32" t="s">
        <v>828</v>
      </c>
      <c r="B206" s="83">
        <v>38959</v>
      </c>
      <c r="C206" s="88" t="s">
        <v>428</v>
      </c>
      <c r="D206" s="29">
        <v>3.84</v>
      </c>
      <c r="E206" s="34">
        <v>540000</v>
      </c>
      <c r="F206" s="49">
        <v>2073600</v>
      </c>
    </row>
    <row r="207" spans="1:6" ht="13.5" customHeight="1" x14ac:dyDescent="0.2">
      <c r="A207" s="32" t="s">
        <v>1280</v>
      </c>
      <c r="B207" s="83">
        <v>38798</v>
      </c>
      <c r="C207" s="88" t="s">
        <v>425</v>
      </c>
      <c r="D207" s="29">
        <v>5.1100000000000003</v>
      </c>
      <c r="E207" s="34">
        <v>349499</v>
      </c>
      <c r="F207" s="49">
        <v>1787652.44</v>
      </c>
    </row>
    <row r="208" spans="1:6" ht="13.5" customHeight="1" x14ac:dyDescent="0.2">
      <c r="A208" s="32" t="s">
        <v>1258</v>
      </c>
      <c r="B208" s="83">
        <v>38967</v>
      </c>
      <c r="C208" s="88" t="s">
        <v>428</v>
      </c>
      <c r="D208" s="29">
        <v>11.16</v>
      </c>
      <c r="E208" s="34">
        <v>152666</v>
      </c>
      <c r="F208" s="49">
        <v>1703752.56</v>
      </c>
    </row>
    <row r="209" spans="1:6" ht="13.5" customHeight="1" x14ac:dyDescent="0.2">
      <c r="A209" s="32" t="s">
        <v>548</v>
      </c>
      <c r="B209" s="83">
        <v>38804</v>
      </c>
      <c r="C209" s="88" t="s">
        <v>428</v>
      </c>
      <c r="D209" s="29">
        <v>34.5</v>
      </c>
      <c r="E209" s="34">
        <v>48972</v>
      </c>
      <c r="F209" s="49">
        <v>1689534</v>
      </c>
    </row>
    <row r="210" spans="1:6" ht="13.5" customHeight="1" x14ac:dyDescent="0.2">
      <c r="A210" s="32" t="s">
        <v>1230</v>
      </c>
      <c r="B210" s="83">
        <v>39022</v>
      </c>
      <c r="C210" s="88" t="s">
        <v>428</v>
      </c>
      <c r="D210" s="29">
        <v>5.03</v>
      </c>
      <c r="E210" s="34">
        <v>334946</v>
      </c>
      <c r="F210" s="49">
        <v>1683539.08</v>
      </c>
    </row>
    <row r="211" spans="1:6" ht="13.5" customHeight="1" x14ac:dyDescent="0.2">
      <c r="A211" s="32" t="s">
        <v>1232</v>
      </c>
      <c r="B211" s="83">
        <v>38937</v>
      </c>
      <c r="C211" s="88" t="s">
        <v>425</v>
      </c>
      <c r="D211" s="29">
        <v>9.19</v>
      </c>
      <c r="E211" s="34">
        <v>182778</v>
      </c>
      <c r="F211" s="49">
        <v>1679729.82</v>
      </c>
    </row>
    <row r="212" spans="1:6" ht="13.5" customHeight="1" x14ac:dyDescent="0.2">
      <c r="A212" s="32" t="s">
        <v>1232</v>
      </c>
      <c r="B212" s="83">
        <v>39006</v>
      </c>
      <c r="C212" s="88" t="s">
        <v>425</v>
      </c>
      <c r="D212" s="29">
        <v>10.14</v>
      </c>
      <c r="E212" s="34">
        <v>156667</v>
      </c>
      <c r="F212" s="49">
        <v>1588603.38</v>
      </c>
    </row>
    <row r="213" spans="1:6" ht="13.5" customHeight="1" x14ac:dyDescent="0.2">
      <c r="A213" s="32" t="s">
        <v>985</v>
      </c>
      <c r="B213" s="83">
        <v>38817</v>
      </c>
      <c r="C213" s="88" t="s">
        <v>428</v>
      </c>
      <c r="D213" s="29">
        <v>65.23</v>
      </c>
      <c r="E213" s="34">
        <v>24000</v>
      </c>
      <c r="F213" s="49">
        <v>1565496</v>
      </c>
    </row>
    <row r="214" spans="1:6" ht="13.5" customHeight="1" x14ac:dyDescent="0.2">
      <c r="A214" s="32" t="s">
        <v>1298</v>
      </c>
      <c r="B214" s="83">
        <v>39035</v>
      </c>
      <c r="C214" s="88" t="s">
        <v>425</v>
      </c>
      <c r="D214" s="29">
        <v>9.9</v>
      </c>
      <c r="E214" s="34">
        <v>150200</v>
      </c>
      <c r="F214" s="49">
        <v>1486980</v>
      </c>
    </row>
    <row r="215" spans="1:6" ht="13.5" customHeight="1" x14ac:dyDescent="0.2">
      <c r="A215" s="32" t="s">
        <v>1230</v>
      </c>
      <c r="B215" s="83">
        <v>38727</v>
      </c>
      <c r="C215" s="88" t="s">
        <v>428</v>
      </c>
      <c r="D215" s="29">
        <v>4</v>
      </c>
      <c r="E215" s="34">
        <v>353333</v>
      </c>
      <c r="F215" s="49">
        <v>1413332</v>
      </c>
    </row>
    <row r="216" spans="1:6" ht="13.5" customHeight="1" x14ac:dyDescent="0.2">
      <c r="A216" s="32" t="s">
        <v>828</v>
      </c>
      <c r="B216" s="83">
        <v>38852</v>
      </c>
      <c r="C216" s="88" t="s">
        <v>428</v>
      </c>
      <c r="D216" s="29">
        <v>6.41</v>
      </c>
      <c r="E216" s="34">
        <v>200000</v>
      </c>
      <c r="F216" s="49">
        <v>1282000</v>
      </c>
    </row>
    <row r="217" spans="1:6" ht="13.5" customHeight="1" x14ac:dyDescent="0.2">
      <c r="A217" s="32" t="s">
        <v>1262</v>
      </c>
      <c r="B217" s="83">
        <v>38838</v>
      </c>
      <c r="C217" s="88" t="s">
        <v>425</v>
      </c>
      <c r="D217" s="29">
        <v>5</v>
      </c>
      <c r="E217" s="34">
        <v>223333</v>
      </c>
      <c r="F217" s="49">
        <v>1116665</v>
      </c>
    </row>
    <row r="218" spans="1:6" ht="13.5" customHeight="1" x14ac:dyDescent="0.2">
      <c r="A218" s="32" t="s">
        <v>1281</v>
      </c>
      <c r="B218" s="83">
        <v>38800</v>
      </c>
      <c r="C218" s="88" t="s">
        <v>425</v>
      </c>
      <c r="D218" s="29">
        <v>148.5</v>
      </c>
      <c r="E218" s="34">
        <v>6886</v>
      </c>
      <c r="F218" s="49">
        <v>1022571</v>
      </c>
    </row>
    <row r="219" spans="1:6" ht="13.5" customHeight="1" x14ac:dyDescent="0.2">
      <c r="A219" s="32" t="s">
        <v>985</v>
      </c>
      <c r="B219" s="83">
        <v>38912</v>
      </c>
      <c r="C219" s="88" t="s">
        <v>425</v>
      </c>
      <c r="D219" s="29">
        <v>65.23</v>
      </c>
      <c r="E219" s="34">
        <v>15000</v>
      </c>
      <c r="F219" s="49">
        <v>978435</v>
      </c>
    </row>
    <row r="220" spans="1:6" ht="13.5" customHeight="1" x14ac:dyDescent="0.2">
      <c r="A220" s="32" t="s">
        <v>1269</v>
      </c>
      <c r="B220" s="83">
        <v>38758</v>
      </c>
      <c r="C220" s="88" t="s">
        <v>425</v>
      </c>
      <c r="D220" s="29">
        <v>96.31</v>
      </c>
      <c r="E220" s="34">
        <v>10000</v>
      </c>
      <c r="F220" s="49">
        <v>963100</v>
      </c>
    </row>
    <row r="221" spans="1:6" ht="13.5" customHeight="1" x14ac:dyDescent="0.2">
      <c r="A221" s="32" t="s">
        <v>1306</v>
      </c>
      <c r="B221" s="83">
        <v>38992</v>
      </c>
      <c r="C221" s="88" t="s">
        <v>425</v>
      </c>
      <c r="D221" s="29">
        <v>33.33</v>
      </c>
      <c r="E221" s="34">
        <v>28800</v>
      </c>
      <c r="F221" s="49">
        <v>959904</v>
      </c>
    </row>
    <row r="222" spans="1:6" ht="13.5" customHeight="1" x14ac:dyDescent="0.2">
      <c r="A222" s="32" t="s">
        <v>1281</v>
      </c>
      <c r="B222" s="83">
        <v>38733</v>
      </c>
      <c r="C222" s="88" t="s">
        <v>425</v>
      </c>
      <c r="D222" s="29">
        <v>148.5</v>
      </c>
      <c r="E222" s="34">
        <v>6228</v>
      </c>
      <c r="F222" s="49">
        <v>924858</v>
      </c>
    </row>
    <row r="223" spans="1:6" ht="13.5" customHeight="1" x14ac:dyDescent="0.2">
      <c r="A223" s="32" t="s">
        <v>1281</v>
      </c>
      <c r="B223" s="83">
        <v>38803</v>
      </c>
      <c r="C223" s="88" t="s">
        <v>425</v>
      </c>
      <c r="D223" s="29">
        <v>148.5</v>
      </c>
      <c r="E223" s="34">
        <v>6228</v>
      </c>
      <c r="F223" s="49">
        <v>924858</v>
      </c>
    </row>
    <row r="224" spans="1:6" ht="13.5" customHeight="1" x14ac:dyDescent="0.2">
      <c r="A224" s="32" t="s">
        <v>1278</v>
      </c>
      <c r="B224" s="83">
        <v>38931</v>
      </c>
      <c r="C224" s="88" t="s">
        <v>428</v>
      </c>
      <c r="D224" s="29">
        <v>76.540000000000006</v>
      </c>
      <c r="E224" s="34">
        <v>11400</v>
      </c>
      <c r="F224" s="49">
        <v>872556</v>
      </c>
    </row>
    <row r="225" spans="1:6" ht="13.5" customHeight="1" x14ac:dyDescent="0.2">
      <c r="A225" s="32" t="s">
        <v>1232</v>
      </c>
      <c r="B225" s="83">
        <v>38968</v>
      </c>
      <c r="C225" s="88" t="s">
        <v>425</v>
      </c>
      <c r="D225" s="29">
        <v>9.65</v>
      </c>
      <c r="E225" s="34">
        <v>81778</v>
      </c>
      <c r="F225" s="49">
        <v>789157.7</v>
      </c>
    </row>
    <row r="226" spans="1:6" ht="13.5" customHeight="1" x14ac:dyDescent="0.2">
      <c r="A226" s="32" t="s">
        <v>1278</v>
      </c>
      <c r="B226" s="83">
        <v>38990</v>
      </c>
      <c r="C226" s="88" t="s">
        <v>428</v>
      </c>
      <c r="D226" s="29">
        <v>55.38</v>
      </c>
      <c r="E226" s="34">
        <v>14107</v>
      </c>
      <c r="F226" s="49">
        <v>781245.66</v>
      </c>
    </row>
    <row r="227" spans="1:6" ht="13.5" customHeight="1" x14ac:dyDescent="0.2">
      <c r="A227" s="32" t="s">
        <v>1232</v>
      </c>
      <c r="B227" s="83">
        <v>38911</v>
      </c>
      <c r="C227" s="88" t="s">
        <v>425</v>
      </c>
      <c r="D227" s="29">
        <v>9.3699999999999992</v>
      </c>
      <c r="E227" s="34">
        <v>80000</v>
      </c>
      <c r="F227" s="49">
        <v>749600</v>
      </c>
    </row>
    <row r="228" spans="1:6" ht="13.5" customHeight="1" x14ac:dyDescent="0.2">
      <c r="A228" s="32" t="s">
        <v>1282</v>
      </c>
      <c r="B228" s="83">
        <v>38771</v>
      </c>
      <c r="C228" s="88" t="s">
        <v>428</v>
      </c>
      <c r="D228" s="29">
        <v>6.36</v>
      </c>
      <c r="E228" s="34">
        <v>112500</v>
      </c>
      <c r="F228" s="49">
        <v>715500</v>
      </c>
    </row>
    <row r="229" spans="1:6" ht="13.5" customHeight="1" x14ac:dyDescent="0.2">
      <c r="A229" s="32" t="s">
        <v>510</v>
      </c>
      <c r="B229" s="83">
        <v>38957</v>
      </c>
      <c r="C229" s="88" t="s">
        <v>428</v>
      </c>
      <c r="D229" s="29">
        <v>67.180000000000007</v>
      </c>
      <c r="E229" s="34">
        <v>9900</v>
      </c>
      <c r="F229" s="49">
        <v>665082</v>
      </c>
    </row>
    <row r="230" spans="1:6" ht="13.5" customHeight="1" x14ac:dyDescent="0.2">
      <c r="A230" s="32" t="s">
        <v>1279</v>
      </c>
      <c r="B230" s="84">
        <v>39023</v>
      </c>
      <c r="C230" s="88" t="s">
        <v>428</v>
      </c>
      <c r="D230" s="29">
        <v>84</v>
      </c>
      <c r="E230" s="34">
        <v>7500</v>
      </c>
      <c r="F230" s="49">
        <v>630000</v>
      </c>
    </row>
    <row r="231" spans="1:6" ht="13.5" customHeight="1" x14ac:dyDescent="0.2">
      <c r="A231" s="32" t="s">
        <v>1261</v>
      </c>
      <c r="B231" s="84">
        <v>38760</v>
      </c>
      <c r="C231" s="88" t="s">
        <v>425</v>
      </c>
      <c r="D231" s="29">
        <v>10.029999999999999</v>
      </c>
      <c r="E231" s="34">
        <v>62731</v>
      </c>
      <c r="F231" s="49">
        <v>629191.93000000005</v>
      </c>
    </row>
    <row r="232" spans="1:6" ht="13.5" customHeight="1" x14ac:dyDescent="0.2">
      <c r="A232" s="32" t="s">
        <v>1286</v>
      </c>
      <c r="B232" s="84">
        <v>38978</v>
      </c>
      <c r="C232" s="88" t="s">
        <v>425</v>
      </c>
      <c r="D232" s="29">
        <v>16</v>
      </c>
      <c r="E232" s="34">
        <v>36350</v>
      </c>
      <c r="F232" s="49">
        <v>581600</v>
      </c>
    </row>
    <row r="233" spans="1:6" ht="13.5" customHeight="1" x14ac:dyDescent="0.2">
      <c r="A233" s="32" t="s">
        <v>1283</v>
      </c>
      <c r="B233" s="84">
        <v>38806</v>
      </c>
      <c r="C233" s="88" t="s">
        <v>428</v>
      </c>
      <c r="D233" s="29">
        <v>2.6</v>
      </c>
      <c r="E233" s="34">
        <v>207410</v>
      </c>
      <c r="F233" s="49">
        <v>539266</v>
      </c>
    </row>
    <row r="234" spans="1:6" ht="13.5" customHeight="1" x14ac:dyDescent="0.2">
      <c r="A234" s="32" t="s">
        <v>1284</v>
      </c>
      <c r="B234" s="84">
        <v>38727</v>
      </c>
      <c r="C234" s="88" t="s">
        <v>425</v>
      </c>
      <c r="D234" s="29">
        <v>2.13</v>
      </c>
      <c r="E234" s="34">
        <v>253071</v>
      </c>
      <c r="F234" s="49">
        <v>539041.23</v>
      </c>
    </row>
    <row r="235" spans="1:6" ht="13.5" customHeight="1" x14ac:dyDescent="0.2">
      <c r="A235" s="32" t="s">
        <v>1258</v>
      </c>
      <c r="B235" s="84">
        <v>38853</v>
      </c>
      <c r="C235" s="88" t="s">
        <v>428</v>
      </c>
      <c r="D235" s="29">
        <v>11.48</v>
      </c>
      <c r="E235" s="34">
        <v>46666</v>
      </c>
      <c r="F235" s="49">
        <v>535725.68000000005</v>
      </c>
    </row>
    <row r="236" spans="1:6" ht="13.5" customHeight="1" x14ac:dyDescent="0.2">
      <c r="A236" s="32" t="s">
        <v>1278</v>
      </c>
      <c r="B236" s="84">
        <v>39051</v>
      </c>
      <c r="C236" s="88" t="s">
        <v>428</v>
      </c>
      <c r="D236" s="29">
        <v>14.46</v>
      </c>
      <c r="E236" s="34">
        <v>36700</v>
      </c>
      <c r="F236" s="49">
        <v>530682</v>
      </c>
    </row>
    <row r="237" spans="1:6" ht="13.5" customHeight="1" x14ac:dyDescent="0.2">
      <c r="A237" s="32" t="s">
        <v>1282</v>
      </c>
      <c r="B237" s="84">
        <v>38912</v>
      </c>
      <c r="C237" s="88" t="s">
        <v>428</v>
      </c>
      <c r="D237" s="29">
        <v>8</v>
      </c>
      <c r="E237" s="34">
        <v>64750</v>
      </c>
      <c r="F237" s="49">
        <v>518000</v>
      </c>
    </row>
    <row r="238" spans="1:6" ht="13.5" customHeight="1" x14ac:dyDescent="0.2">
      <c r="A238" s="32" t="s">
        <v>553</v>
      </c>
      <c r="B238" s="84">
        <v>38835</v>
      </c>
      <c r="C238" s="88" t="s">
        <v>425</v>
      </c>
      <c r="D238" s="29">
        <v>9.3000000000000007</v>
      </c>
      <c r="E238" s="34">
        <v>53764</v>
      </c>
      <c r="F238" s="49">
        <v>500005.2</v>
      </c>
    </row>
    <row r="239" spans="1:6" ht="13.5" customHeight="1" x14ac:dyDescent="0.2">
      <c r="A239" s="32" t="s">
        <v>1226</v>
      </c>
      <c r="B239" s="84">
        <v>39051</v>
      </c>
      <c r="C239" s="88" t="s">
        <v>428</v>
      </c>
      <c r="D239" s="29">
        <v>6.22</v>
      </c>
      <c r="E239" s="34">
        <v>80000</v>
      </c>
      <c r="F239" s="49">
        <v>497600</v>
      </c>
    </row>
    <row r="240" spans="1:6" ht="13.5" customHeight="1" x14ac:dyDescent="0.2">
      <c r="A240" s="32" t="s">
        <v>1262</v>
      </c>
      <c r="B240" s="84">
        <v>38729</v>
      </c>
      <c r="C240" s="88" t="s">
        <v>425</v>
      </c>
      <c r="D240" s="29">
        <v>3.5</v>
      </c>
      <c r="E240" s="34">
        <v>135000</v>
      </c>
      <c r="F240" s="49">
        <v>472500</v>
      </c>
    </row>
    <row r="241" spans="1:6" ht="13.5" customHeight="1" x14ac:dyDescent="0.2">
      <c r="A241" s="32" t="s">
        <v>1308</v>
      </c>
      <c r="B241" s="84">
        <v>39049</v>
      </c>
      <c r="C241" s="88" t="s">
        <v>428</v>
      </c>
      <c r="D241" s="29">
        <v>27.5</v>
      </c>
      <c r="E241" s="34">
        <v>13800</v>
      </c>
      <c r="F241" s="49">
        <v>379500</v>
      </c>
    </row>
    <row r="242" spans="1:6" ht="13.5" customHeight="1" x14ac:dyDescent="0.2">
      <c r="A242" s="32" t="s">
        <v>1278</v>
      </c>
      <c r="B242" s="84">
        <v>38960</v>
      </c>
      <c r="C242" s="88" t="s">
        <v>428</v>
      </c>
      <c r="D242" s="29">
        <v>41.58</v>
      </c>
      <c r="E242" s="34">
        <v>7940</v>
      </c>
      <c r="F242" s="49">
        <v>330145.2</v>
      </c>
    </row>
    <row r="243" spans="1:6" ht="13.5" customHeight="1" x14ac:dyDescent="0.2">
      <c r="A243" s="32" t="s">
        <v>553</v>
      </c>
      <c r="B243" s="84">
        <v>38763</v>
      </c>
      <c r="C243" s="88" t="s">
        <v>425</v>
      </c>
      <c r="D243" s="29">
        <v>0.4</v>
      </c>
      <c r="E243" s="34">
        <v>786000</v>
      </c>
      <c r="F243" s="49">
        <v>314400</v>
      </c>
    </row>
    <row r="244" spans="1:6" ht="13.5" customHeight="1" x14ac:dyDescent="0.2">
      <c r="A244" s="32" t="s">
        <v>553</v>
      </c>
      <c r="B244" s="84">
        <v>38798</v>
      </c>
      <c r="C244" s="88" t="s">
        <v>428</v>
      </c>
      <c r="D244" s="29">
        <v>4.13</v>
      </c>
      <c r="E244" s="34">
        <v>74048</v>
      </c>
      <c r="F244" s="49">
        <v>305818.23999999999</v>
      </c>
    </row>
    <row r="245" spans="1:6" ht="13.5" customHeight="1" x14ac:dyDescent="0.2">
      <c r="A245" s="32" t="s">
        <v>1278</v>
      </c>
      <c r="B245" s="84">
        <v>38904</v>
      </c>
      <c r="C245" s="88" t="s">
        <v>428</v>
      </c>
      <c r="D245" s="29">
        <v>100.15</v>
      </c>
      <c r="E245" s="34">
        <v>3050</v>
      </c>
      <c r="F245" s="49">
        <v>305457.5</v>
      </c>
    </row>
    <row r="246" spans="1:6" ht="13.5" customHeight="1" x14ac:dyDescent="0.2">
      <c r="A246" s="32" t="s">
        <v>1278</v>
      </c>
      <c r="B246" s="84">
        <v>39021</v>
      </c>
      <c r="C246" s="88" t="s">
        <v>428</v>
      </c>
      <c r="D246" s="29">
        <v>84.82</v>
      </c>
      <c r="E246" s="34">
        <v>3532</v>
      </c>
      <c r="F246" s="49">
        <v>299584.24</v>
      </c>
    </row>
    <row r="247" spans="1:6" ht="13.5" customHeight="1" x14ac:dyDescent="0.2">
      <c r="A247" s="32" t="s">
        <v>1232</v>
      </c>
      <c r="B247" s="84">
        <v>38945</v>
      </c>
      <c r="C247" s="88" t="s">
        <v>425</v>
      </c>
      <c r="D247" s="29">
        <v>9.4</v>
      </c>
      <c r="E247" s="34">
        <v>30000</v>
      </c>
      <c r="F247" s="49">
        <v>282000</v>
      </c>
    </row>
    <row r="248" spans="1:6" ht="13.5" customHeight="1" x14ac:dyDescent="0.2">
      <c r="A248" s="32" t="s">
        <v>1234</v>
      </c>
      <c r="B248" s="84">
        <v>39000</v>
      </c>
      <c r="C248" s="88" t="s">
        <v>428</v>
      </c>
      <c r="D248" s="29">
        <v>3.67</v>
      </c>
      <c r="E248" s="34">
        <v>60000</v>
      </c>
      <c r="F248" s="49">
        <v>220110</v>
      </c>
    </row>
    <row r="249" spans="1:6" ht="13.5" customHeight="1" x14ac:dyDescent="0.2">
      <c r="A249" s="32" t="s">
        <v>1279</v>
      </c>
      <c r="B249" s="84">
        <v>38931</v>
      </c>
      <c r="C249" s="88" t="s">
        <v>428</v>
      </c>
      <c r="D249" s="29">
        <v>84</v>
      </c>
      <c r="E249" s="34">
        <v>2500</v>
      </c>
      <c r="F249" s="49">
        <v>210000</v>
      </c>
    </row>
    <row r="250" spans="1:6" ht="13.5" customHeight="1" x14ac:dyDescent="0.2">
      <c r="A250" s="32" t="s">
        <v>1234</v>
      </c>
      <c r="B250" s="84">
        <v>38957</v>
      </c>
      <c r="C250" s="88" t="s">
        <v>428</v>
      </c>
      <c r="D250" s="29">
        <v>3.42</v>
      </c>
      <c r="E250" s="34">
        <v>60000</v>
      </c>
      <c r="F250" s="49">
        <v>205200</v>
      </c>
    </row>
    <row r="251" spans="1:6" ht="13.5" customHeight="1" x14ac:dyDescent="0.2">
      <c r="A251" s="32" t="s">
        <v>548</v>
      </c>
      <c r="B251" s="84">
        <v>38964</v>
      </c>
      <c r="C251" s="88" t="s">
        <v>428</v>
      </c>
      <c r="D251" s="29">
        <v>34.36</v>
      </c>
      <c r="E251" s="34">
        <v>5745</v>
      </c>
      <c r="F251" s="49">
        <v>197398.2</v>
      </c>
    </row>
    <row r="252" spans="1:6" ht="13.5" customHeight="1" x14ac:dyDescent="0.2">
      <c r="A252" s="32" t="s">
        <v>1262</v>
      </c>
      <c r="B252" s="84">
        <v>38891</v>
      </c>
      <c r="C252" s="88" t="s">
        <v>425</v>
      </c>
      <c r="D252" s="29">
        <v>4.63</v>
      </c>
      <c r="E252" s="34">
        <v>38667</v>
      </c>
      <c r="F252" s="49">
        <v>179028.21</v>
      </c>
    </row>
    <row r="253" spans="1:6" ht="13.5" customHeight="1" x14ac:dyDescent="0.2">
      <c r="A253" s="32" t="s">
        <v>553</v>
      </c>
      <c r="B253" s="84">
        <v>39035</v>
      </c>
      <c r="C253" s="88" t="s">
        <v>428</v>
      </c>
      <c r="D253" s="29">
        <v>5.34</v>
      </c>
      <c r="E253" s="34">
        <v>24373</v>
      </c>
      <c r="F253" s="49">
        <v>130061.64</v>
      </c>
    </row>
    <row r="254" spans="1:6" ht="13.5" customHeight="1" x14ac:dyDescent="0.2">
      <c r="A254" s="32" t="s">
        <v>1286</v>
      </c>
      <c r="B254" s="84">
        <v>38955</v>
      </c>
      <c r="C254" s="88" t="s">
        <v>428</v>
      </c>
      <c r="D254" s="29">
        <v>0.93</v>
      </c>
      <c r="E254" s="34">
        <v>79528</v>
      </c>
      <c r="F254" s="49">
        <v>73961.039999999994</v>
      </c>
    </row>
    <row r="255" spans="1:6" ht="13.5" customHeight="1" x14ac:dyDescent="0.2">
      <c r="A255" s="32" t="s">
        <v>1226</v>
      </c>
      <c r="B255" s="84">
        <v>38765</v>
      </c>
      <c r="C255" s="88" t="s">
        <v>428</v>
      </c>
      <c r="D255" s="29">
        <v>3</v>
      </c>
      <c r="E255" s="34">
        <v>20000</v>
      </c>
      <c r="F255" s="49">
        <v>60000</v>
      </c>
    </row>
    <row r="256" spans="1:6" ht="13.5" customHeight="1" x14ac:dyDescent="0.2">
      <c r="A256" s="32" t="s">
        <v>1262</v>
      </c>
      <c r="B256" s="84">
        <v>38884</v>
      </c>
      <c r="C256" s="88" t="s">
        <v>425</v>
      </c>
      <c r="D256" s="29">
        <v>25.5</v>
      </c>
      <c r="E256" s="34">
        <v>1792</v>
      </c>
      <c r="F256" s="49">
        <v>45696</v>
      </c>
    </row>
    <row r="257" spans="1:6" ht="13.5" customHeight="1" x14ac:dyDescent="0.2">
      <c r="A257" s="32" t="s">
        <v>1232</v>
      </c>
      <c r="B257" s="84">
        <v>39056</v>
      </c>
      <c r="C257" s="88" t="s">
        <v>425</v>
      </c>
      <c r="D257" s="29">
        <v>1.5</v>
      </c>
      <c r="E257" s="34">
        <v>25000</v>
      </c>
      <c r="F257" s="49">
        <v>37500</v>
      </c>
    </row>
    <row r="258" spans="1:6" ht="13.5" customHeight="1" x14ac:dyDescent="0.2">
      <c r="A258" s="32" t="s">
        <v>1286</v>
      </c>
      <c r="B258" s="84">
        <v>39029</v>
      </c>
      <c r="C258" s="88" t="s">
        <v>428</v>
      </c>
      <c r="D258" s="29">
        <v>0.95</v>
      </c>
      <c r="E258" s="34">
        <v>18572</v>
      </c>
      <c r="F258" s="49">
        <v>17643.400000000001</v>
      </c>
    </row>
    <row r="259" spans="1:6" ht="13.5" customHeight="1" x14ac:dyDescent="0.2">
      <c r="A259" s="32" t="s">
        <v>1262</v>
      </c>
      <c r="B259" s="84">
        <v>38799</v>
      </c>
      <c r="C259" s="88" t="s">
        <v>428</v>
      </c>
      <c r="D259" s="29">
        <v>3.5</v>
      </c>
      <c r="E259" s="34">
        <v>5000</v>
      </c>
      <c r="F259" s="49">
        <v>17500</v>
      </c>
    </row>
    <row r="260" spans="1:6" ht="13.5" customHeight="1" x14ac:dyDescent="0.2">
      <c r="A260" s="32" t="s">
        <v>1224</v>
      </c>
      <c r="B260" s="84">
        <v>38768</v>
      </c>
      <c r="C260" s="88" t="s">
        <v>428</v>
      </c>
      <c r="D260" s="29">
        <v>0.67</v>
      </c>
      <c r="E260" s="34">
        <v>11457</v>
      </c>
      <c r="F260" s="49">
        <v>7630.36</v>
      </c>
    </row>
    <row r="261" spans="1:6" ht="13.5" customHeight="1" x14ac:dyDescent="0.2">
      <c r="A261" s="32" t="s">
        <v>1222</v>
      </c>
      <c r="B261" s="84">
        <v>38771</v>
      </c>
      <c r="C261" s="88" t="s">
        <v>425</v>
      </c>
      <c r="D261" s="29">
        <v>0</v>
      </c>
      <c r="E261" s="34">
        <v>8750</v>
      </c>
      <c r="F261" s="49">
        <v>0</v>
      </c>
    </row>
    <row r="262" spans="1:6" ht="13.5" customHeight="1" x14ac:dyDescent="0.2">
      <c r="A262" s="32" t="s">
        <v>1223</v>
      </c>
      <c r="B262" s="84">
        <v>38776</v>
      </c>
      <c r="C262" s="88" t="s">
        <v>428</v>
      </c>
      <c r="D262" s="29">
        <v>0</v>
      </c>
      <c r="E262" s="34">
        <v>375000</v>
      </c>
      <c r="F262" s="49">
        <v>0</v>
      </c>
    </row>
    <row r="263" spans="1:6" ht="13.5" customHeight="1" x14ac:dyDescent="0.2">
      <c r="A263" s="32" t="s">
        <v>1228</v>
      </c>
      <c r="B263" s="84">
        <v>38806</v>
      </c>
      <c r="C263" s="88" t="s">
        <v>425</v>
      </c>
      <c r="D263" s="29">
        <v>0</v>
      </c>
      <c r="E263" s="34">
        <v>10000</v>
      </c>
      <c r="F263" s="49">
        <v>0</v>
      </c>
    </row>
    <row r="264" spans="1:6" ht="13.5" customHeight="1" x14ac:dyDescent="0.2">
      <c r="A264" s="32" t="s">
        <v>1222</v>
      </c>
      <c r="B264" s="83">
        <v>38726</v>
      </c>
      <c r="C264" s="88" t="s">
        <v>425</v>
      </c>
      <c r="E264" s="34">
        <v>6000</v>
      </c>
    </row>
    <row r="265" spans="1:6" ht="13.5" customHeight="1" x14ac:dyDescent="0.2">
      <c r="A265" s="32" t="s">
        <v>1222</v>
      </c>
      <c r="B265" s="83">
        <v>38741</v>
      </c>
      <c r="C265" s="88" t="s">
        <v>425</v>
      </c>
      <c r="E265" s="34">
        <v>9125</v>
      </c>
    </row>
    <row r="266" spans="1:6" ht="13.5" customHeight="1" x14ac:dyDescent="0.2">
      <c r="A266" s="32" t="s">
        <v>1222</v>
      </c>
      <c r="B266" s="83">
        <v>38758</v>
      </c>
      <c r="C266" s="88" t="s">
        <v>425</v>
      </c>
      <c r="E266" s="34">
        <v>123738</v>
      </c>
    </row>
    <row r="267" spans="1:6" ht="13.5" customHeight="1" x14ac:dyDescent="0.2">
      <c r="A267" s="32" t="s">
        <v>1222</v>
      </c>
      <c r="B267" s="83">
        <v>38769</v>
      </c>
      <c r="C267" s="88" t="s">
        <v>425</v>
      </c>
      <c r="E267" s="34">
        <v>14250</v>
      </c>
    </row>
    <row r="268" spans="1:6" ht="13.5" customHeight="1" x14ac:dyDescent="0.2">
      <c r="A268" s="32" t="s">
        <v>1222</v>
      </c>
      <c r="B268" s="83">
        <v>38775</v>
      </c>
      <c r="C268" s="88" t="s">
        <v>425</v>
      </c>
      <c r="E268" s="34">
        <v>13750</v>
      </c>
    </row>
    <row r="269" spans="1:6" ht="13.5" customHeight="1" x14ac:dyDescent="0.2">
      <c r="A269" s="32" t="s">
        <v>1222</v>
      </c>
      <c r="B269" s="83">
        <v>38782</v>
      </c>
      <c r="C269" s="88" t="s">
        <v>425</v>
      </c>
      <c r="E269" s="34">
        <v>42847</v>
      </c>
    </row>
    <row r="270" spans="1:6" ht="13.5" customHeight="1" x14ac:dyDescent="0.2">
      <c r="A270" s="32" t="s">
        <v>1222</v>
      </c>
      <c r="B270" s="83">
        <v>38783</v>
      </c>
      <c r="C270" s="88" t="s">
        <v>425</v>
      </c>
      <c r="E270" s="34">
        <v>4300</v>
      </c>
    </row>
    <row r="271" spans="1:6" ht="13.5" customHeight="1" x14ac:dyDescent="0.2">
      <c r="A271" s="32" t="s">
        <v>1222</v>
      </c>
      <c r="B271" s="83">
        <v>38784</v>
      </c>
      <c r="C271" s="88" t="s">
        <v>425</v>
      </c>
      <c r="E271" s="34">
        <v>15182</v>
      </c>
    </row>
    <row r="272" spans="1:6" ht="13.5" customHeight="1" x14ac:dyDescent="0.2">
      <c r="A272" s="32" t="s">
        <v>1222</v>
      </c>
      <c r="B272" s="83">
        <v>38797</v>
      </c>
      <c r="C272" s="88" t="s">
        <v>425</v>
      </c>
      <c r="E272" s="34">
        <v>6000</v>
      </c>
    </row>
    <row r="273" spans="1:5" ht="13.5" customHeight="1" x14ac:dyDescent="0.2">
      <c r="A273" s="32" t="s">
        <v>1222</v>
      </c>
      <c r="B273" s="83">
        <v>38798</v>
      </c>
      <c r="C273" s="88" t="s">
        <v>425</v>
      </c>
      <c r="E273" s="34">
        <v>6884</v>
      </c>
    </row>
    <row r="274" spans="1:5" ht="13.5" customHeight="1" x14ac:dyDescent="0.2">
      <c r="A274" s="32" t="s">
        <v>1222</v>
      </c>
      <c r="B274" s="83">
        <v>38804</v>
      </c>
      <c r="C274" s="88" t="s">
        <v>425</v>
      </c>
      <c r="E274" s="34">
        <v>5562</v>
      </c>
    </row>
    <row r="275" spans="1:5" ht="13.5" customHeight="1" x14ac:dyDescent="0.2">
      <c r="A275" s="32" t="s">
        <v>1222</v>
      </c>
      <c r="B275" s="83">
        <v>38807</v>
      </c>
      <c r="C275" s="88" t="s">
        <v>425</v>
      </c>
      <c r="E275" s="34">
        <v>55323</v>
      </c>
    </row>
    <row r="276" spans="1:5" ht="13.5" customHeight="1" x14ac:dyDescent="0.2">
      <c r="A276" s="32" t="s">
        <v>1222</v>
      </c>
      <c r="B276" s="83">
        <v>38812</v>
      </c>
      <c r="C276" s="88" t="s">
        <v>425</v>
      </c>
      <c r="E276" s="34">
        <v>35173</v>
      </c>
    </row>
    <row r="277" spans="1:5" ht="13.5" customHeight="1" x14ac:dyDescent="0.2">
      <c r="A277" s="32" t="s">
        <v>1222</v>
      </c>
      <c r="B277" s="83">
        <v>38819</v>
      </c>
      <c r="C277" s="88" t="s">
        <v>425</v>
      </c>
      <c r="E277" s="34">
        <v>73928</v>
      </c>
    </row>
    <row r="278" spans="1:5" ht="13.5" customHeight="1" x14ac:dyDescent="0.2">
      <c r="A278" s="32" t="s">
        <v>1222</v>
      </c>
      <c r="B278" s="83">
        <v>38835</v>
      </c>
      <c r="C278" s="88" t="s">
        <v>425</v>
      </c>
      <c r="E278" s="34">
        <v>313025</v>
      </c>
    </row>
    <row r="279" spans="1:5" ht="13.5" customHeight="1" x14ac:dyDescent="0.2">
      <c r="A279" s="32" t="s">
        <v>1222</v>
      </c>
      <c r="B279" s="83">
        <v>38849</v>
      </c>
      <c r="C279" s="88" t="s">
        <v>425</v>
      </c>
      <c r="E279" s="34">
        <v>161371</v>
      </c>
    </row>
    <row r="280" spans="1:5" ht="13.5" customHeight="1" x14ac:dyDescent="0.2">
      <c r="A280" s="32" t="s">
        <v>1222</v>
      </c>
      <c r="B280" s="83">
        <v>38852</v>
      </c>
      <c r="C280" s="88" t="s">
        <v>425</v>
      </c>
      <c r="E280" s="34">
        <v>38385</v>
      </c>
    </row>
    <row r="281" spans="1:5" ht="13.5" customHeight="1" x14ac:dyDescent="0.2">
      <c r="A281" s="32" t="s">
        <v>1222</v>
      </c>
      <c r="B281" s="83">
        <v>38855</v>
      </c>
      <c r="C281" s="88" t="s">
        <v>425</v>
      </c>
      <c r="E281" s="34">
        <v>1500</v>
      </c>
    </row>
    <row r="282" spans="1:5" ht="13.5" customHeight="1" x14ac:dyDescent="0.2">
      <c r="A282" s="32" t="s">
        <v>1222</v>
      </c>
      <c r="B282" s="83">
        <v>38856</v>
      </c>
      <c r="C282" s="88" t="s">
        <v>425</v>
      </c>
      <c r="E282" s="34">
        <v>5250</v>
      </c>
    </row>
    <row r="283" spans="1:5" ht="13.5" customHeight="1" x14ac:dyDescent="0.2">
      <c r="A283" s="32" t="s">
        <v>1222</v>
      </c>
      <c r="B283" s="83">
        <v>38863</v>
      </c>
      <c r="C283" s="88" t="s">
        <v>425</v>
      </c>
      <c r="E283" s="34">
        <v>9850</v>
      </c>
    </row>
    <row r="284" spans="1:5" ht="13.5" customHeight="1" x14ac:dyDescent="0.2">
      <c r="A284" s="32" t="s">
        <v>1222</v>
      </c>
      <c r="B284" s="83">
        <v>38875</v>
      </c>
      <c r="C284" s="88" t="s">
        <v>425</v>
      </c>
      <c r="E284" s="34">
        <v>1625</v>
      </c>
    </row>
    <row r="285" spans="1:5" ht="13.5" customHeight="1" x14ac:dyDescent="0.2">
      <c r="A285" s="32" t="s">
        <v>1222</v>
      </c>
      <c r="B285" s="83">
        <v>38882</v>
      </c>
      <c r="C285" s="88" t="s">
        <v>425</v>
      </c>
      <c r="E285" s="34">
        <v>2700</v>
      </c>
    </row>
    <row r="286" spans="1:5" ht="13.5" customHeight="1" x14ac:dyDescent="0.2">
      <c r="A286" s="32" t="s">
        <v>1222</v>
      </c>
      <c r="B286" s="83">
        <v>38883</v>
      </c>
      <c r="C286" s="88" t="s">
        <v>425</v>
      </c>
      <c r="E286" s="34">
        <v>125</v>
      </c>
    </row>
    <row r="287" spans="1:5" ht="13.5" customHeight="1" x14ac:dyDescent="0.2">
      <c r="A287" s="32" t="s">
        <v>1222</v>
      </c>
      <c r="B287" s="83">
        <v>38903</v>
      </c>
      <c r="C287" s="88" t="s">
        <v>425</v>
      </c>
      <c r="E287" s="34">
        <v>5450</v>
      </c>
    </row>
    <row r="288" spans="1:5" ht="13.5" customHeight="1" x14ac:dyDescent="0.2">
      <c r="A288" s="32" t="s">
        <v>1222</v>
      </c>
      <c r="B288" s="83">
        <v>38912</v>
      </c>
      <c r="C288" s="88" t="s">
        <v>425</v>
      </c>
      <c r="E288" s="34">
        <v>6339</v>
      </c>
    </row>
    <row r="289" spans="1:5" ht="13.5" customHeight="1" x14ac:dyDescent="0.2">
      <c r="A289" s="32" t="s">
        <v>1222</v>
      </c>
      <c r="B289" s="83">
        <v>38915</v>
      </c>
      <c r="C289" s="88" t="s">
        <v>425</v>
      </c>
      <c r="E289" s="34">
        <v>550</v>
      </c>
    </row>
    <row r="290" spans="1:5" ht="13.5" customHeight="1" x14ac:dyDescent="0.2">
      <c r="A290" s="32" t="s">
        <v>1222</v>
      </c>
      <c r="B290" s="83">
        <v>38918</v>
      </c>
      <c r="C290" s="88" t="s">
        <v>425</v>
      </c>
      <c r="E290" s="34">
        <v>17729</v>
      </c>
    </row>
    <row r="291" spans="1:5" ht="13.5" customHeight="1" x14ac:dyDescent="0.2">
      <c r="A291" s="32" t="s">
        <v>1222</v>
      </c>
      <c r="B291" s="83">
        <v>38932</v>
      </c>
      <c r="C291" s="88" t="s">
        <v>425</v>
      </c>
      <c r="E291" s="34">
        <v>27302</v>
      </c>
    </row>
    <row r="292" spans="1:5" ht="13.5" customHeight="1" x14ac:dyDescent="0.2">
      <c r="A292" s="32" t="s">
        <v>1222</v>
      </c>
      <c r="B292" s="83">
        <v>38933</v>
      </c>
      <c r="C292" s="88" t="s">
        <v>425</v>
      </c>
      <c r="E292" s="34">
        <v>9475</v>
      </c>
    </row>
    <row r="293" spans="1:5" ht="13.5" customHeight="1" x14ac:dyDescent="0.2">
      <c r="A293" s="32" t="s">
        <v>1222</v>
      </c>
      <c r="B293" s="83">
        <v>38937</v>
      </c>
      <c r="C293" s="88" t="s">
        <v>425</v>
      </c>
      <c r="E293" s="34">
        <v>1729</v>
      </c>
    </row>
    <row r="294" spans="1:5" ht="13.5" customHeight="1" x14ac:dyDescent="0.2">
      <c r="A294" s="32" t="s">
        <v>1222</v>
      </c>
      <c r="B294" s="83">
        <v>38939</v>
      </c>
      <c r="C294" s="88" t="s">
        <v>425</v>
      </c>
      <c r="E294" s="34">
        <v>21875</v>
      </c>
    </row>
    <row r="295" spans="1:5" ht="13.5" customHeight="1" x14ac:dyDescent="0.2">
      <c r="A295" s="32" t="s">
        <v>1222</v>
      </c>
      <c r="B295" s="83">
        <v>38945</v>
      </c>
      <c r="C295" s="88" t="s">
        <v>425</v>
      </c>
      <c r="E295" s="34">
        <v>20000</v>
      </c>
    </row>
    <row r="296" spans="1:5" ht="13.5" customHeight="1" x14ac:dyDescent="0.2">
      <c r="A296" s="32" t="s">
        <v>1222</v>
      </c>
      <c r="B296" s="83">
        <v>38952</v>
      </c>
      <c r="C296" s="88" t="s">
        <v>425</v>
      </c>
      <c r="E296" s="34">
        <v>15778</v>
      </c>
    </row>
    <row r="297" spans="1:5" ht="13.5" customHeight="1" x14ac:dyDescent="0.2">
      <c r="A297" s="32" t="s">
        <v>1222</v>
      </c>
      <c r="B297" s="83">
        <v>38959</v>
      </c>
      <c r="C297" s="88" t="s">
        <v>425</v>
      </c>
      <c r="E297" s="34">
        <v>91546</v>
      </c>
    </row>
    <row r="298" spans="1:5" ht="13.5" customHeight="1" x14ac:dyDescent="0.2">
      <c r="A298" s="32" t="s">
        <v>1222</v>
      </c>
      <c r="B298" s="83">
        <v>38960</v>
      </c>
      <c r="C298" s="88" t="s">
        <v>425</v>
      </c>
      <c r="E298" s="34">
        <v>5742</v>
      </c>
    </row>
    <row r="299" spans="1:5" ht="13.5" customHeight="1" x14ac:dyDescent="0.2">
      <c r="A299" s="32" t="s">
        <v>1222</v>
      </c>
      <c r="B299" s="83">
        <v>38964</v>
      </c>
      <c r="C299" s="88" t="s">
        <v>425</v>
      </c>
      <c r="E299" s="34">
        <v>2750</v>
      </c>
    </row>
    <row r="300" spans="1:5" ht="13.5" customHeight="1" x14ac:dyDescent="0.2">
      <c r="A300" s="32" t="s">
        <v>1222</v>
      </c>
      <c r="B300" s="83">
        <v>38994</v>
      </c>
      <c r="C300" s="88" t="s">
        <v>425</v>
      </c>
      <c r="E300" s="34">
        <v>75408</v>
      </c>
    </row>
    <row r="301" spans="1:5" ht="13.5" customHeight="1" x14ac:dyDescent="0.2">
      <c r="A301" s="32" t="s">
        <v>1222</v>
      </c>
      <c r="B301" s="83">
        <v>39000</v>
      </c>
      <c r="C301" s="88" t="s">
        <v>425</v>
      </c>
      <c r="E301" s="34">
        <v>7950</v>
      </c>
    </row>
    <row r="302" spans="1:5" ht="13.5" customHeight="1" x14ac:dyDescent="0.2">
      <c r="A302" s="32" t="s">
        <v>1222</v>
      </c>
      <c r="B302" s="83">
        <v>39003</v>
      </c>
      <c r="C302" s="88" t="s">
        <v>425</v>
      </c>
      <c r="E302" s="34">
        <v>100</v>
      </c>
    </row>
    <row r="303" spans="1:5" ht="13.5" customHeight="1" x14ac:dyDescent="0.2">
      <c r="A303" s="32" t="s">
        <v>1222</v>
      </c>
      <c r="B303" s="83">
        <v>39006</v>
      </c>
      <c r="C303" s="88" t="s">
        <v>425</v>
      </c>
      <c r="E303" s="34">
        <v>16250</v>
      </c>
    </row>
    <row r="304" spans="1:5" ht="13.5" customHeight="1" x14ac:dyDescent="0.2">
      <c r="A304" s="32" t="s">
        <v>1222</v>
      </c>
      <c r="B304" s="83">
        <v>39013</v>
      </c>
      <c r="C304" s="88" t="s">
        <v>425</v>
      </c>
      <c r="E304" s="34">
        <v>22100</v>
      </c>
    </row>
    <row r="305" spans="1:5" ht="13.5" customHeight="1" x14ac:dyDescent="0.2">
      <c r="A305" s="32" t="s">
        <v>1222</v>
      </c>
      <c r="B305" s="83">
        <v>39016</v>
      </c>
      <c r="C305" s="88" t="s">
        <v>425</v>
      </c>
      <c r="E305" s="34">
        <v>13130</v>
      </c>
    </row>
    <row r="306" spans="1:5" ht="13.5" customHeight="1" x14ac:dyDescent="0.2">
      <c r="A306" s="32" t="s">
        <v>1222</v>
      </c>
      <c r="B306" s="83">
        <v>39023</v>
      </c>
      <c r="C306" s="88" t="s">
        <v>425</v>
      </c>
      <c r="E306" s="34">
        <v>20602</v>
      </c>
    </row>
    <row r="307" spans="1:5" ht="13.5" customHeight="1" x14ac:dyDescent="0.2">
      <c r="A307" s="32" t="s">
        <v>1222</v>
      </c>
      <c r="B307" s="83">
        <v>39029</v>
      </c>
      <c r="C307" s="88" t="s">
        <v>425</v>
      </c>
      <c r="E307" s="34">
        <v>3093</v>
      </c>
    </row>
    <row r="308" spans="1:5" ht="13.5" customHeight="1" x14ac:dyDescent="0.2">
      <c r="A308" s="32" t="s">
        <v>1222</v>
      </c>
      <c r="B308" s="83">
        <v>39030</v>
      </c>
      <c r="C308" s="88" t="s">
        <v>425</v>
      </c>
      <c r="E308" s="34">
        <v>10758</v>
      </c>
    </row>
    <row r="309" spans="1:5" ht="13.5" customHeight="1" x14ac:dyDescent="0.2">
      <c r="A309" s="32" t="s">
        <v>1222</v>
      </c>
      <c r="B309" s="83">
        <v>39031</v>
      </c>
      <c r="C309" s="88" t="s">
        <v>425</v>
      </c>
      <c r="E309" s="34">
        <v>25000</v>
      </c>
    </row>
    <row r="310" spans="1:5" ht="13.5" customHeight="1" x14ac:dyDescent="0.2">
      <c r="A310" s="32" t="s">
        <v>1222</v>
      </c>
      <c r="B310" s="83">
        <v>39041</v>
      </c>
      <c r="C310" s="88" t="s">
        <v>425</v>
      </c>
      <c r="E310" s="34">
        <v>93536</v>
      </c>
    </row>
    <row r="311" spans="1:5" ht="13.5" customHeight="1" x14ac:dyDescent="0.2">
      <c r="A311" s="32" t="s">
        <v>1222</v>
      </c>
      <c r="B311" s="83">
        <v>39055</v>
      </c>
      <c r="C311" s="88" t="s">
        <v>425</v>
      </c>
      <c r="E311" s="34">
        <v>89279</v>
      </c>
    </row>
    <row r="312" spans="1:5" ht="13.5" customHeight="1" x14ac:dyDescent="0.2">
      <c r="A312" s="32" t="s">
        <v>1222</v>
      </c>
      <c r="B312" s="83">
        <v>39065</v>
      </c>
      <c r="C312" s="88" t="s">
        <v>425</v>
      </c>
      <c r="E312" s="34">
        <v>195619</v>
      </c>
    </row>
    <row r="313" spans="1:5" ht="13.5" customHeight="1" x14ac:dyDescent="0.2">
      <c r="A313" s="32" t="s">
        <v>1222</v>
      </c>
      <c r="B313" s="83">
        <v>39071</v>
      </c>
      <c r="C313" s="88" t="s">
        <v>425</v>
      </c>
      <c r="E313" s="34">
        <v>86750</v>
      </c>
    </row>
    <row r="314" spans="1:5" ht="13.5" customHeight="1" x14ac:dyDescent="0.2">
      <c r="A314" s="32" t="s">
        <v>1222</v>
      </c>
      <c r="B314" s="83">
        <v>39073</v>
      </c>
      <c r="C314" s="88" t="s">
        <v>425</v>
      </c>
      <c r="E314" s="34">
        <v>16551</v>
      </c>
    </row>
    <row r="315" spans="1:5" ht="13.5" customHeight="1" x14ac:dyDescent="0.2">
      <c r="A315" s="32" t="s">
        <v>1223</v>
      </c>
      <c r="B315" s="83">
        <v>38735</v>
      </c>
      <c r="C315" s="88" t="s">
        <v>428</v>
      </c>
      <c r="E315" s="34">
        <v>61480</v>
      </c>
    </row>
    <row r="316" spans="1:5" ht="13.5" customHeight="1" x14ac:dyDescent="0.2">
      <c r="A316" s="32" t="s">
        <v>1224</v>
      </c>
      <c r="B316" s="83">
        <v>38848</v>
      </c>
      <c r="C316" s="88" t="s">
        <v>428</v>
      </c>
      <c r="E316" s="34">
        <v>1114367</v>
      </c>
    </row>
    <row r="317" spans="1:5" ht="13.5" customHeight="1" x14ac:dyDescent="0.2">
      <c r="A317" s="32" t="s">
        <v>1224</v>
      </c>
      <c r="B317" s="83">
        <v>38903</v>
      </c>
      <c r="C317" s="88" t="s">
        <v>428</v>
      </c>
      <c r="E317" s="34">
        <v>19407</v>
      </c>
    </row>
    <row r="318" spans="1:5" ht="13.5" customHeight="1" x14ac:dyDescent="0.2">
      <c r="A318" s="32" t="s">
        <v>1241</v>
      </c>
      <c r="B318" s="83">
        <v>39041</v>
      </c>
      <c r="C318" s="88" t="s">
        <v>425</v>
      </c>
      <c r="E318" s="34">
        <v>8974293</v>
      </c>
    </row>
    <row r="319" spans="1:5" ht="13.5" customHeight="1" x14ac:dyDescent="0.2">
      <c r="A319" s="32" t="s">
        <v>1225</v>
      </c>
      <c r="B319" s="83">
        <v>38807</v>
      </c>
      <c r="C319" s="88" t="s">
        <v>425</v>
      </c>
      <c r="E319" s="34">
        <v>1521739</v>
      </c>
    </row>
    <row r="320" spans="1:5" ht="13.5" customHeight="1" x14ac:dyDescent="0.2">
      <c r="A320" s="32" t="s">
        <v>1226</v>
      </c>
      <c r="B320" s="83">
        <v>38769</v>
      </c>
      <c r="C320" s="88" t="s">
        <v>428</v>
      </c>
      <c r="E320" s="34">
        <v>10000</v>
      </c>
    </row>
    <row r="321" spans="1:5" ht="13.5" customHeight="1" x14ac:dyDescent="0.2">
      <c r="A321" s="32" t="s">
        <v>1285</v>
      </c>
      <c r="B321" s="83">
        <v>38882</v>
      </c>
      <c r="C321" s="88" t="s">
        <v>425</v>
      </c>
      <c r="E321" s="34">
        <v>750001</v>
      </c>
    </row>
    <row r="322" spans="1:5" ht="13.5" customHeight="1" x14ac:dyDescent="0.2">
      <c r="A322" s="32" t="s">
        <v>1285</v>
      </c>
      <c r="B322" s="83">
        <v>38887</v>
      </c>
      <c r="C322" s="88" t="s">
        <v>425</v>
      </c>
      <c r="E322" s="34">
        <v>500006</v>
      </c>
    </row>
    <row r="323" spans="1:5" ht="13.5" customHeight="1" x14ac:dyDescent="0.2">
      <c r="A323" s="32" t="s">
        <v>1285</v>
      </c>
      <c r="B323" s="83">
        <v>38951</v>
      </c>
      <c r="C323" s="88" t="s">
        <v>425</v>
      </c>
      <c r="E323" s="34">
        <v>500005</v>
      </c>
    </row>
    <row r="324" spans="1:5" ht="13.5" customHeight="1" x14ac:dyDescent="0.2">
      <c r="A324" s="32" t="s">
        <v>1285</v>
      </c>
      <c r="B324" s="83">
        <v>39079</v>
      </c>
      <c r="C324" s="88" t="s">
        <v>425</v>
      </c>
      <c r="E324" s="34">
        <v>749996</v>
      </c>
    </row>
    <row r="325" spans="1:5" ht="13.5" customHeight="1" x14ac:dyDescent="0.2">
      <c r="A325" s="32" t="s">
        <v>1227</v>
      </c>
      <c r="B325" s="83">
        <v>38785</v>
      </c>
      <c r="C325" s="88" t="s">
        <v>425</v>
      </c>
      <c r="E325" s="34">
        <v>380378583</v>
      </c>
    </row>
    <row r="326" spans="1:5" ht="13.5" customHeight="1" x14ac:dyDescent="0.2">
      <c r="A326" s="32" t="s">
        <v>1268</v>
      </c>
      <c r="B326" s="83">
        <v>38987</v>
      </c>
      <c r="C326" s="88" t="s">
        <v>425</v>
      </c>
      <c r="E326" s="34">
        <v>660869</v>
      </c>
    </row>
    <row r="327" spans="1:5" ht="13.5" customHeight="1" x14ac:dyDescent="0.2">
      <c r="A327" s="32" t="s">
        <v>1247</v>
      </c>
      <c r="B327" s="83">
        <v>38950</v>
      </c>
      <c r="C327" s="88" t="s">
        <v>428</v>
      </c>
      <c r="E327" s="34">
        <v>350000</v>
      </c>
    </row>
    <row r="328" spans="1:5" ht="13.5" customHeight="1" x14ac:dyDescent="0.2">
      <c r="A328" s="32" t="s">
        <v>1228</v>
      </c>
      <c r="B328" s="83">
        <v>38835</v>
      </c>
      <c r="C328" s="88" t="s">
        <v>425</v>
      </c>
      <c r="E328" s="34">
        <v>681000</v>
      </c>
    </row>
    <row r="329" spans="1:5" ht="13.5" customHeight="1" x14ac:dyDescent="0.2">
      <c r="A329" s="32" t="s">
        <v>1228</v>
      </c>
      <c r="B329" s="83">
        <v>38847</v>
      </c>
      <c r="C329" s="88" t="s">
        <v>425</v>
      </c>
      <c r="E329" s="34">
        <v>515667</v>
      </c>
    </row>
    <row r="330" spans="1:5" ht="13.5" customHeight="1" x14ac:dyDescent="0.2">
      <c r="A330" s="32" t="s">
        <v>1229</v>
      </c>
      <c r="B330" s="83">
        <v>38832</v>
      </c>
      <c r="C330" s="88" t="s">
        <v>425</v>
      </c>
      <c r="E330" s="34">
        <v>7262742</v>
      </c>
    </row>
    <row r="331" spans="1:5" ht="13.5" customHeight="1" x14ac:dyDescent="0.2">
      <c r="A331" s="32" t="s">
        <v>1229</v>
      </c>
      <c r="B331" s="83">
        <v>38990</v>
      </c>
      <c r="C331" s="88" t="s">
        <v>425</v>
      </c>
      <c r="E331" s="34">
        <v>3150000</v>
      </c>
    </row>
    <row r="332" spans="1:5" ht="13.5" customHeight="1" x14ac:dyDescent="0.2">
      <c r="A332" s="32" t="s">
        <v>1249</v>
      </c>
      <c r="B332" s="83">
        <v>38995</v>
      </c>
      <c r="C332" s="88" t="s">
        <v>425</v>
      </c>
      <c r="E332" s="34">
        <v>1647002</v>
      </c>
    </row>
    <row r="333" spans="1:5" ht="13.5" customHeight="1" x14ac:dyDescent="0.2">
      <c r="A333" s="32" t="s">
        <v>1249</v>
      </c>
      <c r="B333" s="83">
        <v>39017</v>
      </c>
      <c r="C333" s="88" t="s">
        <v>425</v>
      </c>
      <c r="E333" s="34">
        <v>99000</v>
      </c>
    </row>
    <row r="334" spans="1:5" ht="13.5" customHeight="1" x14ac:dyDescent="0.2">
      <c r="A334" s="32" t="s">
        <v>1230</v>
      </c>
      <c r="B334" s="83">
        <v>38846</v>
      </c>
      <c r="C334" s="88" t="s">
        <v>428</v>
      </c>
      <c r="E334" s="34">
        <v>231328</v>
      </c>
    </row>
    <row r="335" spans="1:5" ht="13.5" customHeight="1" x14ac:dyDescent="0.2">
      <c r="A335" s="32" t="s">
        <v>1231</v>
      </c>
      <c r="B335" s="83">
        <v>38771</v>
      </c>
      <c r="C335" s="88" t="s">
        <v>425</v>
      </c>
      <c r="E335" s="34">
        <v>35019678</v>
      </c>
    </row>
    <row r="336" spans="1:5" ht="13.5" customHeight="1" x14ac:dyDescent="0.2">
      <c r="A336" s="32" t="s">
        <v>1231</v>
      </c>
      <c r="B336" s="83">
        <v>38860</v>
      </c>
      <c r="C336" s="88" t="s">
        <v>425</v>
      </c>
      <c r="E336" s="34">
        <v>2300000</v>
      </c>
    </row>
    <row r="337" spans="1:5" ht="13.5" customHeight="1" x14ac:dyDescent="0.2">
      <c r="A337" s="32" t="s">
        <v>1232</v>
      </c>
      <c r="B337" s="83">
        <v>38859</v>
      </c>
      <c r="C337" s="88" t="s">
        <v>425</v>
      </c>
      <c r="E337" s="34">
        <v>1731700</v>
      </c>
    </row>
    <row r="338" spans="1:5" ht="13.5" customHeight="1" x14ac:dyDescent="0.2">
      <c r="A338" s="32" t="s">
        <v>553</v>
      </c>
      <c r="B338" s="83">
        <v>38856</v>
      </c>
      <c r="C338" s="88" t="s">
        <v>428</v>
      </c>
      <c r="E338" s="34">
        <v>27691</v>
      </c>
    </row>
    <row r="339" spans="1:5" ht="13.5" customHeight="1" x14ac:dyDescent="0.2">
      <c r="A339" s="32" t="s">
        <v>1233</v>
      </c>
      <c r="B339" s="83">
        <v>38790</v>
      </c>
      <c r="C339" s="88" t="s">
        <v>425</v>
      </c>
      <c r="E339" s="34">
        <v>147363</v>
      </c>
    </row>
    <row r="340" spans="1:5" ht="13.5" customHeight="1" x14ac:dyDescent="0.2">
      <c r="A340" s="32" t="s">
        <v>519</v>
      </c>
      <c r="B340" s="83">
        <v>38945</v>
      </c>
      <c r="C340" s="88" t="s">
        <v>425</v>
      </c>
      <c r="E340" s="34">
        <v>270</v>
      </c>
    </row>
    <row r="341" spans="1:5" ht="13.5" customHeight="1" x14ac:dyDescent="0.2">
      <c r="A341" s="32" t="s">
        <v>1286</v>
      </c>
      <c r="B341" s="83">
        <v>38961</v>
      </c>
      <c r="C341" s="88" t="s">
        <v>425</v>
      </c>
      <c r="E341" s="34">
        <v>1125000</v>
      </c>
    </row>
    <row r="342" spans="1:5" ht="13.5" customHeight="1" x14ac:dyDescent="0.2">
      <c r="A342" s="32" t="s">
        <v>1234</v>
      </c>
      <c r="B342" s="83">
        <v>38749</v>
      </c>
      <c r="C342" s="88" t="s">
        <v>428</v>
      </c>
      <c r="E342" s="34">
        <v>36485</v>
      </c>
    </row>
    <row r="343" spans="1:5" ht="13.5" customHeight="1" x14ac:dyDescent="0.2">
      <c r="A343" s="32" t="s">
        <v>1234</v>
      </c>
      <c r="B343" s="83">
        <v>38771</v>
      </c>
      <c r="C343" s="88" t="s">
        <v>425</v>
      </c>
      <c r="E343" s="34">
        <v>190365</v>
      </c>
    </row>
    <row r="344" spans="1:5" ht="13.5" customHeight="1" x14ac:dyDescent="0.2">
      <c r="A344" s="32" t="s">
        <v>1234</v>
      </c>
      <c r="B344" s="83">
        <v>38776</v>
      </c>
      <c r="C344" s="88" t="s">
        <v>428</v>
      </c>
      <c r="E344" s="34">
        <v>60635</v>
      </c>
    </row>
    <row r="345" spans="1:5" ht="13.5" customHeight="1" x14ac:dyDescent="0.2">
      <c r="A345" s="32" t="s">
        <v>1234</v>
      </c>
      <c r="B345" s="83">
        <v>38810</v>
      </c>
      <c r="C345" s="88" t="s">
        <v>428</v>
      </c>
      <c r="E345" s="34">
        <v>64375</v>
      </c>
    </row>
    <row r="346" spans="1:5" ht="13.5" customHeight="1" x14ac:dyDescent="0.2">
      <c r="A346" s="32" t="s">
        <v>1234</v>
      </c>
      <c r="B346" s="83">
        <v>38835</v>
      </c>
      <c r="C346" s="88" t="s">
        <v>428</v>
      </c>
      <c r="E346" s="34">
        <v>3401</v>
      </c>
    </row>
    <row r="347" spans="1:5" ht="13.5" customHeight="1" x14ac:dyDescent="0.2">
      <c r="A347" s="32" t="s">
        <v>1234</v>
      </c>
      <c r="B347" s="83">
        <v>38902</v>
      </c>
      <c r="C347" s="88" t="s">
        <v>428</v>
      </c>
      <c r="E347" s="34">
        <v>311092</v>
      </c>
    </row>
    <row r="348" spans="1:5" ht="13.5" customHeight="1" x14ac:dyDescent="0.2">
      <c r="A348" s="32" t="s">
        <v>1234</v>
      </c>
      <c r="B348" s="83">
        <v>38930</v>
      </c>
      <c r="C348" s="88" t="s">
        <v>428</v>
      </c>
      <c r="E348" s="34">
        <v>28705</v>
      </c>
    </row>
    <row r="349" spans="1:5" ht="13.5" customHeight="1" x14ac:dyDescent="0.2">
      <c r="A349" s="32" t="s">
        <v>1234</v>
      </c>
      <c r="B349" s="83">
        <v>38993</v>
      </c>
      <c r="C349" s="88" t="s">
        <v>428</v>
      </c>
      <c r="E349" s="34">
        <v>11250</v>
      </c>
    </row>
    <row r="350" spans="1:5" ht="13.5" customHeight="1" x14ac:dyDescent="0.2">
      <c r="A350" s="32" t="s">
        <v>1234</v>
      </c>
      <c r="B350" s="83">
        <v>39055</v>
      </c>
      <c r="C350" s="88" t="s">
        <v>428</v>
      </c>
      <c r="E350" s="34">
        <v>68813</v>
      </c>
    </row>
  </sheetData>
  <phoneticPr fontId="6" type="noConversion"/>
  <pageMargins left="0.78740157499999996" right="0.78740157499999996" top="0.984251969" bottom="0.984251969" header="0.5" footer="0.5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4"/>
  <dimension ref="A1:H391"/>
  <sheetViews>
    <sheetView topLeftCell="A67" workbookViewId="0">
      <selection activeCell="B106" sqref="B106"/>
    </sheetView>
  </sheetViews>
  <sheetFormatPr defaultColWidth="11.453125" defaultRowHeight="13.5" customHeight="1" x14ac:dyDescent="0.2"/>
  <cols>
    <col min="1" max="1" width="19.26953125" style="32" customWidth="1"/>
    <col min="2" max="2" width="15.26953125" style="84" customWidth="1"/>
    <col min="3" max="3" width="17.54296875" style="88" customWidth="1"/>
    <col min="4" max="4" width="9.1796875" style="29" customWidth="1"/>
    <col min="5" max="5" width="13.54296875" style="34" customWidth="1"/>
    <col min="6" max="6" width="14.54296875" style="34" bestFit="1" customWidth="1"/>
    <col min="7" max="7" width="17.26953125" style="32" bestFit="1" customWidth="1"/>
    <col min="8" max="8" width="12.7265625" style="32" bestFit="1" customWidth="1"/>
    <col min="9" max="16384" width="11.453125" style="32"/>
  </cols>
  <sheetData>
    <row r="1" spans="1:8" s="19" customFormat="1" ht="36.75" customHeight="1" x14ac:dyDescent="0.2">
      <c r="A1" s="90" t="s">
        <v>1347</v>
      </c>
      <c r="B1" s="91"/>
      <c r="C1" s="91"/>
      <c r="D1" s="92"/>
      <c r="E1" s="92"/>
      <c r="F1" s="92"/>
    </row>
    <row r="3" spans="1:8" ht="13.5" customHeight="1" x14ac:dyDescent="0.2">
      <c r="A3" s="1" t="s">
        <v>126</v>
      </c>
      <c r="B3" s="82" t="s">
        <v>969</v>
      </c>
      <c r="C3" s="87" t="s">
        <v>0</v>
      </c>
      <c r="D3" s="3" t="s">
        <v>127</v>
      </c>
      <c r="E3" s="4" t="s">
        <v>128</v>
      </c>
      <c r="F3" s="4" t="s">
        <v>422</v>
      </c>
      <c r="H3" s="34"/>
    </row>
    <row r="4" spans="1:8" ht="13.5" customHeight="1" x14ac:dyDescent="0.2">
      <c r="A4" s="32" t="s">
        <v>1185</v>
      </c>
      <c r="B4" s="83" t="s">
        <v>1144</v>
      </c>
      <c r="C4" s="88" t="s">
        <v>1221</v>
      </c>
      <c r="D4" s="29">
        <v>82</v>
      </c>
      <c r="E4" s="34">
        <v>51467600</v>
      </c>
      <c r="F4" s="34">
        <v>4220343200</v>
      </c>
    </row>
    <row r="5" spans="1:8" ht="13.5" customHeight="1" x14ac:dyDescent="0.2">
      <c r="A5" s="32" t="s">
        <v>19</v>
      </c>
      <c r="B5" s="83" t="s">
        <v>997</v>
      </c>
      <c r="C5" s="88" t="s">
        <v>426</v>
      </c>
      <c r="D5" s="29">
        <v>70</v>
      </c>
      <c r="E5" s="34">
        <v>56808538</v>
      </c>
      <c r="F5" s="34">
        <v>3976597660</v>
      </c>
    </row>
    <row r="6" spans="1:8" ht="13.5" customHeight="1" x14ac:dyDescent="0.2">
      <c r="A6" s="32" t="s">
        <v>985</v>
      </c>
      <c r="B6" s="83" t="s">
        <v>1114</v>
      </c>
      <c r="C6" s="88" t="s">
        <v>1220</v>
      </c>
      <c r="D6" s="29">
        <v>64</v>
      </c>
      <c r="E6" s="34">
        <v>20000000</v>
      </c>
      <c r="F6" s="34">
        <v>1280000000</v>
      </c>
    </row>
    <row r="7" spans="1:8" ht="13.5" customHeight="1" x14ac:dyDescent="0.2">
      <c r="A7" s="32" t="s">
        <v>1151</v>
      </c>
      <c r="B7" s="83" t="s">
        <v>1152</v>
      </c>
      <c r="C7" s="88" t="s">
        <v>1221</v>
      </c>
      <c r="D7" s="29">
        <v>44</v>
      </c>
      <c r="E7" s="34">
        <v>25000000</v>
      </c>
      <c r="F7" s="34">
        <v>1100000000</v>
      </c>
    </row>
    <row r="8" spans="1:8" ht="13.5" customHeight="1" x14ac:dyDescent="0.2">
      <c r="A8" s="32" t="s">
        <v>981</v>
      </c>
      <c r="B8" s="83" t="s">
        <v>1210</v>
      </c>
      <c r="C8" s="88" t="s">
        <v>425</v>
      </c>
      <c r="D8" s="29">
        <v>9</v>
      </c>
      <c r="E8" s="34">
        <v>109311557</v>
      </c>
      <c r="F8" s="34">
        <v>983804013</v>
      </c>
    </row>
    <row r="9" spans="1:8" ht="13.5" customHeight="1" x14ac:dyDescent="0.2">
      <c r="A9" s="32" t="s">
        <v>1188</v>
      </c>
      <c r="B9" s="83" t="s">
        <v>1114</v>
      </c>
      <c r="C9" s="88" t="s">
        <v>1221</v>
      </c>
      <c r="D9" s="29">
        <v>42</v>
      </c>
      <c r="E9" s="34">
        <v>21550690</v>
      </c>
      <c r="F9" s="34">
        <v>905128980</v>
      </c>
    </row>
    <row r="10" spans="1:8" ht="13.5" customHeight="1" x14ac:dyDescent="0.2">
      <c r="A10" s="32" t="s">
        <v>1194</v>
      </c>
      <c r="B10" s="83" t="s">
        <v>1092</v>
      </c>
      <c r="C10" s="88" t="s">
        <v>1221</v>
      </c>
      <c r="D10" s="29">
        <v>46</v>
      </c>
      <c r="E10" s="34">
        <v>16675000</v>
      </c>
      <c r="F10" s="34">
        <v>767050000</v>
      </c>
    </row>
    <row r="11" spans="1:8" ht="13.5" customHeight="1" x14ac:dyDescent="0.2">
      <c r="A11" s="32" t="s">
        <v>970</v>
      </c>
      <c r="B11" s="84" t="s">
        <v>1014</v>
      </c>
      <c r="C11" s="88" t="s">
        <v>1220</v>
      </c>
      <c r="D11" s="29">
        <v>115</v>
      </c>
      <c r="E11" s="34">
        <v>6120400</v>
      </c>
      <c r="F11" s="34">
        <v>703846000</v>
      </c>
    </row>
    <row r="12" spans="1:8" ht="13.5" customHeight="1" x14ac:dyDescent="0.2">
      <c r="A12" s="32" t="s">
        <v>873</v>
      </c>
      <c r="B12" s="83" t="s">
        <v>1123</v>
      </c>
      <c r="C12" s="88" t="s">
        <v>425</v>
      </c>
      <c r="D12" s="29">
        <v>87.5</v>
      </c>
      <c r="E12" s="34">
        <v>7000000</v>
      </c>
      <c r="F12" s="34">
        <v>612500000</v>
      </c>
    </row>
    <row r="13" spans="1:8" ht="13.5" customHeight="1" x14ac:dyDescent="0.2">
      <c r="A13" s="32" t="s">
        <v>673</v>
      </c>
      <c r="B13" s="83" t="s">
        <v>1171</v>
      </c>
      <c r="C13" s="88" t="s">
        <v>425</v>
      </c>
      <c r="D13" s="29">
        <v>24.2</v>
      </c>
      <c r="E13" s="34">
        <v>25210000</v>
      </c>
      <c r="F13" s="34">
        <v>610082000</v>
      </c>
    </row>
    <row r="14" spans="1:8" ht="13.5" customHeight="1" x14ac:dyDescent="0.2">
      <c r="A14" s="32" t="s">
        <v>278</v>
      </c>
      <c r="B14" s="83" t="s">
        <v>1075</v>
      </c>
      <c r="C14" s="88" t="s">
        <v>425</v>
      </c>
      <c r="D14" s="29">
        <v>91</v>
      </c>
      <c r="E14" s="34">
        <v>6500000</v>
      </c>
      <c r="F14" s="34">
        <v>591500000</v>
      </c>
    </row>
    <row r="15" spans="1:8" ht="13.5" customHeight="1" x14ac:dyDescent="0.2">
      <c r="A15" s="32" t="s">
        <v>655</v>
      </c>
      <c r="B15" s="83" t="s">
        <v>995</v>
      </c>
      <c r="C15" s="88" t="s">
        <v>426</v>
      </c>
      <c r="D15" s="29">
        <v>200</v>
      </c>
      <c r="E15" s="34">
        <v>2174242</v>
      </c>
      <c r="F15" s="34">
        <v>434848400</v>
      </c>
    </row>
    <row r="16" spans="1:8" ht="13.5" customHeight="1" x14ac:dyDescent="0.2">
      <c r="A16" s="32" t="s">
        <v>1212</v>
      </c>
      <c r="B16" s="83" t="s">
        <v>1201</v>
      </c>
      <c r="C16" s="88" t="s">
        <v>425</v>
      </c>
      <c r="D16" s="29">
        <v>47.1</v>
      </c>
      <c r="E16" s="34">
        <v>9093454</v>
      </c>
      <c r="F16" s="34">
        <v>428301683.40000004</v>
      </c>
    </row>
    <row r="17" spans="1:6" ht="13.5" customHeight="1" x14ac:dyDescent="0.2">
      <c r="A17" s="32" t="s">
        <v>1187</v>
      </c>
      <c r="B17" s="83" t="s">
        <v>1019</v>
      </c>
      <c r="C17" s="88" t="s">
        <v>1221</v>
      </c>
      <c r="D17" s="29">
        <v>21.5</v>
      </c>
      <c r="E17" s="34">
        <v>18604651</v>
      </c>
      <c r="F17" s="34">
        <v>399999996.5</v>
      </c>
    </row>
    <row r="18" spans="1:6" ht="13.5" customHeight="1" x14ac:dyDescent="0.2">
      <c r="A18" s="32" t="s">
        <v>1191</v>
      </c>
      <c r="B18" s="84" t="s">
        <v>1161</v>
      </c>
      <c r="C18" s="88" t="s">
        <v>1220</v>
      </c>
      <c r="D18" s="29">
        <v>56</v>
      </c>
      <c r="E18" s="34">
        <v>7142857</v>
      </c>
      <c r="F18" s="34">
        <v>399999992</v>
      </c>
    </row>
    <row r="19" spans="1:6" ht="13.5" customHeight="1" x14ac:dyDescent="0.2">
      <c r="A19" s="32" t="s">
        <v>978</v>
      </c>
      <c r="B19" s="83" t="s">
        <v>1042</v>
      </c>
      <c r="C19" s="88" t="s">
        <v>1221</v>
      </c>
      <c r="D19" s="29">
        <v>29</v>
      </c>
      <c r="E19" s="34">
        <v>12166466</v>
      </c>
      <c r="F19" s="34">
        <v>352827514</v>
      </c>
    </row>
    <row r="20" spans="1:6" ht="13.5" customHeight="1" x14ac:dyDescent="0.2">
      <c r="A20" s="32" t="s">
        <v>36</v>
      </c>
      <c r="B20" s="83" t="s">
        <v>1014</v>
      </c>
      <c r="C20" s="88" t="s">
        <v>425</v>
      </c>
      <c r="D20" s="29">
        <v>3.05</v>
      </c>
      <c r="E20" s="34">
        <v>105400000</v>
      </c>
      <c r="F20" s="34">
        <v>321470000</v>
      </c>
    </row>
    <row r="21" spans="1:6" ht="13.5" customHeight="1" x14ac:dyDescent="0.2">
      <c r="A21" s="32" t="s">
        <v>1158</v>
      </c>
      <c r="B21" s="84" t="s">
        <v>1007</v>
      </c>
      <c r="C21" s="88" t="s">
        <v>428</v>
      </c>
      <c r="D21" s="29">
        <v>32.83</v>
      </c>
      <c r="E21" s="34">
        <v>9736376</v>
      </c>
      <c r="F21" s="34">
        <v>319645224.07999998</v>
      </c>
    </row>
    <row r="22" spans="1:6" ht="13.5" customHeight="1" x14ac:dyDescent="0.2">
      <c r="A22" s="32" t="s">
        <v>278</v>
      </c>
      <c r="B22" s="83" t="s">
        <v>1076</v>
      </c>
      <c r="C22" s="88" t="s">
        <v>425</v>
      </c>
      <c r="D22" s="29">
        <v>61.94</v>
      </c>
      <c r="E22" s="34">
        <v>4964070</v>
      </c>
      <c r="F22" s="34">
        <v>307474495.80000001</v>
      </c>
    </row>
    <row r="23" spans="1:6" ht="13.5" customHeight="1" x14ac:dyDescent="0.2">
      <c r="A23" s="32" t="s">
        <v>1187</v>
      </c>
      <c r="B23" s="83" t="s">
        <v>1019</v>
      </c>
      <c r="C23" s="88" t="s">
        <v>1220</v>
      </c>
      <c r="D23" s="29">
        <v>21.5</v>
      </c>
      <c r="E23" s="34">
        <v>14150000</v>
      </c>
      <c r="F23" s="34">
        <v>304225000</v>
      </c>
    </row>
    <row r="24" spans="1:6" ht="13.5" customHeight="1" x14ac:dyDescent="0.2">
      <c r="A24" s="32" t="s">
        <v>1157</v>
      </c>
      <c r="B24" s="84" t="s">
        <v>1033</v>
      </c>
      <c r="C24" s="88" t="s">
        <v>425</v>
      </c>
      <c r="D24" s="29">
        <v>120</v>
      </c>
      <c r="E24" s="34">
        <v>2500000</v>
      </c>
      <c r="F24" s="34">
        <v>300000000</v>
      </c>
    </row>
    <row r="25" spans="1:6" ht="13.5" customHeight="1" x14ac:dyDescent="0.2">
      <c r="A25" s="32" t="s">
        <v>1192</v>
      </c>
      <c r="B25" s="83" t="s">
        <v>1193</v>
      </c>
      <c r="C25" s="88" t="s">
        <v>1221</v>
      </c>
      <c r="D25" s="29">
        <v>19.5</v>
      </c>
      <c r="E25" s="34">
        <v>14775600</v>
      </c>
      <c r="F25" s="34">
        <v>288124200</v>
      </c>
    </row>
    <row r="26" spans="1:6" ht="13.5" customHeight="1" x14ac:dyDescent="0.2">
      <c r="A26" s="32" t="s">
        <v>980</v>
      </c>
      <c r="B26" s="84" t="s">
        <v>996</v>
      </c>
      <c r="C26" s="88" t="s">
        <v>425</v>
      </c>
      <c r="D26" s="29">
        <v>2.6</v>
      </c>
      <c r="E26" s="34">
        <v>100000000</v>
      </c>
      <c r="F26" s="34">
        <v>260000000</v>
      </c>
    </row>
    <row r="27" spans="1:6" ht="13.5" customHeight="1" x14ac:dyDescent="0.2">
      <c r="A27" s="32" t="s">
        <v>1176</v>
      </c>
      <c r="B27" s="83" t="s">
        <v>1049</v>
      </c>
      <c r="C27" s="88" t="s">
        <v>425</v>
      </c>
      <c r="D27" s="29">
        <v>30.75</v>
      </c>
      <c r="E27" s="34">
        <v>8380000</v>
      </c>
      <c r="F27" s="34">
        <v>257685000</v>
      </c>
    </row>
    <row r="28" spans="1:6" ht="13.5" customHeight="1" x14ac:dyDescent="0.2">
      <c r="A28" s="32" t="s">
        <v>978</v>
      </c>
      <c r="B28" s="83" t="s">
        <v>1042</v>
      </c>
      <c r="C28" s="88" t="s">
        <v>1220</v>
      </c>
      <c r="D28" s="29">
        <v>29</v>
      </c>
      <c r="E28" s="34">
        <v>8646016</v>
      </c>
      <c r="F28" s="34">
        <v>250734464</v>
      </c>
    </row>
    <row r="29" spans="1:6" ht="13.5" customHeight="1" x14ac:dyDescent="0.2">
      <c r="A29" s="32" t="s">
        <v>1186</v>
      </c>
      <c r="B29" s="83" t="s">
        <v>1078</v>
      </c>
      <c r="C29" s="88" t="s">
        <v>1220</v>
      </c>
      <c r="D29" s="29">
        <v>49</v>
      </c>
      <c r="E29" s="34">
        <v>5103382</v>
      </c>
      <c r="F29" s="34">
        <v>250065718</v>
      </c>
    </row>
    <row r="30" spans="1:6" ht="13.5" customHeight="1" x14ac:dyDescent="0.2">
      <c r="A30" s="32" t="s">
        <v>1188</v>
      </c>
      <c r="B30" s="84" t="s">
        <v>1114</v>
      </c>
      <c r="C30" s="88" t="s">
        <v>1220</v>
      </c>
      <c r="D30" s="29">
        <v>42</v>
      </c>
      <c r="E30" s="34">
        <v>5952380</v>
      </c>
      <c r="F30" s="34">
        <v>249999960</v>
      </c>
    </row>
    <row r="31" spans="1:6" ht="13.5" customHeight="1" x14ac:dyDescent="0.2">
      <c r="A31" s="32" t="s">
        <v>1151</v>
      </c>
      <c r="B31" s="84" t="s">
        <v>1152</v>
      </c>
      <c r="C31" s="88" t="s">
        <v>1220</v>
      </c>
      <c r="D31" s="29">
        <v>44</v>
      </c>
      <c r="E31" s="34">
        <v>5000000</v>
      </c>
      <c r="F31" s="34">
        <v>220000000</v>
      </c>
    </row>
    <row r="32" spans="1:6" ht="13.5" customHeight="1" x14ac:dyDescent="0.2">
      <c r="A32" s="32" t="s">
        <v>1186</v>
      </c>
      <c r="B32" s="83" t="s">
        <v>1078</v>
      </c>
      <c r="C32" s="88" t="s">
        <v>1221</v>
      </c>
      <c r="D32" s="29">
        <v>49</v>
      </c>
      <c r="E32" s="34">
        <v>4245430</v>
      </c>
      <c r="F32" s="34">
        <v>208026070</v>
      </c>
    </row>
    <row r="33" spans="1:6" ht="13.5" customHeight="1" x14ac:dyDescent="0.2">
      <c r="A33" s="32" t="s">
        <v>685</v>
      </c>
      <c r="B33" s="83" t="s">
        <v>1068</v>
      </c>
      <c r="C33" s="88" t="s">
        <v>425</v>
      </c>
      <c r="D33" s="29">
        <v>1.67</v>
      </c>
      <c r="E33" s="34">
        <v>123400000</v>
      </c>
      <c r="F33" s="34">
        <v>206078000</v>
      </c>
    </row>
    <row r="34" spans="1:6" ht="13.5" customHeight="1" x14ac:dyDescent="0.2">
      <c r="A34" s="32" t="s">
        <v>981</v>
      </c>
      <c r="B34" s="84" t="s">
        <v>1011</v>
      </c>
      <c r="C34" s="88" t="s">
        <v>425</v>
      </c>
      <c r="D34" s="29">
        <v>10.5</v>
      </c>
      <c r="E34" s="34">
        <v>19450000</v>
      </c>
      <c r="F34" s="34">
        <v>204225000</v>
      </c>
    </row>
    <row r="35" spans="1:6" ht="13.5" customHeight="1" x14ac:dyDescent="0.2">
      <c r="A35" s="32" t="s">
        <v>290</v>
      </c>
      <c r="B35" s="84" t="s">
        <v>1156</v>
      </c>
      <c r="C35" s="88" t="s">
        <v>426</v>
      </c>
      <c r="D35" s="29">
        <v>66</v>
      </c>
      <c r="E35" s="34">
        <v>3030304</v>
      </c>
      <c r="F35" s="34">
        <v>200000064</v>
      </c>
    </row>
    <row r="36" spans="1:6" ht="13.5" customHeight="1" x14ac:dyDescent="0.2">
      <c r="A36" s="32" t="s">
        <v>685</v>
      </c>
      <c r="B36" s="84" t="s">
        <v>999</v>
      </c>
      <c r="C36" s="88" t="s">
        <v>426</v>
      </c>
      <c r="D36" s="29">
        <v>1</v>
      </c>
      <c r="E36" s="34">
        <v>200000000</v>
      </c>
      <c r="F36" s="34">
        <v>200000000</v>
      </c>
    </row>
    <row r="37" spans="1:6" ht="13.5" customHeight="1" x14ac:dyDescent="0.2">
      <c r="A37" s="32" t="s">
        <v>1217</v>
      </c>
      <c r="B37" s="83" t="s">
        <v>1218</v>
      </c>
      <c r="C37" s="88" t="s">
        <v>1220</v>
      </c>
      <c r="D37" s="29">
        <v>15</v>
      </c>
      <c r="E37" s="34">
        <v>12650000</v>
      </c>
      <c r="F37" s="34">
        <v>189750000</v>
      </c>
    </row>
    <row r="38" spans="1:6" ht="13.5" customHeight="1" x14ac:dyDescent="0.2">
      <c r="A38" s="32" t="s">
        <v>1179</v>
      </c>
      <c r="B38" s="83" t="s">
        <v>1147</v>
      </c>
      <c r="C38" s="88" t="s">
        <v>1221</v>
      </c>
      <c r="D38" s="29">
        <v>53</v>
      </c>
      <c r="E38" s="34">
        <v>3100000</v>
      </c>
      <c r="F38" s="34">
        <v>164300000</v>
      </c>
    </row>
    <row r="39" spans="1:6" ht="13.5" customHeight="1" x14ac:dyDescent="0.2">
      <c r="A39" s="32" t="s">
        <v>873</v>
      </c>
      <c r="B39" s="83" t="s">
        <v>1009</v>
      </c>
      <c r="C39" s="88" t="s">
        <v>425</v>
      </c>
      <c r="D39" s="29">
        <v>51</v>
      </c>
      <c r="E39" s="34">
        <v>3000000</v>
      </c>
      <c r="F39" s="34">
        <v>153000000</v>
      </c>
    </row>
    <row r="40" spans="1:6" ht="13.5" customHeight="1" x14ac:dyDescent="0.2">
      <c r="A40" s="32" t="s">
        <v>467</v>
      </c>
      <c r="B40" s="84" t="s">
        <v>1067</v>
      </c>
      <c r="C40" s="88" t="s">
        <v>425</v>
      </c>
      <c r="D40" s="29">
        <v>3.45</v>
      </c>
      <c r="E40" s="34">
        <v>43500000</v>
      </c>
      <c r="F40" s="34">
        <v>150075000</v>
      </c>
    </row>
    <row r="41" spans="1:6" ht="13.5" customHeight="1" x14ac:dyDescent="0.2">
      <c r="A41" s="32" t="s">
        <v>991</v>
      </c>
      <c r="B41" s="83" t="s">
        <v>1084</v>
      </c>
      <c r="C41" s="88" t="s">
        <v>425</v>
      </c>
      <c r="D41" s="29">
        <v>33.9</v>
      </c>
      <c r="E41" s="34">
        <v>4396983</v>
      </c>
      <c r="F41" s="34">
        <v>149057723.69999999</v>
      </c>
    </row>
    <row r="42" spans="1:6" ht="13.5" customHeight="1" x14ac:dyDescent="0.2">
      <c r="A42" s="32" t="s">
        <v>981</v>
      </c>
      <c r="B42" s="84" t="s">
        <v>1114</v>
      </c>
      <c r="C42" s="88" t="s">
        <v>425</v>
      </c>
      <c r="D42" s="29">
        <v>8.1999999999999993</v>
      </c>
      <c r="E42" s="34">
        <v>17600000</v>
      </c>
      <c r="F42" s="34">
        <v>144320000</v>
      </c>
    </row>
    <row r="43" spans="1:6" ht="13.5" customHeight="1" x14ac:dyDescent="0.2">
      <c r="A43" s="32" t="s">
        <v>687</v>
      </c>
      <c r="B43" s="84" t="s">
        <v>1131</v>
      </c>
      <c r="C43" s="88" t="s">
        <v>425</v>
      </c>
      <c r="D43" s="29">
        <v>38</v>
      </c>
      <c r="E43" s="34">
        <v>3444000</v>
      </c>
      <c r="F43" s="34">
        <v>130872000</v>
      </c>
    </row>
    <row r="44" spans="1:6" ht="13.5" customHeight="1" x14ac:dyDescent="0.2">
      <c r="A44" s="32" t="s">
        <v>1176</v>
      </c>
      <c r="B44" s="83" t="s">
        <v>1092</v>
      </c>
      <c r="C44" s="88" t="s">
        <v>425</v>
      </c>
      <c r="D44" s="29">
        <v>18</v>
      </c>
      <c r="E44" s="34">
        <v>7270000</v>
      </c>
      <c r="F44" s="34">
        <v>130860000</v>
      </c>
    </row>
    <row r="45" spans="1:6" ht="13.5" customHeight="1" x14ac:dyDescent="0.2">
      <c r="A45" s="32" t="s">
        <v>276</v>
      </c>
      <c r="B45" s="84" t="s">
        <v>1207</v>
      </c>
      <c r="C45" s="88" t="s">
        <v>425</v>
      </c>
      <c r="D45" s="29">
        <v>2.67</v>
      </c>
      <c r="E45" s="34">
        <v>44857000</v>
      </c>
      <c r="F45" s="34">
        <v>119768190</v>
      </c>
    </row>
    <row r="46" spans="1:6" ht="13.5" customHeight="1" x14ac:dyDescent="0.2">
      <c r="A46" s="32" t="s">
        <v>1176</v>
      </c>
      <c r="B46" s="83" t="s">
        <v>1139</v>
      </c>
      <c r="C46" s="88" t="s">
        <v>425</v>
      </c>
      <c r="D46" s="29">
        <v>16.899999999999999</v>
      </c>
      <c r="E46" s="34">
        <v>6610000</v>
      </c>
      <c r="F46" s="34">
        <v>111708999.99999999</v>
      </c>
    </row>
    <row r="47" spans="1:6" ht="13.5" customHeight="1" x14ac:dyDescent="0.2">
      <c r="A47" s="32" t="s">
        <v>982</v>
      </c>
      <c r="B47" s="84" t="s">
        <v>1024</v>
      </c>
      <c r="C47" s="88" t="s">
        <v>1220</v>
      </c>
      <c r="D47" s="29">
        <v>28</v>
      </c>
      <c r="E47" s="34">
        <v>3900000</v>
      </c>
      <c r="F47" s="34">
        <v>109200000</v>
      </c>
    </row>
    <row r="48" spans="1:6" ht="13.5" customHeight="1" x14ac:dyDescent="0.2">
      <c r="A48" s="32" t="s">
        <v>901</v>
      </c>
      <c r="B48" s="83" t="s">
        <v>1000</v>
      </c>
      <c r="C48" s="88" t="s">
        <v>426</v>
      </c>
      <c r="D48" s="29">
        <v>1</v>
      </c>
      <c r="E48" s="34">
        <v>107295965</v>
      </c>
      <c r="F48" s="34">
        <v>107295965</v>
      </c>
    </row>
    <row r="49" spans="1:6" ht="13.5" customHeight="1" x14ac:dyDescent="0.2">
      <c r="A49" s="32" t="s">
        <v>1179</v>
      </c>
      <c r="B49" s="84" t="s">
        <v>1147</v>
      </c>
      <c r="C49" s="88" t="s">
        <v>1220</v>
      </c>
      <c r="D49" s="29">
        <v>53</v>
      </c>
      <c r="E49" s="34">
        <v>2000000</v>
      </c>
      <c r="F49" s="34">
        <v>106000000</v>
      </c>
    </row>
    <row r="50" spans="1:6" ht="13.5" customHeight="1" x14ac:dyDescent="0.2">
      <c r="A50" s="32" t="s">
        <v>681</v>
      </c>
      <c r="B50" s="83" t="s">
        <v>1070</v>
      </c>
      <c r="C50" s="88" t="s">
        <v>425</v>
      </c>
      <c r="D50" s="29">
        <v>0.3</v>
      </c>
      <c r="E50" s="34">
        <v>352366668</v>
      </c>
      <c r="F50" s="34">
        <v>105710000.39999999</v>
      </c>
    </row>
    <row r="51" spans="1:6" ht="13.5" customHeight="1" x14ac:dyDescent="0.2">
      <c r="A51" s="32" t="s">
        <v>681</v>
      </c>
      <c r="B51" s="83" t="s">
        <v>1198</v>
      </c>
      <c r="C51" s="88" t="s">
        <v>426</v>
      </c>
      <c r="D51" s="29">
        <v>0.34</v>
      </c>
      <c r="E51" s="34">
        <v>292316830</v>
      </c>
      <c r="F51" s="34">
        <v>99387722.200000003</v>
      </c>
    </row>
    <row r="52" spans="1:6" ht="13.5" customHeight="1" x14ac:dyDescent="0.2">
      <c r="A52" s="32" t="s">
        <v>986</v>
      </c>
      <c r="B52" s="83" t="s">
        <v>1050</v>
      </c>
      <c r="C52" s="88" t="s">
        <v>425</v>
      </c>
      <c r="D52" s="29">
        <v>3.5</v>
      </c>
      <c r="E52" s="34">
        <v>27900000</v>
      </c>
      <c r="F52" s="34">
        <v>97650000</v>
      </c>
    </row>
    <row r="53" spans="1:6" ht="13.5" customHeight="1" x14ac:dyDescent="0.2">
      <c r="A53" s="32" t="s">
        <v>1189</v>
      </c>
      <c r="B53" s="83" t="s">
        <v>1190</v>
      </c>
      <c r="C53" s="88" t="s">
        <v>1220</v>
      </c>
      <c r="D53" s="29">
        <v>24.5</v>
      </c>
      <c r="E53" s="34">
        <v>3922000</v>
      </c>
      <c r="F53" s="34">
        <v>96089000</v>
      </c>
    </row>
    <row r="54" spans="1:6" ht="13.5" customHeight="1" x14ac:dyDescent="0.2">
      <c r="A54" s="32" t="s">
        <v>204</v>
      </c>
      <c r="B54" s="84" t="s">
        <v>1170</v>
      </c>
      <c r="C54" s="88" t="s">
        <v>425</v>
      </c>
      <c r="D54" s="29">
        <v>68</v>
      </c>
      <c r="E54" s="34">
        <v>1327985</v>
      </c>
      <c r="F54" s="34">
        <v>90302980</v>
      </c>
    </row>
    <row r="55" spans="1:6" ht="13.5" customHeight="1" x14ac:dyDescent="0.2">
      <c r="A55" s="32" t="s">
        <v>983</v>
      </c>
      <c r="B55" s="83" t="s">
        <v>1149</v>
      </c>
      <c r="C55" s="88" t="s">
        <v>1220</v>
      </c>
      <c r="D55" s="29">
        <v>29</v>
      </c>
      <c r="E55" s="34">
        <v>3000000</v>
      </c>
      <c r="F55" s="34">
        <v>87000000</v>
      </c>
    </row>
    <row r="56" spans="1:6" ht="13.5" customHeight="1" x14ac:dyDescent="0.2">
      <c r="A56" s="32" t="s">
        <v>1178</v>
      </c>
      <c r="B56" s="84" t="s">
        <v>1064</v>
      </c>
      <c r="C56" s="88" t="s">
        <v>1220</v>
      </c>
      <c r="D56" s="29">
        <v>9</v>
      </c>
      <c r="E56" s="34">
        <v>9000000</v>
      </c>
      <c r="F56" s="34">
        <v>81000000</v>
      </c>
    </row>
    <row r="57" spans="1:6" ht="13.5" customHeight="1" x14ac:dyDescent="0.2">
      <c r="A57" s="32" t="s">
        <v>1183</v>
      </c>
      <c r="B57" s="84" t="s">
        <v>1160</v>
      </c>
      <c r="C57" s="88" t="s">
        <v>1221</v>
      </c>
      <c r="D57" s="29">
        <v>30</v>
      </c>
      <c r="E57" s="34">
        <v>2700000</v>
      </c>
      <c r="F57" s="34">
        <v>81000000</v>
      </c>
    </row>
    <row r="58" spans="1:6" ht="13.5" customHeight="1" x14ac:dyDescent="0.2">
      <c r="A58" s="32" t="s">
        <v>972</v>
      </c>
      <c r="B58" s="83" t="s">
        <v>1027</v>
      </c>
      <c r="C58" s="88" t="s">
        <v>428</v>
      </c>
      <c r="D58" s="29">
        <v>93.577999999999989</v>
      </c>
      <c r="E58" s="34">
        <v>834835</v>
      </c>
      <c r="F58" s="34">
        <v>78122189.629999995</v>
      </c>
    </row>
    <row r="59" spans="1:6" ht="13.5" customHeight="1" x14ac:dyDescent="0.2">
      <c r="A59" s="32" t="s">
        <v>1216</v>
      </c>
      <c r="B59" s="84" t="s">
        <v>1201</v>
      </c>
      <c r="C59" s="88" t="s">
        <v>1220</v>
      </c>
      <c r="D59" s="29">
        <v>10</v>
      </c>
      <c r="E59" s="34">
        <v>7500000</v>
      </c>
      <c r="F59" s="34">
        <v>75000000</v>
      </c>
    </row>
    <row r="60" spans="1:6" ht="13.5" customHeight="1" x14ac:dyDescent="0.2">
      <c r="A60" s="32" t="s">
        <v>761</v>
      </c>
      <c r="B60" s="83" t="s">
        <v>1004</v>
      </c>
      <c r="C60" s="88" t="s">
        <v>426</v>
      </c>
      <c r="D60" s="29">
        <v>9</v>
      </c>
      <c r="E60" s="34">
        <v>8333333</v>
      </c>
      <c r="F60" s="34">
        <v>74999997</v>
      </c>
    </row>
    <row r="61" spans="1:6" ht="13.5" customHeight="1" x14ac:dyDescent="0.2">
      <c r="A61" s="32" t="s">
        <v>680</v>
      </c>
      <c r="B61" s="83" t="s">
        <v>1084</v>
      </c>
      <c r="C61" s="88" t="s">
        <v>425</v>
      </c>
      <c r="D61" s="29">
        <v>53</v>
      </c>
      <c r="E61" s="34">
        <v>1412382</v>
      </c>
      <c r="F61" s="34">
        <v>74856246</v>
      </c>
    </row>
    <row r="62" spans="1:6" ht="13.5" customHeight="1" x14ac:dyDescent="0.2">
      <c r="A62" s="32" t="s">
        <v>17</v>
      </c>
      <c r="B62" s="83" t="s">
        <v>1172</v>
      </c>
      <c r="C62" s="88" t="s">
        <v>425</v>
      </c>
      <c r="D62" s="29">
        <v>8.1999999999999993</v>
      </c>
      <c r="E62" s="34">
        <v>8900000</v>
      </c>
      <c r="F62" s="34">
        <v>72980000</v>
      </c>
    </row>
    <row r="63" spans="1:6" ht="13.5" customHeight="1" x14ac:dyDescent="0.2">
      <c r="A63" s="32" t="s">
        <v>687</v>
      </c>
      <c r="B63" s="83" t="s">
        <v>1047</v>
      </c>
      <c r="C63" s="88" t="s">
        <v>425</v>
      </c>
      <c r="D63" s="29">
        <v>48.88</v>
      </c>
      <c r="E63" s="34">
        <v>1432079</v>
      </c>
      <c r="F63" s="34">
        <v>70000021.520000011</v>
      </c>
    </row>
    <row r="64" spans="1:6" ht="13.5" customHeight="1" x14ac:dyDescent="0.2">
      <c r="A64" s="32" t="s">
        <v>673</v>
      </c>
      <c r="B64" s="83" t="s">
        <v>1040</v>
      </c>
      <c r="C64" s="88" t="s">
        <v>428</v>
      </c>
      <c r="D64" s="29">
        <v>15.925700000000001</v>
      </c>
      <c r="E64" s="34">
        <v>4269700</v>
      </c>
      <c r="F64" s="34">
        <v>67997961.290000007</v>
      </c>
    </row>
    <row r="65" spans="1:6" ht="13.5" customHeight="1" x14ac:dyDescent="0.2">
      <c r="A65" s="32" t="s">
        <v>991</v>
      </c>
      <c r="B65" s="83" t="s">
        <v>995</v>
      </c>
      <c r="C65" s="88" t="s">
        <v>1220</v>
      </c>
      <c r="D65" s="29">
        <v>22</v>
      </c>
      <c r="E65" s="34">
        <v>3000000</v>
      </c>
      <c r="F65" s="34">
        <v>66000000</v>
      </c>
    </row>
    <row r="66" spans="1:6" ht="13.5" customHeight="1" x14ac:dyDescent="0.2">
      <c r="A66" s="32" t="s">
        <v>1181</v>
      </c>
      <c r="B66" s="83" t="s">
        <v>1148</v>
      </c>
      <c r="C66" s="88" t="s">
        <v>1220</v>
      </c>
      <c r="D66" s="29">
        <v>8</v>
      </c>
      <c r="E66" s="34">
        <v>8000000</v>
      </c>
      <c r="F66" s="34">
        <v>64000000</v>
      </c>
    </row>
    <row r="67" spans="1:6" ht="13.5" customHeight="1" x14ac:dyDescent="0.2">
      <c r="A67" s="32" t="s">
        <v>986</v>
      </c>
      <c r="B67" s="83" t="s">
        <v>1069</v>
      </c>
      <c r="C67" s="88" t="s">
        <v>425</v>
      </c>
      <c r="D67" s="29">
        <v>2.5</v>
      </c>
      <c r="E67" s="34">
        <v>25400000</v>
      </c>
      <c r="F67" s="34">
        <v>63500000</v>
      </c>
    </row>
    <row r="68" spans="1:6" ht="13.5" customHeight="1" x14ac:dyDescent="0.2">
      <c r="A68" s="32" t="s">
        <v>276</v>
      </c>
      <c r="B68" s="83" t="s">
        <v>1198</v>
      </c>
      <c r="C68" s="88" t="s">
        <v>425</v>
      </c>
      <c r="D68" s="29">
        <v>2.5</v>
      </c>
      <c r="E68" s="34">
        <v>24074640</v>
      </c>
      <c r="F68" s="34">
        <v>60186600</v>
      </c>
    </row>
    <row r="69" spans="1:6" ht="13.5" customHeight="1" x14ac:dyDescent="0.2">
      <c r="A69" s="32" t="s">
        <v>1157</v>
      </c>
      <c r="B69" s="84" t="s">
        <v>1004</v>
      </c>
      <c r="C69" s="88" t="s">
        <v>426</v>
      </c>
      <c r="D69" s="29">
        <v>120</v>
      </c>
      <c r="E69" s="34">
        <v>500000</v>
      </c>
      <c r="F69" s="34">
        <v>60000000</v>
      </c>
    </row>
    <row r="70" spans="1:6" ht="13.5" customHeight="1" x14ac:dyDescent="0.2">
      <c r="A70" s="32" t="s">
        <v>983</v>
      </c>
      <c r="B70" s="83" t="s">
        <v>1149</v>
      </c>
      <c r="C70" s="88" t="s">
        <v>1221</v>
      </c>
      <c r="D70" s="29">
        <v>29</v>
      </c>
      <c r="E70" s="34">
        <v>2021253</v>
      </c>
      <c r="F70" s="34">
        <v>58616337</v>
      </c>
    </row>
    <row r="71" spans="1:6" ht="13.5" customHeight="1" x14ac:dyDescent="0.2">
      <c r="A71" s="32" t="s">
        <v>780</v>
      </c>
      <c r="B71" s="83" t="s">
        <v>1059</v>
      </c>
      <c r="C71" s="88" t="s">
        <v>425</v>
      </c>
      <c r="D71" s="29">
        <v>4.5999999999999996</v>
      </c>
      <c r="E71" s="34">
        <v>12700000</v>
      </c>
      <c r="F71" s="34">
        <v>58419999.999999993</v>
      </c>
    </row>
    <row r="72" spans="1:6" ht="13.5" customHeight="1" x14ac:dyDescent="0.2">
      <c r="A72" s="32" t="s">
        <v>935</v>
      </c>
      <c r="B72" s="83" t="s">
        <v>997</v>
      </c>
      <c r="C72" s="88" t="s">
        <v>425</v>
      </c>
      <c r="D72" s="29">
        <v>14.6</v>
      </c>
      <c r="E72" s="34">
        <v>4000000</v>
      </c>
      <c r="F72" s="34">
        <v>58400000</v>
      </c>
    </row>
    <row r="73" spans="1:6" ht="13.5" customHeight="1" x14ac:dyDescent="0.2">
      <c r="A73" s="32" t="s">
        <v>1178</v>
      </c>
      <c r="B73" s="83" t="s">
        <v>1142</v>
      </c>
      <c r="C73" s="88" t="s">
        <v>425</v>
      </c>
      <c r="D73" s="29">
        <v>11.1</v>
      </c>
      <c r="E73" s="34">
        <v>5250000</v>
      </c>
      <c r="F73" s="34">
        <v>58275000</v>
      </c>
    </row>
    <row r="74" spans="1:6" ht="13.5" customHeight="1" x14ac:dyDescent="0.2">
      <c r="A74" s="32" t="s">
        <v>204</v>
      </c>
      <c r="B74" s="83" t="s">
        <v>1069</v>
      </c>
      <c r="C74" s="88" t="s">
        <v>425</v>
      </c>
      <c r="D74" s="29">
        <v>45</v>
      </c>
      <c r="E74" s="34">
        <v>1293274</v>
      </c>
      <c r="F74" s="34">
        <v>58197330</v>
      </c>
    </row>
    <row r="75" spans="1:6" ht="13.5" customHeight="1" x14ac:dyDescent="0.2">
      <c r="A75" s="32" t="s">
        <v>904</v>
      </c>
      <c r="B75" s="84" t="s">
        <v>1029</v>
      </c>
      <c r="C75" s="88" t="s">
        <v>428</v>
      </c>
      <c r="D75" s="29">
        <v>127.94499999999999</v>
      </c>
      <c r="E75" s="34">
        <v>446750</v>
      </c>
      <c r="F75" s="34">
        <v>57159428.75</v>
      </c>
    </row>
    <row r="76" spans="1:6" ht="13.5" customHeight="1" x14ac:dyDescent="0.2">
      <c r="A76" s="32" t="s">
        <v>668</v>
      </c>
      <c r="B76" s="83" t="s">
        <v>1063</v>
      </c>
      <c r="C76" s="88" t="s">
        <v>425</v>
      </c>
      <c r="D76" s="29">
        <v>31.75</v>
      </c>
      <c r="E76" s="34">
        <v>1800000</v>
      </c>
      <c r="F76" s="34">
        <v>57150000</v>
      </c>
    </row>
    <row r="77" spans="1:6" ht="13.5" customHeight="1" x14ac:dyDescent="0.2">
      <c r="A77" s="32" t="s">
        <v>1183</v>
      </c>
      <c r="B77" s="83" t="s">
        <v>1160</v>
      </c>
      <c r="C77" s="88" t="s">
        <v>1220</v>
      </c>
      <c r="D77" s="29">
        <v>30</v>
      </c>
      <c r="E77" s="34">
        <v>1800000</v>
      </c>
      <c r="F77" s="34">
        <v>54000000</v>
      </c>
    </row>
    <row r="78" spans="1:6" ht="13.5" customHeight="1" x14ac:dyDescent="0.2">
      <c r="A78" s="32" t="s">
        <v>273</v>
      </c>
      <c r="B78" s="83" t="s">
        <v>1060</v>
      </c>
      <c r="C78" s="88" t="s">
        <v>425</v>
      </c>
      <c r="D78" s="29">
        <v>12.5</v>
      </c>
      <c r="E78" s="34">
        <v>4260000</v>
      </c>
      <c r="F78" s="34">
        <v>53250000</v>
      </c>
    </row>
    <row r="79" spans="1:6" ht="13.5" customHeight="1" x14ac:dyDescent="0.2">
      <c r="A79" s="32" t="s">
        <v>17</v>
      </c>
      <c r="B79" s="83" t="s">
        <v>1033</v>
      </c>
      <c r="C79" s="88" t="s">
        <v>425</v>
      </c>
      <c r="D79" s="29">
        <v>7</v>
      </c>
      <c r="E79" s="34">
        <v>7400000</v>
      </c>
      <c r="F79" s="34">
        <v>51800000</v>
      </c>
    </row>
    <row r="80" spans="1:6" ht="13.5" customHeight="1" x14ac:dyDescent="0.2">
      <c r="A80" s="32" t="s">
        <v>276</v>
      </c>
      <c r="B80" s="83" t="s">
        <v>1163</v>
      </c>
      <c r="C80" s="88" t="s">
        <v>425</v>
      </c>
      <c r="D80" s="29">
        <v>0.55000000000000004</v>
      </c>
      <c r="E80" s="34">
        <v>93777030</v>
      </c>
      <c r="F80" s="34">
        <v>51577366.500000007</v>
      </c>
    </row>
    <row r="81" spans="1:6" ht="13.5" customHeight="1" x14ac:dyDescent="0.2">
      <c r="A81" s="32" t="s">
        <v>1176</v>
      </c>
      <c r="B81" s="83" t="s">
        <v>1022</v>
      </c>
      <c r="C81" s="88" t="s">
        <v>425</v>
      </c>
      <c r="D81" s="29">
        <v>17</v>
      </c>
      <c r="E81" s="34">
        <v>3000000</v>
      </c>
      <c r="F81" s="34">
        <v>51000000</v>
      </c>
    </row>
    <row r="82" spans="1:6" ht="13.5" customHeight="1" x14ac:dyDescent="0.2">
      <c r="A82" s="32" t="s">
        <v>1182</v>
      </c>
      <c r="B82" s="84" t="s">
        <v>1066</v>
      </c>
      <c r="C82" s="88" t="s">
        <v>1220</v>
      </c>
      <c r="D82" s="29">
        <v>1.69</v>
      </c>
      <c r="E82" s="34">
        <v>30000000</v>
      </c>
      <c r="F82" s="34">
        <v>50700000</v>
      </c>
    </row>
    <row r="83" spans="1:6" ht="13.5" customHeight="1" x14ac:dyDescent="0.2">
      <c r="A83" s="32" t="s">
        <v>467</v>
      </c>
      <c r="B83" s="84" t="s">
        <v>998</v>
      </c>
      <c r="C83" s="88" t="s">
        <v>426</v>
      </c>
      <c r="D83" s="29">
        <v>3.45</v>
      </c>
      <c r="E83" s="34">
        <v>14500000</v>
      </c>
      <c r="F83" s="34">
        <v>50025000</v>
      </c>
    </row>
    <row r="84" spans="1:6" ht="13.5" customHeight="1" x14ac:dyDescent="0.2">
      <c r="A84" s="32" t="s">
        <v>1153</v>
      </c>
      <c r="B84" s="84" t="s">
        <v>1154</v>
      </c>
      <c r="C84" s="88" t="s">
        <v>1220</v>
      </c>
      <c r="D84" s="29">
        <v>30</v>
      </c>
      <c r="E84" s="34">
        <v>1666700</v>
      </c>
      <c r="F84" s="34">
        <v>50001000</v>
      </c>
    </row>
    <row r="85" spans="1:6" ht="13.5" customHeight="1" x14ac:dyDescent="0.2">
      <c r="A85" s="32" t="s">
        <v>409</v>
      </c>
      <c r="B85" s="83" t="s">
        <v>1001</v>
      </c>
      <c r="C85" s="88" t="s">
        <v>426</v>
      </c>
      <c r="D85" s="29">
        <v>2.2000000000000002</v>
      </c>
      <c r="E85" s="34">
        <v>22727300</v>
      </c>
      <c r="F85" s="34">
        <v>50000060.000000007</v>
      </c>
    </row>
    <row r="86" spans="1:6" ht="13.5" customHeight="1" x14ac:dyDescent="0.2">
      <c r="A86" s="32" t="s">
        <v>683</v>
      </c>
      <c r="B86" s="83" t="s">
        <v>1118</v>
      </c>
      <c r="C86" s="88" t="s">
        <v>425</v>
      </c>
      <c r="D86" s="29">
        <v>10.5</v>
      </c>
      <c r="E86" s="34">
        <v>4719000</v>
      </c>
      <c r="F86" s="34">
        <v>49549500</v>
      </c>
    </row>
    <row r="87" spans="1:6" ht="13.5" customHeight="1" x14ac:dyDescent="0.2">
      <c r="A87" s="32" t="s">
        <v>17</v>
      </c>
      <c r="B87" s="83" t="s">
        <v>1036</v>
      </c>
      <c r="C87" s="88" t="s">
        <v>425</v>
      </c>
      <c r="D87" s="29">
        <v>6.55</v>
      </c>
      <c r="E87" s="34">
        <v>7424680</v>
      </c>
      <c r="F87" s="34">
        <v>48631654</v>
      </c>
    </row>
    <row r="88" spans="1:6" ht="13.5" customHeight="1" x14ac:dyDescent="0.2">
      <c r="A88" s="32" t="s">
        <v>970</v>
      </c>
      <c r="B88" s="83" t="s">
        <v>1143</v>
      </c>
      <c r="C88" s="88" t="s">
        <v>425</v>
      </c>
      <c r="D88" s="29">
        <v>115</v>
      </c>
      <c r="E88" s="34">
        <v>398972</v>
      </c>
      <c r="F88" s="34">
        <v>45881780</v>
      </c>
    </row>
    <row r="89" spans="1:6" ht="13.5" customHeight="1" x14ac:dyDescent="0.2">
      <c r="A89" s="32" t="s">
        <v>972</v>
      </c>
      <c r="B89" s="83" t="s">
        <v>1027</v>
      </c>
      <c r="C89" s="88" t="s">
        <v>425</v>
      </c>
      <c r="D89" s="29">
        <v>88.88</v>
      </c>
      <c r="E89" s="34">
        <v>514000</v>
      </c>
      <c r="F89" s="34">
        <v>45684320</v>
      </c>
    </row>
    <row r="90" spans="1:6" ht="13.5" customHeight="1" x14ac:dyDescent="0.2">
      <c r="A90" s="32" t="s">
        <v>1178</v>
      </c>
      <c r="B90" s="83" t="s">
        <v>1038</v>
      </c>
      <c r="C90" s="88" t="s">
        <v>425</v>
      </c>
      <c r="D90" s="29">
        <v>16</v>
      </c>
      <c r="E90" s="34">
        <v>2850000</v>
      </c>
      <c r="F90" s="34">
        <v>45600000</v>
      </c>
    </row>
    <row r="91" spans="1:6" ht="13.5" customHeight="1" x14ac:dyDescent="0.2">
      <c r="A91" s="32" t="s">
        <v>409</v>
      </c>
      <c r="B91" s="83" t="s">
        <v>1171</v>
      </c>
      <c r="C91" s="88" t="s">
        <v>425</v>
      </c>
      <c r="D91" s="29">
        <v>2.9</v>
      </c>
      <c r="E91" s="34">
        <v>15600000</v>
      </c>
      <c r="F91" s="34">
        <v>45240000</v>
      </c>
    </row>
    <row r="92" spans="1:6" ht="13.5" customHeight="1" x14ac:dyDescent="0.2">
      <c r="A92" s="32" t="s">
        <v>1155</v>
      </c>
      <c r="B92" s="84" t="s">
        <v>1152</v>
      </c>
      <c r="C92" s="88" t="s">
        <v>1220</v>
      </c>
      <c r="D92" s="29">
        <v>15</v>
      </c>
      <c r="E92" s="34">
        <v>3000000</v>
      </c>
      <c r="F92" s="34">
        <v>45000000</v>
      </c>
    </row>
    <row r="93" spans="1:6" ht="13.5" customHeight="1" x14ac:dyDescent="0.2">
      <c r="A93" s="32" t="s">
        <v>980</v>
      </c>
      <c r="B93" s="84" t="s">
        <v>1061</v>
      </c>
      <c r="C93" s="88" t="s">
        <v>425</v>
      </c>
      <c r="D93" s="29">
        <v>1.47</v>
      </c>
      <c r="E93" s="34">
        <v>29624000</v>
      </c>
      <c r="F93" s="34">
        <v>43547280</v>
      </c>
    </row>
    <row r="94" spans="1:6" ht="13.5" customHeight="1" x14ac:dyDescent="0.2">
      <c r="A94" s="32" t="s">
        <v>1182</v>
      </c>
      <c r="B94" s="83" t="s">
        <v>1035</v>
      </c>
      <c r="C94" s="88" t="s">
        <v>425</v>
      </c>
      <c r="D94" s="29">
        <v>4.3499999999999996</v>
      </c>
      <c r="E94" s="34">
        <v>9987690</v>
      </c>
      <c r="F94" s="34">
        <v>43446451.5</v>
      </c>
    </row>
    <row r="95" spans="1:6" ht="13.5" customHeight="1" x14ac:dyDescent="0.2">
      <c r="A95" s="32" t="s">
        <v>278</v>
      </c>
      <c r="B95" s="84" t="s">
        <v>1003</v>
      </c>
      <c r="C95" s="88" t="s">
        <v>428</v>
      </c>
      <c r="D95" s="29">
        <v>31.72</v>
      </c>
      <c r="E95" s="34">
        <v>1359600</v>
      </c>
      <c r="F95" s="34">
        <v>43126512</v>
      </c>
    </row>
    <row r="96" spans="1:6" ht="13.5" customHeight="1" x14ac:dyDescent="0.2">
      <c r="A96" s="32" t="s">
        <v>273</v>
      </c>
      <c r="B96" s="84" t="s">
        <v>1033</v>
      </c>
      <c r="C96" s="88" t="s">
        <v>425</v>
      </c>
      <c r="D96" s="29">
        <v>10.8</v>
      </c>
      <c r="E96" s="34">
        <v>3875000</v>
      </c>
      <c r="F96" s="34">
        <v>41850000</v>
      </c>
    </row>
    <row r="97" spans="1:6" ht="13.5" customHeight="1" x14ac:dyDescent="0.2">
      <c r="A97" s="32" t="s">
        <v>817</v>
      </c>
      <c r="B97" s="83" t="s">
        <v>1121</v>
      </c>
      <c r="C97" s="88" t="s">
        <v>425</v>
      </c>
      <c r="D97" s="29">
        <v>6.75</v>
      </c>
      <c r="E97" s="34">
        <v>6070000</v>
      </c>
      <c r="F97" s="34">
        <v>40972500</v>
      </c>
    </row>
    <row r="98" spans="1:6" ht="13.5" customHeight="1" x14ac:dyDescent="0.2">
      <c r="A98" s="32" t="s">
        <v>904</v>
      </c>
      <c r="B98" s="83" t="s">
        <v>1063</v>
      </c>
      <c r="C98" s="88" t="s">
        <v>425</v>
      </c>
      <c r="D98" s="29">
        <v>123.477</v>
      </c>
      <c r="E98" s="34">
        <v>331250</v>
      </c>
      <c r="F98" s="34">
        <v>40901756.25</v>
      </c>
    </row>
    <row r="99" spans="1:6" ht="13.5" customHeight="1" x14ac:dyDescent="0.2">
      <c r="A99" s="32" t="s">
        <v>1215</v>
      </c>
      <c r="B99" s="84" t="s">
        <v>1198</v>
      </c>
      <c r="C99" s="88" t="s">
        <v>1221</v>
      </c>
      <c r="D99" s="29">
        <v>18</v>
      </c>
      <c r="E99" s="34">
        <v>2225000</v>
      </c>
      <c r="F99" s="34">
        <v>40050000</v>
      </c>
    </row>
    <row r="100" spans="1:6" ht="13.5" customHeight="1" x14ac:dyDescent="0.2">
      <c r="A100" s="32" t="s">
        <v>1191</v>
      </c>
      <c r="B100" s="84" t="s">
        <v>1199</v>
      </c>
      <c r="C100" s="88" t="s">
        <v>425</v>
      </c>
      <c r="D100" s="29">
        <v>56</v>
      </c>
      <c r="E100" s="34">
        <v>703229</v>
      </c>
      <c r="F100" s="34">
        <v>39380824</v>
      </c>
    </row>
    <row r="101" spans="1:6" ht="13.5" customHeight="1" x14ac:dyDescent="0.2">
      <c r="A101" s="32" t="s">
        <v>52</v>
      </c>
      <c r="B101" s="83" t="s">
        <v>1074</v>
      </c>
      <c r="C101" s="88" t="s">
        <v>425</v>
      </c>
      <c r="D101" s="29">
        <v>15</v>
      </c>
      <c r="E101" s="34">
        <v>2555000</v>
      </c>
      <c r="F101" s="34">
        <v>38325000</v>
      </c>
    </row>
    <row r="102" spans="1:6" ht="13.5" customHeight="1" x14ac:dyDescent="0.2">
      <c r="A102" s="32" t="s">
        <v>655</v>
      </c>
      <c r="B102" s="83" t="s">
        <v>1056</v>
      </c>
      <c r="C102" s="88" t="s">
        <v>425</v>
      </c>
      <c r="D102" s="29">
        <v>160</v>
      </c>
      <c r="E102" s="34">
        <v>238500</v>
      </c>
      <c r="F102" s="34">
        <v>38160000</v>
      </c>
    </row>
    <row r="103" spans="1:6" ht="13.5" customHeight="1" x14ac:dyDescent="0.2">
      <c r="A103" s="32" t="s">
        <v>1219</v>
      </c>
      <c r="B103" s="83" t="s">
        <v>1213</v>
      </c>
      <c r="C103" s="88" t="s">
        <v>425</v>
      </c>
      <c r="D103" s="29">
        <v>50</v>
      </c>
      <c r="E103" s="34">
        <v>750000</v>
      </c>
      <c r="F103" s="34">
        <v>37500000</v>
      </c>
    </row>
    <row r="104" spans="1:6" ht="13.5" customHeight="1" x14ac:dyDescent="0.2">
      <c r="A104" s="32" t="s">
        <v>973</v>
      </c>
      <c r="B104" s="84" t="s">
        <v>1017</v>
      </c>
      <c r="C104" s="88" t="s">
        <v>428</v>
      </c>
      <c r="D104" s="29">
        <v>55.5</v>
      </c>
      <c r="E104" s="34">
        <v>674500</v>
      </c>
      <c r="F104" s="34">
        <v>37434750</v>
      </c>
    </row>
    <row r="105" spans="1:6" ht="13.5" customHeight="1" x14ac:dyDescent="0.2">
      <c r="A105" s="32" t="s">
        <v>993</v>
      </c>
      <c r="B105" s="83" t="s">
        <v>1146</v>
      </c>
      <c r="C105" s="88" t="s">
        <v>1220</v>
      </c>
      <c r="D105" s="29">
        <v>81</v>
      </c>
      <c r="E105" s="34">
        <v>447098</v>
      </c>
      <c r="F105" s="34">
        <v>36214938</v>
      </c>
    </row>
    <row r="106" spans="1:6" ht="13.5" customHeight="1" x14ac:dyDescent="0.2">
      <c r="A106" s="32" t="s">
        <v>1169</v>
      </c>
      <c r="B106" s="83" t="s">
        <v>1097</v>
      </c>
      <c r="C106" s="88" t="s">
        <v>1220</v>
      </c>
      <c r="D106" s="29">
        <v>36.5</v>
      </c>
      <c r="E106" s="34">
        <v>989800</v>
      </c>
      <c r="F106" s="34">
        <v>36127700</v>
      </c>
    </row>
    <row r="107" spans="1:6" ht="13.5" customHeight="1" x14ac:dyDescent="0.2">
      <c r="A107" s="32" t="s">
        <v>895</v>
      </c>
      <c r="B107" s="83" t="s">
        <v>1082</v>
      </c>
      <c r="C107" s="88" t="s">
        <v>425</v>
      </c>
      <c r="D107" s="29">
        <v>11.75</v>
      </c>
      <c r="E107" s="34">
        <v>3040000</v>
      </c>
      <c r="F107" s="34">
        <v>35720000</v>
      </c>
    </row>
    <row r="108" spans="1:6" ht="13.5" customHeight="1" x14ac:dyDescent="0.2">
      <c r="A108" s="32" t="s">
        <v>364</v>
      </c>
      <c r="B108" s="84" t="s">
        <v>1004</v>
      </c>
      <c r="C108" s="88" t="s">
        <v>425</v>
      </c>
      <c r="D108" s="29">
        <v>13.25</v>
      </c>
      <c r="E108" s="34">
        <v>2650000</v>
      </c>
      <c r="F108" s="34">
        <v>35112500</v>
      </c>
    </row>
    <row r="109" spans="1:6" ht="13.5" customHeight="1" x14ac:dyDescent="0.2">
      <c r="A109" s="32" t="s">
        <v>683</v>
      </c>
      <c r="B109" s="83" t="s">
        <v>1093</v>
      </c>
      <c r="C109" s="88" t="s">
        <v>425</v>
      </c>
      <c r="D109" s="29">
        <v>8.1999999999999993</v>
      </c>
      <c r="E109" s="34">
        <v>4280000</v>
      </c>
      <c r="F109" s="34">
        <v>35096000</v>
      </c>
    </row>
    <row r="110" spans="1:6" ht="13.5" customHeight="1" x14ac:dyDescent="0.2">
      <c r="A110" s="32" t="s">
        <v>1178</v>
      </c>
      <c r="B110" s="83" t="s">
        <v>1095</v>
      </c>
      <c r="C110" s="88" t="s">
        <v>425</v>
      </c>
      <c r="D110" s="29">
        <v>7.15</v>
      </c>
      <c r="E110" s="34">
        <v>4779000</v>
      </c>
      <c r="F110" s="34">
        <v>34169850</v>
      </c>
    </row>
    <row r="111" spans="1:6" ht="13.5" customHeight="1" x14ac:dyDescent="0.2">
      <c r="A111" s="32" t="s">
        <v>666</v>
      </c>
      <c r="B111" s="83" t="s">
        <v>1209</v>
      </c>
      <c r="C111" s="88" t="s">
        <v>425</v>
      </c>
      <c r="D111" s="29">
        <v>6.5</v>
      </c>
      <c r="E111" s="34">
        <v>5200000</v>
      </c>
      <c r="F111" s="34">
        <v>33800000</v>
      </c>
    </row>
    <row r="112" spans="1:6" ht="13.5" customHeight="1" x14ac:dyDescent="0.2">
      <c r="A112" s="32" t="s">
        <v>873</v>
      </c>
      <c r="B112" s="84" t="s">
        <v>1108</v>
      </c>
      <c r="C112" s="88" t="s">
        <v>425</v>
      </c>
      <c r="D112" s="29">
        <v>66.5</v>
      </c>
      <c r="E112" s="34">
        <v>500000</v>
      </c>
      <c r="F112" s="34">
        <v>33250000</v>
      </c>
    </row>
    <row r="113" spans="1:6" ht="13.5" customHeight="1" x14ac:dyDescent="0.2">
      <c r="A113" s="32" t="s">
        <v>61</v>
      </c>
      <c r="B113" s="84" t="s">
        <v>1199</v>
      </c>
      <c r="C113" s="88" t="s">
        <v>428</v>
      </c>
      <c r="D113" s="29">
        <v>142</v>
      </c>
      <c r="E113" s="34">
        <v>230234</v>
      </c>
      <c r="F113" s="34">
        <v>32693228</v>
      </c>
    </row>
    <row r="114" spans="1:6" ht="13.5" customHeight="1" x14ac:dyDescent="0.2">
      <c r="A114" s="32" t="s">
        <v>972</v>
      </c>
      <c r="B114" s="83" t="s">
        <v>1026</v>
      </c>
      <c r="C114" s="88" t="s">
        <v>428</v>
      </c>
      <c r="D114" s="29">
        <v>91.25</v>
      </c>
      <c r="E114" s="34">
        <v>347080</v>
      </c>
      <c r="F114" s="34">
        <v>31671050</v>
      </c>
    </row>
    <row r="115" spans="1:6" ht="13.5" customHeight="1" x14ac:dyDescent="0.2">
      <c r="A115" s="32" t="s">
        <v>691</v>
      </c>
      <c r="B115" s="84" t="s">
        <v>1060</v>
      </c>
      <c r="C115" s="88" t="s">
        <v>425</v>
      </c>
      <c r="D115" s="29">
        <v>1.75</v>
      </c>
      <c r="E115" s="34">
        <v>18000000</v>
      </c>
      <c r="F115" s="34">
        <v>31500000</v>
      </c>
    </row>
    <row r="116" spans="1:6" ht="13.5" customHeight="1" x14ac:dyDescent="0.2">
      <c r="A116" s="32" t="s">
        <v>668</v>
      </c>
      <c r="B116" s="83" t="s">
        <v>1065</v>
      </c>
      <c r="C116" s="88" t="s">
        <v>425</v>
      </c>
      <c r="D116" s="29">
        <v>21.9</v>
      </c>
      <c r="E116" s="34">
        <v>1400000</v>
      </c>
      <c r="F116" s="34">
        <v>30659999.999999996</v>
      </c>
    </row>
    <row r="117" spans="1:6" ht="13.5" customHeight="1" x14ac:dyDescent="0.2">
      <c r="A117" s="32" t="s">
        <v>720</v>
      </c>
      <c r="B117" s="83" t="s">
        <v>1112</v>
      </c>
      <c r="C117" s="88" t="s">
        <v>425</v>
      </c>
      <c r="D117" s="29">
        <v>31</v>
      </c>
      <c r="E117" s="34">
        <v>978250</v>
      </c>
      <c r="F117" s="34">
        <v>30325750</v>
      </c>
    </row>
    <row r="118" spans="1:6" ht="13.5" customHeight="1" x14ac:dyDescent="0.2">
      <c r="A118" s="32" t="s">
        <v>977</v>
      </c>
      <c r="B118" s="84" t="s">
        <v>1005</v>
      </c>
      <c r="C118" s="88" t="s">
        <v>426</v>
      </c>
      <c r="D118" s="29">
        <v>14.3</v>
      </c>
      <c r="E118" s="34">
        <v>2097902</v>
      </c>
      <c r="F118" s="34">
        <v>29999998.600000001</v>
      </c>
    </row>
    <row r="119" spans="1:6" ht="13.5" customHeight="1" x14ac:dyDescent="0.2">
      <c r="A119" s="32" t="s">
        <v>1153</v>
      </c>
      <c r="B119" s="83" t="s">
        <v>1154</v>
      </c>
      <c r="C119" s="88" t="s">
        <v>1221</v>
      </c>
      <c r="D119" s="29">
        <v>30</v>
      </c>
      <c r="E119" s="34">
        <v>984370</v>
      </c>
      <c r="F119" s="34">
        <v>29531100</v>
      </c>
    </row>
    <row r="120" spans="1:6" ht="13.5" customHeight="1" x14ac:dyDescent="0.2">
      <c r="A120" s="32" t="s">
        <v>720</v>
      </c>
      <c r="B120" s="83" t="s">
        <v>1207</v>
      </c>
      <c r="C120" s="88" t="s">
        <v>425</v>
      </c>
      <c r="D120" s="29">
        <v>32.6</v>
      </c>
      <c r="E120" s="34">
        <v>771500</v>
      </c>
      <c r="F120" s="34">
        <v>25150900</v>
      </c>
    </row>
    <row r="121" spans="1:6" ht="13.5" customHeight="1" x14ac:dyDescent="0.2">
      <c r="A121" s="32" t="s">
        <v>681</v>
      </c>
      <c r="B121" s="83" t="s">
        <v>1207</v>
      </c>
      <c r="C121" s="88" t="s">
        <v>425</v>
      </c>
      <c r="D121" s="29">
        <v>0.5</v>
      </c>
      <c r="E121" s="34">
        <v>50000000</v>
      </c>
      <c r="F121" s="34">
        <v>25000000</v>
      </c>
    </row>
    <row r="122" spans="1:6" ht="13.5" customHeight="1" x14ac:dyDescent="0.2">
      <c r="A122" s="32" t="s">
        <v>52</v>
      </c>
      <c r="B122" s="84" t="s">
        <v>1073</v>
      </c>
      <c r="C122" s="88" t="s">
        <v>425</v>
      </c>
      <c r="D122" s="29">
        <v>28.565000000000001</v>
      </c>
      <c r="E122" s="34">
        <v>851303</v>
      </c>
      <c r="F122" s="34">
        <v>24317470.195</v>
      </c>
    </row>
    <row r="123" spans="1:6" ht="13.5" customHeight="1" x14ac:dyDescent="0.2">
      <c r="A123" s="32" t="s">
        <v>364</v>
      </c>
      <c r="B123" s="84" t="s">
        <v>1057</v>
      </c>
      <c r="C123" s="88" t="s">
        <v>425</v>
      </c>
      <c r="D123" s="29">
        <v>29.04</v>
      </c>
      <c r="E123" s="34">
        <v>792000</v>
      </c>
      <c r="F123" s="34">
        <v>22999680</v>
      </c>
    </row>
    <row r="124" spans="1:6" ht="13.5" customHeight="1" x14ac:dyDescent="0.2">
      <c r="A124" s="32" t="s">
        <v>919</v>
      </c>
      <c r="B124" s="83" t="s">
        <v>1002</v>
      </c>
      <c r="C124" s="88" t="s">
        <v>426</v>
      </c>
      <c r="D124" s="29">
        <v>3.25</v>
      </c>
      <c r="E124" s="34">
        <v>6496155</v>
      </c>
      <c r="F124" s="34">
        <v>21112503.75</v>
      </c>
    </row>
    <row r="125" spans="1:6" ht="13.5" customHeight="1" x14ac:dyDescent="0.2">
      <c r="A125" s="32" t="s">
        <v>36</v>
      </c>
      <c r="B125" s="84" t="s">
        <v>1039</v>
      </c>
      <c r="C125" s="88" t="s">
        <v>428</v>
      </c>
      <c r="D125" s="29">
        <v>3.1493000000000002</v>
      </c>
      <c r="E125" s="34">
        <v>6699668</v>
      </c>
      <c r="F125" s="34">
        <v>21099264.432400003</v>
      </c>
    </row>
    <row r="126" spans="1:6" ht="13.5" customHeight="1" x14ac:dyDescent="0.2">
      <c r="A126" s="32" t="s">
        <v>691</v>
      </c>
      <c r="B126" s="84" t="s">
        <v>1051</v>
      </c>
      <c r="C126" s="88" t="s">
        <v>425</v>
      </c>
      <c r="D126" s="29">
        <v>0.42</v>
      </c>
      <c r="E126" s="34">
        <v>50000000</v>
      </c>
      <c r="F126" s="34">
        <v>21000000</v>
      </c>
    </row>
    <row r="127" spans="1:6" ht="13.5" customHeight="1" x14ac:dyDescent="0.2">
      <c r="A127" s="32" t="s">
        <v>919</v>
      </c>
      <c r="B127" s="83" t="s">
        <v>1089</v>
      </c>
      <c r="C127" s="88" t="s">
        <v>425</v>
      </c>
      <c r="D127" s="29">
        <v>3</v>
      </c>
      <c r="E127" s="34">
        <v>7000000</v>
      </c>
      <c r="F127" s="34">
        <v>21000000</v>
      </c>
    </row>
    <row r="128" spans="1:6" ht="13.5" customHeight="1" x14ac:dyDescent="0.2">
      <c r="A128" s="32" t="s">
        <v>971</v>
      </c>
      <c r="B128" s="83" t="s">
        <v>1145</v>
      </c>
      <c r="C128" s="88" t="s">
        <v>1220</v>
      </c>
      <c r="D128" s="29">
        <v>3.5</v>
      </c>
      <c r="E128" s="34">
        <v>6000000</v>
      </c>
      <c r="F128" s="34">
        <v>21000000</v>
      </c>
    </row>
    <row r="129" spans="1:6" ht="13.5" customHeight="1" x14ac:dyDescent="0.2">
      <c r="A129" s="32" t="s">
        <v>771</v>
      </c>
      <c r="B129" s="83" t="s">
        <v>1173</v>
      </c>
      <c r="C129" s="88" t="s">
        <v>425</v>
      </c>
      <c r="D129" s="29">
        <v>0.91</v>
      </c>
      <c r="E129" s="34">
        <v>23000000</v>
      </c>
      <c r="F129" s="34">
        <v>20930000</v>
      </c>
    </row>
    <row r="130" spans="1:6" ht="13.5" customHeight="1" x14ac:dyDescent="0.2">
      <c r="A130" s="32" t="s">
        <v>1174</v>
      </c>
      <c r="B130" s="83" t="s">
        <v>1138</v>
      </c>
      <c r="C130" s="88" t="s">
        <v>425</v>
      </c>
      <c r="D130" s="29">
        <v>6.5</v>
      </c>
      <c r="E130" s="34">
        <v>3129384</v>
      </c>
      <c r="F130" s="34">
        <v>20340996</v>
      </c>
    </row>
    <row r="131" spans="1:6" ht="13.5" customHeight="1" x14ac:dyDescent="0.2">
      <c r="A131" s="32" t="s">
        <v>17</v>
      </c>
      <c r="B131" s="83" t="s">
        <v>1102</v>
      </c>
      <c r="C131" s="88" t="s">
        <v>425</v>
      </c>
      <c r="D131" s="29">
        <v>6.3414999999999999</v>
      </c>
      <c r="E131" s="34">
        <v>2993939</v>
      </c>
      <c r="F131" s="34">
        <v>18986064.168499999</v>
      </c>
    </row>
    <row r="132" spans="1:6" ht="13.5" customHeight="1" x14ac:dyDescent="0.2">
      <c r="A132" s="32" t="s">
        <v>691</v>
      </c>
      <c r="B132" s="83" t="s">
        <v>1060</v>
      </c>
      <c r="C132" s="88" t="s">
        <v>425</v>
      </c>
      <c r="D132" s="29">
        <v>0.67679999999999996</v>
      </c>
      <c r="E132" s="34">
        <v>25000000</v>
      </c>
      <c r="F132" s="34">
        <v>16920000</v>
      </c>
    </row>
    <row r="133" spans="1:6" ht="13.5" customHeight="1" x14ac:dyDescent="0.2">
      <c r="A133" s="32" t="s">
        <v>817</v>
      </c>
      <c r="B133" s="83" t="s">
        <v>1114</v>
      </c>
      <c r="C133" s="88" t="s">
        <v>425</v>
      </c>
      <c r="D133" s="29">
        <v>6</v>
      </c>
      <c r="E133" s="34">
        <v>2750000</v>
      </c>
      <c r="F133" s="34">
        <v>16500000</v>
      </c>
    </row>
    <row r="134" spans="1:6" ht="13.5" customHeight="1" x14ac:dyDescent="0.2">
      <c r="A134" s="32" t="s">
        <v>1214</v>
      </c>
      <c r="B134" s="83" t="s">
        <v>1210</v>
      </c>
      <c r="C134" s="88" t="s">
        <v>425</v>
      </c>
      <c r="D134" s="29">
        <v>1.347</v>
      </c>
      <c r="E134" s="34">
        <v>11878210</v>
      </c>
      <c r="F134" s="34">
        <v>15999948.869999999</v>
      </c>
    </row>
    <row r="135" spans="1:6" ht="13.5" customHeight="1" x14ac:dyDescent="0.2">
      <c r="A135" s="32" t="s">
        <v>201</v>
      </c>
      <c r="B135" s="83" t="s">
        <v>1205</v>
      </c>
      <c r="C135" s="88" t="s">
        <v>425</v>
      </c>
      <c r="D135" s="29">
        <v>2.25</v>
      </c>
      <c r="E135" s="34">
        <v>6850000</v>
      </c>
      <c r="F135" s="34">
        <v>15412500</v>
      </c>
    </row>
    <row r="136" spans="1:6" ht="13.5" customHeight="1" x14ac:dyDescent="0.2">
      <c r="A136" s="32" t="s">
        <v>293</v>
      </c>
      <c r="B136" s="83" t="s">
        <v>1033</v>
      </c>
      <c r="C136" s="88" t="s">
        <v>428</v>
      </c>
      <c r="D136" s="29">
        <v>23.178000000000001</v>
      </c>
      <c r="E136" s="34">
        <v>662067</v>
      </c>
      <c r="F136" s="34">
        <v>15345388.926000001</v>
      </c>
    </row>
    <row r="137" spans="1:6" ht="13.5" customHeight="1" x14ac:dyDescent="0.2">
      <c r="A137" s="32" t="s">
        <v>1179</v>
      </c>
      <c r="B137" s="84" t="s">
        <v>1043</v>
      </c>
      <c r="C137" s="88" t="s">
        <v>425</v>
      </c>
      <c r="D137" s="29">
        <v>53</v>
      </c>
      <c r="E137" s="34">
        <v>266600</v>
      </c>
      <c r="F137" s="34">
        <v>14129800</v>
      </c>
    </row>
    <row r="138" spans="1:6" ht="13.5" customHeight="1" x14ac:dyDescent="0.2">
      <c r="A138" s="32" t="s">
        <v>910</v>
      </c>
      <c r="B138" s="83" t="s">
        <v>1032</v>
      </c>
      <c r="C138" s="88" t="s">
        <v>425</v>
      </c>
      <c r="D138" s="29">
        <v>2.35</v>
      </c>
      <c r="E138" s="34">
        <v>5710000</v>
      </c>
      <c r="F138" s="34">
        <v>13418500</v>
      </c>
    </row>
    <row r="139" spans="1:6" ht="13.5" customHeight="1" x14ac:dyDescent="0.2">
      <c r="A139" s="32" t="s">
        <v>276</v>
      </c>
      <c r="B139" s="83" t="s">
        <v>1163</v>
      </c>
      <c r="C139" s="88" t="s">
        <v>425</v>
      </c>
      <c r="D139" s="29">
        <v>0.55000000000000004</v>
      </c>
      <c r="E139" s="34">
        <v>23389697</v>
      </c>
      <c r="F139" s="34">
        <v>12864333.350000001</v>
      </c>
    </row>
    <row r="140" spans="1:6" ht="13.5" customHeight="1" x14ac:dyDescent="0.2">
      <c r="A140" s="32" t="s">
        <v>771</v>
      </c>
      <c r="B140" s="83" t="s">
        <v>1117</v>
      </c>
      <c r="C140" s="88" t="s">
        <v>425</v>
      </c>
      <c r="D140" s="29">
        <v>0.79679999999999995</v>
      </c>
      <c r="E140" s="34">
        <v>16000000</v>
      </c>
      <c r="F140" s="34">
        <v>12748800</v>
      </c>
    </row>
    <row r="141" spans="1:6" ht="13.5" customHeight="1" x14ac:dyDescent="0.2">
      <c r="A141" s="32" t="s">
        <v>972</v>
      </c>
      <c r="B141" s="84" t="s">
        <v>1025</v>
      </c>
      <c r="C141" s="88" t="s">
        <v>428</v>
      </c>
      <c r="D141" s="29">
        <v>92.06</v>
      </c>
      <c r="E141" s="34">
        <v>134388</v>
      </c>
      <c r="F141" s="34">
        <v>12371759.280000001</v>
      </c>
    </row>
    <row r="142" spans="1:6" ht="13.5" customHeight="1" x14ac:dyDescent="0.2">
      <c r="A142" s="32" t="s">
        <v>691</v>
      </c>
      <c r="B142" s="83" t="s">
        <v>1111</v>
      </c>
      <c r="C142" s="88" t="s">
        <v>425</v>
      </c>
      <c r="D142" s="29">
        <v>0.65</v>
      </c>
      <c r="E142" s="34">
        <v>19000000</v>
      </c>
      <c r="F142" s="34">
        <v>12350000</v>
      </c>
    </row>
    <row r="143" spans="1:6" ht="13.5" customHeight="1" x14ac:dyDescent="0.2">
      <c r="A143" s="32" t="s">
        <v>364</v>
      </c>
      <c r="B143" s="84" t="s">
        <v>1037</v>
      </c>
      <c r="C143" s="88" t="s">
        <v>425</v>
      </c>
      <c r="D143" s="29">
        <v>7.41</v>
      </c>
      <c r="E143" s="34">
        <v>1656000</v>
      </c>
      <c r="F143" s="34">
        <v>12270960</v>
      </c>
    </row>
    <row r="144" spans="1:6" ht="13.5" customHeight="1" x14ac:dyDescent="0.2">
      <c r="A144" s="32" t="s">
        <v>683</v>
      </c>
      <c r="B144" s="83" t="s">
        <v>1210</v>
      </c>
      <c r="C144" s="88" t="s">
        <v>425</v>
      </c>
      <c r="D144" s="29">
        <v>7.8860000000000001</v>
      </c>
      <c r="E144" s="34">
        <v>1516327</v>
      </c>
      <c r="F144" s="34">
        <v>11957754.722000001</v>
      </c>
    </row>
    <row r="145" spans="1:6" ht="13.5" customHeight="1" x14ac:dyDescent="0.2">
      <c r="A145" s="32" t="s">
        <v>971</v>
      </c>
      <c r="B145" s="83" t="s">
        <v>1140</v>
      </c>
      <c r="C145" s="88" t="s">
        <v>425</v>
      </c>
      <c r="D145" s="29">
        <v>7.65</v>
      </c>
      <c r="E145" s="34">
        <v>1500000</v>
      </c>
      <c r="F145" s="34">
        <v>11475000</v>
      </c>
    </row>
    <row r="146" spans="1:6" ht="13.5" customHeight="1" x14ac:dyDescent="0.2">
      <c r="A146" s="32" t="s">
        <v>901</v>
      </c>
      <c r="B146" s="83" t="s">
        <v>1074</v>
      </c>
      <c r="C146" s="88" t="s">
        <v>425</v>
      </c>
      <c r="D146" s="29">
        <v>0.65</v>
      </c>
      <c r="E146" s="34">
        <v>17075045</v>
      </c>
      <c r="F146" s="34">
        <v>11098779.25</v>
      </c>
    </row>
    <row r="147" spans="1:6" ht="13.5" customHeight="1" x14ac:dyDescent="0.2">
      <c r="A147" s="32" t="s">
        <v>972</v>
      </c>
      <c r="B147" s="83" t="s">
        <v>1015</v>
      </c>
      <c r="C147" s="88" t="s">
        <v>428</v>
      </c>
      <c r="D147" s="29">
        <v>77.53</v>
      </c>
      <c r="E147" s="34">
        <v>139873</v>
      </c>
      <c r="F147" s="34">
        <v>10844353.689999999</v>
      </c>
    </row>
    <row r="148" spans="1:6" ht="13.5" customHeight="1" x14ac:dyDescent="0.2">
      <c r="A148" s="32" t="s">
        <v>959</v>
      </c>
      <c r="B148" s="83" t="s">
        <v>1116</v>
      </c>
      <c r="C148" s="88" t="s">
        <v>425</v>
      </c>
      <c r="D148" s="29">
        <v>10</v>
      </c>
      <c r="E148" s="34">
        <v>1068442</v>
      </c>
      <c r="F148" s="34">
        <v>10684420</v>
      </c>
    </row>
    <row r="149" spans="1:6" ht="13.5" customHeight="1" x14ac:dyDescent="0.2">
      <c r="A149" s="32" t="s">
        <v>972</v>
      </c>
      <c r="B149" s="83" t="s">
        <v>1041</v>
      </c>
      <c r="C149" s="88" t="s">
        <v>425</v>
      </c>
      <c r="D149" s="29">
        <v>25</v>
      </c>
      <c r="E149" s="34">
        <v>406713</v>
      </c>
      <c r="F149" s="34">
        <v>10167825</v>
      </c>
    </row>
    <row r="150" spans="1:6" ht="13.5" customHeight="1" x14ac:dyDescent="0.2">
      <c r="A150" s="32" t="s">
        <v>657</v>
      </c>
      <c r="B150" s="84" t="s">
        <v>1041</v>
      </c>
      <c r="C150" s="88" t="s">
        <v>425</v>
      </c>
      <c r="D150" s="29">
        <v>1</v>
      </c>
      <c r="E150" s="34">
        <v>10030000</v>
      </c>
      <c r="F150" s="34">
        <v>10030000</v>
      </c>
    </row>
    <row r="151" spans="1:6" ht="13.5" customHeight="1" x14ac:dyDescent="0.2">
      <c r="A151" s="32" t="s">
        <v>979</v>
      </c>
      <c r="B151" s="83" t="s">
        <v>1116</v>
      </c>
      <c r="C151" s="88" t="s">
        <v>1220</v>
      </c>
      <c r="D151" s="29">
        <v>40</v>
      </c>
      <c r="E151" s="34">
        <v>250000</v>
      </c>
      <c r="F151" s="34">
        <v>10000000</v>
      </c>
    </row>
    <row r="152" spans="1:6" ht="13.5" customHeight="1" x14ac:dyDescent="0.2">
      <c r="A152" s="32" t="s">
        <v>771</v>
      </c>
      <c r="B152" s="83" t="s">
        <v>1037</v>
      </c>
      <c r="C152" s="88" t="s">
        <v>425</v>
      </c>
      <c r="D152" s="29">
        <v>0.9</v>
      </c>
      <c r="E152" s="34">
        <v>10500000</v>
      </c>
      <c r="F152" s="34">
        <v>9450000</v>
      </c>
    </row>
    <row r="153" spans="1:6" ht="13.5" customHeight="1" x14ac:dyDescent="0.2">
      <c r="A153" s="32" t="s">
        <v>971</v>
      </c>
      <c r="B153" s="83" t="s">
        <v>1018</v>
      </c>
      <c r="C153" s="88" t="s">
        <v>425</v>
      </c>
      <c r="D153" s="29">
        <v>3.5</v>
      </c>
      <c r="E153" s="34">
        <v>2669990</v>
      </c>
      <c r="F153" s="34">
        <v>9344965</v>
      </c>
    </row>
    <row r="154" spans="1:6" ht="13.5" customHeight="1" x14ac:dyDescent="0.2">
      <c r="A154" s="32" t="s">
        <v>988</v>
      </c>
      <c r="B154" s="84" t="s">
        <v>1049</v>
      </c>
      <c r="C154" s="88" t="s">
        <v>428</v>
      </c>
      <c r="D154" s="29">
        <v>4.4043000000000001</v>
      </c>
      <c r="E154" s="34">
        <v>2100000</v>
      </c>
      <c r="F154" s="34">
        <v>9249030</v>
      </c>
    </row>
    <row r="155" spans="1:6" ht="13.5" customHeight="1" x14ac:dyDescent="0.2">
      <c r="A155" s="32" t="s">
        <v>984</v>
      </c>
      <c r="B155" s="83" t="s">
        <v>1114</v>
      </c>
      <c r="C155" s="88" t="s">
        <v>1220</v>
      </c>
      <c r="D155" s="29">
        <v>45</v>
      </c>
      <c r="E155" s="34">
        <v>200000</v>
      </c>
      <c r="F155" s="34">
        <v>9000000</v>
      </c>
    </row>
    <row r="156" spans="1:6" ht="13.5" customHeight="1" x14ac:dyDescent="0.2">
      <c r="A156" s="32" t="s">
        <v>832</v>
      </c>
      <c r="B156" s="84" t="s">
        <v>1018</v>
      </c>
      <c r="C156" s="88" t="s">
        <v>425</v>
      </c>
      <c r="D156" s="29">
        <v>25</v>
      </c>
      <c r="E156" s="34">
        <v>349000</v>
      </c>
      <c r="F156" s="34">
        <v>8725000</v>
      </c>
    </row>
    <row r="157" spans="1:6" ht="13.5" customHeight="1" x14ac:dyDescent="0.2">
      <c r="A157" s="32" t="s">
        <v>895</v>
      </c>
      <c r="B157" s="83" t="s">
        <v>1051</v>
      </c>
      <c r="C157" s="88" t="s">
        <v>425</v>
      </c>
      <c r="D157" s="29">
        <v>11.4</v>
      </c>
      <c r="E157" s="34">
        <v>763800</v>
      </c>
      <c r="F157" s="34">
        <v>8707320</v>
      </c>
    </row>
    <row r="158" spans="1:6" ht="13.5" customHeight="1" x14ac:dyDescent="0.2">
      <c r="A158" s="32" t="s">
        <v>836</v>
      </c>
      <c r="B158" s="83" t="s">
        <v>1007</v>
      </c>
      <c r="C158" s="88" t="s">
        <v>425</v>
      </c>
      <c r="D158" s="29">
        <v>7.4710000000000001</v>
      </c>
      <c r="E158" s="34">
        <v>1102946</v>
      </c>
      <c r="F158" s="34">
        <v>8240109.5659999996</v>
      </c>
    </row>
    <row r="159" spans="1:6" ht="13.5" customHeight="1" x14ac:dyDescent="0.2">
      <c r="A159" s="32" t="s">
        <v>972</v>
      </c>
      <c r="B159" s="83" t="s">
        <v>1024</v>
      </c>
      <c r="C159" s="88" t="s">
        <v>428</v>
      </c>
      <c r="D159" s="29">
        <v>76.42</v>
      </c>
      <c r="E159" s="34">
        <v>94433</v>
      </c>
      <c r="F159" s="34">
        <v>7216569.8600000003</v>
      </c>
    </row>
    <row r="160" spans="1:6" ht="13.5" customHeight="1" x14ac:dyDescent="0.2">
      <c r="A160" s="32" t="s">
        <v>915</v>
      </c>
      <c r="B160" s="84" t="s">
        <v>1108</v>
      </c>
      <c r="C160" s="88" t="s">
        <v>425</v>
      </c>
      <c r="D160" s="29">
        <v>2</v>
      </c>
      <c r="E160" s="34">
        <v>3420136</v>
      </c>
      <c r="F160" s="34">
        <v>6840272</v>
      </c>
    </row>
    <row r="161" spans="1:6" ht="13.5" customHeight="1" x14ac:dyDescent="0.2">
      <c r="A161" s="32" t="s">
        <v>1215</v>
      </c>
      <c r="B161" s="84" t="s">
        <v>1198</v>
      </c>
      <c r="C161" s="88" t="s">
        <v>1220</v>
      </c>
      <c r="D161" s="29">
        <v>15</v>
      </c>
      <c r="E161" s="34">
        <v>450000</v>
      </c>
      <c r="F161" s="34">
        <v>6750000</v>
      </c>
    </row>
    <row r="162" spans="1:6" ht="13.5" customHeight="1" x14ac:dyDescent="0.2">
      <c r="A162" s="32" t="s">
        <v>959</v>
      </c>
      <c r="B162" s="83" t="s">
        <v>1005</v>
      </c>
      <c r="C162" s="88" t="s">
        <v>425</v>
      </c>
      <c r="D162" s="29">
        <v>9.9499999999999993</v>
      </c>
      <c r="E162" s="34">
        <v>660620</v>
      </c>
      <c r="F162" s="34">
        <v>6573168.9999999991</v>
      </c>
    </row>
    <row r="163" spans="1:6" ht="13.5" customHeight="1" x14ac:dyDescent="0.2">
      <c r="A163" s="32" t="s">
        <v>1135</v>
      </c>
      <c r="B163" s="83" t="s">
        <v>1130</v>
      </c>
      <c r="C163" s="88" t="s">
        <v>425</v>
      </c>
      <c r="D163" s="29">
        <v>16</v>
      </c>
      <c r="E163" s="34">
        <v>403640</v>
      </c>
      <c r="F163" s="34">
        <v>6458240</v>
      </c>
    </row>
    <row r="164" spans="1:6" ht="13.5" customHeight="1" x14ac:dyDescent="0.2">
      <c r="A164" s="32" t="s">
        <v>901</v>
      </c>
      <c r="B164" s="83" t="s">
        <v>1109</v>
      </c>
      <c r="C164" s="88" t="s">
        <v>425</v>
      </c>
      <c r="D164" s="29">
        <v>0.74360000000000004</v>
      </c>
      <c r="E164" s="34">
        <v>7281317</v>
      </c>
      <c r="F164" s="34">
        <v>5414387.3212000001</v>
      </c>
    </row>
    <row r="165" spans="1:6" ht="13.5" customHeight="1" x14ac:dyDescent="0.2">
      <c r="A165" s="32" t="s">
        <v>293</v>
      </c>
      <c r="B165" s="84" t="s">
        <v>1031</v>
      </c>
      <c r="C165" s="88" t="s">
        <v>428</v>
      </c>
      <c r="D165" s="29">
        <v>47.145699999999998</v>
      </c>
      <c r="E165" s="34">
        <v>114650</v>
      </c>
      <c r="F165" s="34">
        <v>5405254.5049999999</v>
      </c>
    </row>
    <row r="166" spans="1:6" ht="13.5" customHeight="1" x14ac:dyDescent="0.2">
      <c r="A166" s="32" t="s">
        <v>984</v>
      </c>
      <c r="B166" s="83" t="s">
        <v>1114</v>
      </c>
      <c r="C166" s="88" t="s">
        <v>1220</v>
      </c>
      <c r="D166" s="29">
        <v>36</v>
      </c>
      <c r="E166" s="34">
        <v>150000</v>
      </c>
      <c r="F166" s="34">
        <v>5400000</v>
      </c>
    </row>
    <row r="167" spans="1:6" ht="13.5" customHeight="1" x14ac:dyDescent="0.2">
      <c r="A167" s="32" t="s">
        <v>1167</v>
      </c>
      <c r="B167" s="84" t="s">
        <v>1052</v>
      </c>
      <c r="C167" s="88" t="s">
        <v>428</v>
      </c>
      <c r="D167" s="29">
        <v>10.5</v>
      </c>
      <c r="E167" s="34">
        <v>500000</v>
      </c>
      <c r="F167" s="34">
        <v>5250000</v>
      </c>
    </row>
    <row r="168" spans="1:6" ht="13.5" customHeight="1" x14ac:dyDescent="0.2">
      <c r="A168" s="32" t="s">
        <v>780</v>
      </c>
      <c r="B168" s="83" t="s">
        <v>996</v>
      </c>
      <c r="C168" s="88" t="s">
        <v>425</v>
      </c>
      <c r="D168" s="29">
        <v>5.95</v>
      </c>
      <c r="E168" s="34">
        <v>830892</v>
      </c>
      <c r="F168" s="34">
        <v>4943807.4000000004</v>
      </c>
    </row>
    <row r="169" spans="1:6" ht="13.5" customHeight="1" x14ac:dyDescent="0.2">
      <c r="A169" s="32" t="s">
        <v>36</v>
      </c>
      <c r="B169" s="83" t="s">
        <v>1092</v>
      </c>
      <c r="C169" s="88" t="s">
        <v>425</v>
      </c>
      <c r="D169" s="29">
        <v>3</v>
      </c>
      <c r="E169" s="34">
        <v>1580000</v>
      </c>
      <c r="F169" s="34">
        <v>4740000</v>
      </c>
    </row>
    <row r="170" spans="1:6" ht="13.5" customHeight="1" x14ac:dyDescent="0.2">
      <c r="A170" s="32" t="s">
        <v>972</v>
      </c>
      <c r="B170" s="83" t="s">
        <v>1015</v>
      </c>
      <c r="C170" s="88" t="s">
        <v>428</v>
      </c>
      <c r="D170" s="29">
        <v>82.141583999999995</v>
      </c>
      <c r="E170" s="34">
        <v>54350</v>
      </c>
      <c r="F170" s="34">
        <v>4464395.0904000001</v>
      </c>
    </row>
    <row r="171" spans="1:6" ht="13.5" customHeight="1" x14ac:dyDescent="0.2">
      <c r="A171" s="32" t="s">
        <v>469</v>
      </c>
      <c r="B171" s="83" t="s">
        <v>1202</v>
      </c>
      <c r="C171" s="88" t="s">
        <v>428</v>
      </c>
      <c r="D171" s="29">
        <v>1.98</v>
      </c>
      <c r="E171" s="34">
        <v>2200000</v>
      </c>
      <c r="F171" s="34">
        <v>4356000</v>
      </c>
    </row>
    <row r="172" spans="1:6" ht="13.5" customHeight="1" x14ac:dyDescent="0.2">
      <c r="A172" s="32" t="s">
        <v>879</v>
      </c>
      <c r="B172" s="83" t="s">
        <v>1119</v>
      </c>
      <c r="C172" s="88" t="s">
        <v>425</v>
      </c>
      <c r="D172" s="29">
        <v>40.86</v>
      </c>
      <c r="E172" s="34">
        <v>106500</v>
      </c>
      <c r="F172" s="34">
        <v>4351590</v>
      </c>
    </row>
    <row r="173" spans="1:6" ht="13.5" customHeight="1" x14ac:dyDescent="0.2">
      <c r="A173" s="32" t="s">
        <v>935</v>
      </c>
      <c r="B173" s="83" t="s">
        <v>1136</v>
      </c>
      <c r="C173" s="88" t="s">
        <v>425</v>
      </c>
      <c r="D173" s="29">
        <v>9.5</v>
      </c>
      <c r="E173" s="34">
        <v>450000</v>
      </c>
      <c r="F173" s="34">
        <v>4275000</v>
      </c>
    </row>
    <row r="174" spans="1:6" ht="13.5" customHeight="1" x14ac:dyDescent="0.2">
      <c r="A174" s="32" t="s">
        <v>935</v>
      </c>
      <c r="B174" s="84" t="s">
        <v>1203</v>
      </c>
      <c r="C174" s="88" t="s">
        <v>428</v>
      </c>
      <c r="D174" s="29">
        <v>5.59</v>
      </c>
      <c r="E174" s="34">
        <v>758500</v>
      </c>
      <c r="F174" s="34">
        <v>4240015</v>
      </c>
    </row>
    <row r="175" spans="1:6" ht="13.5" customHeight="1" x14ac:dyDescent="0.2">
      <c r="A175" s="32" t="s">
        <v>924</v>
      </c>
      <c r="B175" s="84" t="s">
        <v>1005</v>
      </c>
      <c r="C175" s="88" t="s">
        <v>425</v>
      </c>
      <c r="D175" s="29">
        <v>24.5</v>
      </c>
      <c r="E175" s="34">
        <v>162478</v>
      </c>
      <c r="F175" s="34">
        <v>3980711</v>
      </c>
    </row>
    <row r="176" spans="1:6" ht="13.5" customHeight="1" x14ac:dyDescent="0.2">
      <c r="A176" s="32" t="s">
        <v>82</v>
      </c>
      <c r="B176" s="83" t="s">
        <v>1007</v>
      </c>
      <c r="C176" s="88" t="s">
        <v>425</v>
      </c>
      <c r="D176" s="29">
        <v>14.4536</v>
      </c>
      <c r="E176" s="34">
        <v>275000</v>
      </c>
      <c r="F176" s="34">
        <v>3974740</v>
      </c>
    </row>
    <row r="177" spans="1:6" ht="13.5" customHeight="1" x14ac:dyDescent="0.2">
      <c r="A177" s="32" t="s">
        <v>832</v>
      </c>
      <c r="B177" s="83" t="s">
        <v>1018</v>
      </c>
      <c r="C177" s="88" t="s">
        <v>425</v>
      </c>
      <c r="D177" s="29">
        <v>21.6</v>
      </c>
      <c r="E177" s="34">
        <v>180320</v>
      </c>
      <c r="F177" s="34">
        <v>3894912</v>
      </c>
    </row>
    <row r="178" spans="1:6" ht="13.5" customHeight="1" x14ac:dyDescent="0.2">
      <c r="A178" s="32" t="s">
        <v>927</v>
      </c>
      <c r="B178" s="84" t="s">
        <v>1009</v>
      </c>
      <c r="C178" s="88" t="s">
        <v>428</v>
      </c>
      <c r="D178" s="29">
        <v>2.5</v>
      </c>
      <c r="E178" s="34">
        <v>1508250</v>
      </c>
      <c r="F178" s="34">
        <v>3770625</v>
      </c>
    </row>
    <row r="179" spans="1:6" ht="13.5" customHeight="1" x14ac:dyDescent="0.2">
      <c r="A179" s="32" t="s">
        <v>924</v>
      </c>
      <c r="B179" s="83" t="s">
        <v>1005</v>
      </c>
      <c r="C179" s="88" t="s">
        <v>425</v>
      </c>
      <c r="D179" s="29">
        <v>6.32</v>
      </c>
      <c r="E179" s="34">
        <v>594359</v>
      </c>
      <c r="F179" s="34">
        <v>3756348.88</v>
      </c>
    </row>
    <row r="180" spans="1:6" ht="13.5" customHeight="1" x14ac:dyDescent="0.2">
      <c r="A180" s="32" t="s">
        <v>467</v>
      </c>
      <c r="B180" s="83" t="s">
        <v>1019</v>
      </c>
      <c r="C180" s="88" t="s">
        <v>428</v>
      </c>
      <c r="D180" s="29">
        <v>1.25</v>
      </c>
      <c r="E180" s="34">
        <v>3000000</v>
      </c>
      <c r="F180" s="34">
        <v>3750000</v>
      </c>
    </row>
    <row r="181" spans="1:6" ht="13.5" customHeight="1" x14ac:dyDescent="0.2">
      <c r="A181" s="32" t="s">
        <v>973</v>
      </c>
      <c r="B181" s="83" t="s">
        <v>1018</v>
      </c>
      <c r="C181" s="88" t="s">
        <v>428</v>
      </c>
      <c r="D181" s="29">
        <v>55.5</v>
      </c>
      <c r="E181" s="34">
        <v>65500</v>
      </c>
      <c r="F181" s="34">
        <v>3635250</v>
      </c>
    </row>
    <row r="182" spans="1:6" ht="13.5" customHeight="1" x14ac:dyDescent="0.2">
      <c r="A182" s="32" t="s">
        <v>927</v>
      </c>
      <c r="B182" s="83" t="s">
        <v>1163</v>
      </c>
      <c r="C182" s="88" t="s">
        <v>428</v>
      </c>
      <c r="D182" s="29">
        <v>7.2</v>
      </c>
      <c r="E182" s="34">
        <v>500000</v>
      </c>
      <c r="F182" s="34">
        <v>3600000</v>
      </c>
    </row>
    <row r="183" spans="1:6" ht="13.5" customHeight="1" x14ac:dyDescent="0.2">
      <c r="A183" s="32" t="s">
        <v>993</v>
      </c>
      <c r="B183" s="83" t="s">
        <v>1008</v>
      </c>
      <c r="C183" s="88" t="s">
        <v>428</v>
      </c>
      <c r="D183" s="29">
        <v>35</v>
      </c>
      <c r="E183" s="34">
        <v>98750</v>
      </c>
      <c r="F183" s="34">
        <v>3456250</v>
      </c>
    </row>
    <row r="184" spans="1:6" ht="13.5" customHeight="1" x14ac:dyDescent="0.2">
      <c r="A184" s="32" t="s">
        <v>795</v>
      </c>
      <c r="B184" s="83" t="s">
        <v>1011</v>
      </c>
      <c r="C184" s="88" t="s">
        <v>428</v>
      </c>
      <c r="D184" s="29">
        <v>10.188499999999999</v>
      </c>
      <c r="E184" s="34">
        <v>325000</v>
      </c>
      <c r="F184" s="34">
        <v>3311262.5</v>
      </c>
    </row>
    <row r="185" spans="1:6" ht="13.5" customHeight="1" x14ac:dyDescent="0.2">
      <c r="A185" s="32" t="s">
        <v>293</v>
      </c>
      <c r="B185" s="84" t="s">
        <v>1201</v>
      </c>
      <c r="C185" s="88" t="s">
        <v>428</v>
      </c>
      <c r="D185" s="29">
        <v>66</v>
      </c>
      <c r="E185" s="34">
        <v>50000</v>
      </c>
      <c r="F185" s="34">
        <v>3300000</v>
      </c>
    </row>
    <row r="186" spans="1:6" ht="13.5" customHeight="1" x14ac:dyDescent="0.2">
      <c r="A186" s="32" t="s">
        <v>293</v>
      </c>
      <c r="B186" s="83" t="s">
        <v>1201</v>
      </c>
      <c r="C186" s="88" t="s">
        <v>428</v>
      </c>
      <c r="D186" s="29">
        <v>60</v>
      </c>
      <c r="E186" s="34">
        <v>54150</v>
      </c>
      <c r="F186" s="34">
        <v>3249000</v>
      </c>
    </row>
    <row r="187" spans="1:6" ht="13.5" customHeight="1" x14ac:dyDescent="0.2">
      <c r="A187" s="32" t="s">
        <v>972</v>
      </c>
      <c r="B187" s="84" t="s">
        <v>1022</v>
      </c>
      <c r="C187" s="88" t="s">
        <v>428</v>
      </c>
      <c r="D187" s="29">
        <v>88.990979999999979</v>
      </c>
      <c r="E187" s="34">
        <v>36165</v>
      </c>
      <c r="F187" s="34">
        <v>3218358.791699999</v>
      </c>
    </row>
    <row r="188" spans="1:6" ht="13.5" customHeight="1" x14ac:dyDescent="0.2">
      <c r="A188" s="32" t="s">
        <v>851</v>
      </c>
      <c r="B188" s="84" t="s">
        <v>1087</v>
      </c>
      <c r="C188" s="88" t="s">
        <v>425</v>
      </c>
      <c r="D188" s="29">
        <v>10.97</v>
      </c>
      <c r="E188" s="34">
        <v>275000</v>
      </c>
      <c r="F188" s="34">
        <v>3016750</v>
      </c>
    </row>
    <row r="189" spans="1:6" ht="13.5" customHeight="1" x14ac:dyDescent="0.2">
      <c r="A189" s="32" t="s">
        <v>901</v>
      </c>
      <c r="B189" s="83" t="s">
        <v>1110</v>
      </c>
      <c r="C189" s="88" t="s">
        <v>425</v>
      </c>
      <c r="D189" s="29">
        <v>0.60489999999999999</v>
      </c>
      <c r="E189" s="34">
        <v>4959367</v>
      </c>
      <c r="F189" s="34">
        <v>2999921.0983000002</v>
      </c>
    </row>
    <row r="190" spans="1:6" ht="13.5" customHeight="1" x14ac:dyDescent="0.2">
      <c r="A190" s="32" t="s">
        <v>981</v>
      </c>
      <c r="B190" s="84" t="s">
        <v>1054</v>
      </c>
      <c r="C190" s="88" t="s">
        <v>425</v>
      </c>
      <c r="D190" s="29">
        <v>2.5695999999999999</v>
      </c>
      <c r="E190" s="34">
        <v>1150000</v>
      </c>
      <c r="F190" s="34">
        <v>2955040</v>
      </c>
    </row>
    <row r="191" spans="1:6" ht="13.5" customHeight="1" x14ac:dyDescent="0.2">
      <c r="A191" s="32" t="s">
        <v>879</v>
      </c>
      <c r="B191" s="83" t="s">
        <v>1119</v>
      </c>
      <c r="C191" s="88" t="s">
        <v>425</v>
      </c>
      <c r="D191" s="29">
        <v>84</v>
      </c>
      <c r="E191" s="34">
        <v>34500</v>
      </c>
      <c r="F191" s="34">
        <v>2898000</v>
      </c>
    </row>
    <row r="192" spans="1:6" ht="13.5" customHeight="1" x14ac:dyDescent="0.2">
      <c r="A192" s="32" t="s">
        <v>734</v>
      </c>
      <c r="B192" s="83" t="s">
        <v>1113</v>
      </c>
      <c r="C192" s="88" t="s">
        <v>425</v>
      </c>
      <c r="D192" s="29">
        <v>32.18</v>
      </c>
      <c r="E192" s="34">
        <v>86334</v>
      </c>
      <c r="F192" s="34">
        <v>2778228.12</v>
      </c>
    </row>
    <row r="193" spans="1:6" ht="13.5" customHeight="1" x14ac:dyDescent="0.2">
      <c r="A193" s="32" t="s">
        <v>666</v>
      </c>
      <c r="B193" s="83" t="s">
        <v>1127</v>
      </c>
      <c r="C193" s="88" t="s">
        <v>425</v>
      </c>
      <c r="D193" s="29">
        <v>4</v>
      </c>
      <c r="E193" s="34">
        <v>681394</v>
      </c>
      <c r="F193" s="34">
        <v>2725576</v>
      </c>
    </row>
    <row r="194" spans="1:6" ht="13.5" customHeight="1" x14ac:dyDescent="0.2">
      <c r="A194" s="32" t="s">
        <v>761</v>
      </c>
      <c r="B194" s="83" t="s">
        <v>1039</v>
      </c>
      <c r="C194" s="88" t="s">
        <v>425</v>
      </c>
      <c r="D194" s="29">
        <v>7.83</v>
      </c>
      <c r="E194" s="34">
        <v>340000</v>
      </c>
      <c r="F194" s="34">
        <v>2662200</v>
      </c>
    </row>
    <row r="195" spans="1:6" ht="13.5" customHeight="1" x14ac:dyDescent="0.2">
      <c r="A195" s="32" t="s">
        <v>201</v>
      </c>
      <c r="B195" s="84" t="s">
        <v>1197</v>
      </c>
      <c r="C195" s="88" t="s">
        <v>426</v>
      </c>
      <c r="D195" s="29">
        <v>2</v>
      </c>
      <c r="E195" s="34">
        <v>1298353</v>
      </c>
      <c r="F195" s="34">
        <v>2596706</v>
      </c>
    </row>
    <row r="196" spans="1:6" ht="13.5" customHeight="1" x14ac:dyDescent="0.2">
      <c r="A196" s="32" t="s">
        <v>935</v>
      </c>
      <c r="B196" s="83" t="s">
        <v>1136</v>
      </c>
      <c r="C196" s="88" t="s">
        <v>425</v>
      </c>
      <c r="D196" s="29">
        <v>9.5</v>
      </c>
      <c r="E196" s="34">
        <v>270000</v>
      </c>
      <c r="F196" s="34">
        <v>2565000</v>
      </c>
    </row>
    <row r="197" spans="1:6" ht="13.5" customHeight="1" x14ac:dyDescent="0.2">
      <c r="A197" s="32" t="s">
        <v>924</v>
      </c>
      <c r="B197" s="84" t="s">
        <v>1028</v>
      </c>
      <c r="C197" s="88" t="s">
        <v>428</v>
      </c>
      <c r="D197" s="29">
        <v>6.32</v>
      </c>
      <c r="E197" s="34">
        <v>400000</v>
      </c>
      <c r="F197" s="34">
        <v>2528000</v>
      </c>
    </row>
    <row r="198" spans="1:6" ht="13.5" customHeight="1" x14ac:dyDescent="0.2">
      <c r="A198" s="32" t="s">
        <v>652</v>
      </c>
      <c r="B198" s="83" t="s">
        <v>1013</v>
      </c>
      <c r="C198" s="88" t="s">
        <v>425</v>
      </c>
      <c r="D198" s="29">
        <v>148.5</v>
      </c>
      <c r="E198" s="34">
        <v>14532</v>
      </c>
      <c r="F198" s="34">
        <v>2158002</v>
      </c>
    </row>
    <row r="199" spans="1:6" ht="13.5" customHeight="1" x14ac:dyDescent="0.2">
      <c r="A199" s="32" t="s">
        <v>972</v>
      </c>
      <c r="B199" s="83" t="s">
        <v>1023</v>
      </c>
      <c r="C199" s="88" t="s">
        <v>428</v>
      </c>
      <c r="D199" s="29">
        <v>80.21827399999998</v>
      </c>
      <c r="E199" s="34">
        <v>26157</v>
      </c>
      <c r="F199" s="34">
        <v>2098269.3930179994</v>
      </c>
    </row>
    <row r="200" spans="1:6" ht="13.5" customHeight="1" x14ac:dyDescent="0.2">
      <c r="A200" s="32" t="s">
        <v>293</v>
      </c>
      <c r="B200" s="83" t="s">
        <v>1032</v>
      </c>
      <c r="C200" s="88" t="s">
        <v>428</v>
      </c>
      <c r="D200" s="29">
        <v>30.32</v>
      </c>
      <c r="E200" s="34">
        <v>68500</v>
      </c>
      <c r="F200" s="34">
        <v>2076920</v>
      </c>
    </row>
    <row r="201" spans="1:6" ht="13.5" customHeight="1" x14ac:dyDescent="0.2">
      <c r="A201" s="32" t="s">
        <v>652</v>
      </c>
      <c r="B201" s="84" t="s">
        <v>1208</v>
      </c>
      <c r="C201" s="88" t="s">
        <v>425</v>
      </c>
      <c r="D201" s="29">
        <v>148.5</v>
      </c>
      <c r="E201" s="34">
        <v>13874</v>
      </c>
      <c r="F201" s="34">
        <v>2060289</v>
      </c>
    </row>
    <row r="202" spans="1:6" ht="13.5" customHeight="1" x14ac:dyDescent="0.2">
      <c r="A202" s="32" t="s">
        <v>1175</v>
      </c>
      <c r="B202" s="83" t="s">
        <v>1000</v>
      </c>
      <c r="C202" s="88" t="s">
        <v>425</v>
      </c>
      <c r="D202" s="29">
        <v>2.0863999999999998</v>
      </c>
      <c r="E202" s="34">
        <v>930255</v>
      </c>
      <c r="F202" s="34">
        <v>1940884.0319999999</v>
      </c>
    </row>
    <row r="203" spans="1:6" ht="13.5" customHeight="1" x14ac:dyDescent="0.2">
      <c r="A203" s="32" t="s">
        <v>1176</v>
      </c>
      <c r="B203" s="83" t="s">
        <v>1140</v>
      </c>
      <c r="C203" s="88" t="s">
        <v>425</v>
      </c>
      <c r="D203" s="29">
        <v>2.78</v>
      </c>
      <c r="E203" s="34">
        <v>630998</v>
      </c>
      <c r="F203" s="34">
        <v>1754174.44</v>
      </c>
    </row>
    <row r="204" spans="1:6" ht="13.5" customHeight="1" x14ac:dyDescent="0.2">
      <c r="A204" s="32" t="s">
        <v>1169</v>
      </c>
      <c r="B204" s="83" t="s">
        <v>1057</v>
      </c>
      <c r="C204" s="88" t="s">
        <v>425</v>
      </c>
      <c r="D204" s="29">
        <v>3.6</v>
      </c>
      <c r="E204" s="34">
        <v>455078</v>
      </c>
      <c r="F204" s="34">
        <v>1638280.8</v>
      </c>
    </row>
    <row r="205" spans="1:6" ht="13.5" customHeight="1" x14ac:dyDescent="0.2">
      <c r="A205" s="32" t="s">
        <v>791</v>
      </c>
      <c r="B205" s="83" t="s">
        <v>1008</v>
      </c>
      <c r="C205" s="88" t="s">
        <v>428</v>
      </c>
      <c r="D205" s="29">
        <v>0.9</v>
      </c>
      <c r="E205" s="34">
        <v>1700000</v>
      </c>
      <c r="F205" s="34">
        <v>1530000</v>
      </c>
    </row>
    <row r="206" spans="1:6" ht="13.5" customHeight="1" x14ac:dyDescent="0.2">
      <c r="A206" s="32" t="s">
        <v>959</v>
      </c>
      <c r="B206" s="83" t="s">
        <v>1080</v>
      </c>
      <c r="C206" s="88" t="s">
        <v>425</v>
      </c>
      <c r="D206" s="29">
        <v>6.306</v>
      </c>
      <c r="E206" s="34">
        <v>238229</v>
      </c>
      <c r="F206" s="34">
        <v>1502272.074</v>
      </c>
    </row>
    <row r="207" spans="1:6" ht="13.5" customHeight="1" x14ac:dyDescent="0.2">
      <c r="A207" s="32" t="s">
        <v>972</v>
      </c>
      <c r="B207" s="84" t="s">
        <v>1020</v>
      </c>
      <c r="C207" s="88" t="s">
        <v>428</v>
      </c>
      <c r="D207" s="29">
        <v>11.97</v>
      </c>
      <c r="E207" s="34">
        <v>124298</v>
      </c>
      <c r="F207" s="34">
        <v>1487847.06</v>
      </c>
    </row>
    <row r="208" spans="1:6" ht="13.5" customHeight="1" x14ac:dyDescent="0.2">
      <c r="A208" s="32" t="s">
        <v>879</v>
      </c>
      <c r="B208" s="84" t="s">
        <v>1119</v>
      </c>
      <c r="C208" s="88" t="s">
        <v>425</v>
      </c>
      <c r="D208" s="29">
        <v>44.58</v>
      </c>
      <c r="E208" s="34">
        <v>33000</v>
      </c>
      <c r="F208" s="34">
        <v>1471140</v>
      </c>
    </row>
    <row r="209" spans="1:6" ht="13.5" customHeight="1" x14ac:dyDescent="0.2">
      <c r="A209" s="32" t="s">
        <v>972</v>
      </c>
      <c r="B209" s="83" t="s">
        <v>1159</v>
      </c>
      <c r="C209" s="88" t="s">
        <v>428</v>
      </c>
      <c r="D209" s="29">
        <v>102.4532</v>
      </c>
      <c r="E209" s="34">
        <v>14300</v>
      </c>
      <c r="F209" s="34">
        <v>1465080.76</v>
      </c>
    </row>
    <row r="210" spans="1:6" ht="13.5" customHeight="1" x14ac:dyDescent="0.2">
      <c r="A210" s="32" t="s">
        <v>904</v>
      </c>
      <c r="B210" s="84" t="s">
        <v>1160</v>
      </c>
      <c r="C210" s="88" t="s">
        <v>428</v>
      </c>
      <c r="D210" s="29">
        <v>142</v>
      </c>
      <c r="E210" s="34">
        <v>10000</v>
      </c>
      <c r="F210" s="34">
        <v>1420000</v>
      </c>
    </row>
    <row r="211" spans="1:6" ht="13.5" customHeight="1" x14ac:dyDescent="0.2">
      <c r="A211" s="32" t="s">
        <v>720</v>
      </c>
      <c r="B211" s="83" t="s">
        <v>1092</v>
      </c>
      <c r="C211" s="88" t="s">
        <v>425</v>
      </c>
      <c r="D211" s="29">
        <v>20</v>
      </c>
      <c r="E211" s="34">
        <v>69350</v>
      </c>
      <c r="F211" s="34">
        <v>1387000</v>
      </c>
    </row>
    <row r="212" spans="1:6" ht="13.5" customHeight="1" x14ac:dyDescent="0.2">
      <c r="A212" s="32" t="s">
        <v>935</v>
      </c>
      <c r="B212" s="83" t="s">
        <v>1124</v>
      </c>
      <c r="C212" s="88" t="s">
        <v>425</v>
      </c>
      <c r="D212" s="29">
        <v>5.83</v>
      </c>
      <c r="E212" s="34">
        <v>234500</v>
      </c>
      <c r="F212" s="34">
        <v>1367135</v>
      </c>
    </row>
    <row r="213" spans="1:6" ht="13.5" customHeight="1" x14ac:dyDescent="0.2">
      <c r="A213" s="32" t="s">
        <v>761</v>
      </c>
      <c r="B213" s="84" t="s">
        <v>1132</v>
      </c>
      <c r="C213" s="88" t="s">
        <v>425</v>
      </c>
      <c r="D213" s="29">
        <v>7.83</v>
      </c>
      <c r="E213" s="34">
        <v>168000</v>
      </c>
      <c r="F213" s="34">
        <v>1315440</v>
      </c>
    </row>
    <row r="214" spans="1:6" ht="13.5" customHeight="1" x14ac:dyDescent="0.2">
      <c r="A214" s="32" t="s">
        <v>924</v>
      </c>
      <c r="B214" s="83" t="s">
        <v>1071</v>
      </c>
      <c r="C214" s="88" t="s">
        <v>425</v>
      </c>
      <c r="D214" s="29">
        <v>6.32</v>
      </c>
      <c r="E214" s="34">
        <v>200000</v>
      </c>
      <c r="F214" s="34">
        <v>1264000</v>
      </c>
    </row>
    <row r="215" spans="1:6" ht="13.5" customHeight="1" x14ac:dyDescent="0.2">
      <c r="A215" s="32" t="s">
        <v>927</v>
      </c>
      <c r="B215" s="84" t="s">
        <v>1164</v>
      </c>
      <c r="C215" s="88" t="s">
        <v>428</v>
      </c>
      <c r="D215" s="29">
        <v>10</v>
      </c>
      <c r="E215" s="34">
        <v>125000</v>
      </c>
      <c r="F215" s="34">
        <v>1250000</v>
      </c>
    </row>
    <row r="216" spans="1:6" ht="13.5" customHeight="1" x14ac:dyDescent="0.2">
      <c r="A216" s="32" t="s">
        <v>652</v>
      </c>
      <c r="B216" s="83" t="s">
        <v>1078</v>
      </c>
      <c r="C216" s="88" t="s">
        <v>425</v>
      </c>
      <c r="D216" s="29">
        <v>148.5</v>
      </c>
      <c r="E216" s="34">
        <v>8304</v>
      </c>
      <c r="F216" s="34">
        <v>1233144</v>
      </c>
    </row>
    <row r="217" spans="1:6" ht="13.5" customHeight="1" x14ac:dyDescent="0.2">
      <c r="A217" s="32" t="s">
        <v>927</v>
      </c>
      <c r="B217" s="83" t="s">
        <v>1164</v>
      </c>
      <c r="C217" s="88" t="s">
        <v>428</v>
      </c>
      <c r="D217" s="29">
        <v>7.2</v>
      </c>
      <c r="E217" s="34">
        <v>162500</v>
      </c>
      <c r="F217" s="34">
        <v>1170000</v>
      </c>
    </row>
    <row r="218" spans="1:6" ht="13.5" customHeight="1" x14ac:dyDescent="0.2">
      <c r="A218" s="32" t="s">
        <v>904</v>
      </c>
      <c r="B218" s="83" t="s">
        <v>1032</v>
      </c>
      <c r="C218" s="88" t="s">
        <v>425</v>
      </c>
      <c r="D218" s="29">
        <v>116.5</v>
      </c>
      <c r="E218" s="34">
        <v>10000</v>
      </c>
      <c r="F218" s="34">
        <v>1165000</v>
      </c>
    </row>
    <row r="219" spans="1:6" ht="13.5" customHeight="1" x14ac:dyDescent="0.2">
      <c r="A219" s="32" t="s">
        <v>668</v>
      </c>
      <c r="B219" s="84" t="s">
        <v>1016</v>
      </c>
      <c r="C219" s="88" t="s">
        <v>428</v>
      </c>
      <c r="D219" s="29">
        <v>10</v>
      </c>
      <c r="E219" s="34">
        <v>112500</v>
      </c>
      <c r="F219" s="34">
        <v>1125000</v>
      </c>
    </row>
    <row r="220" spans="1:6" ht="13.5" customHeight="1" x14ac:dyDescent="0.2">
      <c r="A220" s="32" t="s">
        <v>668</v>
      </c>
      <c r="B220" s="83" t="s">
        <v>1062</v>
      </c>
      <c r="C220" s="88" t="s">
        <v>425</v>
      </c>
      <c r="D220" s="29">
        <v>10</v>
      </c>
      <c r="E220" s="34">
        <v>112500</v>
      </c>
      <c r="F220" s="34">
        <v>1125000</v>
      </c>
    </row>
    <row r="221" spans="1:6" ht="13.5" customHeight="1" x14ac:dyDescent="0.2">
      <c r="A221" s="32" t="s">
        <v>749</v>
      </c>
      <c r="B221" s="83" t="s">
        <v>1030</v>
      </c>
      <c r="C221" s="88" t="s">
        <v>428</v>
      </c>
      <c r="D221" s="29">
        <v>160</v>
      </c>
      <c r="E221" s="34">
        <v>6910</v>
      </c>
      <c r="F221" s="34">
        <v>1105600</v>
      </c>
    </row>
    <row r="222" spans="1:6" ht="13.5" customHeight="1" x14ac:dyDescent="0.2">
      <c r="A222" s="32" t="s">
        <v>789</v>
      </c>
      <c r="B222" s="83" t="s">
        <v>1107</v>
      </c>
      <c r="C222" s="88" t="s">
        <v>425</v>
      </c>
      <c r="D222" s="29">
        <v>72.186199999999999</v>
      </c>
      <c r="E222" s="34">
        <v>15000</v>
      </c>
      <c r="F222" s="34">
        <v>1082793</v>
      </c>
    </row>
    <row r="223" spans="1:6" ht="13.5" customHeight="1" x14ac:dyDescent="0.2">
      <c r="A223" s="32" t="s">
        <v>910</v>
      </c>
      <c r="B223" s="84" t="s">
        <v>1051</v>
      </c>
      <c r="C223" s="88" t="s">
        <v>425</v>
      </c>
      <c r="D223" s="29">
        <v>1.53</v>
      </c>
      <c r="E223" s="34">
        <v>700000</v>
      </c>
      <c r="F223" s="34">
        <v>1071000</v>
      </c>
    </row>
    <row r="224" spans="1:6" ht="13.5" customHeight="1" x14ac:dyDescent="0.2">
      <c r="A224" s="32" t="s">
        <v>73</v>
      </c>
      <c r="B224" s="83" t="s">
        <v>1011</v>
      </c>
      <c r="C224" s="88" t="s">
        <v>425</v>
      </c>
      <c r="D224" s="29">
        <v>2.5099999999999998</v>
      </c>
      <c r="E224" s="34">
        <v>425000</v>
      </c>
      <c r="F224" s="34">
        <v>1066750</v>
      </c>
    </row>
    <row r="225" spans="1:6" ht="13.5" customHeight="1" x14ac:dyDescent="0.2">
      <c r="A225" s="32" t="s">
        <v>686</v>
      </c>
      <c r="B225" s="83" t="s">
        <v>1123</v>
      </c>
      <c r="C225" s="88" t="s">
        <v>425</v>
      </c>
      <c r="D225" s="29">
        <v>17.5</v>
      </c>
      <c r="E225" s="34">
        <v>60000</v>
      </c>
      <c r="F225" s="34">
        <v>1050000</v>
      </c>
    </row>
    <row r="226" spans="1:6" ht="13.5" customHeight="1" x14ac:dyDescent="0.2">
      <c r="A226" s="32" t="s">
        <v>959</v>
      </c>
      <c r="B226" s="83" t="s">
        <v>1001</v>
      </c>
      <c r="C226" s="88" t="s">
        <v>425</v>
      </c>
      <c r="D226" s="29">
        <v>7.64</v>
      </c>
      <c r="E226" s="34">
        <v>136920</v>
      </c>
      <c r="F226" s="34">
        <v>1046068.8</v>
      </c>
    </row>
    <row r="227" spans="1:6" ht="13.5" customHeight="1" x14ac:dyDescent="0.2">
      <c r="A227" s="32" t="s">
        <v>973</v>
      </c>
      <c r="B227" s="84" t="s">
        <v>1018</v>
      </c>
      <c r="C227" s="88" t="s">
        <v>428</v>
      </c>
      <c r="D227" s="29">
        <v>60.5</v>
      </c>
      <c r="E227" s="34">
        <v>16250</v>
      </c>
      <c r="F227" s="34">
        <v>983125</v>
      </c>
    </row>
    <row r="228" spans="1:6" ht="13.5" customHeight="1" x14ac:dyDescent="0.2">
      <c r="A228" s="32" t="s">
        <v>1181</v>
      </c>
      <c r="B228" s="83" t="s">
        <v>1117</v>
      </c>
      <c r="C228" s="88" t="s">
        <v>425</v>
      </c>
      <c r="D228" s="29">
        <v>8.1</v>
      </c>
      <c r="E228" s="34">
        <v>120000</v>
      </c>
      <c r="F228" s="34">
        <v>972000</v>
      </c>
    </row>
    <row r="229" spans="1:6" ht="13.5" customHeight="1" x14ac:dyDescent="0.2">
      <c r="A229" s="32" t="s">
        <v>1169</v>
      </c>
      <c r="B229" s="83" t="s">
        <v>1055</v>
      </c>
      <c r="C229" s="88" t="s">
        <v>428</v>
      </c>
      <c r="D229" s="29">
        <v>47.7</v>
      </c>
      <c r="E229" s="34">
        <v>20000</v>
      </c>
      <c r="F229" s="34">
        <v>954000</v>
      </c>
    </row>
    <row r="230" spans="1:6" ht="13.5" customHeight="1" x14ac:dyDescent="0.2">
      <c r="A230" s="32" t="s">
        <v>36</v>
      </c>
      <c r="B230" s="83" t="s">
        <v>1038</v>
      </c>
      <c r="C230" s="88" t="s">
        <v>428</v>
      </c>
      <c r="D230" s="29">
        <v>3</v>
      </c>
      <c r="E230" s="34">
        <v>308333</v>
      </c>
      <c r="F230" s="34">
        <v>924999</v>
      </c>
    </row>
    <row r="231" spans="1:6" ht="13.5" customHeight="1" x14ac:dyDescent="0.2">
      <c r="A231" s="32" t="s">
        <v>715</v>
      </c>
      <c r="B231" s="83" t="s">
        <v>1041</v>
      </c>
      <c r="C231" s="88" t="s">
        <v>428</v>
      </c>
      <c r="D231" s="29">
        <v>1.1000000000000001</v>
      </c>
      <c r="E231" s="34">
        <v>782331</v>
      </c>
      <c r="F231" s="34">
        <v>860564.1</v>
      </c>
    </row>
    <row r="232" spans="1:6" ht="13.5" customHeight="1" x14ac:dyDescent="0.2">
      <c r="A232" s="32" t="s">
        <v>124</v>
      </c>
      <c r="B232" s="83" t="s">
        <v>1009</v>
      </c>
      <c r="C232" s="88" t="s">
        <v>428</v>
      </c>
      <c r="D232" s="29">
        <v>9</v>
      </c>
      <c r="E232" s="34">
        <v>91000</v>
      </c>
      <c r="F232" s="34">
        <v>819000</v>
      </c>
    </row>
    <row r="233" spans="1:6" ht="13.5" customHeight="1" x14ac:dyDescent="0.2">
      <c r="A233" s="32" t="s">
        <v>987</v>
      </c>
      <c r="B233" s="83" t="s">
        <v>1057</v>
      </c>
      <c r="C233" s="88" t="s">
        <v>425</v>
      </c>
      <c r="D233" s="29">
        <v>16.7</v>
      </c>
      <c r="E233" s="34">
        <v>48125</v>
      </c>
      <c r="F233" s="34">
        <v>803687.5</v>
      </c>
    </row>
    <row r="234" spans="1:6" ht="13.5" customHeight="1" x14ac:dyDescent="0.2">
      <c r="A234" s="32" t="s">
        <v>795</v>
      </c>
      <c r="B234" s="84" t="s">
        <v>1013</v>
      </c>
      <c r="C234" s="88" t="s">
        <v>428</v>
      </c>
      <c r="D234" s="29">
        <v>13.6</v>
      </c>
      <c r="E234" s="34">
        <v>57250</v>
      </c>
      <c r="F234" s="34">
        <v>778600</v>
      </c>
    </row>
    <row r="235" spans="1:6" ht="13.5" customHeight="1" x14ac:dyDescent="0.2">
      <c r="A235" s="32" t="s">
        <v>980</v>
      </c>
      <c r="B235" s="84" t="s">
        <v>996</v>
      </c>
      <c r="C235" s="88" t="s">
        <v>426</v>
      </c>
      <c r="D235" s="29">
        <v>2.6</v>
      </c>
      <c r="E235" s="34">
        <v>292787</v>
      </c>
      <c r="F235" s="34">
        <v>761246.2</v>
      </c>
    </row>
    <row r="236" spans="1:6" ht="13.5" customHeight="1" x14ac:dyDescent="0.2">
      <c r="A236" s="32" t="s">
        <v>935</v>
      </c>
      <c r="B236" s="84" t="s">
        <v>1050</v>
      </c>
      <c r="C236" s="88" t="s">
        <v>428</v>
      </c>
      <c r="D236" s="29">
        <v>4.83</v>
      </c>
      <c r="E236" s="34">
        <v>154250</v>
      </c>
      <c r="F236" s="34">
        <v>745027.5</v>
      </c>
    </row>
    <row r="237" spans="1:6" ht="13.5" customHeight="1" x14ac:dyDescent="0.2">
      <c r="A237" s="32" t="s">
        <v>994</v>
      </c>
      <c r="B237" s="83" t="s">
        <v>1010</v>
      </c>
      <c r="C237" s="88" t="s">
        <v>428</v>
      </c>
      <c r="D237" s="29">
        <v>2.7</v>
      </c>
      <c r="E237" s="34">
        <v>269000</v>
      </c>
      <c r="F237" s="34">
        <v>726300</v>
      </c>
    </row>
    <row r="238" spans="1:6" ht="13.5" customHeight="1" x14ac:dyDescent="0.2">
      <c r="A238" s="32" t="s">
        <v>1168</v>
      </c>
      <c r="B238" s="83" t="s">
        <v>1053</v>
      </c>
      <c r="C238" s="88" t="s">
        <v>428</v>
      </c>
      <c r="D238" s="29">
        <v>7</v>
      </c>
      <c r="E238" s="34">
        <v>100323</v>
      </c>
      <c r="F238" s="34">
        <v>702261</v>
      </c>
    </row>
    <row r="239" spans="1:6" ht="13.5" customHeight="1" x14ac:dyDescent="0.2">
      <c r="A239" s="32" t="s">
        <v>830</v>
      </c>
      <c r="B239" s="84" t="s">
        <v>1048</v>
      </c>
      <c r="C239" s="88" t="s">
        <v>428</v>
      </c>
      <c r="D239" s="29">
        <v>18.469200000000001</v>
      </c>
      <c r="E239" s="34">
        <v>35798</v>
      </c>
      <c r="F239" s="34">
        <v>661160.4216</v>
      </c>
    </row>
    <row r="240" spans="1:6" ht="13.5" customHeight="1" x14ac:dyDescent="0.2">
      <c r="A240" s="32" t="s">
        <v>676</v>
      </c>
      <c r="B240" s="83" t="s">
        <v>1030</v>
      </c>
      <c r="C240" s="88" t="s">
        <v>425</v>
      </c>
      <c r="D240" s="29">
        <v>52</v>
      </c>
      <c r="E240" s="34">
        <v>12500</v>
      </c>
      <c r="F240" s="34">
        <v>650000</v>
      </c>
    </row>
    <row r="241" spans="1:6" ht="13.5" customHeight="1" x14ac:dyDescent="0.2">
      <c r="A241" s="32" t="s">
        <v>972</v>
      </c>
      <c r="B241" s="83" t="s">
        <v>1199</v>
      </c>
      <c r="C241" s="88" t="s">
        <v>428</v>
      </c>
      <c r="D241" s="29">
        <v>129.24</v>
      </c>
      <c r="E241" s="34">
        <v>4725</v>
      </c>
      <c r="F241" s="34">
        <v>610659</v>
      </c>
    </row>
    <row r="242" spans="1:6" ht="13.5" customHeight="1" x14ac:dyDescent="0.2">
      <c r="A242" s="32" t="s">
        <v>36</v>
      </c>
      <c r="B242" s="83" t="s">
        <v>1003</v>
      </c>
      <c r="C242" s="88" t="s">
        <v>426</v>
      </c>
      <c r="D242" s="29">
        <v>3.05</v>
      </c>
      <c r="E242" s="34">
        <v>199612</v>
      </c>
      <c r="F242" s="34">
        <v>608816.6</v>
      </c>
    </row>
    <row r="243" spans="1:6" ht="13.5" customHeight="1" x14ac:dyDescent="0.2">
      <c r="A243" s="32" t="s">
        <v>1169</v>
      </c>
      <c r="B243" s="84" t="s">
        <v>1054</v>
      </c>
      <c r="C243" s="88" t="s">
        <v>428</v>
      </c>
      <c r="D243" s="29">
        <v>50.01</v>
      </c>
      <c r="E243" s="34">
        <v>12000</v>
      </c>
      <c r="F243" s="34">
        <v>600120</v>
      </c>
    </row>
    <row r="244" spans="1:6" ht="13.5" customHeight="1" x14ac:dyDescent="0.2">
      <c r="A244" s="32" t="s">
        <v>947</v>
      </c>
      <c r="B244" s="83" t="s">
        <v>1014</v>
      </c>
      <c r="C244" s="88" t="s">
        <v>428</v>
      </c>
      <c r="D244" s="29">
        <v>50</v>
      </c>
      <c r="E244" s="34">
        <v>11820</v>
      </c>
      <c r="F244" s="34">
        <v>591000</v>
      </c>
    </row>
    <row r="245" spans="1:6" ht="13.5" customHeight="1" x14ac:dyDescent="0.2">
      <c r="A245" s="32" t="s">
        <v>959</v>
      </c>
      <c r="B245" s="83" t="s">
        <v>1170</v>
      </c>
      <c r="C245" s="88" t="s">
        <v>425</v>
      </c>
      <c r="D245" s="29">
        <v>9.59</v>
      </c>
      <c r="E245" s="34">
        <v>55200</v>
      </c>
      <c r="F245" s="34">
        <v>529368</v>
      </c>
    </row>
    <row r="246" spans="1:6" ht="13.5" customHeight="1" x14ac:dyDescent="0.2">
      <c r="A246" s="32" t="s">
        <v>761</v>
      </c>
      <c r="B246" s="83" t="s">
        <v>1156</v>
      </c>
      <c r="C246" s="88" t="s">
        <v>425</v>
      </c>
      <c r="D246" s="29">
        <v>10.58</v>
      </c>
      <c r="E246" s="34">
        <v>50000</v>
      </c>
      <c r="F246" s="34">
        <v>529000</v>
      </c>
    </row>
    <row r="247" spans="1:6" ht="13.5" customHeight="1" x14ac:dyDescent="0.2">
      <c r="A247" s="32" t="s">
        <v>1183</v>
      </c>
      <c r="B247" s="83" t="s">
        <v>1184</v>
      </c>
      <c r="C247" s="88" t="s">
        <v>425</v>
      </c>
      <c r="D247" s="29">
        <v>4.88</v>
      </c>
      <c r="E247" s="34">
        <v>102450</v>
      </c>
      <c r="F247" s="34">
        <v>499956</v>
      </c>
    </row>
    <row r="248" spans="1:6" ht="13.5" customHeight="1" x14ac:dyDescent="0.2">
      <c r="A248" s="32" t="s">
        <v>1175</v>
      </c>
      <c r="B248" s="83" t="s">
        <v>1139</v>
      </c>
      <c r="C248" s="88" t="s">
        <v>425</v>
      </c>
      <c r="D248" s="29">
        <v>2</v>
      </c>
      <c r="E248" s="34">
        <v>237831</v>
      </c>
      <c r="F248" s="34">
        <v>475662</v>
      </c>
    </row>
    <row r="249" spans="1:6" ht="13.5" customHeight="1" x14ac:dyDescent="0.2">
      <c r="A249" s="32" t="s">
        <v>972</v>
      </c>
      <c r="B249" s="84" t="s">
        <v>1018</v>
      </c>
      <c r="C249" s="88" t="s">
        <v>425</v>
      </c>
      <c r="D249" s="29">
        <v>81.93526</v>
      </c>
      <c r="E249" s="34">
        <v>5400</v>
      </c>
      <c r="F249" s="34">
        <v>442450.40399999998</v>
      </c>
    </row>
    <row r="250" spans="1:6" ht="13.5" customHeight="1" x14ac:dyDescent="0.2">
      <c r="A250" s="32" t="s">
        <v>686</v>
      </c>
      <c r="B250" s="84" t="s">
        <v>1015</v>
      </c>
      <c r="C250" s="88" t="s">
        <v>428</v>
      </c>
      <c r="D250" s="29">
        <v>17.5</v>
      </c>
      <c r="E250" s="34">
        <v>25000</v>
      </c>
      <c r="F250" s="34">
        <v>437500</v>
      </c>
    </row>
    <row r="251" spans="1:6" ht="13.5" customHeight="1" x14ac:dyDescent="0.2">
      <c r="A251" s="32" t="s">
        <v>686</v>
      </c>
      <c r="B251" s="83" t="s">
        <v>1080</v>
      </c>
      <c r="C251" s="88" t="s">
        <v>425</v>
      </c>
      <c r="D251" s="29">
        <v>17.5</v>
      </c>
      <c r="E251" s="34">
        <v>25000</v>
      </c>
      <c r="F251" s="34">
        <v>437500</v>
      </c>
    </row>
    <row r="252" spans="1:6" ht="13.5" customHeight="1" x14ac:dyDescent="0.2">
      <c r="A252" s="32" t="s">
        <v>935</v>
      </c>
      <c r="B252" s="83" t="s">
        <v>1041</v>
      </c>
      <c r="C252" s="88" t="s">
        <v>428</v>
      </c>
      <c r="D252" s="29">
        <v>4.82</v>
      </c>
      <c r="E252" s="34">
        <v>85000</v>
      </c>
      <c r="F252" s="34">
        <v>409700</v>
      </c>
    </row>
    <row r="253" spans="1:6" ht="13.5" customHeight="1" x14ac:dyDescent="0.2">
      <c r="A253" s="32" t="s">
        <v>1169</v>
      </c>
      <c r="B253" s="83" t="s">
        <v>1089</v>
      </c>
      <c r="C253" s="88" t="s">
        <v>425</v>
      </c>
      <c r="D253" s="29">
        <v>36.5</v>
      </c>
      <c r="E253" s="34">
        <v>10200</v>
      </c>
      <c r="F253" s="34">
        <v>372300</v>
      </c>
    </row>
    <row r="254" spans="1:6" ht="13.5" customHeight="1" x14ac:dyDescent="0.2">
      <c r="A254" s="32" t="s">
        <v>73</v>
      </c>
      <c r="B254" s="84" t="s">
        <v>1011</v>
      </c>
      <c r="C254" s="88" t="s">
        <v>428</v>
      </c>
      <c r="D254" s="29">
        <v>3.67</v>
      </c>
      <c r="E254" s="34">
        <v>99319</v>
      </c>
      <c r="F254" s="34">
        <v>364500.73</v>
      </c>
    </row>
    <row r="255" spans="1:6" ht="13.5" customHeight="1" x14ac:dyDescent="0.2">
      <c r="A255" s="32" t="s">
        <v>972</v>
      </c>
      <c r="B255" s="83" t="s">
        <v>998</v>
      </c>
      <c r="C255" s="88" t="s">
        <v>425</v>
      </c>
      <c r="D255" s="29">
        <v>49.992400000000004</v>
      </c>
      <c r="E255" s="34">
        <v>7100</v>
      </c>
      <c r="F255" s="34">
        <v>354946.04</v>
      </c>
    </row>
    <row r="256" spans="1:6" ht="13.5" customHeight="1" x14ac:dyDescent="0.2">
      <c r="A256" s="32" t="s">
        <v>994</v>
      </c>
      <c r="B256" s="83" t="s">
        <v>1007</v>
      </c>
      <c r="C256" s="88" t="s">
        <v>425</v>
      </c>
      <c r="D256" s="29">
        <v>2.4</v>
      </c>
      <c r="E256" s="34">
        <v>145194</v>
      </c>
      <c r="F256" s="34">
        <v>348465.6</v>
      </c>
    </row>
    <row r="257" spans="1:6" ht="13.5" customHeight="1" x14ac:dyDescent="0.2">
      <c r="A257" s="32" t="s">
        <v>903</v>
      </c>
      <c r="B257" s="83" t="s">
        <v>1200</v>
      </c>
      <c r="C257" s="88" t="s">
        <v>425</v>
      </c>
      <c r="D257" s="29">
        <v>4.8</v>
      </c>
      <c r="E257" s="34">
        <v>70000</v>
      </c>
      <c r="F257" s="34">
        <v>336000</v>
      </c>
    </row>
    <row r="258" spans="1:6" ht="13.5" customHeight="1" x14ac:dyDescent="0.2">
      <c r="A258" s="32" t="s">
        <v>910</v>
      </c>
      <c r="B258" s="84" t="s">
        <v>1047</v>
      </c>
      <c r="C258" s="88" t="s">
        <v>428</v>
      </c>
      <c r="D258" s="29">
        <v>1.53</v>
      </c>
      <c r="E258" s="34">
        <v>210000</v>
      </c>
      <c r="F258" s="34">
        <v>321300</v>
      </c>
    </row>
    <row r="259" spans="1:6" ht="13.5" customHeight="1" x14ac:dyDescent="0.2">
      <c r="A259" s="32" t="s">
        <v>686</v>
      </c>
      <c r="B259" s="83" t="s">
        <v>1044</v>
      </c>
      <c r="C259" s="88" t="s">
        <v>428</v>
      </c>
      <c r="D259" s="29">
        <v>19.260000000000002</v>
      </c>
      <c r="E259" s="34">
        <v>16666</v>
      </c>
      <c r="F259" s="34">
        <v>320987.15999999997</v>
      </c>
    </row>
    <row r="260" spans="1:6" ht="13.5" customHeight="1" x14ac:dyDescent="0.2">
      <c r="A260" s="32" t="s">
        <v>686</v>
      </c>
      <c r="B260" s="84" t="s">
        <v>1126</v>
      </c>
      <c r="C260" s="88" t="s">
        <v>425</v>
      </c>
      <c r="D260" s="29">
        <v>5.94</v>
      </c>
      <c r="E260" s="34">
        <v>53334</v>
      </c>
      <c r="F260" s="34">
        <v>316803.96000000002</v>
      </c>
    </row>
    <row r="261" spans="1:6" ht="13.5" customHeight="1" x14ac:dyDescent="0.2">
      <c r="A261" s="32" t="s">
        <v>686</v>
      </c>
      <c r="B261" s="83" t="s">
        <v>1125</v>
      </c>
      <c r="C261" s="88" t="s">
        <v>425</v>
      </c>
      <c r="D261" s="29">
        <v>5.94</v>
      </c>
      <c r="E261" s="34">
        <v>50000</v>
      </c>
      <c r="F261" s="34">
        <v>297000</v>
      </c>
    </row>
    <row r="262" spans="1:6" ht="13.5" customHeight="1" x14ac:dyDescent="0.2">
      <c r="A262" s="32" t="s">
        <v>683</v>
      </c>
      <c r="B262" s="83" t="s">
        <v>1066</v>
      </c>
      <c r="C262" s="88" t="s">
        <v>425</v>
      </c>
      <c r="D262" s="29">
        <v>2.2999999999999998</v>
      </c>
      <c r="E262" s="34">
        <v>115000</v>
      </c>
      <c r="F262" s="34">
        <v>264500</v>
      </c>
    </row>
    <row r="263" spans="1:6" ht="13.5" customHeight="1" x14ac:dyDescent="0.2">
      <c r="A263" s="32" t="s">
        <v>972</v>
      </c>
      <c r="B263" s="84" t="s">
        <v>1021</v>
      </c>
      <c r="C263" s="88" t="s">
        <v>428</v>
      </c>
      <c r="D263" s="29">
        <v>13.81</v>
      </c>
      <c r="E263" s="34">
        <v>18500</v>
      </c>
      <c r="F263" s="34">
        <v>255485</v>
      </c>
    </row>
    <row r="264" spans="1:6" ht="13.5" customHeight="1" x14ac:dyDescent="0.2">
      <c r="A264" s="32" t="s">
        <v>17</v>
      </c>
      <c r="B264" s="84" t="s">
        <v>1035</v>
      </c>
      <c r="C264" s="88" t="s">
        <v>428</v>
      </c>
      <c r="D264" s="29">
        <v>3.9</v>
      </c>
      <c r="E264" s="34">
        <v>64438</v>
      </c>
      <c r="F264" s="34">
        <v>251308.2</v>
      </c>
    </row>
    <row r="265" spans="1:6" ht="13.5" customHeight="1" x14ac:dyDescent="0.2">
      <c r="A265" s="32" t="s">
        <v>927</v>
      </c>
      <c r="B265" s="83" t="s">
        <v>1163</v>
      </c>
      <c r="C265" s="88" t="s">
        <v>428</v>
      </c>
      <c r="D265" s="29">
        <v>10</v>
      </c>
      <c r="E265" s="34">
        <v>25000</v>
      </c>
      <c r="F265" s="34">
        <v>250000</v>
      </c>
    </row>
    <row r="266" spans="1:6" ht="13.5" customHeight="1" x14ac:dyDescent="0.2">
      <c r="A266" s="32" t="s">
        <v>904</v>
      </c>
      <c r="B266" s="83" t="s">
        <v>1160</v>
      </c>
      <c r="C266" s="88" t="s">
        <v>428</v>
      </c>
      <c r="D266" s="29">
        <v>83.25</v>
      </c>
      <c r="E266" s="34">
        <v>3000</v>
      </c>
      <c r="F266" s="34">
        <v>249750</v>
      </c>
    </row>
    <row r="267" spans="1:6" ht="13.5" customHeight="1" x14ac:dyDescent="0.2">
      <c r="A267" s="32" t="s">
        <v>293</v>
      </c>
      <c r="B267" s="83" t="s">
        <v>1201</v>
      </c>
      <c r="C267" s="88" t="s">
        <v>428</v>
      </c>
      <c r="D267" s="29">
        <v>19.5</v>
      </c>
      <c r="E267" s="34">
        <v>12500</v>
      </c>
      <c r="F267" s="34">
        <v>243750</v>
      </c>
    </row>
    <row r="268" spans="1:6" ht="13.5" customHeight="1" x14ac:dyDescent="0.2">
      <c r="A268" s="32" t="s">
        <v>935</v>
      </c>
      <c r="B268" s="83" t="s">
        <v>1051</v>
      </c>
      <c r="C268" s="88" t="s">
        <v>428</v>
      </c>
      <c r="D268" s="29">
        <v>4</v>
      </c>
      <c r="E268" s="34">
        <v>60000</v>
      </c>
      <c r="F268" s="34">
        <v>240000</v>
      </c>
    </row>
    <row r="269" spans="1:6" ht="13.5" customHeight="1" x14ac:dyDescent="0.2">
      <c r="A269" s="32" t="s">
        <v>686</v>
      </c>
      <c r="B269" s="84" t="s">
        <v>1046</v>
      </c>
      <c r="C269" s="88" t="s">
        <v>428</v>
      </c>
      <c r="D269" s="29">
        <v>15.5</v>
      </c>
      <c r="E269" s="34">
        <v>15000</v>
      </c>
      <c r="F269" s="34">
        <v>232500</v>
      </c>
    </row>
    <row r="270" spans="1:6" ht="13.5" customHeight="1" x14ac:dyDescent="0.2">
      <c r="A270" s="32" t="s">
        <v>652</v>
      </c>
      <c r="B270" s="84" t="s">
        <v>1077</v>
      </c>
      <c r="C270" s="88" t="s">
        <v>425</v>
      </c>
      <c r="D270" s="29">
        <v>40.659999999999997</v>
      </c>
      <c r="E270" s="34">
        <v>5555</v>
      </c>
      <c r="F270" s="34">
        <v>225866.3</v>
      </c>
    </row>
    <row r="271" spans="1:6" ht="13.5" customHeight="1" x14ac:dyDescent="0.2">
      <c r="A271" s="32" t="s">
        <v>652</v>
      </c>
      <c r="B271" s="83" t="s">
        <v>1013</v>
      </c>
      <c r="C271" s="88" t="s">
        <v>425</v>
      </c>
      <c r="D271" s="29">
        <v>40.659999999999997</v>
      </c>
      <c r="E271" s="34">
        <v>5555</v>
      </c>
      <c r="F271" s="34">
        <v>225866.3</v>
      </c>
    </row>
    <row r="272" spans="1:6" ht="13.5" customHeight="1" x14ac:dyDescent="0.2">
      <c r="A272" s="32" t="s">
        <v>879</v>
      </c>
      <c r="B272" s="83" t="s">
        <v>1057</v>
      </c>
      <c r="C272" s="88" t="s">
        <v>428</v>
      </c>
      <c r="D272" s="29">
        <v>84</v>
      </c>
      <c r="E272" s="34">
        <v>2500</v>
      </c>
      <c r="F272" s="34">
        <v>210000</v>
      </c>
    </row>
    <row r="273" spans="1:6" ht="13.5" customHeight="1" x14ac:dyDescent="0.2">
      <c r="A273" s="32" t="s">
        <v>1176</v>
      </c>
      <c r="B273" s="83" t="s">
        <v>1117</v>
      </c>
      <c r="C273" s="88" t="s">
        <v>425</v>
      </c>
      <c r="D273" s="29">
        <v>4</v>
      </c>
      <c r="E273" s="34">
        <v>50000</v>
      </c>
      <c r="F273" s="34">
        <v>200000</v>
      </c>
    </row>
    <row r="274" spans="1:6" ht="13.5" customHeight="1" x14ac:dyDescent="0.2">
      <c r="A274" s="32" t="s">
        <v>17</v>
      </c>
      <c r="B274" s="83" t="s">
        <v>1115</v>
      </c>
      <c r="C274" s="88" t="s">
        <v>425</v>
      </c>
      <c r="D274" s="29">
        <v>0.4</v>
      </c>
      <c r="E274" s="34">
        <v>495360</v>
      </c>
      <c r="F274" s="34">
        <v>198144</v>
      </c>
    </row>
    <row r="275" spans="1:6" ht="13.5" customHeight="1" x14ac:dyDescent="0.2">
      <c r="A275" s="32" t="s">
        <v>686</v>
      </c>
      <c r="B275" s="83" t="s">
        <v>1045</v>
      </c>
      <c r="C275" s="88" t="s">
        <v>428</v>
      </c>
      <c r="D275" s="29">
        <v>17.5</v>
      </c>
      <c r="E275" s="34">
        <v>10000</v>
      </c>
      <c r="F275" s="34">
        <v>175000</v>
      </c>
    </row>
    <row r="276" spans="1:6" ht="13.5" customHeight="1" x14ac:dyDescent="0.2">
      <c r="A276" s="32" t="s">
        <v>17</v>
      </c>
      <c r="B276" s="83" t="s">
        <v>1037</v>
      </c>
      <c r="C276" s="88" t="s">
        <v>428</v>
      </c>
      <c r="D276" s="29">
        <v>3.71</v>
      </c>
      <c r="E276" s="34">
        <v>43876</v>
      </c>
      <c r="F276" s="34">
        <v>162779.96</v>
      </c>
    </row>
    <row r="277" spans="1:6" ht="13.5" customHeight="1" x14ac:dyDescent="0.2">
      <c r="A277" s="32" t="s">
        <v>903</v>
      </c>
      <c r="B277" s="83" t="s">
        <v>1200</v>
      </c>
      <c r="C277" s="88" t="s">
        <v>428</v>
      </c>
      <c r="D277" s="29">
        <v>6</v>
      </c>
      <c r="E277" s="34">
        <v>26501</v>
      </c>
      <c r="F277" s="34">
        <v>159006</v>
      </c>
    </row>
    <row r="278" spans="1:6" ht="13.5" customHeight="1" x14ac:dyDescent="0.2">
      <c r="A278" s="32" t="s">
        <v>686</v>
      </c>
      <c r="B278" s="83" t="s">
        <v>999</v>
      </c>
      <c r="C278" s="88" t="s">
        <v>425</v>
      </c>
      <c r="D278" s="29">
        <v>15.5</v>
      </c>
      <c r="E278" s="34">
        <v>10000</v>
      </c>
      <c r="F278" s="34">
        <v>155000</v>
      </c>
    </row>
    <row r="279" spans="1:6" ht="13.5" customHeight="1" x14ac:dyDescent="0.2">
      <c r="A279" s="32" t="s">
        <v>293</v>
      </c>
      <c r="B279" s="84" t="s">
        <v>1201</v>
      </c>
      <c r="C279" s="88" t="s">
        <v>428</v>
      </c>
      <c r="D279" s="29">
        <v>30</v>
      </c>
      <c r="E279" s="34">
        <v>5000</v>
      </c>
      <c r="F279" s="34">
        <v>150000</v>
      </c>
    </row>
    <row r="280" spans="1:6" ht="13.5" customHeight="1" x14ac:dyDescent="0.2">
      <c r="A280" s="32" t="s">
        <v>974</v>
      </c>
      <c r="B280" s="83" t="s">
        <v>1037</v>
      </c>
      <c r="C280" s="88" t="s">
        <v>425</v>
      </c>
      <c r="D280" s="29">
        <v>9</v>
      </c>
      <c r="E280" s="34">
        <v>16666</v>
      </c>
      <c r="F280" s="34">
        <v>149994</v>
      </c>
    </row>
    <row r="281" spans="1:6" ht="13.5" customHeight="1" x14ac:dyDescent="0.2">
      <c r="A281" s="32" t="s">
        <v>17</v>
      </c>
      <c r="B281" s="84" t="s">
        <v>1036</v>
      </c>
      <c r="C281" s="88" t="s">
        <v>428</v>
      </c>
      <c r="D281" s="29">
        <v>3.8</v>
      </c>
      <c r="E281" s="34">
        <v>39375</v>
      </c>
      <c r="F281" s="34">
        <v>149625</v>
      </c>
    </row>
    <row r="282" spans="1:6" ht="13.5" customHeight="1" x14ac:dyDescent="0.2">
      <c r="A282" s="32" t="s">
        <v>17</v>
      </c>
      <c r="B282" s="83" t="s">
        <v>1161</v>
      </c>
      <c r="C282" s="88" t="s">
        <v>428</v>
      </c>
      <c r="D282" s="29">
        <v>3.9</v>
      </c>
      <c r="E282" s="34">
        <v>37831</v>
      </c>
      <c r="F282" s="34">
        <v>147540.9</v>
      </c>
    </row>
    <row r="283" spans="1:6" ht="13.5" customHeight="1" x14ac:dyDescent="0.2">
      <c r="A283" s="32" t="s">
        <v>795</v>
      </c>
      <c r="B283" s="84" t="s">
        <v>1012</v>
      </c>
      <c r="C283" s="88" t="s">
        <v>428</v>
      </c>
      <c r="D283" s="29">
        <v>11.05</v>
      </c>
      <c r="E283" s="34">
        <v>10000</v>
      </c>
      <c r="F283" s="34">
        <v>110500</v>
      </c>
    </row>
    <row r="284" spans="1:6" ht="13.5" customHeight="1" x14ac:dyDescent="0.2">
      <c r="A284" s="32" t="s">
        <v>795</v>
      </c>
      <c r="B284" s="83" t="s">
        <v>1012</v>
      </c>
      <c r="C284" s="88" t="s">
        <v>428</v>
      </c>
      <c r="D284" s="29">
        <v>20.55</v>
      </c>
      <c r="E284" s="34">
        <v>5000</v>
      </c>
      <c r="F284" s="34">
        <v>102750</v>
      </c>
    </row>
    <row r="285" spans="1:6" ht="13.5" customHeight="1" x14ac:dyDescent="0.2">
      <c r="A285" s="32" t="s">
        <v>1165</v>
      </c>
      <c r="B285" s="83" t="s">
        <v>1166</v>
      </c>
      <c r="C285" s="88" t="s">
        <v>428</v>
      </c>
      <c r="D285" s="29">
        <v>4</v>
      </c>
      <c r="E285" s="34">
        <v>24000</v>
      </c>
      <c r="F285" s="34">
        <v>96000</v>
      </c>
    </row>
    <row r="286" spans="1:6" ht="13.5" customHeight="1" x14ac:dyDescent="0.2">
      <c r="A286" s="32" t="s">
        <v>836</v>
      </c>
      <c r="B286" s="83" t="s">
        <v>1042</v>
      </c>
      <c r="C286" s="88" t="s">
        <v>428</v>
      </c>
      <c r="D286" s="29">
        <v>3.75</v>
      </c>
      <c r="E286" s="34">
        <v>25000</v>
      </c>
      <c r="F286" s="34">
        <v>93750</v>
      </c>
    </row>
    <row r="287" spans="1:6" ht="13.5" customHeight="1" x14ac:dyDescent="0.2">
      <c r="A287" s="32" t="s">
        <v>910</v>
      </c>
      <c r="B287" s="83" t="s">
        <v>1032</v>
      </c>
      <c r="C287" s="88" t="s">
        <v>425</v>
      </c>
      <c r="D287" s="29">
        <v>1.53</v>
      </c>
      <c r="E287" s="34">
        <v>60000</v>
      </c>
      <c r="F287" s="34">
        <v>91800</v>
      </c>
    </row>
    <row r="288" spans="1:6" ht="13.5" customHeight="1" x14ac:dyDescent="0.2">
      <c r="A288" s="32" t="s">
        <v>668</v>
      </c>
      <c r="B288" s="83" t="s">
        <v>1015</v>
      </c>
      <c r="C288" s="88" t="s">
        <v>428</v>
      </c>
      <c r="D288" s="29">
        <v>0.5</v>
      </c>
      <c r="E288" s="34">
        <v>150000</v>
      </c>
      <c r="F288" s="34">
        <v>75000</v>
      </c>
    </row>
    <row r="289" spans="1:6" ht="13.5" customHeight="1" x14ac:dyDescent="0.2">
      <c r="A289" s="32" t="s">
        <v>1165</v>
      </c>
      <c r="B289" s="83" t="s">
        <v>1160</v>
      </c>
      <c r="C289" s="88" t="s">
        <v>428</v>
      </c>
      <c r="D289" s="29">
        <v>4</v>
      </c>
      <c r="E289" s="34">
        <v>16000</v>
      </c>
      <c r="F289" s="34">
        <v>64000</v>
      </c>
    </row>
    <row r="290" spans="1:6" ht="13.5" customHeight="1" x14ac:dyDescent="0.2">
      <c r="A290" s="32" t="s">
        <v>50</v>
      </c>
      <c r="B290" s="83" t="s">
        <v>1031</v>
      </c>
      <c r="C290" s="88" t="s">
        <v>428</v>
      </c>
      <c r="D290" s="29">
        <v>34.5</v>
      </c>
      <c r="E290" s="34">
        <v>1500</v>
      </c>
      <c r="F290" s="34">
        <v>51750</v>
      </c>
    </row>
    <row r="291" spans="1:6" ht="13.5" customHeight="1" x14ac:dyDescent="0.2">
      <c r="A291" s="32" t="s">
        <v>1174</v>
      </c>
      <c r="B291" s="83" t="s">
        <v>1137</v>
      </c>
      <c r="C291" s="88" t="s">
        <v>425</v>
      </c>
      <c r="D291" s="29">
        <v>3</v>
      </c>
      <c r="E291" s="34">
        <v>10000</v>
      </c>
      <c r="F291" s="34">
        <v>30000</v>
      </c>
    </row>
    <row r="292" spans="1:6" ht="13.5" customHeight="1" x14ac:dyDescent="0.2">
      <c r="A292" s="32" t="s">
        <v>947</v>
      </c>
      <c r="B292" s="83" t="s">
        <v>1051</v>
      </c>
      <c r="C292" s="88" t="s">
        <v>425</v>
      </c>
      <c r="D292" s="29">
        <v>50</v>
      </c>
      <c r="E292" s="34">
        <v>540</v>
      </c>
      <c r="F292" s="34">
        <v>27000</v>
      </c>
    </row>
    <row r="293" spans="1:6" ht="13.5" customHeight="1" x14ac:dyDescent="0.2">
      <c r="A293" s="32" t="s">
        <v>666</v>
      </c>
      <c r="B293" s="83" t="s">
        <v>1007</v>
      </c>
      <c r="C293" s="88" t="s">
        <v>425</v>
      </c>
      <c r="D293" s="29">
        <v>2</v>
      </c>
      <c r="E293" s="34">
        <v>10143</v>
      </c>
      <c r="F293" s="34">
        <v>20286</v>
      </c>
    </row>
    <row r="294" spans="1:6" ht="13.5" customHeight="1" x14ac:dyDescent="0.2">
      <c r="A294" s="32" t="s">
        <v>666</v>
      </c>
      <c r="B294" s="83" t="s">
        <v>1128</v>
      </c>
      <c r="C294" s="88" t="s">
        <v>425</v>
      </c>
      <c r="D294" s="29">
        <v>3.75</v>
      </c>
      <c r="E294" s="34">
        <v>2598</v>
      </c>
      <c r="F294" s="34">
        <v>9742.5</v>
      </c>
    </row>
    <row r="295" spans="1:6" ht="13.5" customHeight="1" x14ac:dyDescent="0.2">
      <c r="A295" s="32" t="s">
        <v>715</v>
      </c>
      <c r="B295" s="83" t="s">
        <v>1120</v>
      </c>
      <c r="C295" s="88" t="s">
        <v>425</v>
      </c>
      <c r="D295" s="29">
        <v>2.2000000000000002</v>
      </c>
      <c r="E295" s="34">
        <v>2</v>
      </c>
      <c r="F295" s="34">
        <v>4.4000000000000004</v>
      </c>
    </row>
    <row r="296" spans="1:6" ht="13.5" customHeight="1" x14ac:dyDescent="0.2">
      <c r="A296" s="32" t="s">
        <v>734</v>
      </c>
      <c r="B296" s="83" t="s">
        <v>1034</v>
      </c>
      <c r="C296" s="88" t="s">
        <v>428</v>
      </c>
      <c r="D296" s="29">
        <v>0</v>
      </c>
      <c r="E296" s="34">
        <v>651337</v>
      </c>
      <c r="F296" s="34">
        <v>0</v>
      </c>
    </row>
    <row r="297" spans="1:6" ht="13.5" customHeight="1" x14ac:dyDescent="0.2">
      <c r="A297" s="32" t="s">
        <v>879</v>
      </c>
      <c r="B297" s="83" t="s">
        <v>1040</v>
      </c>
      <c r="C297" s="88" t="s">
        <v>428</v>
      </c>
      <c r="D297" s="29">
        <v>0</v>
      </c>
      <c r="E297" s="34">
        <v>2500</v>
      </c>
      <c r="F297" s="34">
        <v>0</v>
      </c>
    </row>
    <row r="298" spans="1:6" ht="13.5" customHeight="1" x14ac:dyDescent="0.2">
      <c r="A298" s="32" t="s">
        <v>673</v>
      </c>
      <c r="B298" s="83" t="s">
        <v>1162</v>
      </c>
      <c r="C298" s="88" t="s">
        <v>428</v>
      </c>
      <c r="D298" s="29">
        <v>0</v>
      </c>
      <c r="E298" s="34">
        <v>1163500</v>
      </c>
      <c r="F298" s="34">
        <v>0</v>
      </c>
    </row>
    <row r="299" spans="1:6" ht="13.5" customHeight="1" x14ac:dyDescent="0.2">
      <c r="A299" s="32" t="s">
        <v>673</v>
      </c>
      <c r="B299" s="84" t="s">
        <v>1043</v>
      </c>
      <c r="C299" s="88" t="s">
        <v>428</v>
      </c>
      <c r="D299" s="29">
        <v>0</v>
      </c>
      <c r="E299" s="34">
        <v>70000</v>
      </c>
      <c r="F299" s="34">
        <v>0</v>
      </c>
    </row>
    <row r="300" spans="1:6" ht="13.5" customHeight="1" x14ac:dyDescent="0.2">
      <c r="A300" s="32" t="s">
        <v>673</v>
      </c>
      <c r="B300" s="83" t="s">
        <v>1037</v>
      </c>
      <c r="C300" s="88" t="s">
        <v>428</v>
      </c>
      <c r="D300" s="29">
        <v>0</v>
      </c>
      <c r="E300" s="34">
        <v>16250</v>
      </c>
      <c r="F300" s="34">
        <v>0</v>
      </c>
    </row>
    <row r="301" spans="1:6" ht="13.5" customHeight="1" x14ac:dyDescent="0.2">
      <c r="A301" s="32" t="s">
        <v>673</v>
      </c>
      <c r="B301" s="84" t="s">
        <v>1037</v>
      </c>
      <c r="C301" s="88" t="s">
        <v>428</v>
      </c>
      <c r="D301" s="29">
        <v>0</v>
      </c>
      <c r="E301" s="34">
        <v>872625</v>
      </c>
      <c r="F301" s="34">
        <v>0</v>
      </c>
    </row>
    <row r="302" spans="1:6" ht="13.5" customHeight="1" x14ac:dyDescent="0.2">
      <c r="A302" s="32" t="s">
        <v>927</v>
      </c>
      <c r="B302" s="83" t="s">
        <v>1000</v>
      </c>
      <c r="C302" s="88" t="s">
        <v>428</v>
      </c>
      <c r="D302" s="29">
        <v>0</v>
      </c>
      <c r="E302" s="34">
        <v>2053333</v>
      </c>
      <c r="F302" s="34">
        <v>0</v>
      </c>
    </row>
    <row r="303" spans="1:6" ht="13.5" customHeight="1" x14ac:dyDescent="0.2">
      <c r="A303" s="32" t="s">
        <v>1169</v>
      </c>
      <c r="B303" s="83" t="s">
        <v>1204</v>
      </c>
      <c r="C303" s="88" t="s">
        <v>428</v>
      </c>
      <c r="D303" s="29">
        <v>0</v>
      </c>
      <c r="E303" s="34">
        <v>5356</v>
      </c>
      <c r="F303" s="34">
        <v>0</v>
      </c>
    </row>
    <row r="304" spans="1:6" ht="13.5" customHeight="1" x14ac:dyDescent="0.2">
      <c r="A304" s="32" t="s">
        <v>1058</v>
      </c>
      <c r="B304" s="83" t="s">
        <v>1016</v>
      </c>
      <c r="C304" s="88" t="s">
        <v>425</v>
      </c>
      <c r="D304" s="29">
        <v>0</v>
      </c>
      <c r="E304" s="34">
        <v>28737</v>
      </c>
      <c r="F304" s="34">
        <v>0</v>
      </c>
    </row>
    <row r="305" spans="1:6" ht="13.5" customHeight="1" x14ac:dyDescent="0.2">
      <c r="A305" s="32" t="s">
        <v>201</v>
      </c>
      <c r="B305" s="83" t="s">
        <v>1205</v>
      </c>
      <c r="C305" s="88" t="s">
        <v>425</v>
      </c>
      <c r="D305" s="29">
        <v>0</v>
      </c>
      <c r="E305" s="34">
        <v>42706957</v>
      </c>
      <c r="F305" s="34">
        <v>0</v>
      </c>
    </row>
    <row r="306" spans="1:6" ht="13.5" customHeight="1" x14ac:dyDescent="0.2">
      <c r="A306" s="32" t="s">
        <v>668</v>
      </c>
      <c r="B306" s="83" t="s">
        <v>1064</v>
      </c>
      <c r="C306" s="88" t="s">
        <v>425</v>
      </c>
      <c r="D306" s="29">
        <v>0</v>
      </c>
      <c r="E306" s="34">
        <v>226000</v>
      </c>
      <c r="F306" s="34">
        <v>0</v>
      </c>
    </row>
    <row r="307" spans="1:6" ht="13.5" customHeight="1" x14ac:dyDescent="0.2">
      <c r="A307" s="32" t="s">
        <v>75</v>
      </c>
      <c r="B307" s="83" t="s">
        <v>1066</v>
      </c>
      <c r="C307" s="88" t="s">
        <v>425</v>
      </c>
      <c r="D307" s="29">
        <v>0</v>
      </c>
      <c r="E307" s="34">
        <v>17045725</v>
      </c>
      <c r="F307" s="34">
        <v>0</v>
      </c>
    </row>
    <row r="308" spans="1:6" ht="13.5" customHeight="1" x14ac:dyDescent="0.2">
      <c r="A308" s="32" t="s">
        <v>75</v>
      </c>
      <c r="B308" s="84" t="s">
        <v>1001</v>
      </c>
      <c r="C308" s="88" t="s">
        <v>425</v>
      </c>
      <c r="D308" s="29">
        <v>0</v>
      </c>
      <c r="E308" s="34">
        <v>5070779</v>
      </c>
      <c r="F308" s="34">
        <v>0</v>
      </c>
    </row>
    <row r="309" spans="1:6" ht="13.5" customHeight="1" x14ac:dyDescent="0.2">
      <c r="A309" s="32" t="s">
        <v>75</v>
      </c>
      <c r="B309" s="83" t="s">
        <v>1037</v>
      </c>
      <c r="C309" s="88" t="s">
        <v>425</v>
      </c>
      <c r="D309" s="29">
        <v>0</v>
      </c>
      <c r="E309" s="34">
        <v>815</v>
      </c>
      <c r="F309" s="34">
        <v>0</v>
      </c>
    </row>
    <row r="310" spans="1:6" ht="13.5" customHeight="1" x14ac:dyDescent="0.2">
      <c r="A310" s="32" t="s">
        <v>972</v>
      </c>
      <c r="B310" s="83" t="s">
        <v>1027</v>
      </c>
      <c r="C310" s="88" t="s">
        <v>425</v>
      </c>
      <c r="D310" s="29">
        <v>0</v>
      </c>
      <c r="E310" s="34">
        <v>7200</v>
      </c>
      <c r="F310" s="34">
        <v>0</v>
      </c>
    </row>
    <row r="311" spans="1:6" ht="13.5" customHeight="1" x14ac:dyDescent="0.2">
      <c r="A311" s="32" t="s">
        <v>204</v>
      </c>
      <c r="B311" s="83" t="s">
        <v>1206</v>
      </c>
      <c r="C311" s="88" t="s">
        <v>425</v>
      </c>
      <c r="D311" s="29">
        <v>0</v>
      </c>
      <c r="E311" s="34">
        <v>256500</v>
      </c>
      <c r="F311" s="34">
        <v>0</v>
      </c>
    </row>
    <row r="312" spans="1:6" ht="13.5" customHeight="1" x14ac:dyDescent="0.2">
      <c r="A312" s="32" t="s">
        <v>903</v>
      </c>
      <c r="B312" s="83" t="s">
        <v>1072</v>
      </c>
      <c r="C312" s="88" t="s">
        <v>425</v>
      </c>
      <c r="D312" s="29">
        <v>0</v>
      </c>
      <c r="E312" s="34">
        <v>99877</v>
      </c>
      <c r="F312" s="34">
        <v>0</v>
      </c>
    </row>
    <row r="313" spans="1:6" ht="13.5" customHeight="1" x14ac:dyDescent="0.2">
      <c r="A313" s="32" t="s">
        <v>851</v>
      </c>
      <c r="B313" s="83" t="s">
        <v>1201</v>
      </c>
      <c r="C313" s="88" t="s">
        <v>425</v>
      </c>
      <c r="D313" s="29">
        <v>0</v>
      </c>
      <c r="E313" s="34">
        <v>2000</v>
      </c>
      <c r="F313" s="34">
        <v>0</v>
      </c>
    </row>
    <row r="314" spans="1:6" ht="13.5" customHeight="1" x14ac:dyDescent="0.2">
      <c r="A314" s="32" t="s">
        <v>851</v>
      </c>
      <c r="B314" s="83" t="s">
        <v>1203</v>
      </c>
      <c r="C314" s="88" t="s">
        <v>425</v>
      </c>
      <c r="D314" s="29">
        <v>0</v>
      </c>
      <c r="E314" s="34">
        <v>25500</v>
      </c>
      <c r="F314" s="34">
        <v>0</v>
      </c>
    </row>
    <row r="315" spans="1:6" ht="13.5" customHeight="1" x14ac:dyDescent="0.2">
      <c r="A315" s="32" t="s">
        <v>851</v>
      </c>
      <c r="B315" s="84" t="s">
        <v>1209</v>
      </c>
      <c r="C315" s="88" t="s">
        <v>425</v>
      </c>
      <c r="D315" s="29">
        <v>0</v>
      </c>
      <c r="E315" s="34">
        <v>55550</v>
      </c>
      <c r="F315" s="34">
        <v>0</v>
      </c>
    </row>
    <row r="316" spans="1:6" ht="13.5" customHeight="1" x14ac:dyDescent="0.2">
      <c r="A316" s="32" t="s">
        <v>851</v>
      </c>
      <c r="B316" s="83" t="s">
        <v>1163</v>
      </c>
      <c r="C316" s="88" t="s">
        <v>425</v>
      </c>
      <c r="D316" s="29">
        <v>0</v>
      </c>
      <c r="E316" s="34">
        <v>2750</v>
      </c>
      <c r="F316" s="34">
        <v>0</v>
      </c>
    </row>
    <row r="317" spans="1:6" ht="13.5" customHeight="1" x14ac:dyDescent="0.2">
      <c r="A317" s="32" t="s">
        <v>851</v>
      </c>
      <c r="B317" s="83" t="s">
        <v>1017</v>
      </c>
      <c r="C317" s="88" t="s">
        <v>425</v>
      </c>
      <c r="D317" s="29">
        <v>0</v>
      </c>
      <c r="E317" s="34">
        <v>500</v>
      </c>
      <c r="F317" s="34">
        <v>0</v>
      </c>
    </row>
    <row r="318" spans="1:6" ht="13.5" customHeight="1" x14ac:dyDescent="0.2">
      <c r="A318" s="32" t="s">
        <v>851</v>
      </c>
      <c r="B318" s="83" t="s">
        <v>1006</v>
      </c>
      <c r="C318" s="88" t="s">
        <v>425</v>
      </c>
      <c r="D318" s="29">
        <v>0</v>
      </c>
      <c r="E318" s="34">
        <v>10000</v>
      </c>
      <c r="F318" s="34">
        <v>0</v>
      </c>
    </row>
    <row r="319" spans="1:6" ht="13.5" customHeight="1" x14ac:dyDescent="0.2">
      <c r="A319" s="32" t="s">
        <v>851</v>
      </c>
      <c r="B319" s="83" t="s">
        <v>1079</v>
      </c>
      <c r="C319" s="88" t="s">
        <v>425</v>
      </c>
      <c r="D319" s="29">
        <v>0</v>
      </c>
      <c r="E319" s="34">
        <v>1250</v>
      </c>
      <c r="F319" s="34">
        <v>0</v>
      </c>
    </row>
    <row r="320" spans="1:6" ht="13.5" customHeight="1" x14ac:dyDescent="0.2">
      <c r="A320" s="32" t="s">
        <v>851</v>
      </c>
      <c r="B320" s="84" t="s">
        <v>1072</v>
      </c>
      <c r="C320" s="88" t="s">
        <v>425</v>
      </c>
      <c r="D320" s="29">
        <v>0</v>
      </c>
      <c r="E320" s="34">
        <v>1125</v>
      </c>
      <c r="F320" s="34">
        <v>0</v>
      </c>
    </row>
    <row r="321" spans="1:6" ht="13.5" customHeight="1" x14ac:dyDescent="0.2">
      <c r="A321" s="32" t="s">
        <v>851</v>
      </c>
      <c r="B321" s="84" t="s">
        <v>1080</v>
      </c>
      <c r="C321" s="88" t="s">
        <v>425</v>
      </c>
      <c r="D321" s="29">
        <v>0</v>
      </c>
      <c r="E321" s="34">
        <v>5250</v>
      </c>
      <c r="F321" s="34">
        <v>0</v>
      </c>
    </row>
    <row r="322" spans="1:6" ht="13.5" customHeight="1" x14ac:dyDescent="0.2">
      <c r="A322" s="32" t="s">
        <v>851</v>
      </c>
      <c r="B322" s="83" t="s">
        <v>1081</v>
      </c>
      <c r="C322" s="88" t="s">
        <v>425</v>
      </c>
      <c r="D322" s="29">
        <v>0</v>
      </c>
      <c r="E322" s="34">
        <v>8200</v>
      </c>
      <c r="F322" s="34">
        <v>0</v>
      </c>
    </row>
    <row r="323" spans="1:6" ht="13.5" customHeight="1" x14ac:dyDescent="0.2">
      <c r="A323" s="32" t="s">
        <v>851</v>
      </c>
      <c r="B323" s="84" t="s">
        <v>1082</v>
      </c>
      <c r="C323" s="88" t="s">
        <v>425</v>
      </c>
      <c r="D323" s="29">
        <v>0</v>
      </c>
      <c r="E323" s="34">
        <v>94251</v>
      </c>
      <c r="F323" s="34">
        <v>0</v>
      </c>
    </row>
    <row r="324" spans="1:6" ht="13.5" customHeight="1" x14ac:dyDescent="0.2">
      <c r="A324" s="32" t="s">
        <v>851</v>
      </c>
      <c r="B324" s="83" t="s">
        <v>1021</v>
      </c>
      <c r="C324" s="88" t="s">
        <v>425</v>
      </c>
      <c r="D324" s="29">
        <v>0</v>
      </c>
      <c r="E324" s="34">
        <v>137669</v>
      </c>
      <c r="F324" s="34">
        <v>0</v>
      </c>
    </row>
    <row r="325" spans="1:6" ht="13.5" customHeight="1" x14ac:dyDescent="0.2">
      <c r="A325" s="32" t="s">
        <v>851</v>
      </c>
      <c r="B325" s="83" t="s">
        <v>1063</v>
      </c>
      <c r="C325" s="88" t="s">
        <v>425</v>
      </c>
      <c r="D325" s="29">
        <v>0</v>
      </c>
      <c r="E325" s="34">
        <v>1250</v>
      </c>
      <c r="F325" s="34">
        <v>0</v>
      </c>
    </row>
    <row r="326" spans="1:6" ht="13.5" customHeight="1" x14ac:dyDescent="0.2">
      <c r="A326" s="32" t="s">
        <v>851</v>
      </c>
      <c r="B326" s="83" t="s">
        <v>1083</v>
      </c>
      <c r="C326" s="88" t="s">
        <v>425</v>
      </c>
      <c r="D326" s="29">
        <v>0</v>
      </c>
      <c r="E326" s="34">
        <v>10000</v>
      </c>
      <c r="F326" s="34">
        <v>0</v>
      </c>
    </row>
    <row r="327" spans="1:6" ht="13.5" customHeight="1" x14ac:dyDescent="0.2">
      <c r="A327" s="32" t="s">
        <v>851</v>
      </c>
      <c r="B327" s="83" t="s">
        <v>1000</v>
      </c>
      <c r="C327" s="88" t="s">
        <v>425</v>
      </c>
      <c r="D327" s="29">
        <v>0</v>
      </c>
      <c r="E327" s="34">
        <v>8150</v>
      </c>
      <c r="F327" s="34">
        <v>0</v>
      </c>
    </row>
    <row r="328" spans="1:6" ht="13.5" customHeight="1" x14ac:dyDescent="0.2">
      <c r="A328" s="32" t="s">
        <v>851</v>
      </c>
      <c r="B328" s="83" t="s">
        <v>1011</v>
      </c>
      <c r="C328" s="88" t="s">
        <v>425</v>
      </c>
      <c r="D328" s="29">
        <v>0</v>
      </c>
      <c r="E328" s="34">
        <v>2250</v>
      </c>
      <c r="F328" s="34">
        <v>0</v>
      </c>
    </row>
    <row r="329" spans="1:6" ht="13.5" customHeight="1" x14ac:dyDescent="0.2">
      <c r="A329" s="32" t="s">
        <v>851</v>
      </c>
      <c r="B329" s="83" t="s">
        <v>1039</v>
      </c>
      <c r="C329" s="88" t="s">
        <v>425</v>
      </c>
      <c r="D329" s="29">
        <v>0</v>
      </c>
      <c r="E329" s="34">
        <v>36268</v>
      </c>
      <c r="F329" s="34">
        <v>0</v>
      </c>
    </row>
    <row r="330" spans="1:6" ht="13.5" customHeight="1" x14ac:dyDescent="0.2">
      <c r="A330" s="32" t="s">
        <v>851</v>
      </c>
      <c r="B330" s="83" t="s">
        <v>1054</v>
      </c>
      <c r="C330" s="88" t="s">
        <v>425</v>
      </c>
      <c r="D330" s="29">
        <v>0</v>
      </c>
      <c r="E330" s="34">
        <v>12338</v>
      </c>
      <c r="F330" s="34">
        <v>0</v>
      </c>
    </row>
    <row r="331" spans="1:6" ht="13.5" customHeight="1" x14ac:dyDescent="0.2">
      <c r="A331" s="32" t="s">
        <v>851</v>
      </c>
      <c r="B331" s="84" t="s">
        <v>1084</v>
      </c>
      <c r="C331" s="88" t="s">
        <v>425</v>
      </c>
      <c r="D331" s="29">
        <v>0</v>
      </c>
      <c r="E331" s="34">
        <v>26263</v>
      </c>
      <c r="F331" s="34">
        <v>0</v>
      </c>
    </row>
    <row r="332" spans="1:6" ht="13.5" customHeight="1" x14ac:dyDescent="0.2">
      <c r="A332" s="32" t="s">
        <v>851</v>
      </c>
      <c r="B332" s="83" t="s">
        <v>1085</v>
      </c>
      <c r="C332" s="88" t="s">
        <v>425</v>
      </c>
      <c r="D332" s="29">
        <v>0</v>
      </c>
      <c r="E332" s="34">
        <v>47500</v>
      </c>
      <c r="F332" s="34">
        <v>0</v>
      </c>
    </row>
    <row r="333" spans="1:6" ht="13.5" customHeight="1" x14ac:dyDescent="0.2">
      <c r="A333" s="32" t="s">
        <v>851</v>
      </c>
      <c r="B333" s="83" t="s">
        <v>1086</v>
      </c>
      <c r="C333" s="88" t="s">
        <v>425</v>
      </c>
      <c r="D333" s="29">
        <v>0</v>
      </c>
      <c r="E333" s="34">
        <v>8000</v>
      </c>
      <c r="F333" s="34">
        <v>0</v>
      </c>
    </row>
    <row r="334" spans="1:6" ht="13.5" customHeight="1" x14ac:dyDescent="0.2">
      <c r="A334" s="32" t="s">
        <v>851</v>
      </c>
      <c r="B334" s="84" t="s">
        <v>1087</v>
      </c>
      <c r="C334" s="88" t="s">
        <v>425</v>
      </c>
      <c r="D334" s="29">
        <v>0</v>
      </c>
      <c r="E334" s="34">
        <v>24000</v>
      </c>
      <c r="F334" s="34">
        <v>0</v>
      </c>
    </row>
    <row r="335" spans="1:6" ht="13.5" customHeight="1" x14ac:dyDescent="0.2">
      <c r="A335" s="32" t="s">
        <v>851</v>
      </c>
      <c r="B335" s="83" t="s">
        <v>1088</v>
      </c>
      <c r="C335" s="88" t="s">
        <v>425</v>
      </c>
      <c r="D335" s="29">
        <v>0</v>
      </c>
      <c r="E335" s="34">
        <v>30000</v>
      </c>
      <c r="F335" s="34">
        <v>0</v>
      </c>
    </row>
    <row r="336" spans="1:6" ht="13.5" customHeight="1" x14ac:dyDescent="0.2">
      <c r="A336" s="32" t="s">
        <v>851</v>
      </c>
      <c r="B336" s="83" t="s">
        <v>1040</v>
      </c>
      <c r="C336" s="88" t="s">
        <v>425</v>
      </c>
      <c r="D336" s="29">
        <v>0</v>
      </c>
      <c r="E336" s="34">
        <v>99250</v>
      </c>
      <c r="F336" s="34">
        <v>0</v>
      </c>
    </row>
    <row r="337" spans="1:6" ht="13.5" customHeight="1" x14ac:dyDescent="0.2">
      <c r="A337" s="32" t="s">
        <v>851</v>
      </c>
      <c r="B337" s="84" t="s">
        <v>1040</v>
      </c>
      <c r="C337" s="88" t="s">
        <v>425</v>
      </c>
      <c r="D337" s="29">
        <v>0</v>
      </c>
      <c r="E337" s="34">
        <v>2750</v>
      </c>
      <c r="F337" s="34">
        <v>0</v>
      </c>
    </row>
    <row r="338" spans="1:6" ht="13.5" customHeight="1" x14ac:dyDescent="0.2">
      <c r="A338" s="32" t="s">
        <v>851</v>
      </c>
      <c r="B338" s="84" t="s">
        <v>1089</v>
      </c>
      <c r="C338" s="88" t="s">
        <v>425</v>
      </c>
      <c r="D338" s="29">
        <v>0</v>
      </c>
      <c r="E338" s="34">
        <v>22250</v>
      </c>
      <c r="F338" s="34">
        <v>0</v>
      </c>
    </row>
    <row r="339" spans="1:6" ht="13.5" customHeight="1" x14ac:dyDescent="0.2">
      <c r="A339" s="32" t="s">
        <v>851</v>
      </c>
      <c r="B339" s="84" t="s">
        <v>1047</v>
      </c>
      <c r="C339" s="88" t="s">
        <v>425</v>
      </c>
      <c r="D339" s="29">
        <v>0</v>
      </c>
      <c r="E339" s="34">
        <v>6000</v>
      </c>
      <c r="F339" s="34">
        <v>0</v>
      </c>
    </row>
    <row r="340" spans="1:6" ht="13.5" customHeight="1" x14ac:dyDescent="0.2">
      <c r="A340" s="32" t="s">
        <v>851</v>
      </c>
      <c r="B340" s="84" t="s">
        <v>1090</v>
      </c>
      <c r="C340" s="88" t="s">
        <v>425</v>
      </c>
      <c r="D340" s="29">
        <v>0</v>
      </c>
      <c r="E340" s="34">
        <v>30000</v>
      </c>
      <c r="F340" s="34">
        <v>0</v>
      </c>
    </row>
    <row r="341" spans="1:6" ht="13.5" customHeight="1" x14ac:dyDescent="0.2">
      <c r="A341" s="32" t="s">
        <v>851</v>
      </c>
      <c r="B341" s="83" t="s">
        <v>1091</v>
      </c>
      <c r="C341" s="88" t="s">
        <v>425</v>
      </c>
      <c r="D341" s="29">
        <v>0</v>
      </c>
      <c r="E341" s="34">
        <v>1499</v>
      </c>
      <c r="F341" s="34">
        <v>0</v>
      </c>
    </row>
    <row r="342" spans="1:6" ht="13.5" customHeight="1" x14ac:dyDescent="0.2">
      <c r="A342" s="32" t="s">
        <v>851</v>
      </c>
      <c r="B342" s="84" t="s">
        <v>1050</v>
      </c>
      <c r="C342" s="88" t="s">
        <v>425</v>
      </c>
      <c r="D342" s="29">
        <v>0</v>
      </c>
      <c r="E342" s="34">
        <v>4000</v>
      </c>
      <c r="F342" s="34">
        <v>0</v>
      </c>
    </row>
    <row r="343" spans="1:6" ht="13.5" customHeight="1" x14ac:dyDescent="0.2">
      <c r="A343" s="32" t="s">
        <v>851</v>
      </c>
      <c r="B343" s="83" t="s">
        <v>1050</v>
      </c>
      <c r="C343" s="88" t="s">
        <v>425</v>
      </c>
      <c r="D343" s="29">
        <v>0</v>
      </c>
      <c r="E343" s="34">
        <v>5750</v>
      </c>
      <c r="F343" s="34">
        <v>0</v>
      </c>
    </row>
    <row r="344" spans="1:6" ht="13.5" customHeight="1" x14ac:dyDescent="0.2">
      <c r="A344" s="32" t="s">
        <v>851</v>
      </c>
      <c r="B344" s="83" t="s">
        <v>1092</v>
      </c>
      <c r="C344" s="88" t="s">
        <v>425</v>
      </c>
      <c r="D344" s="29">
        <v>0</v>
      </c>
      <c r="E344" s="34">
        <v>50000</v>
      </c>
      <c r="F344" s="34">
        <v>0</v>
      </c>
    </row>
    <row r="345" spans="1:6" ht="13.5" customHeight="1" x14ac:dyDescent="0.2">
      <c r="A345" s="32" t="s">
        <v>851</v>
      </c>
      <c r="B345" s="83" t="s">
        <v>1093</v>
      </c>
      <c r="C345" s="88" t="s">
        <v>425</v>
      </c>
      <c r="D345" s="29">
        <v>0</v>
      </c>
      <c r="E345" s="34">
        <v>500</v>
      </c>
      <c r="F345" s="34">
        <v>0</v>
      </c>
    </row>
    <row r="346" spans="1:6" ht="13.5" customHeight="1" x14ac:dyDescent="0.2">
      <c r="A346" s="32" t="s">
        <v>851</v>
      </c>
      <c r="B346" s="83" t="s">
        <v>1094</v>
      </c>
      <c r="C346" s="88" t="s">
        <v>425</v>
      </c>
      <c r="D346" s="29">
        <v>0</v>
      </c>
      <c r="E346" s="34">
        <v>2000</v>
      </c>
      <c r="F346" s="34">
        <v>0</v>
      </c>
    </row>
    <row r="347" spans="1:6" ht="13.5" customHeight="1" x14ac:dyDescent="0.2">
      <c r="A347" s="32" t="s">
        <v>851</v>
      </c>
      <c r="B347" s="83" t="s">
        <v>1024</v>
      </c>
      <c r="C347" s="88" t="s">
        <v>425</v>
      </c>
      <c r="D347" s="29">
        <v>0</v>
      </c>
      <c r="E347" s="34">
        <v>13500</v>
      </c>
      <c r="F347" s="34">
        <v>0</v>
      </c>
    </row>
    <row r="348" spans="1:6" ht="13.5" customHeight="1" x14ac:dyDescent="0.2">
      <c r="A348" s="32" t="s">
        <v>851</v>
      </c>
      <c r="B348" s="83" t="s">
        <v>1009</v>
      </c>
      <c r="C348" s="88" t="s">
        <v>425</v>
      </c>
      <c r="D348" s="29">
        <v>0</v>
      </c>
      <c r="E348" s="34">
        <v>6500</v>
      </c>
      <c r="F348" s="34">
        <v>0</v>
      </c>
    </row>
    <row r="349" spans="1:6" ht="13.5" customHeight="1" x14ac:dyDescent="0.2">
      <c r="A349" s="32" t="s">
        <v>851</v>
      </c>
      <c r="B349" s="83" t="s">
        <v>1095</v>
      </c>
      <c r="C349" s="88" t="s">
        <v>425</v>
      </c>
      <c r="D349" s="29">
        <v>0</v>
      </c>
      <c r="E349" s="34">
        <v>7500</v>
      </c>
      <c r="F349" s="34">
        <v>0</v>
      </c>
    </row>
    <row r="350" spans="1:6" ht="13.5" customHeight="1" x14ac:dyDescent="0.2">
      <c r="A350" s="32" t="s">
        <v>851</v>
      </c>
      <c r="B350" s="83" t="s">
        <v>1096</v>
      </c>
      <c r="C350" s="88" t="s">
        <v>425</v>
      </c>
      <c r="D350" s="29">
        <v>0</v>
      </c>
      <c r="E350" s="34">
        <v>2500</v>
      </c>
      <c r="F350" s="34">
        <v>0</v>
      </c>
    </row>
    <row r="351" spans="1:6" ht="13.5" customHeight="1" x14ac:dyDescent="0.2">
      <c r="A351" s="32" t="s">
        <v>851</v>
      </c>
      <c r="B351" s="83" t="s">
        <v>1097</v>
      </c>
      <c r="C351" s="88" t="s">
        <v>425</v>
      </c>
      <c r="D351" s="29">
        <v>0</v>
      </c>
      <c r="E351" s="34">
        <v>53882</v>
      </c>
      <c r="F351" s="34">
        <v>0</v>
      </c>
    </row>
    <row r="352" spans="1:6" ht="13.5" customHeight="1" x14ac:dyDescent="0.2">
      <c r="A352" s="32" t="s">
        <v>851</v>
      </c>
      <c r="B352" s="83" t="s">
        <v>995</v>
      </c>
      <c r="C352" s="88" t="s">
        <v>425</v>
      </c>
      <c r="D352" s="29">
        <v>0</v>
      </c>
      <c r="E352" s="34">
        <v>31939</v>
      </c>
      <c r="F352" s="34">
        <v>0</v>
      </c>
    </row>
    <row r="353" spans="1:6" ht="13.5" customHeight="1" x14ac:dyDescent="0.2">
      <c r="A353" s="32" t="s">
        <v>851</v>
      </c>
      <c r="B353" s="83" t="s">
        <v>1028</v>
      </c>
      <c r="C353" s="88" t="s">
        <v>425</v>
      </c>
      <c r="D353" s="29">
        <v>0</v>
      </c>
      <c r="E353" s="34">
        <v>11000</v>
      </c>
      <c r="F353" s="34">
        <v>0</v>
      </c>
    </row>
    <row r="354" spans="1:6" ht="13.5" customHeight="1" x14ac:dyDescent="0.2">
      <c r="A354" s="32" t="s">
        <v>851</v>
      </c>
      <c r="B354" s="84" t="s">
        <v>1098</v>
      </c>
      <c r="C354" s="88" t="s">
        <v>425</v>
      </c>
      <c r="D354" s="29">
        <v>0</v>
      </c>
      <c r="E354" s="34">
        <v>4500</v>
      </c>
      <c r="F354" s="34">
        <v>0</v>
      </c>
    </row>
    <row r="355" spans="1:6" ht="13.5" customHeight="1" x14ac:dyDescent="0.2">
      <c r="A355" s="32" t="s">
        <v>851</v>
      </c>
      <c r="B355" s="83" t="s">
        <v>1099</v>
      </c>
      <c r="C355" s="88" t="s">
        <v>425</v>
      </c>
      <c r="D355" s="29">
        <v>0</v>
      </c>
      <c r="E355" s="34">
        <v>1500</v>
      </c>
      <c r="F355" s="34">
        <v>0</v>
      </c>
    </row>
    <row r="356" spans="1:6" ht="13.5" customHeight="1" x14ac:dyDescent="0.2">
      <c r="A356" s="32" t="s">
        <v>851</v>
      </c>
      <c r="B356" s="83" t="s">
        <v>1100</v>
      </c>
      <c r="C356" s="88" t="s">
        <v>425</v>
      </c>
      <c r="D356" s="29">
        <v>0</v>
      </c>
      <c r="E356" s="34">
        <v>500</v>
      </c>
      <c r="F356" s="34">
        <v>0</v>
      </c>
    </row>
    <row r="357" spans="1:6" ht="13.5" customHeight="1" x14ac:dyDescent="0.2">
      <c r="A357" s="32" t="s">
        <v>851</v>
      </c>
      <c r="B357" s="83" t="s">
        <v>1101</v>
      </c>
      <c r="C357" s="88" t="s">
        <v>425</v>
      </c>
      <c r="D357" s="29">
        <v>0</v>
      </c>
      <c r="E357" s="34">
        <v>8250</v>
      </c>
      <c r="F357" s="34">
        <v>0</v>
      </c>
    </row>
    <row r="358" spans="1:6" ht="13.5" customHeight="1" x14ac:dyDescent="0.2">
      <c r="A358" s="32" t="s">
        <v>851</v>
      </c>
      <c r="B358" s="84" t="s">
        <v>1026</v>
      </c>
      <c r="C358" s="88" t="s">
        <v>425</v>
      </c>
      <c r="D358" s="29">
        <v>0</v>
      </c>
      <c r="E358" s="34">
        <v>5125</v>
      </c>
      <c r="F358" s="34">
        <v>0</v>
      </c>
    </row>
    <row r="359" spans="1:6" ht="13.5" customHeight="1" x14ac:dyDescent="0.2">
      <c r="A359" s="32" t="s">
        <v>851</v>
      </c>
      <c r="B359" s="83" t="s">
        <v>1001</v>
      </c>
      <c r="C359" s="88" t="s">
        <v>425</v>
      </c>
      <c r="D359" s="29">
        <v>0</v>
      </c>
      <c r="E359" s="34">
        <v>5750</v>
      </c>
      <c r="F359" s="34">
        <v>0</v>
      </c>
    </row>
    <row r="360" spans="1:6" ht="13.5" customHeight="1" x14ac:dyDescent="0.2">
      <c r="A360" s="32" t="s">
        <v>851</v>
      </c>
      <c r="B360" s="83" t="s">
        <v>1048</v>
      </c>
      <c r="C360" s="88" t="s">
        <v>425</v>
      </c>
      <c r="D360" s="29">
        <v>0</v>
      </c>
      <c r="E360" s="34">
        <v>19500</v>
      </c>
      <c r="F360" s="34">
        <v>0</v>
      </c>
    </row>
    <row r="361" spans="1:6" ht="13.5" customHeight="1" x14ac:dyDescent="0.2">
      <c r="A361" s="32" t="s">
        <v>851</v>
      </c>
      <c r="B361" s="83" t="s">
        <v>1102</v>
      </c>
      <c r="C361" s="88" t="s">
        <v>425</v>
      </c>
      <c r="D361" s="29">
        <v>0</v>
      </c>
      <c r="E361" s="34">
        <v>41150</v>
      </c>
      <c r="F361" s="34">
        <v>0</v>
      </c>
    </row>
    <row r="362" spans="1:6" ht="13.5" customHeight="1" x14ac:dyDescent="0.2">
      <c r="A362" s="32" t="s">
        <v>851</v>
      </c>
      <c r="B362" s="83" t="s">
        <v>1014</v>
      </c>
      <c r="C362" s="88" t="s">
        <v>425</v>
      </c>
      <c r="D362" s="29">
        <v>0</v>
      </c>
      <c r="E362" s="34">
        <v>41150</v>
      </c>
      <c r="F362" s="34">
        <v>0</v>
      </c>
    </row>
    <row r="363" spans="1:6" ht="13.5" customHeight="1" x14ac:dyDescent="0.2">
      <c r="A363" s="32" t="s">
        <v>851</v>
      </c>
      <c r="B363" s="84" t="s">
        <v>1014</v>
      </c>
      <c r="C363" s="88" t="s">
        <v>425</v>
      </c>
      <c r="D363" s="29">
        <v>0</v>
      </c>
      <c r="E363" s="34">
        <v>22250</v>
      </c>
      <c r="F363" s="34">
        <v>0</v>
      </c>
    </row>
    <row r="364" spans="1:6" ht="13.5" customHeight="1" x14ac:dyDescent="0.2">
      <c r="A364" s="32" t="s">
        <v>851</v>
      </c>
      <c r="B364" s="83" t="s">
        <v>1103</v>
      </c>
      <c r="C364" s="88" t="s">
        <v>425</v>
      </c>
      <c r="D364" s="29">
        <v>0</v>
      </c>
      <c r="E364" s="34">
        <v>49000</v>
      </c>
      <c r="F364" s="34">
        <v>0</v>
      </c>
    </row>
    <row r="365" spans="1:6" ht="13.5" customHeight="1" x14ac:dyDescent="0.2">
      <c r="A365" s="32" t="s">
        <v>851</v>
      </c>
      <c r="B365" s="83" t="s">
        <v>1104</v>
      </c>
      <c r="C365" s="88" t="s">
        <v>425</v>
      </c>
      <c r="D365" s="29">
        <v>0</v>
      </c>
      <c r="E365" s="34">
        <v>2750</v>
      </c>
      <c r="F365" s="34">
        <v>0</v>
      </c>
    </row>
    <row r="366" spans="1:6" ht="13.5" customHeight="1" x14ac:dyDescent="0.2">
      <c r="A366" s="32" t="s">
        <v>851</v>
      </c>
      <c r="B366" s="83" t="s">
        <v>1105</v>
      </c>
      <c r="C366" s="88" t="s">
        <v>425</v>
      </c>
      <c r="D366" s="29">
        <v>0</v>
      </c>
      <c r="E366" s="34">
        <v>5250</v>
      </c>
      <c r="F366" s="34">
        <v>0</v>
      </c>
    </row>
    <row r="367" spans="1:6" ht="13.5" customHeight="1" x14ac:dyDescent="0.2">
      <c r="A367" s="32" t="s">
        <v>851</v>
      </c>
      <c r="B367" s="84" t="s">
        <v>1059</v>
      </c>
      <c r="C367" s="88" t="s">
        <v>425</v>
      </c>
      <c r="D367" s="29">
        <v>0</v>
      </c>
      <c r="E367" s="34">
        <v>39000</v>
      </c>
      <c r="F367" s="34">
        <v>0</v>
      </c>
    </row>
    <row r="368" spans="1:6" ht="13.5" customHeight="1" x14ac:dyDescent="0.2">
      <c r="A368" s="32" t="s">
        <v>851</v>
      </c>
      <c r="B368" s="83" t="s">
        <v>1106</v>
      </c>
      <c r="C368" s="88" t="s">
        <v>425</v>
      </c>
      <c r="D368" s="29">
        <v>0</v>
      </c>
      <c r="E368" s="34">
        <v>5744</v>
      </c>
      <c r="F368" s="34">
        <v>0</v>
      </c>
    </row>
    <row r="369" spans="1:6" ht="13.5" customHeight="1" x14ac:dyDescent="0.2">
      <c r="A369" s="32" t="s">
        <v>43</v>
      </c>
      <c r="B369" s="83" t="s">
        <v>1031</v>
      </c>
      <c r="C369" s="88" t="s">
        <v>425</v>
      </c>
      <c r="D369" s="29">
        <v>0</v>
      </c>
      <c r="E369" s="34">
        <v>212739</v>
      </c>
      <c r="F369" s="34">
        <v>0</v>
      </c>
    </row>
    <row r="370" spans="1:6" ht="13.5" customHeight="1" x14ac:dyDescent="0.2">
      <c r="A370" s="32" t="s">
        <v>720</v>
      </c>
      <c r="B370" s="84" t="s">
        <v>1159</v>
      </c>
      <c r="C370" s="88" t="s">
        <v>425</v>
      </c>
      <c r="D370" s="29">
        <v>0</v>
      </c>
      <c r="E370" s="34">
        <v>250</v>
      </c>
      <c r="F370" s="34">
        <v>0</v>
      </c>
    </row>
    <row r="371" spans="1:6" ht="13.5" customHeight="1" x14ac:dyDescent="0.2">
      <c r="A371" s="32" t="s">
        <v>981</v>
      </c>
      <c r="B371" s="83" t="s">
        <v>1094</v>
      </c>
      <c r="C371" s="88" t="s">
        <v>425</v>
      </c>
      <c r="D371" s="29">
        <v>0</v>
      </c>
      <c r="E371" s="34">
        <v>349999</v>
      </c>
      <c r="F371" s="34">
        <v>0</v>
      </c>
    </row>
    <row r="372" spans="1:6" ht="13.5" customHeight="1" x14ac:dyDescent="0.2">
      <c r="A372" s="32" t="s">
        <v>981</v>
      </c>
      <c r="B372" s="83" t="s">
        <v>1094</v>
      </c>
      <c r="C372" s="88" t="s">
        <v>425</v>
      </c>
      <c r="D372" s="29">
        <v>0</v>
      </c>
      <c r="E372" s="34">
        <v>850000</v>
      </c>
      <c r="F372" s="34">
        <v>0</v>
      </c>
    </row>
    <row r="373" spans="1:6" ht="13.5" customHeight="1" x14ac:dyDescent="0.2">
      <c r="A373" s="32" t="s">
        <v>715</v>
      </c>
      <c r="B373" s="83" t="s">
        <v>1072</v>
      </c>
      <c r="C373" s="88" t="s">
        <v>425</v>
      </c>
      <c r="D373" s="29">
        <v>0</v>
      </c>
      <c r="E373" s="34">
        <v>401112</v>
      </c>
      <c r="F373" s="34">
        <v>0</v>
      </c>
    </row>
    <row r="374" spans="1:6" ht="13.5" customHeight="1" x14ac:dyDescent="0.2">
      <c r="A374" s="32" t="s">
        <v>873</v>
      </c>
      <c r="B374" s="83" t="s">
        <v>1122</v>
      </c>
      <c r="C374" s="88" t="s">
        <v>425</v>
      </c>
      <c r="D374" s="29">
        <v>0</v>
      </c>
      <c r="E374" s="34">
        <v>900000</v>
      </c>
      <c r="F374" s="34">
        <v>0</v>
      </c>
    </row>
    <row r="375" spans="1:6" ht="13.5" customHeight="1" x14ac:dyDescent="0.2">
      <c r="A375" s="32" t="s">
        <v>666</v>
      </c>
      <c r="B375" s="84" t="s">
        <v>1129</v>
      </c>
      <c r="C375" s="88" t="s">
        <v>425</v>
      </c>
      <c r="D375" s="29">
        <v>0</v>
      </c>
      <c r="E375" s="34">
        <v>3148</v>
      </c>
      <c r="F375" s="34">
        <v>0</v>
      </c>
    </row>
    <row r="376" spans="1:6" ht="13.5" customHeight="1" x14ac:dyDescent="0.2">
      <c r="A376" s="32" t="s">
        <v>687</v>
      </c>
      <c r="B376" s="83" t="s">
        <v>1130</v>
      </c>
      <c r="C376" s="88" t="s">
        <v>425</v>
      </c>
      <c r="D376" s="29">
        <v>0</v>
      </c>
      <c r="E376" s="34">
        <v>60522</v>
      </c>
      <c r="F376" s="34">
        <v>0</v>
      </c>
    </row>
    <row r="377" spans="1:6" ht="13.5" customHeight="1" x14ac:dyDescent="0.2">
      <c r="A377" s="32" t="s">
        <v>761</v>
      </c>
      <c r="B377" s="83" t="s">
        <v>1030</v>
      </c>
      <c r="C377" s="88" t="s">
        <v>425</v>
      </c>
      <c r="D377" s="29">
        <v>0</v>
      </c>
      <c r="E377" s="34">
        <v>2970314</v>
      </c>
      <c r="F377" s="34">
        <v>0</v>
      </c>
    </row>
    <row r="378" spans="1:6" ht="13.5" customHeight="1" x14ac:dyDescent="0.2">
      <c r="A378" s="32" t="s">
        <v>987</v>
      </c>
      <c r="B378" s="83" t="s">
        <v>1133</v>
      </c>
      <c r="C378" s="88" t="s">
        <v>425</v>
      </c>
      <c r="D378" s="29">
        <v>0</v>
      </c>
      <c r="E378" s="34">
        <v>1728375</v>
      </c>
      <c r="F378" s="34">
        <v>0</v>
      </c>
    </row>
    <row r="379" spans="1:6" ht="13.5" customHeight="1" x14ac:dyDescent="0.2">
      <c r="A379" s="32" t="s">
        <v>987</v>
      </c>
      <c r="B379" s="83" t="s">
        <v>1134</v>
      </c>
      <c r="C379" s="88" t="s">
        <v>425</v>
      </c>
      <c r="D379" s="29">
        <v>0</v>
      </c>
      <c r="E379" s="34">
        <v>120000</v>
      </c>
      <c r="F379" s="34">
        <v>0</v>
      </c>
    </row>
    <row r="380" spans="1:6" ht="13.5" customHeight="1" x14ac:dyDescent="0.2">
      <c r="A380" s="32" t="s">
        <v>927</v>
      </c>
      <c r="B380" s="83" t="s">
        <v>1211</v>
      </c>
      <c r="C380" s="88" t="s">
        <v>425</v>
      </c>
      <c r="D380" s="29">
        <v>0</v>
      </c>
      <c r="E380" s="34">
        <v>4266666</v>
      </c>
      <c r="F380" s="34">
        <v>0</v>
      </c>
    </row>
    <row r="381" spans="1:6" ht="13.5" customHeight="1" x14ac:dyDescent="0.2">
      <c r="A381" s="32" t="s">
        <v>988</v>
      </c>
      <c r="B381" s="84" t="s">
        <v>1031</v>
      </c>
      <c r="C381" s="88" t="s">
        <v>425</v>
      </c>
      <c r="D381" s="29">
        <v>0</v>
      </c>
      <c r="E381" s="34">
        <v>855000</v>
      </c>
      <c r="F381" s="34">
        <v>0</v>
      </c>
    </row>
    <row r="382" spans="1:6" ht="13.5" customHeight="1" x14ac:dyDescent="0.2">
      <c r="A382" s="32" t="s">
        <v>988</v>
      </c>
      <c r="B382" s="84" t="s">
        <v>1091</v>
      </c>
      <c r="C382" s="88" t="s">
        <v>425</v>
      </c>
      <c r="D382" s="29">
        <v>0</v>
      </c>
      <c r="E382" s="34">
        <v>5673620</v>
      </c>
      <c r="F382" s="34">
        <v>0</v>
      </c>
    </row>
    <row r="383" spans="1:6" ht="13.5" customHeight="1" x14ac:dyDescent="0.2">
      <c r="A383" s="32" t="s">
        <v>988</v>
      </c>
      <c r="B383" s="83" t="s">
        <v>1091</v>
      </c>
      <c r="C383" s="88" t="s">
        <v>425</v>
      </c>
      <c r="D383" s="29">
        <v>0</v>
      </c>
      <c r="E383" s="34">
        <v>82661046</v>
      </c>
      <c r="F383" s="34">
        <v>0</v>
      </c>
    </row>
    <row r="384" spans="1:6" ht="13.5" customHeight="1" x14ac:dyDescent="0.2">
      <c r="A384" s="32" t="s">
        <v>989</v>
      </c>
      <c r="B384" s="83" t="s">
        <v>1015</v>
      </c>
      <c r="C384" s="88" t="s">
        <v>425</v>
      </c>
      <c r="D384" s="29">
        <v>0</v>
      </c>
      <c r="E384" s="34">
        <v>913376</v>
      </c>
      <c r="F384" s="34">
        <v>0</v>
      </c>
    </row>
    <row r="385" spans="1:6" ht="13.5" customHeight="1" x14ac:dyDescent="0.2">
      <c r="A385" s="32" t="s">
        <v>1176</v>
      </c>
      <c r="B385" s="83" t="s">
        <v>1177</v>
      </c>
      <c r="C385" s="88" t="s">
        <v>425</v>
      </c>
      <c r="D385" s="29">
        <v>0</v>
      </c>
      <c r="E385" s="34">
        <v>445520</v>
      </c>
      <c r="F385" s="34">
        <v>0</v>
      </c>
    </row>
    <row r="386" spans="1:6" ht="13.5" customHeight="1" x14ac:dyDescent="0.2">
      <c r="A386" s="32" t="s">
        <v>1176</v>
      </c>
      <c r="B386" s="83" t="s">
        <v>1044</v>
      </c>
      <c r="C386" s="88" t="s">
        <v>425</v>
      </c>
      <c r="D386" s="29">
        <v>0</v>
      </c>
      <c r="E386" s="34">
        <v>116666</v>
      </c>
      <c r="F386" s="34">
        <v>0</v>
      </c>
    </row>
    <row r="387" spans="1:6" ht="13.5" customHeight="1" x14ac:dyDescent="0.2">
      <c r="A387" s="32" t="s">
        <v>990</v>
      </c>
      <c r="B387" s="83" t="s">
        <v>1141</v>
      </c>
      <c r="C387" s="88" t="s">
        <v>425</v>
      </c>
      <c r="D387" s="29">
        <v>0</v>
      </c>
      <c r="E387" s="34">
        <v>22400000</v>
      </c>
      <c r="F387" s="34">
        <v>0</v>
      </c>
    </row>
    <row r="388" spans="1:6" ht="13.5" customHeight="1" x14ac:dyDescent="0.2">
      <c r="A388" s="32" t="s">
        <v>1169</v>
      </c>
      <c r="B388" s="83" t="s">
        <v>1180</v>
      </c>
      <c r="C388" s="88" t="s">
        <v>425</v>
      </c>
      <c r="D388" s="29">
        <v>0</v>
      </c>
      <c r="E388" s="34">
        <v>291800</v>
      </c>
      <c r="F388" s="34">
        <v>0</v>
      </c>
    </row>
    <row r="389" spans="1:6" ht="13.5" customHeight="1" x14ac:dyDescent="0.2">
      <c r="A389" s="32" t="s">
        <v>992</v>
      </c>
      <c r="B389" s="83" t="s">
        <v>1150</v>
      </c>
      <c r="C389" s="88" t="s">
        <v>1220</v>
      </c>
      <c r="D389" s="29">
        <v>0</v>
      </c>
      <c r="E389" s="34">
        <v>6200000</v>
      </c>
      <c r="F389" s="34">
        <v>0</v>
      </c>
    </row>
    <row r="390" spans="1:6" ht="13.5" customHeight="1" x14ac:dyDescent="0.2">
      <c r="A390" s="32" t="s">
        <v>1195</v>
      </c>
      <c r="B390" s="84" t="s">
        <v>1196</v>
      </c>
      <c r="C390" s="88" t="s">
        <v>1221</v>
      </c>
      <c r="D390" s="29">
        <v>0</v>
      </c>
      <c r="E390" s="34">
        <v>350000</v>
      </c>
      <c r="F390" s="34">
        <v>0</v>
      </c>
    </row>
    <row r="391" spans="1:6" ht="13.5" customHeight="1" x14ac:dyDescent="0.2">
      <c r="A391" s="32" t="s">
        <v>1191</v>
      </c>
      <c r="B391" s="84" t="s">
        <v>1161</v>
      </c>
      <c r="C391" s="88" t="s">
        <v>1221</v>
      </c>
      <c r="D391" s="29">
        <v>0</v>
      </c>
      <c r="E391" s="34">
        <v>1500000</v>
      </c>
      <c r="F391" s="34">
        <v>0</v>
      </c>
    </row>
  </sheetData>
  <phoneticPr fontId="6" type="noConversion"/>
  <pageMargins left="0.78740157499999996" right="0.78740157499999996" top="0.984251969" bottom="0.984251969" header="0.5" footer="0.5"/>
  <pageSetup paperSize="9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5"/>
  <dimension ref="A1:P137"/>
  <sheetViews>
    <sheetView workbookViewId="0">
      <pane ySplit="4" topLeftCell="A5" activePane="bottomLeft" state="frozen"/>
      <selection pane="bottomLeft"/>
    </sheetView>
  </sheetViews>
  <sheetFormatPr defaultColWidth="10.90625" defaultRowHeight="12.5" x14ac:dyDescent="0.25"/>
  <cols>
    <col min="1" max="1" width="13.453125" style="75" bestFit="1" customWidth="1"/>
    <col min="2" max="2" width="13.81640625" bestFit="1" customWidth="1"/>
    <col min="7" max="7" width="23.7265625" bestFit="1" customWidth="1"/>
    <col min="16" max="16" width="11.453125" style="66"/>
  </cols>
  <sheetData>
    <row r="1" spans="1:16" s="19" customFormat="1" ht="36.75" customHeight="1" x14ac:dyDescent="0.2">
      <c r="A1" s="90" t="s">
        <v>1346</v>
      </c>
      <c r="B1" s="91"/>
      <c r="C1" s="91"/>
      <c r="D1" s="92"/>
      <c r="E1" s="92"/>
      <c r="F1" s="92"/>
      <c r="G1" s="91"/>
    </row>
    <row r="2" spans="1:16" s="78" customFormat="1" ht="13.5" x14ac:dyDescent="0.3">
      <c r="A2" s="76" t="s">
        <v>975</v>
      </c>
      <c r="P2" s="79"/>
    </row>
    <row r="3" spans="1:16" s="78" customFormat="1" ht="13.5" x14ac:dyDescent="0.3">
      <c r="A3" s="77"/>
      <c r="P3" s="79"/>
    </row>
    <row r="4" spans="1:16" s="19" customFormat="1" ht="10" x14ac:dyDescent="0.2">
      <c r="A4" s="73" t="s">
        <v>126</v>
      </c>
      <c r="B4" s="71" t="s">
        <v>612</v>
      </c>
      <c r="C4" s="50" t="s">
        <v>0</v>
      </c>
      <c r="D4" s="55" t="s">
        <v>127</v>
      </c>
      <c r="E4" s="52" t="s">
        <v>128</v>
      </c>
      <c r="F4" s="56" t="s">
        <v>422</v>
      </c>
      <c r="G4" s="62" t="s">
        <v>217</v>
      </c>
      <c r="H4" s="67"/>
    </row>
    <row r="5" spans="1:16" x14ac:dyDescent="0.25">
      <c r="A5" s="74" t="s">
        <v>778</v>
      </c>
      <c r="B5" s="72" t="s">
        <v>848</v>
      </c>
      <c r="C5" s="64" t="s">
        <v>425</v>
      </c>
      <c r="D5" s="65">
        <v>130</v>
      </c>
      <c r="E5" s="66">
        <v>16153846</v>
      </c>
      <c r="F5" s="66">
        <v>2099999980</v>
      </c>
      <c r="G5" s="32" t="s">
        <v>845</v>
      </c>
      <c r="P5"/>
    </row>
    <row r="6" spans="1:16" x14ac:dyDescent="0.25">
      <c r="A6" s="74" t="s">
        <v>849</v>
      </c>
      <c r="B6" s="72" t="s">
        <v>850</v>
      </c>
      <c r="C6" s="64" t="s">
        <v>425</v>
      </c>
      <c r="D6" s="65">
        <v>24</v>
      </c>
      <c r="E6" s="66">
        <v>41300000</v>
      </c>
      <c r="F6" s="66">
        <v>991200000</v>
      </c>
      <c r="G6" s="64" t="s">
        <v>847</v>
      </c>
      <c r="P6"/>
    </row>
    <row r="7" spans="1:16" x14ac:dyDescent="0.25">
      <c r="A7" s="74" t="s">
        <v>851</v>
      </c>
      <c r="B7" s="72" t="s">
        <v>852</v>
      </c>
      <c r="C7" s="64" t="s">
        <v>426</v>
      </c>
      <c r="D7" s="65">
        <v>15.092000000000001</v>
      </c>
      <c r="E7" s="66">
        <v>29900000</v>
      </c>
      <c r="F7" s="66">
        <v>451250800</v>
      </c>
      <c r="G7" s="32"/>
      <c r="P7"/>
    </row>
    <row r="8" spans="1:16" x14ac:dyDescent="0.25">
      <c r="A8" s="74" t="s">
        <v>676</v>
      </c>
      <c r="B8" s="72" t="s">
        <v>853</v>
      </c>
      <c r="C8" s="64" t="s">
        <v>425</v>
      </c>
      <c r="D8" s="65">
        <v>92</v>
      </c>
      <c r="E8" s="66">
        <v>4891304</v>
      </c>
      <c r="F8" s="66">
        <v>449999968</v>
      </c>
      <c r="G8" s="32" t="s">
        <v>35</v>
      </c>
      <c r="P8"/>
    </row>
    <row r="9" spans="1:16" x14ac:dyDescent="0.25">
      <c r="A9" s="74" t="s">
        <v>854</v>
      </c>
      <c r="B9" s="72" t="s">
        <v>855</v>
      </c>
      <c r="C9" s="64" t="s">
        <v>428</v>
      </c>
      <c r="D9" s="65">
        <v>32.83</v>
      </c>
      <c r="E9" s="66">
        <v>12929907</v>
      </c>
      <c r="F9" s="66">
        <v>424488846.81</v>
      </c>
      <c r="G9" s="32"/>
      <c r="P9"/>
    </row>
    <row r="10" spans="1:16" x14ac:dyDescent="0.25">
      <c r="A10" s="74" t="s">
        <v>676</v>
      </c>
      <c r="B10" s="72" t="s">
        <v>856</v>
      </c>
      <c r="C10" s="64" t="s">
        <v>425</v>
      </c>
      <c r="D10" s="65">
        <v>92</v>
      </c>
      <c r="E10" s="66">
        <v>4347826</v>
      </c>
      <c r="F10" s="66">
        <v>399999992</v>
      </c>
      <c r="G10" s="32"/>
      <c r="P10"/>
    </row>
    <row r="11" spans="1:16" x14ac:dyDescent="0.25">
      <c r="A11" s="74" t="s">
        <v>676</v>
      </c>
      <c r="B11" s="72" t="s">
        <v>856</v>
      </c>
      <c r="C11" s="64" t="s">
        <v>425</v>
      </c>
      <c r="D11" s="65">
        <v>92</v>
      </c>
      <c r="E11" s="66">
        <v>3260869</v>
      </c>
      <c r="F11" s="66">
        <v>299999948</v>
      </c>
      <c r="G11" s="32"/>
      <c r="P11"/>
    </row>
    <row r="12" spans="1:16" x14ac:dyDescent="0.25">
      <c r="A12" s="74" t="s">
        <v>278</v>
      </c>
      <c r="B12" s="72" t="s">
        <v>857</v>
      </c>
      <c r="C12" s="64" t="s">
        <v>425</v>
      </c>
      <c r="D12" s="65">
        <v>46.6</v>
      </c>
      <c r="E12" s="66">
        <v>5500000</v>
      </c>
      <c r="F12" s="66">
        <v>256300000</v>
      </c>
      <c r="G12" s="32"/>
      <c r="P12"/>
    </row>
    <row r="13" spans="1:16" x14ac:dyDescent="0.25">
      <c r="A13" s="74" t="s">
        <v>680</v>
      </c>
      <c r="B13" s="72" t="s">
        <v>858</v>
      </c>
      <c r="C13" s="64" t="s">
        <v>425</v>
      </c>
      <c r="D13" s="65">
        <v>9.5</v>
      </c>
      <c r="E13" s="66">
        <v>24737000</v>
      </c>
      <c r="F13" s="66">
        <v>235001500</v>
      </c>
      <c r="G13" s="32" t="s">
        <v>164</v>
      </c>
      <c r="P13"/>
    </row>
    <row r="14" spans="1:16" x14ac:dyDescent="0.25">
      <c r="A14" s="74" t="s">
        <v>797</v>
      </c>
      <c r="B14" s="72" t="s">
        <v>859</v>
      </c>
      <c r="C14" s="64" t="s">
        <v>426</v>
      </c>
      <c r="D14" s="65">
        <v>1.5</v>
      </c>
      <c r="E14" s="66">
        <v>150000000</v>
      </c>
      <c r="F14" s="66">
        <v>225000000</v>
      </c>
      <c r="P14"/>
    </row>
    <row r="15" spans="1:16" x14ac:dyDescent="0.25">
      <c r="A15" s="74" t="s">
        <v>860</v>
      </c>
      <c r="B15" s="72" t="s">
        <v>861</v>
      </c>
      <c r="C15" s="64" t="s">
        <v>426</v>
      </c>
      <c r="D15" s="65">
        <v>50</v>
      </c>
      <c r="E15" s="66">
        <v>4500000</v>
      </c>
      <c r="F15" s="66">
        <v>225000000</v>
      </c>
      <c r="G15" s="64"/>
      <c r="P15"/>
    </row>
    <row r="16" spans="1:16" x14ac:dyDescent="0.25">
      <c r="A16" s="74" t="s">
        <v>862</v>
      </c>
      <c r="B16" s="72" t="s">
        <v>863</v>
      </c>
      <c r="C16" s="64" t="s">
        <v>425</v>
      </c>
      <c r="D16" s="65">
        <v>56</v>
      </c>
      <c r="E16" s="66">
        <v>3531816</v>
      </c>
      <c r="F16" s="66">
        <v>197781696</v>
      </c>
      <c r="G16" s="64"/>
      <c r="P16"/>
    </row>
    <row r="17" spans="1:16" x14ac:dyDescent="0.25">
      <c r="A17" s="74" t="s">
        <v>685</v>
      </c>
      <c r="B17" s="72" t="s">
        <v>864</v>
      </c>
      <c r="C17" s="64" t="s">
        <v>426</v>
      </c>
      <c r="D17" s="65">
        <v>2</v>
      </c>
      <c r="E17" s="66">
        <v>94080064</v>
      </c>
      <c r="F17" s="66">
        <v>188160128</v>
      </c>
      <c r="G17" s="64" t="s">
        <v>5</v>
      </c>
      <c r="P17"/>
    </row>
    <row r="18" spans="1:16" x14ac:dyDescent="0.25">
      <c r="A18" s="74" t="s">
        <v>849</v>
      </c>
      <c r="B18" s="72" t="s">
        <v>859</v>
      </c>
      <c r="C18" s="64" t="s">
        <v>425</v>
      </c>
      <c r="D18" s="65">
        <v>21.75</v>
      </c>
      <c r="E18" s="66">
        <v>8000000</v>
      </c>
      <c r="F18" s="66">
        <v>174000000</v>
      </c>
      <c r="G18" s="32"/>
      <c r="P18"/>
    </row>
    <row r="19" spans="1:16" x14ac:dyDescent="0.25">
      <c r="A19" s="74" t="s">
        <v>293</v>
      </c>
      <c r="B19" s="72" t="s">
        <v>864</v>
      </c>
      <c r="C19" s="64" t="s">
        <v>425</v>
      </c>
      <c r="D19" s="65">
        <v>59</v>
      </c>
      <c r="E19" s="66">
        <v>2820000</v>
      </c>
      <c r="F19" s="66">
        <v>166380000</v>
      </c>
      <c r="G19" s="32"/>
      <c r="P19"/>
    </row>
    <row r="20" spans="1:16" x14ac:dyDescent="0.25">
      <c r="A20" s="74" t="s">
        <v>43</v>
      </c>
      <c r="B20" s="72" t="s">
        <v>865</v>
      </c>
      <c r="C20" s="64" t="s">
        <v>425</v>
      </c>
      <c r="D20" s="65">
        <v>246</v>
      </c>
      <c r="E20" s="66">
        <v>600000</v>
      </c>
      <c r="F20" s="66">
        <v>147600000</v>
      </c>
      <c r="G20" s="64"/>
      <c r="P20"/>
    </row>
    <row r="21" spans="1:16" x14ac:dyDescent="0.25">
      <c r="A21" s="74" t="s">
        <v>854</v>
      </c>
      <c r="B21" s="72" t="s">
        <v>866</v>
      </c>
      <c r="C21" s="64" t="s">
        <v>428</v>
      </c>
      <c r="D21" s="65">
        <v>27.95</v>
      </c>
      <c r="E21" s="66">
        <v>5181408</v>
      </c>
      <c r="F21" s="66">
        <v>144820353.59999999</v>
      </c>
      <c r="G21" s="34"/>
      <c r="P21"/>
    </row>
    <row r="22" spans="1:16" x14ac:dyDescent="0.25">
      <c r="A22" s="74" t="s">
        <v>867</v>
      </c>
      <c r="B22" s="72" t="s">
        <v>868</v>
      </c>
      <c r="C22" s="64" t="s">
        <v>425</v>
      </c>
      <c r="D22" s="65">
        <v>100</v>
      </c>
      <c r="E22" s="66">
        <v>1400000</v>
      </c>
      <c r="F22" s="66">
        <v>140000000</v>
      </c>
      <c r="G22" s="32"/>
      <c r="P22"/>
    </row>
    <row r="23" spans="1:16" x14ac:dyDescent="0.25">
      <c r="A23" s="74" t="s">
        <v>680</v>
      </c>
      <c r="B23" s="72" t="s">
        <v>858</v>
      </c>
      <c r="C23" s="64" t="s">
        <v>426</v>
      </c>
      <c r="D23" s="65">
        <v>9.5</v>
      </c>
      <c r="E23" s="66">
        <v>14210500</v>
      </c>
      <c r="F23" s="66">
        <v>134999750</v>
      </c>
      <c r="G23" s="66" t="s">
        <v>1</v>
      </c>
      <c r="P23"/>
    </row>
    <row r="24" spans="1:16" x14ac:dyDescent="0.25">
      <c r="A24" s="74" t="s">
        <v>321</v>
      </c>
      <c r="B24" s="72" t="s">
        <v>869</v>
      </c>
      <c r="C24" s="64" t="s">
        <v>425</v>
      </c>
      <c r="D24" s="65">
        <v>53.5</v>
      </c>
      <c r="E24" s="66">
        <v>2000000</v>
      </c>
      <c r="F24" s="66">
        <v>107000000</v>
      </c>
      <c r="G24" s="32"/>
      <c r="P24"/>
    </row>
    <row r="25" spans="1:16" x14ac:dyDescent="0.25">
      <c r="A25" s="74" t="s">
        <v>43</v>
      </c>
      <c r="B25" s="72" t="s">
        <v>870</v>
      </c>
      <c r="C25" s="64" t="s">
        <v>425</v>
      </c>
      <c r="D25" s="65">
        <v>352</v>
      </c>
      <c r="E25" s="66">
        <v>300000</v>
      </c>
      <c r="F25" s="66">
        <v>105600000</v>
      </c>
      <c r="G25" s="64"/>
      <c r="P25"/>
    </row>
    <row r="26" spans="1:16" x14ac:dyDescent="0.25">
      <c r="A26" s="74" t="s">
        <v>871</v>
      </c>
      <c r="B26" s="72" t="s">
        <v>872</v>
      </c>
      <c r="C26" s="64" t="s">
        <v>425</v>
      </c>
      <c r="D26" s="65">
        <v>13.5</v>
      </c>
      <c r="E26" s="66">
        <v>7408000</v>
      </c>
      <c r="F26" s="66">
        <v>100008000</v>
      </c>
      <c r="G26" s="32"/>
      <c r="P26"/>
    </row>
    <row r="27" spans="1:16" x14ac:dyDescent="0.25">
      <c r="A27" s="74" t="s">
        <v>832</v>
      </c>
      <c r="B27" s="72" t="s">
        <v>863</v>
      </c>
      <c r="C27" s="64" t="s">
        <v>425</v>
      </c>
      <c r="D27" s="65">
        <v>39.75</v>
      </c>
      <c r="E27" s="66">
        <v>2470000</v>
      </c>
      <c r="F27" s="66">
        <v>98182500</v>
      </c>
      <c r="G27" s="32"/>
      <c r="P27"/>
    </row>
    <row r="28" spans="1:16" x14ac:dyDescent="0.25">
      <c r="A28" s="74" t="s">
        <v>832</v>
      </c>
      <c r="B28" s="72" t="s">
        <v>863</v>
      </c>
      <c r="C28" s="64" t="s">
        <v>425</v>
      </c>
      <c r="D28" s="65">
        <v>39.75</v>
      </c>
      <c r="E28" s="66">
        <v>2470000</v>
      </c>
      <c r="F28" s="66">
        <v>98182500</v>
      </c>
      <c r="G28" s="32"/>
      <c r="P28"/>
    </row>
    <row r="29" spans="1:16" x14ac:dyDescent="0.25">
      <c r="A29" s="74" t="s">
        <v>873</v>
      </c>
      <c r="B29" s="72" t="s">
        <v>874</v>
      </c>
      <c r="C29" s="64" t="s">
        <v>425</v>
      </c>
      <c r="D29" s="65">
        <v>21</v>
      </c>
      <c r="E29" s="66">
        <v>4000000</v>
      </c>
      <c r="F29" s="66">
        <v>84000000</v>
      </c>
      <c r="G29" s="32"/>
      <c r="P29"/>
    </row>
    <row r="30" spans="1:16" x14ac:dyDescent="0.25">
      <c r="A30" s="74" t="s">
        <v>89</v>
      </c>
      <c r="B30" s="72" t="s">
        <v>875</v>
      </c>
      <c r="C30" s="64" t="s">
        <v>426</v>
      </c>
      <c r="D30" s="65">
        <v>2.5</v>
      </c>
      <c r="E30" s="66">
        <v>32000000</v>
      </c>
      <c r="F30" s="66">
        <v>80000000</v>
      </c>
      <c r="G30" s="34"/>
      <c r="P30"/>
    </row>
    <row r="31" spans="1:16" x14ac:dyDescent="0.25">
      <c r="A31" s="74" t="s">
        <v>761</v>
      </c>
      <c r="B31" s="72" t="s">
        <v>876</v>
      </c>
      <c r="C31" s="64" t="s">
        <v>425</v>
      </c>
      <c r="D31" s="65">
        <v>28.5</v>
      </c>
      <c r="E31" s="66">
        <v>2650000</v>
      </c>
      <c r="F31" s="66">
        <v>75525000</v>
      </c>
      <c r="G31" s="32"/>
      <c r="P31"/>
    </row>
    <row r="32" spans="1:16" x14ac:dyDescent="0.25">
      <c r="A32" s="74" t="s">
        <v>61</v>
      </c>
      <c r="B32" s="72" t="s">
        <v>877</v>
      </c>
      <c r="C32" s="64" t="s">
        <v>428</v>
      </c>
      <c r="D32" s="65">
        <v>66</v>
      </c>
      <c r="E32" s="66">
        <v>1000000</v>
      </c>
      <c r="F32" s="66">
        <v>66000000</v>
      </c>
      <c r="G32" s="32"/>
      <c r="P32"/>
    </row>
    <row r="33" spans="1:16" x14ac:dyDescent="0.25">
      <c r="A33" s="74" t="s">
        <v>161</v>
      </c>
      <c r="B33" s="72" t="s">
        <v>878</v>
      </c>
      <c r="C33" s="64" t="s">
        <v>428</v>
      </c>
      <c r="D33" s="65">
        <v>28</v>
      </c>
      <c r="E33" s="66">
        <v>2267719</v>
      </c>
      <c r="F33" s="66">
        <v>63496132</v>
      </c>
      <c r="G33" s="32"/>
      <c r="P33"/>
    </row>
    <row r="34" spans="1:16" x14ac:dyDescent="0.25">
      <c r="A34" s="74" t="s">
        <v>879</v>
      </c>
      <c r="B34" s="72" t="s">
        <v>880</v>
      </c>
      <c r="C34" s="64" t="s">
        <v>425</v>
      </c>
      <c r="D34" s="65">
        <v>83</v>
      </c>
      <c r="E34" s="66">
        <v>764619</v>
      </c>
      <c r="F34" s="66">
        <v>63463377</v>
      </c>
      <c r="G34" s="32"/>
      <c r="P34"/>
    </row>
    <row r="35" spans="1:16" x14ac:dyDescent="0.25">
      <c r="A35" s="74" t="s">
        <v>871</v>
      </c>
      <c r="B35" s="72" t="s">
        <v>881</v>
      </c>
      <c r="C35" s="64" t="s">
        <v>426</v>
      </c>
      <c r="D35" s="65">
        <v>13.5</v>
      </c>
      <c r="E35" s="66">
        <v>3954153</v>
      </c>
      <c r="F35" s="66">
        <v>53381065.5</v>
      </c>
      <c r="G35" s="32"/>
      <c r="P35"/>
    </row>
    <row r="36" spans="1:16" x14ac:dyDescent="0.25">
      <c r="A36" s="74" t="s">
        <v>862</v>
      </c>
      <c r="B36" s="72" t="s">
        <v>882</v>
      </c>
      <c r="C36" s="64" t="s">
        <v>425</v>
      </c>
      <c r="D36" s="65">
        <v>35</v>
      </c>
      <c r="E36" s="66">
        <v>1397310</v>
      </c>
      <c r="F36" s="66">
        <v>48905850</v>
      </c>
      <c r="G36" s="32"/>
      <c r="P36"/>
    </row>
    <row r="37" spans="1:16" x14ac:dyDescent="0.25">
      <c r="A37" s="74" t="s">
        <v>867</v>
      </c>
      <c r="B37" s="72" t="s">
        <v>868</v>
      </c>
      <c r="C37" s="64" t="s">
        <v>426</v>
      </c>
      <c r="D37" s="65">
        <v>100</v>
      </c>
      <c r="E37" s="66">
        <v>452000</v>
      </c>
      <c r="F37" s="66">
        <v>45200000</v>
      </c>
      <c r="G37" s="66" t="s">
        <v>586</v>
      </c>
      <c r="P37"/>
    </row>
    <row r="38" spans="1:16" x14ac:dyDescent="0.25">
      <c r="A38" s="74" t="s">
        <v>681</v>
      </c>
      <c r="B38" s="72" t="s">
        <v>883</v>
      </c>
      <c r="C38" s="64" t="s">
        <v>425</v>
      </c>
      <c r="D38" s="65">
        <v>0.2</v>
      </c>
      <c r="E38" s="66">
        <v>220000000</v>
      </c>
      <c r="F38" s="66">
        <v>44000000</v>
      </c>
      <c r="G38" s="32"/>
      <c r="P38"/>
    </row>
    <row r="39" spans="1:16" x14ac:dyDescent="0.25">
      <c r="A39" s="74" t="s">
        <v>409</v>
      </c>
      <c r="B39" s="72" t="s">
        <v>884</v>
      </c>
      <c r="C39" s="64" t="s">
        <v>425</v>
      </c>
      <c r="D39" s="65">
        <v>4.4000000000000004</v>
      </c>
      <c r="E39" s="66">
        <v>9091000</v>
      </c>
      <c r="F39" s="66">
        <v>40000400</v>
      </c>
      <c r="G39" s="32"/>
      <c r="P39"/>
    </row>
    <row r="40" spans="1:16" x14ac:dyDescent="0.25">
      <c r="A40" s="74" t="s">
        <v>98</v>
      </c>
      <c r="B40" s="72" t="s">
        <v>885</v>
      </c>
      <c r="C40" s="64" t="s">
        <v>425</v>
      </c>
      <c r="D40" s="65">
        <v>42</v>
      </c>
      <c r="E40" s="66">
        <v>893749</v>
      </c>
      <c r="F40" s="66">
        <v>37537458</v>
      </c>
      <c r="G40" s="32"/>
      <c r="P40"/>
    </row>
    <row r="41" spans="1:16" x14ac:dyDescent="0.25">
      <c r="A41" s="74" t="s">
        <v>780</v>
      </c>
      <c r="B41" s="72" t="s">
        <v>886</v>
      </c>
      <c r="C41" s="64" t="s">
        <v>426</v>
      </c>
      <c r="D41" s="65">
        <v>3</v>
      </c>
      <c r="E41" s="66">
        <v>12000000</v>
      </c>
      <c r="F41" s="66">
        <v>36000000</v>
      </c>
      <c r="G41" s="66" t="s">
        <v>1</v>
      </c>
      <c r="P41"/>
    </row>
    <row r="42" spans="1:16" x14ac:dyDescent="0.25">
      <c r="A42" s="74" t="s">
        <v>85</v>
      </c>
      <c r="B42" s="72" t="s">
        <v>887</v>
      </c>
      <c r="C42" s="64" t="s">
        <v>425</v>
      </c>
      <c r="D42" s="65">
        <v>3</v>
      </c>
      <c r="E42" s="66">
        <v>12000000</v>
      </c>
      <c r="F42" s="66">
        <v>36000000</v>
      </c>
      <c r="G42" s="32"/>
      <c r="P42"/>
    </row>
    <row r="43" spans="1:16" x14ac:dyDescent="0.25">
      <c r="A43" s="74" t="s">
        <v>17</v>
      </c>
      <c r="B43" s="72" t="s">
        <v>888</v>
      </c>
      <c r="C43" s="64" t="s">
        <v>425</v>
      </c>
      <c r="D43" s="65">
        <v>0.28000000000000003</v>
      </c>
      <c r="E43" s="66">
        <v>128000000</v>
      </c>
      <c r="F43" s="66">
        <v>35840000</v>
      </c>
      <c r="G43" s="32"/>
      <c r="P43"/>
    </row>
    <row r="44" spans="1:16" x14ac:dyDescent="0.25">
      <c r="A44" s="74" t="s">
        <v>73</v>
      </c>
      <c r="B44" s="72" t="s">
        <v>863</v>
      </c>
      <c r="C44" s="64" t="s">
        <v>425</v>
      </c>
      <c r="D44" s="65">
        <v>3.1</v>
      </c>
      <c r="E44" s="66">
        <v>11400000</v>
      </c>
      <c r="F44" s="66">
        <v>35340000</v>
      </c>
      <c r="G44" s="32"/>
      <c r="P44"/>
    </row>
    <row r="45" spans="1:16" x14ac:dyDescent="0.25">
      <c r="A45" s="74" t="s">
        <v>276</v>
      </c>
      <c r="B45" s="72" t="s">
        <v>889</v>
      </c>
      <c r="C45" s="64" t="s">
        <v>425</v>
      </c>
      <c r="D45" s="65">
        <v>0.5</v>
      </c>
      <c r="E45" s="66">
        <v>70468766</v>
      </c>
      <c r="F45" s="66">
        <v>35234383</v>
      </c>
      <c r="G45" s="32"/>
      <c r="P45"/>
    </row>
    <row r="46" spans="1:16" x14ac:dyDescent="0.25">
      <c r="A46" s="74" t="s">
        <v>665</v>
      </c>
      <c r="B46" s="72" t="s">
        <v>890</v>
      </c>
      <c r="C46" s="64" t="s">
        <v>425</v>
      </c>
      <c r="D46" s="65">
        <v>2.6</v>
      </c>
      <c r="E46" s="66">
        <v>13500000</v>
      </c>
      <c r="F46" s="66">
        <v>35100000</v>
      </c>
      <c r="G46" s="66" t="s">
        <v>28</v>
      </c>
      <c r="P46"/>
    </row>
    <row r="47" spans="1:16" x14ac:dyDescent="0.25">
      <c r="A47" s="74" t="s">
        <v>771</v>
      </c>
      <c r="B47" s="72" t="s">
        <v>875</v>
      </c>
      <c r="C47" s="64" t="s">
        <v>425</v>
      </c>
      <c r="D47" s="65">
        <v>0.5</v>
      </c>
      <c r="E47" s="66">
        <v>70000000</v>
      </c>
      <c r="F47" s="66">
        <v>35000000</v>
      </c>
      <c r="G47" s="32"/>
      <c r="P47"/>
    </row>
    <row r="48" spans="1:16" x14ac:dyDescent="0.25">
      <c r="A48" s="74" t="s">
        <v>666</v>
      </c>
      <c r="B48" s="72" t="s">
        <v>891</v>
      </c>
      <c r="C48" s="64" t="s">
        <v>425</v>
      </c>
      <c r="D48" s="65">
        <v>15.07</v>
      </c>
      <c r="E48" s="66">
        <v>2222961</v>
      </c>
      <c r="F48" s="66">
        <v>33500022.27</v>
      </c>
      <c r="G48" s="32"/>
      <c r="P48"/>
    </row>
    <row r="49" spans="1:16" x14ac:dyDescent="0.25">
      <c r="A49" s="74" t="s">
        <v>681</v>
      </c>
      <c r="B49" s="72" t="s">
        <v>892</v>
      </c>
      <c r="C49" s="64" t="s">
        <v>426</v>
      </c>
      <c r="D49" s="65">
        <v>0.2</v>
      </c>
      <c r="E49" s="66">
        <v>156303850</v>
      </c>
      <c r="F49" s="66">
        <v>31260770</v>
      </c>
      <c r="G49" s="32"/>
      <c r="P49"/>
    </row>
    <row r="50" spans="1:16" x14ac:dyDescent="0.25">
      <c r="A50" s="74" t="s">
        <v>893</v>
      </c>
      <c r="B50" s="72" t="s">
        <v>894</v>
      </c>
      <c r="C50" s="64" t="s">
        <v>425</v>
      </c>
      <c r="D50" s="65">
        <v>9.5</v>
      </c>
      <c r="E50" s="66">
        <v>3000000</v>
      </c>
      <c r="F50" s="66">
        <v>28500000</v>
      </c>
      <c r="G50" s="66" t="s">
        <v>846</v>
      </c>
      <c r="P50"/>
    </row>
    <row r="51" spans="1:16" x14ac:dyDescent="0.25">
      <c r="A51" s="74" t="s">
        <v>686</v>
      </c>
      <c r="B51" s="72" t="s">
        <v>889</v>
      </c>
      <c r="C51" s="64" t="s">
        <v>425</v>
      </c>
      <c r="D51" s="65">
        <v>6</v>
      </c>
      <c r="E51" s="66">
        <v>4550000</v>
      </c>
      <c r="F51" s="66">
        <v>27300000</v>
      </c>
      <c r="G51" s="32"/>
      <c r="P51"/>
    </row>
    <row r="52" spans="1:16" x14ac:dyDescent="0.25">
      <c r="A52" s="74" t="s">
        <v>895</v>
      </c>
      <c r="B52" s="72" t="s">
        <v>896</v>
      </c>
      <c r="C52" s="64" t="s">
        <v>425</v>
      </c>
      <c r="D52" s="65">
        <v>10</v>
      </c>
      <c r="E52" s="66">
        <v>2650000</v>
      </c>
      <c r="F52" s="66">
        <v>26500000</v>
      </c>
      <c r="G52" s="32"/>
      <c r="P52"/>
    </row>
    <row r="53" spans="1:16" x14ac:dyDescent="0.25">
      <c r="A53" s="74" t="s">
        <v>683</v>
      </c>
      <c r="B53" s="72" t="s">
        <v>897</v>
      </c>
      <c r="C53" s="64" t="s">
        <v>425</v>
      </c>
      <c r="D53" s="65">
        <v>7.3</v>
      </c>
      <c r="E53" s="66">
        <v>3620000</v>
      </c>
      <c r="F53" s="66">
        <v>26426000</v>
      </c>
      <c r="G53" s="32"/>
      <c r="P53"/>
    </row>
    <row r="54" spans="1:16" x14ac:dyDescent="0.25">
      <c r="A54" s="74" t="s">
        <v>898</v>
      </c>
      <c r="B54" s="72" t="s">
        <v>899</v>
      </c>
      <c r="C54" s="64" t="s">
        <v>426</v>
      </c>
      <c r="D54" s="65">
        <v>34</v>
      </c>
      <c r="E54" s="66">
        <v>750000</v>
      </c>
      <c r="F54" s="66">
        <v>25500000</v>
      </c>
      <c r="G54" s="66" t="s">
        <v>828</v>
      </c>
      <c r="P54"/>
    </row>
    <row r="55" spans="1:16" x14ac:dyDescent="0.25">
      <c r="A55" s="74" t="s">
        <v>668</v>
      </c>
      <c r="B55" s="72" t="s">
        <v>900</v>
      </c>
      <c r="C55" s="64" t="s">
        <v>425</v>
      </c>
      <c r="D55" s="65">
        <v>15.5</v>
      </c>
      <c r="E55" s="66">
        <v>1469600</v>
      </c>
      <c r="F55" s="66">
        <v>22778800</v>
      </c>
      <c r="G55" s="32"/>
      <c r="P55"/>
    </row>
    <row r="56" spans="1:16" x14ac:dyDescent="0.25">
      <c r="A56" s="74" t="s">
        <v>901</v>
      </c>
      <c r="B56" s="72" t="s">
        <v>902</v>
      </c>
      <c r="C56" s="64" t="s">
        <v>425</v>
      </c>
      <c r="D56" s="65">
        <v>0.63</v>
      </c>
      <c r="E56" s="66">
        <v>34743000</v>
      </c>
      <c r="F56" s="66">
        <v>21888090</v>
      </c>
      <c r="G56" s="32"/>
      <c r="P56"/>
    </row>
    <row r="57" spans="1:16" x14ac:dyDescent="0.25">
      <c r="A57" s="74" t="s">
        <v>903</v>
      </c>
      <c r="B57" s="72" t="s">
        <v>857</v>
      </c>
      <c r="C57" s="64" t="s">
        <v>425</v>
      </c>
      <c r="D57" s="65">
        <v>12</v>
      </c>
      <c r="E57" s="66">
        <v>1750000</v>
      </c>
      <c r="F57" s="66">
        <v>21000000</v>
      </c>
      <c r="G57" s="32"/>
      <c r="P57"/>
    </row>
    <row r="58" spans="1:16" x14ac:dyDescent="0.25">
      <c r="A58" s="74" t="s">
        <v>904</v>
      </c>
      <c r="B58" s="72" t="s">
        <v>905</v>
      </c>
      <c r="C58" s="64" t="s">
        <v>428</v>
      </c>
      <c r="D58" s="65">
        <v>112.35948999999999</v>
      </c>
      <c r="E58" s="66">
        <v>167250</v>
      </c>
      <c r="F58" s="66">
        <v>18792124.702500001</v>
      </c>
      <c r="G58" s="32"/>
      <c r="P58"/>
    </row>
    <row r="59" spans="1:16" x14ac:dyDescent="0.25">
      <c r="A59" s="74" t="s">
        <v>873</v>
      </c>
      <c r="B59" s="72" t="s">
        <v>906</v>
      </c>
      <c r="C59" s="64" t="s">
        <v>425</v>
      </c>
      <c r="D59" s="65">
        <v>37.5</v>
      </c>
      <c r="E59" s="66">
        <v>500000</v>
      </c>
      <c r="F59" s="66">
        <v>18750000</v>
      </c>
      <c r="G59" s="32"/>
      <c r="P59"/>
    </row>
    <row r="60" spans="1:16" x14ac:dyDescent="0.25">
      <c r="A60" s="74" t="s">
        <v>873</v>
      </c>
      <c r="B60" s="72" t="s">
        <v>907</v>
      </c>
      <c r="C60" s="64" t="s">
        <v>425</v>
      </c>
      <c r="D60" s="65">
        <v>18</v>
      </c>
      <c r="E60" s="66">
        <v>982103</v>
      </c>
      <c r="F60" s="66">
        <v>17677854</v>
      </c>
      <c r="G60" s="32"/>
      <c r="P60"/>
    </row>
    <row r="61" spans="1:16" x14ac:dyDescent="0.25">
      <c r="A61" s="74" t="s">
        <v>862</v>
      </c>
      <c r="B61" s="72" t="s">
        <v>883</v>
      </c>
      <c r="C61" s="64" t="s">
        <v>425</v>
      </c>
      <c r="D61" s="65">
        <v>41.5</v>
      </c>
      <c r="E61" s="66">
        <v>352610</v>
      </c>
      <c r="F61" s="66">
        <v>14633315</v>
      </c>
      <c r="G61" s="32"/>
      <c r="P61"/>
    </row>
    <row r="62" spans="1:16" x14ac:dyDescent="0.25">
      <c r="A62" s="74" t="s">
        <v>278</v>
      </c>
      <c r="B62" s="72" t="s">
        <v>908</v>
      </c>
      <c r="C62" s="64" t="s">
        <v>428</v>
      </c>
      <c r="D62" s="65">
        <v>13.11</v>
      </c>
      <c r="E62" s="66">
        <v>1058600</v>
      </c>
      <c r="F62" s="66">
        <v>13878246</v>
      </c>
      <c r="G62" s="64"/>
      <c r="P62"/>
    </row>
    <row r="63" spans="1:16" x14ac:dyDescent="0.25">
      <c r="A63" s="74" t="s">
        <v>791</v>
      </c>
      <c r="B63" s="72" t="s">
        <v>909</v>
      </c>
      <c r="C63" s="64" t="s">
        <v>428</v>
      </c>
      <c r="D63" s="65">
        <v>5.35</v>
      </c>
      <c r="E63" s="66">
        <v>2544300</v>
      </c>
      <c r="F63" s="66">
        <v>13612005</v>
      </c>
      <c r="G63" s="32"/>
      <c r="P63"/>
    </row>
    <row r="64" spans="1:16" x14ac:dyDescent="0.25">
      <c r="A64" s="74" t="s">
        <v>910</v>
      </c>
      <c r="B64" s="72" t="s">
        <v>911</v>
      </c>
      <c r="C64" s="64" t="s">
        <v>425</v>
      </c>
      <c r="D64" s="65">
        <v>2.38</v>
      </c>
      <c r="E64" s="66">
        <v>5183136</v>
      </c>
      <c r="F64" s="66">
        <v>12335863.68</v>
      </c>
      <c r="G64" s="32"/>
      <c r="P64"/>
    </row>
    <row r="65" spans="1:16" x14ac:dyDescent="0.25">
      <c r="A65" s="74" t="s">
        <v>910</v>
      </c>
      <c r="B65" s="72" t="s">
        <v>912</v>
      </c>
      <c r="C65" s="64" t="s">
        <v>425</v>
      </c>
      <c r="D65" s="65">
        <v>2.35</v>
      </c>
      <c r="E65" s="66">
        <v>4700000</v>
      </c>
      <c r="F65" s="66">
        <v>11045000</v>
      </c>
      <c r="G65" s="32"/>
      <c r="P65"/>
    </row>
    <row r="66" spans="1:16" x14ac:dyDescent="0.25">
      <c r="A66" s="74" t="s">
        <v>771</v>
      </c>
      <c r="B66" s="72" t="s">
        <v>869</v>
      </c>
      <c r="C66" s="64" t="s">
        <v>425</v>
      </c>
      <c r="D66" s="65">
        <v>0.5</v>
      </c>
      <c r="E66" s="66">
        <v>20000000</v>
      </c>
      <c r="F66" s="66">
        <v>10000000</v>
      </c>
      <c r="G66" s="32"/>
      <c r="P66"/>
    </row>
    <row r="67" spans="1:16" x14ac:dyDescent="0.25">
      <c r="A67" s="74" t="s">
        <v>862</v>
      </c>
      <c r="B67" s="72" t="s">
        <v>863</v>
      </c>
      <c r="C67" s="64" t="s">
        <v>425</v>
      </c>
      <c r="D67" s="65">
        <v>55</v>
      </c>
      <c r="E67" s="66">
        <v>168829</v>
      </c>
      <c r="F67" s="66">
        <v>9285595</v>
      </c>
      <c r="G67" s="32"/>
      <c r="P67"/>
    </row>
    <row r="68" spans="1:16" x14ac:dyDescent="0.25">
      <c r="A68" s="74" t="s">
        <v>364</v>
      </c>
      <c r="B68" s="72" t="s">
        <v>913</v>
      </c>
      <c r="C68" s="64" t="s">
        <v>425</v>
      </c>
      <c r="D68" s="65">
        <v>4.2</v>
      </c>
      <c r="E68" s="66">
        <v>2000000</v>
      </c>
      <c r="F68" s="66">
        <v>8400000</v>
      </c>
      <c r="G68" s="32"/>
      <c r="P68"/>
    </row>
    <row r="69" spans="1:16" x14ac:dyDescent="0.25">
      <c r="A69" s="74" t="s">
        <v>364</v>
      </c>
      <c r="B69" s="72" t="s">
        <v>914</v>
      </c>
      <c r="C69" s="64" t="s">
        <v>425</v>
      </c>
      <c r="D69" s="65">
        <v>3.85</v>
      </c>
      <c r="E69" s="66">
        <v>2150000</v>
      </c>
      <c r="F69" s="66">
        <v>8277500</v>
      </c>
      <c r="G69" s="32"/>
      <c r="P69"/>
    </row>
    <row r="70" spans="1:16" x14ac:dyDescent="0.25">
      <c r="A70" s="74" t="s">
        <v>915</v>
      </c>
      <c r="B70" s="72" t="s">
        <v>916</v>
      </c>
      <c r="C70" s="64" t="s">
        <v>425</v>
      </c>
      <c r="D70" s="65">
        <v>2</v>
      </c>
      <c r="E70" s="66">
        <v>3900000</v>
      </c>
      <c r="F70" s="66">
        <v>7800000</v>
      </c>
      <c r="G70" s="64"/>
      <c r="P70"/>
    </row>
    <row r="71" spans="1:16" x14ac:dyDescent="0.25">
      <c r="A71" s="74" t="s">
        <v>79</v>
      </c>
      <c r="B71" s="72" t="s">
        <v>917</v>
      </c>
      <c r="C71" s="64" t="s">
        <v>428</v>
      </c>
      <c r="D71" s="65">
        <v>20.45</v>
      </c>
      <c r="E71" s="66">
        <v>371360</v>
      </c>
      <c r="F71" s="66">
        <v>7594312</v>
      </c>
      <c r="G71" s="32"/>
      <c r="P71"/>
    </row>
    <row r="72" spans="1:16" x14ac:dyDescent="0.25">
      <c r="A72" s="74" t="s">
        <v>734</v>
      </c>
      <c r="B72" s="72" t="s">
        <v>918</v>
      </c>
      <c r="C72" s="64" t="s">
        <v>428</v>
      </c>
      <c r="D72" s="65">
        <v>34.700000000000003</v>
      </c>
      <c r="E72" s="66">
        <v>218000</v>
      </c>
      <c r="F72" s="66">
        <v>7564600.0000000009</v>
      </c>
      <c r="G72" s="32"/>
      <c r="P72"/>
    </row>
    <row r="73" spans="1:16" x14ac:dyDescent="0.25">
      <c r="A73" s="74" t="s">
        <v>919</v>
      </c>
      <c r="B73" s="72" t="s">
        <v>920</v>
      </c>
      <c r="C73" s="64" t="s">
        <v>425</v>
      </c>
      <c r="D73" s="65">
        <v>6.5</v>
      </c>
      <c r="E73" s="66">
        <v>1089154</v>
      </c>
      <c r="F73" s="66">
        <v>7079501</v>
      </c>
      <c r="G73" s="32"/>
      <c r="P73"/>
    </row>
    <row r="74" spans="1:16" x14ac:dyDescent="0.25">
      <c r="A74" s="74" t="s">
        <v>761</v>
      </c>
      <c r="B74" s="72" t="s">
        <v>921</v>
      </c>
      <c r="C74" s="64" t="s">
        <v>425</v>
      </c>
      <c r="D74" s="65">
        <v>7.83</v>
      </c>
      <c r="E74" s="66">
        <v>797000</v>
      </c>
      <c r="F74" s="66">
        <v>6240510</v>
      </c>
      <c r="G74" s="32"/>
      <c r="P74"/>
    </row>
    <row r="75" spans="1:16" x14ac:dyDescent="0.25">
      <c r="A75" s="74" t="s">
        <v>791</v>
      </c>
      <c r="B75" s="72" t="s">
        <v>922</v>
      </c>
      <c r="C75" s="64" t="s">
        <v>428</v>
      </c>
      <c r="D75" s="65">
        <v>5.39</v>
      </c>
      <c r="E75" s="66">
        <v>1000000</v>
      </c>
      <c r="F75" s="66">
        <v>5390000</v>
      </c>
      <c r="G75" s="32"/>
      <c r="P75"/>
    </row>
    <row r="76" spans="1:16" x14ac:dyDescent="0.25">
      <c r="A76" s="74" t="s">
        <v>364</v>
      </c>
      <c r="B76" s="72" t="s">
        <v>881</v>
      </c>
      <c r="C76" s="64" t="s">
        <v>425</v>
      </c>
      <c r="D76" s="65">
        <v>4.6500000000000004</v>
      </c>
      <c r="E76" s="66">
        <v>1075000</v>
      </c>
      <c r="F76" s="66">
        <v>4998750</v>
      </c>
      <c r="G76" s="32"/>
      <c r="P76"/>
    </row>
    <row r="77" spans="1:16" x14ac:dyDescent="0.25">
      <c r="A77" s="74" t="s">
        <v>293</v>
      </c>
      <c r="B77" s="72" t="s">
        <v>923</v>
      </c>
      <c r="C77" s="64" t="s">
        <v>428</v>
      </c>
      <c r="D77" s="65">
        <v>21.734999999999999</v>
      </c>
      <c r="E77" s="66">
        <v>207300</v>
      </c>
      <c r="F77" s="66">
        <v>4505665.5</v>
      </c>
      <c r="G77" s="34"/>
      <c r="P77"/>
    </row>
    <row r="78" spans="1:16" x14ac:dyDescent="0.25">
      <c r="A78" s="74" t="s">
        <v>901</v>
      </c>
      <c r="B78" s="72" t="s">
        <v>890</v>
      </c>
      <c r="C78" s="64" t="s">
        <v>425</v>
      </c>
      <c r="D78" s="65">
        <v>0.52400000000000002</v>
      </c>
      <c r="E78" s="66">
        <v>8590044</v>
      </c>
      <c r="F78" s="66">
        <v>4501183.0559999999</v>
      </c>
      <c r="G78" s="32"/>
      <c r="P78"/>
    </row>
    <row r="79" spans="1:16" x14ac:dyDescent="0.25">
      <c r="A79" s="74" t="s">
        <v>780</v>
      </c>
      <c r="B79" s="72" t="s">
        <v>920</v>
      </c>
      <c r="C79" s="64" t="s">
        <v>425</v>
      </c>
      <c r="D79" s="65">
        <v>1.1000000000000001</v>
      </c>
      <c r="E79" s="66">
        <v>3486715</v>
      </c>
      <c r="F79" s="66">
        <v>3835386.5</v>
      </c>
      <c r="G79" s="32"/>
      <c r="P79"/>
    </row>
    <row r="80" spans="1:16" x14ac:dyDescent="0.25">
      <c r="A80" s="74" t="s">
        <v>924</v>
      </c>
      <c r="B80" s="72" t="s">
        <v>925</v>
      </c>
      <c r="C80" s="64" t="s">
        <v>428</v>
      </c>
      <c r="D80" s="65">
        <v>6.32</v>
      </c>
      <c r="E80" s="66">
        <v>601938</v>
      </c>
      <c r="F80" s="66">
        <v>3804248.16</v>
      </c>
      <c r="G80" s="32"/>
      <c r="P80"/>
    </row>
    <row r="81" spans="1:16" x14ac:dyDescent="0.25">
      <c r="A81" s="74" t="s">
        <v>924</v>
      </c>
      <c r="B81" s="72" t="s">
        <v>926</v>
      </c>
      <c r="C81" s="64" t="s">
        <v>428</v>
      </c>
      <c r="D81" s="65">
        <v>6.32</v>
      </c>
      <c r="E81" s="66">
        <v>600000</v>
      </c>
      <c r="F81" s="66">
        <v>3792000</v>
      </c>
      <c r="G81" s="34"/>
      <c r="P81"/>
    </row>
    <row r="82" spans="1:16" x14ac:dyDescent="0.25">
      <c r="A82" s="74" t="s">
        <v>927</v>
      </c>
      <c r="B82" s="72" t="s">
        <v>868</v>
      </c>
      <c r="C82" s="64" t="s">
        <v>428</v>
      </c>
      <c r="D82" s="65">
        <v>2.5</v>
      </c>
      <c r="E82" s="66">
        <v>1492750</v>
      </c>
      <c r="F82" s="66">
        <v>3731875</v>
      </c>
      <c r="G82" s="32"/>
      <c r="P82"/>
    </row>
    <row r="83" spans="1:16" x14ac:dyDescent="0.25">
      <c r="A83" s="74" t="s">
        <v>364</v>
      </c>
      <c r="B83" s="72" t="s">
        <v>883</v>
      </c>
      <c r="C83" s="64" t="s">
        <v>425</v>
      </c>
      <c r="D83" s="65">
        <v>6.24</v>
      </c>
      <c r="E83" s="66">
        <v>546000</v>
      </c>
      <c r="F83" s="66">
        <v>3407040</v>
      </c>
      <c r="G83" s="32"/>
      <c r="P83"/>
    </row>
    <row r="84" spans="1:16" x14ac:dyDescent="0.25">
      <c r="A84" s="74" t="s">
        <v>817</v>
      </c>
      <c r="B84" s="72" t="s">
        <v>928</v>
      </c>
      <c r="C84" s="64" t="s">
        <v>425</v>
      </c>
      <c r="D84" s="65">
        <v>6</v>
      </c>
      <c r="E84" s="66">
        <v>500000</v>
      </c>
      <c r="F84" s="66">
        <v>3000000</v>
      </c>
      <c r="G84" s="64"/>
      <c r="P84"/>
    </row>
    <row r="85" spans="1:16" x14ac:dyDescent="0.25">
      <c r="A85" s="74" t="s">
        <v>893</v>
      </c>
      <c r="B85" s="72" t="s">
        <v>888</v>
      </c>
      <c r="C85" s="64" t="s">
        <v>425</v>
      </c>
      <c r="D85" s="65">
        <v>4.5599999999999996</v>
      </c>
      <c r="E85" s="66">
        <v>644000</v>
      </c>
      <c r="F85" s="66">
        <v>2936640</v>
      </c>
      <c r="G85" s="32"/>
      <c r="P85"/>
    </row>
    <row r="86" spans="1:16" x14ac:dyDescent="0.25">
      <c r="A86" s="74" t="s">
        <v>904</v>
      </c>
      <c r="B86" s="72" t="s">
        <v>929</v>
      </c>
      <c r="C86" s="64" t="s">
        <v>428</v>
      </c>
      <c r="D86" s="65">
        <v>83.25</v>
      </c>
      <c r="E86" s="66">
        <v>35000</v>
      </c>
      <c r="F86" s="66">
        <v>2913750</v>
      </c>
      <c r="G86" s="32"/>
      <c r="P86"/>
    </row>
    <row r="87" spans="1:16" x14ac:dyDescent="0.25">
      <c r="A87" s="74" t="s">
        <v>832</v>
      </c>
      <c r="B87" s="72" t="s">
        <v>923</v>
      </c>
      <c r="C87" s="64" t="s">
        <v>428</v>
      </c>
      <c r="D87" s="65">
        <v>19.399999999999999</v>
      </c>
      <c r="E87" s="66">
        <v>148977</v>
      </c>
      <c r="F87" s="66">
        <v>2890153.8</v>
      </c>
      <c r="G87" s="32"/>
      <c r="P87"/>
    </row>
    <row r="88" spans="1:16" x14ac:dyDescent="0.25">
      <c r="A88" s="74" t="s">
        <v>715</v>
      </c>
      <c r="B88" s="72" t="s">
        <v>930</v>
      </c>
      <c r="C88" s="64" t="s">
        <v>425</v>
      </c>
      <c r="D88" s="65">
        <v>1.84</v>
      </c>
      <c r="E88" s="66">
        <v>1412861</v>
      </c>
      <c r="F88" s="66">
        <v>2599664.2400000002</v>
      </c>
      <c r="G88" s="32"/>
      <c r="P88"/>
    </row>
    <row r="89" spans="1:16" x14ac:dyDescent="0.25">
      <c r="A89" s="74" t="s">
        <v>901</v>
      </c>
      <c r="B89" s="72" t="s">
        <v>905</v>
      </c>
      <c r="C89" s="64" t="s">
        <v>425</v>
      </c>
      <c r="D89" s="65">
        <v>0.46500000000000002</v>
      </c>
      <c r="E89" s="66">
        <v>4301076</v>
      </c>
      <c r="F89" s="66">
        <v>2000000.34</v>
      </c>
      <c r="G89" s="32"/>
      <c r="P89"/>
    </row>
    <row r="90" spans="1:16" x14ac:dyDescent="0.25">
      <c r="A90" s="74" t="s">
        <v>36</v>
      </c>
      <c r="B90" s="72" t="s">
        <v>855</v>
      </c>
      <c r="C90" s="64" t="s">
        <v>428</v>
      </c>
      <c r="D90" s="65">
        <v>3</v>
      </c>
      <c r="E90" s="66">
        <v>630694</v>
      </c>
      <c r="F90" s="66">
        <v>1892082</v>
      </c>
      <c r="G90" s="32"/>
      <c r="P90"/>
    </row>
    <row r="91" spans="1:16" x14ac:dyDescent="0.25">
      <c r="A91" s="74" t="s">
        <v>927</v>
      </c>
      <c r="B91" s="72" t="s">
        <v>931</v>
      </c>
      <c r="C91" s="64" t="s">
        <v>428</v>
      </c>
      <c r="D91" s="65">
        <v>7.2</v>
      </c>
      <c r="E91" s="66">
        <v>262500</v>
      </c>
      <c r="F91" s="66">
        <v>1890000</v>
      </c>
      <c r="G91" s="32"/>
      <c r="P91"/>
    </row>
    <row r="92" spans="1:16" x14ac:dyDescent="0.25">
      <c r="A92" s="74" t="s">
        <v>895</v>
      </c>
      <c r="B92" s="72" t="s">
        <v>880</v>
      </c>
      <c r="C92" s="64" t="s">
        <v>428</v>
      </c>
      <c r="D92" s="65">
        <v>6</v>
      </c>
      <c r="E92" s="66">
        <v>237300</v>
      </c>
      <c r="F92" s="66">
        <v>1423800</v>
      </c>
      <c r="G92" s="32"/>
      <c r="P92"/>
    </row>
    <row r="93" spans="1:16" x14ac:dyDescent="0.25">
      <c r="A93" s="74" t="s">
        <v>293</v>
      </c>
      <c r="B93" s="72" t="s">
        <v>932</v>
      </c>
      <c r="C93" s="64" t="s">
        <v>428</v>
      </c>
      <c r="D93" s="65">
        <v>20.37</v>
      </c>
      <c r="E93" s="66">
        <v>63100</v>
      </c>
      <c r="F93" s="66">
        <v>1285347</v>
      </c>
      <c r="G93" s="32"/>
      <c r="P93"/>
    </row>
    <row r="94" spans="1:16" x14ac:dyDescent="0.25">
      <c r="A94" s="74" t="s">
        <v>761</v>
      </c>
      <c r="B94" s="72" t="s">
        <v>933</v>
      </c>
      <c r="C94" s="64" t="s">
        <v>428</v>
      </c>
      <c r="D94" s="65">
        <v>7.94</v>
      </c>
      <c r="E94" s="66">
        <v>154333</v>
      </c>
      <c r="F94" s="66">
        <v>1225404.02</v>
      </c>
      <c r="G94" s="32"/>
      <c r="P94"/>
    </row>
    <row r="95" spans="1:16" x14ac:dyDescent="0.25">
      <c r="A95" s="74" t="s">
        <v>161</v>
      </c>
      <c r="B95" s="72" t="s">
        <v>934</v>
      </c>
      <c r="C95" s="64" t="s">
        <v>428</v>
      </c>
      <c r="D95" s="65">
        <v>28</v>
      </c>
      <c r="E95" s="66">
        <v>40204</v>
      </c>
      <c r="F95" s="66">
        <v>1125712</v>
      </c>
      <c r="G95" s="64"/>
      <c r="P95"/>
    </row>
    <row r="96" spans="1:16" x14ac:dyDescent="0.25">
      <c r="A96" s="74" t="s">
        <v>935</v>
      </c>
      <c r="B96" s="72" t="s">
        <v>936</v>
      </c>
      <c r="C96" s="64" t="s">
        <v>428</v>
      </c>
      <c r="D96" s="65">
        <v>5.46</v>
      </c>
      <c r="E96" s="66">
        <v>191750</v>
      </c>
      <c r="F96" s="66">
        <v>1046955</v>
      </c>
      <c r="G96" s="32"/>
      <c r="P96"/>
    </row>
    <row r="97" spans="1:16" x14ac:dyDescent="0.25">
      <c r="A97" s="74" t="s">
        <v>836</v>
      </c>
      <c r="B97" s="72" t="s">
        <v>937</v>
      </c>
      <c r="C97" s="64" t="s">
        <v>428</v>
      </c>
      <c r="D97" s="65">
        <v>5.7</v>
      </c>
      <c r="E97" s="66">
        <v>158333</v>
      </c>
      <c r="F97" s="66">
        <v>902498.1</v>
      </c>
      <c r="G97" s="32"/>
      <c r="P97"/>
    </row>
    <row r="98" spans="1:16" x14ac:dyDescent="0.25">
      <c r="A98" s="74" t="s">
        <v>830</v>
      </c>
      <c r="B98" s="72" t="s">
        <v>938</v>
      </c>
      <c r="C98" s="64" t="s">
        <v>428</v>
      </c>
      <c r="D98" s="65">
        <v>18.469200000000001</v>
      </c>
      <c r="E98" s="66">
        <v>48828</v>
      </c>
      <c r="F98" s="66">
        <v>901814.09759999998</v>
      </c>
      <c r="G98" s="64"/>
      <c r="P98"/>
    </row>
    <row r="99" spans="1:16" x14ac:dyDescent="0.25">
      <c r="A99" s="74" t="s">
        <v>676</v>
      </c>
      <c r="B99" s="72" t="s">
        <v>939</v>
      </c>
      <c r="C99" s="64" t="s">
        <v>425</v>
      </c>
      <c r="D99" s="65">
        <v>36</v>
      </c>
      <c r="E99" s="66">
        <v>25000</v>
      </c>
      <c r="F99" s="66">
        <v>900000</v>
      </c>
      <c r="G99" s="32"/>
      <c r="P99"/>
    </row>
    <row r="100" spans="1:16" x14ac:dyDescent="0.25">
      <c r="A100" s="74" t="s">
        <v>927</v>
      </c>
      <c r="B100" s="72" t="s">
        <v>868</v>
      </c>
      <c r="C100" s="64" t="s">
        <v>425</v>
      </c>
      <c r="D100" s="65">
        <v>2.5</v>
      </c>
      <c r="E100" s="66">
        <v>357500</v>
      </c>
      <c r="F100" s="66">
        <v>893750</v>
      </c>
      <c r="G100" s="32"/>
      <c r="P100"/>
    </row>
    <row r="101" spans="1:16" x14ac:dyDescent="0.25">
      <c r="A101" s="74" t="s">
        <v>901</v>
      </c>
      <c r="B101" s="72" t="s">
        <v>940</v>
      </c>
      <c r="C101" s="64" t="s">
        <v>425</v>
      </c>
      <c r="D101" s="65">
        <v>0.18659999999999999</v>
      </c>
      <c r="E101" s="66">
        <v>4783647</v>
      </c>
      <c r="F101" s="66">
        <v>892628.53019999992</v>
      </c>
      <c r="G101" s="32"/>
      <c r="P101"/>
    </row>
    <row r="102" spans="1:16" x14ac:dyDescent="0.25">
      <c r="A102" s="74" t="s">
        <v>904</v>
      </c>
      <c r="B102" s="72" t="s">
        <v>876</v>
      </c>
      <c r="C102" s="64" t="s">
        <v>428</v>
      </c>
      <c r="D102" s="65">
        <v>116.5</v>
      </c>
      <c r="E102" s="66">
        <v>7500</v>
      </c>
      <c r="F102" s="66">
        <v>873750</v>
      </c>
      <c r="G102" s="32"/>
      <c r="P102"/>
    </row>
    <row r="103" spans="1:16" x14ac:dyDescent="0.25">
      <c r="A103" s="74" t="s">
        <v>761</v>
      </c>
      <c r="B103" s="72" t="s">
        <v>941</v>
      </c>
      <c r="C103" s="64" t="s">
        <v>428</v>
      </c>
      <c r="D103" s="65">
        <v>6.1239999999999997</v>
      </c>
      <c r="E103" s="66">
        <v>139000</v>
      </c>
      <c r="F103" s="66">
        <v>851236</v>
      </c>
      <c r="G103" s="32"/>
      <c r="P103"/>
    </row>
    <row r="104" spans="1:16" x14ac:dyDescent="0.25">
      <c r="A104" s="74" t="s">
        <v>715</v>
      </c>
      <c r="B104" s="72" t="s">
        <v>942</v>
      </c>
      <c r="C104" s="64" t="s">
        <v>428</v>
      </c>
      <c r="D104" s="65">
        <v>1</v>
      </c>
      <c r="E104" s="66">
        <v>816670</v>
      </c>
      <c r="F104" s="66">
        <v>816670</v>
      </c>
      <c r="G104" s="32"/>
      <c r="O104" s="66"/>
      <c r="P104"/>
    </row>
    <row r="105" spans="1:16" x14ac:dyDescent="0.25">
      <c r="A105" s="74" t="s">
        <v>761</v>
      </c>
      <c r="B105" s="72" t="s">
        <v>943</v>
      </c>
      <c r="C105" s="64" t="s">
        <v>428</v>
      </c>
      <c r="D105" s="65">
        <v>7.83</v>
      </c>
      <c r="E105" s="66">
        <v>102500</v>
      </c>
      <c r="F105" s="66">
        <v>802575</v>
      </c>
      <c r="G105" s="32"/>
      <c r="O105" s="66"/>
      <c r="P105"/>
    </row>
    <row r="106" spans="1:16" x14ac:dyDescent="0.25">
      <c r="A106" s="74" t="s">
        <v>795</v>
      </c>
      <c r="B106" s="72" t="s">
        <v>937</v>
      </c>
      <c r="C106" s="64" t="s">
        <v>428</v>
      </c>
      <c r="D106" s="65">
        <v>14</v>
      </c>
      <c r="E106" s="66">
        <v>53000</v>
      </c>
      <c r="F106" s="66">
        <v>742000</v>
      </c>
      <c r="G106" s="32"/>
      <c r="O106" s="66"/>
      <c r="P106"/>
    </row>
    <row r="107" spans="1:16" x14ac:dyDescent="0.25">
      <c r="A107" s="74" t="s">
        <v>657</v>
      </c>
      <c r="B107" s="72" t="s">
        <v>944</v>
      </c>
      <c r="C107" s="64" t="s">
        <v>428</v>
      </c>
      <c r="D107" s="65">
        <v>0.27</v>
      </c>
      <c r="E107" s="66">
        <v>2649500</v>
      </c>
      <c r="F107" s="66">
        <v>715365</v>
      </c>
      <c r="G107" s="32"/>
      <c r="O107" s="66"/>
      <c r="P107"/>
    </row>
    <row r="108" spans="1:16" x14ac:dyDescent="0.25">
      <c r="A108" s="74" t="s">
        <v>17</v>
      </c>
      <c r="B108" s="72" t="s">
        <v>932</v>
      </c>
      <c r="C108" s="64" t="s">
        <v>428</v>
      </c>
      <c r="D108" s="65">
        <v>2.4</v>
      </c>
      <c r="E108" s="66">
        <v>256939</v>
      </c>
      <c r="F108" s="66">
        <v>616653.6</v>
      </c>
      <c r="G108" s="32"/>
      <c r="O108" s="66"/>
      <c r="P108"/>
    </row>
    <row r="109" spans="1:16" x14ac:dyDescent="0.25">
      <c r="A109" s="74" t="s">
        <v>686</v>
      </c>
      <c r="B109" s="72" t="s">
        <v>945</v>
      </c>
      <c r="C109" s="64" t="s">
        <v>428</v>
      </c>
      <c r="D109" s="65">
        <v>5.94</v>
      </c>
      <c r="E109" s="66">
        <v>103334</v>
      </c>
      <c r="F109" s="66">
        <v>613803.96</v>
      </c>
      <c r="G109" s="32"/>
      <c r="O109" s="66"/>
      <c r="P109"/>
    </row>
    <row r="110" spans="1:16" x14ac:dyDescent="0.25">
      <c r="A110" s="74" t="s">
        <v>124</v>
      </c>
      <c r="B110" s="72" t="s">
        <v>946</v>
      </c>
      <c r="C110" s="64" t="s">
        <v>428</v>
      </c>
      <c r="D110" s="65">
        <v>4.5</v>
      </c>
      <c r="E110" s="66">
        <v>105000</v>
      </c>
      <c r="F110" s="66">
        <v>472500</v>
      </c>
      <c r="G110" s="32"/>
      <c r="O110" s="66"/>
      <c r="P110"/>
    </row>
    <row r="111" spans="1:16" x14ac:dyDescent="0.25">
      <c r="A111" s="74" t="s">
        <v>52</v>
      </c>
      <c r="B111" s="72" t="s">
        <v>885</v>
      </c>
      <c r="C111" s="64" t="s">
        <v>428</v>
      </c>
      <c r="D111" s="65">
        <v>15</v>
      </c>
      <c r="E111" s="66">
        <v>30000</v>
      </c>
      <c r="F111" s="66">
        <v>450000</v>
      </c>
      <c r="G111" s="32"/>
      <c r="O111" s="66"/>
      <c r="P111"/>
    </row>
    <row r="112" spans="1:16" x14ac:dyDescent="0.25">
      <c r="A112" s="74" t="s">
        <v>947</v>
      </c>
      <c r="B112" s="72" t="s">
        <v>948</v>
      </c>
      <c r="C112" s="64" t="s">
        <v>428</v>
      </c>
      <c r="D112" s="65">
        <v>50</v>
      </c>
      <c r="E112" s="66">
        <v>8084</v>
      </c>
      <c r="F112" s="66">
        <v>404200</v>
      </c>
      <c r="G112" s="32"/>
      <c r="O112" s="66"/>
      <c r="P112"/>
    </row>
    <row r="113" spans="1:16" x14ac:dyDescent="0.25">
      <c r="A113" s="74" t="s">
        <v>686</v>
      </c>
      <c r="B113" s="72" t="s">
        <v>949</v>
      </c>
      <c r="C113" s="64" t="s">
        <v>425</v>
      </c>
      <c r="D113" s="65">
        <v>4.3499999999999996</v>
      </c>
      <c r="E113" s="66">
        <v>91666</v>
      </c>
      <c r="F113" s="66">
        <v>398747.1</v>
      </c>
      <c r="G113" s="32"/>
      <c r="O113" s="66"/>
      <c r="P113"/>
    </row>
    <row r="114" spans="1:16" x14ac:dyDescent="0.25">
      <c r="A114" s="74" t="s">
        <v>860</v>
      </c>
      <c r="B114" s="72" t="s">
        <v>950</v>
      </c>
      <c r="C114" s="64" t="s">
        <v>425</v>
      </c>
      <c r="D114" s="65">
        <v>50</v>
      </c>
      <c r="E114" s="66">
        <v>7300</v>
      </c>
      <c r="F114" s="66">
        <v>365000</v>
      </c>
      <c r="G114" s="32"/>
      <c r="O114" s="66"/>
      <c r="P114"/>
    </row>
    <row r="115" spans="1:16" x14ac:dyDescent="0.25">
      <c r="A115" s="74" t="s">
        <v>201</v>
      </c>
      <c r="B115" s="72" t="s">
        <v>951</v>
      </c>
      <c r="C115" s="64" t="s">
        <v>425</v>
      </c>
      <c r="D115" s="65">
        <v>0.6</v>
      </c>
      <c r="E115" s="66">
        <v>600000</v>
      </c>
      <c r="F115" s="66">
        <v>360000</v>
      </c>
      <c r="G115" s="32"/>
      <c r="O115" s="66"/>
      <c r="P115"/>
    </row>
    <row r="116" spans="1:16" x14ac:dyDescent="0.25">
      <c r="A116" s="74" t="s">
        <v>666</v>
      </c>
      <c r="B116" s="72" t="s">
        <v>952</v>
      </c>
      <c r="C116" s="64" t="s">
        <v>425</v>
      </c>
      <c r="D116" s="65">
        <v>6.3</v>
      </c>
      <c r="E116" s="66">
        <v>50760</v>
      </c>
      <c r="F116" s="66">
        <v>319788</v>
      </c>
      <c r="G116" s="32"/>
      <c r="O116" s="66"/>
      <c r="P116"/>
    </row>
    <row r="117" spans="1:16" x14ac:dyDescent="0.25">
      <c r="A117" s="74" t="s">
        <v>686</v>
      </c>
      <c r="B117" s="72" t="s">
        <v>953</v>
      </c>
      <c r="C117" s="64" t="s">
        <v>428</v>
      </c>
      <c r="D117" s="65">
        <v>4.3499999999999996</v>
      </c>
      <c r="E117" s="66">
        <v>69333</v>
      </c>
      <c r="F117" s="66">
        <v>301598.55</v>
      </c>
      <c r="G117" s="32"/>
      <c r="O117" s="66"/>
      <c r="P117"/>
    </row>
    <row r="118" spans="1:16" x14ac:dyDescent="0.25">
      <c r="A118" s="74" t="s">
        <v>82</v>
      </c>
      <c r="B118" s="72" t="s">
        <v>954</v>
      </c>
      <c r="C118" s="64" t="s">
        <v>428</v>
      </c>
      <c r="D118" s="65">
        <v>9</v>
      </c>
      <c r="E118" s="66">
        <v>33334</v>
      </c>
      <c r="F118" s="66">
        <v>300006</v>
      </c>
      <c r="G118" s="32"/>
      <c r="O118" s="66"/>
      <c r="P118"/>
    </row>
    <row r="119" spans="1:16" x14ac:dyDescent="0.25">
      <c r="A119" s="74" t="s">
        <v>52</v>
      </c>
      <c r="B119" s="72" t="s">
        <v>955</v>
      </c>
      <c r="C119" s="64" t="s">
        <v>425</v>
      </c>
      <c r="D119" s="65">
        <v>12</v>
      </c>
      <c r="E119" s="66">
        <v>20000</v>
      </c>
      <c r="F119" s="66">
        <v>240000</v>
      </c>
      <c r="G119" s="32"/>
      <c r="O119" s="66"/>
      <c r="P119"/>
    </row>
    <row r="120" spans="1:16" x14ac:dyDescent="0.25">
      <c r="A120" s="74" t="s">
        <v>652</v>
      </c>
      <c r="B120" s="72" t="s">
        <v>956</v>
      </c>
      <c r="C120" s="64" t="s">
        <v>425</v>
      </c>
      <c r="D120" s="65">
        <v>40.659999999999997</v>
      </c>
      <c r="E120" s="66">
        <v>5555</v>
      </c>
      <c r="F120" s="66">
        <v>225866.3</v>
      </c>
      <c r="G120" s="32"/>
      <c r="O120" s="66"/>
      <c r="P120"/>
    </row>
    <row r="121" spans="1:16" x14ac:dyDescent="0.25">
      <c r="A121" s="74" t="s">
        <v>686</v>
      </c>
      <c r="B121" s="72" t="s">
        <v>957</v>
      </c>
      <c r="C121" s="64" t="s">
        <v>428</v>
      </c>
      <c r="D121" s="65">
        <v>4.3499999999999996</v>
      </c>
      <c r="E121" s="66">
        <v>50000</v>
      </c>
      <c r="F121" s="66">
        <v>217500</v>
      </c>
      <c r="G121" s="32"/>
      <c r="O121" s="66"/>
      <c r="P121"/>
    </row>
    <row r="122" spans="1:16" x14ac:dyDescent="0.25">
      <c r="A122" s="74" t="s">
        <v>749</v>
      </c>
      <c r="B122" s="72" t="s">
        <v>958</v>
      </c>
      <c r="C122" s="64" t="s">
        <v>428</v>
      </c>
      <c r="D122" s="65">
        <v>142.4</v>
      </c>
      <c r="E122" s="66">
        <v>1240</v>
      </c>
      <c r="F122" s="66">
        <v>176576</v>
      </c>
      <c r="G122" s="64"/>
      <c r="O122" s="66"/>
      <c r="P122"/>
    </row>
    <row r="123" spans="1:16" x14ac:dyDescent="0.25">
      <c r="A123" s="74" t="s">
        <v>959</v>
      </c>
      <c r="B123" s="72" t="s">
        <v>876</v>
      </c>
      <c r="C123" s="64" t="s">
        <v>425</v>
      </c>
      <c r="D123" s="65">
        <v>6.25</v>
      </c>
      <c r="E123" s="66">
        <v>25000</v>
      </c>
      <c r="F123" s="66">
        <v>156250</v>
      </c>
      <c r="G123" s="32"/>
      <c r="O123" s="66"/>
      <c r="P123"/>
    </row>
    <row r="124" spans="1:16" x14ac:dyDescent="0.25">
      <c r="A124" s="74" t="s">
        <v>124</v>
      </c>
      <c r="B124" s="72" t="s">
        <v>960</v>
      </c>
      <c r="C124" s="64" t="s">
        <v>428</v>
      </c>
      <c r="D124" s="65">
        <v>4.5</v>
      </c>
      <c r="E124" s="66">
        <v>34000</v>
      </c>
      <c r="F124" s="66">
        <v>153000</v>
      </c>
      <c r="G124" s="32"/>
      <c r="O124" s="66"/>
      <c r="P124"/>
    </row>
    <row r="125" spans="1:16" x14ac:dyDescent="0.25">
      <c r="A125" s="74" t="s">
        <v>836</v>
      </c>
      <c r="B125" s="72" t="s">
        <v>961</v>
      </c>
      <c r="C125" s="64" t="s">
        <v>428</v>
      </c>
      <c r="D125" s="65">
        <v>6.17</v>
      </c>
      <c r="E125" s="66">
        <v>23000</v>
      </c>
      <c r="F125" s="66">
        <v>141910</v>
      </c>
      <c r="G125" s="32"/>
      <c r="O125" s="66"/>
      <c r="P125"/>
    </row>
    <row r="126" spans="1:16" x14ac:dyDescent="0.25">
      <c r="A126" s="74" t="s">
        <v>795</v>
      </c>
      <c r="B126" s="72" t="s">
        <v>955</v>
      </c>
      <c r="C126" s="64" t="s">
        <v>428</v>
      </c>
      <c r="D126" s="65">
        <v>14</v>
      </c>
      <c r="E126" s="66">
        <v>9000</v>
      </c>
      <c r="F126" s="66">
        <v>126000</v>
      </c>
      <c r="G126" s="32"/>
      <c r="O126" s="66"/>
      <c r="P126"/>
    </row>
    <row r="127" spans="1:16" x14ac:dyDescent="0.25">
      <c r="A127" s="74" t="s">
        <v>73</v>
      </c>
      <c r="B127" s="72" t="s">
        <v>962</v>
      </c>
      <c r="C127" s="64" t="s">
        <v>425</v>
      </c>
      <c r="D127" s="65">
        <v>0.55000000000000004</v>
      </c>
      <c r="E127" s="66">
        <v>181700</v>
      </c>
      <c r="F127" s="66">
        <v>99935</v>
      </c>
      <c r="G127" s="32"/>
      <c r="O127" s="66"/>
      <c r="P127"/>
    </row>
    <row r="128" spans="1:16" x14ac:dyDescent="0.25">
      <c r="A128" s="74" t="s">
        <v>686</v>
      </c>
      <c r="B128" s="72" t="s">
        <v>963</v>
      </c>
      <c r="C128" s="64" t="s">
        <v>428</v>
      </c>
      <c r="D128" s="65">
        <v>5.94</v>
      </c>
      <c r="E128" s="66">
        <v>16667</v>
      </c>
      <c r="F128" s="66">
        <v>99001.98</v>
      </c>
      <c r="G128" s="32"/>
      <c r="O128" s="66"/>
      <c r="P128"/>
    </row>
    <row r="129" spans="1:16" x14ac:dyDescent="0.25">
      <c r="A129" s="74" t="s">
        <v>686</v>
      </c>
      <c r="B129" s="72" t="s">
        <v>964</v>
      </c>
      <c r="C129" s="64" t="s">
        <v>428</v>
      </c>
      <c r="D129" s="65">
        <v>5.94</v>
      </c>
      <c r="E129" s="66">
        <v>16667</v>
      </c>
      <c r="F129" s="66">
        <v>99001.98</v>
      </c>
      <c r="G129" s="32"/>
      <c r="O129" s="66"/>
      <c r="P129"/>
    </row>
    <row r="130" spans="1:16" x14ac:dyDescent="0.25">
      <c r="A130" s="74" t="s">
        <v>686</v>
      </c>
      <c r="B130" s="72" t="s">
        <v>965</v>
      </c>
      <c r="C130" s="64" t="s">
        <v>428</v>
      </c>
      <c r="D130" s="65">
        <v>5.94</v>
      </c>
      <c r="E130" s="66">
        <v>16667</v>
      </c>
      <c r="F130" s="66">
        <v>99001.98</v>
      </c>
      <c r="G130" s="34"/>
      <c r="O130" s="66"/>
      <c r="P130"/>
    </row>
    <row r="131" spans="1:16" x14ac:dyDescent="0.25">
      <c r="A131" s="74" t="s">
        <v>190</v>
      </c>
      <c r="B131" s="72" t="s">
        <v>966</v>
      </c>
      <c r="C131" s="64" t="s">
        <v>425</v>
      </c>
      <c r="D131" s="65">
        <v>0.05</v>
      </c>
      <c r="E131" s="66">
        <v>1659296</v>
      </c>
      <c r="F131" s="66">
        <v>82964.800000000003</v>
      </c>
      <c r="G131" s="32"/>
      <c r="O131" s="66"/>
      <c r="P131"/>
    </row>
    <row r="132" spans="1:16" x14ac:dyDescent="0.25">
      <c r="A132" s="74" t="s">
        <v>686</v>
      </c>
      <c r="B132" s="72" t="s">
        <v>858</v>
      </c>
      <c r="C132" s="64" t="s">
        <v>428</v>
      </c>
      <c r="D132" s="65">
        <v>4.3499999999999996</v>
      </c>
      <c r="E132" s="66">
        <v>16667</v>
      </c>
      <c r="F132" s="66">
        <v>72501.45</v>
      </c>
      <c r="G132" s="32"/>
      <c r="O132" s="66"/>
      <c r="P132"/>
    </row>
    <row r="133" spans="1:16" x14ac:dyDescent="0.25">
      <c r="A133" s="74" t="s">
        <v>919</v>
      </c>
      <c r="B133" s="72" t="s">
        <v>918</v>
      </c>
      <c r="C133" s="64" t="s">
        <v>425</v>
      </c>
      <c r="D133" s="65">
        <v>2.6</v>
      </c>
      <c r="E133" s="66">
        <v>25000</v>
      </c>
      <c r="F133" s="66">
        <v>65000</v>
      </c>
      <c r="G133" s="32"/>
      <c r="O133" s="66"/>
      <c r="P133"/>
    </row>
    <row r="134" spans="1:16" x14ac:dyDescent="0.25">
      <c r="A134" s="74" t="s">
        <v>17</v>
      </c>
      <c r="B134" s="72" t="s">
        <v>967</v>
      </c>
      <c r="C134" s="64" t="s">
        <v>425</v>
      </c>
      <c r="D134" s="65">
        <v>0.3</v>
      </c>
      <c r="E134" s="66">
        <v>38852</v>
      </c>
      <c r="F134" s="66">
        <v>11655.6</v>
      </c>
      <c r="G134" s="32"/>
      <c r="O134" s="66"/>
      <c r="P134"/>
    </row>
    <row r="135" spans="1:16" x14ac:dyDescent="0.25">
      <c r="A135" s="74" t="s">
        <v>17</v>
      </c>
      <c r="B135" s="72" t="s">
        <v>934</v>
      </c>
      <c r="C135" s="64" t="s">
        <v>428</v>
      </c>
      <c r="D135" s="65">
        <v>2</v>
      </c>
      <c r="E135" s="66">
        <v>3281</v>
      </c>
      <c r="F135" s="66">
        <v>6562</v>
      </c>
      <c r="G135" s="32"/>
      <c r="O135" s="66"/>
      <c r="P135"/>
    </row>
    <row r="136" spans="1:16" x14ac:dyDescent="0.25">
      <c r="A136" s="74" t="s">
        <v>17</v>
      </c>
      <c r="B136" s="72" t="s">
        <v>968</v>
      </c>
      <c r="C136" s="64" t="s">
        <v>425</v>
      </c>
      <c r="D136" s="65">
        <v>0.22</v>
      </c>
      <c r="E136" s="66">
        <v>6</v>
      </c>
      <c r="F136" s="66">
        <v>1.32</v>
      </c>
      <c r="G136" s="32"/>
      <c r="O136" s="66"/>
      <c r="P136"/>
    </row>
    <row r="137" spans="1:16" x14ac:dyDescent="0.25">
      <c r="A137" s="74" t="s">
        <v>685</v>
      </c>
      <c r="B137" s="72" t="s">
        <v>891</v>
      </c>
      <c r="C137" s="64" t="s">
        <v>425</v>
      </c>
      <c r="D137" s="65">
        <v>0.02</v>
      </c>
      <c r="E137" s="66">
        <v>3</v>
      </c>
      <c r="F137" s="66">
        <v>0.06</v>
      </c>
      <c r="G137" s="64" t="s">
        <v>5</v>
      </c>
      <c r="O137" s="66"/>
      <c r="P137"/>
    </row>
  </sheetData>
  <phoneticPr fontId="6" type="noConversion"/>
  <pageMargins left="0.78740157499999996" right="0.78740157499999996" top="0.984251969" bottom="0.984251969" header="0.5" footer="0.5"/>
  <pageSetup paperSize="9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6"/>
  <dimension ref="A1:N3884"/>
  <sheetViews>
    <sheetView workbookViewId="0"/>
  </sheetViews>
  <sheetFormatPr defaultColWidth="10.90625" defaultRowHeight="12.5" x14ac:dyDescent="0.25"/>
  <cols>
    <col min="1" max="1" width="15.1796875" style="19" bestFit="1" customWidth="1"/>
    <col min="2" max="2" width="13.81640625" style="19" bestFit="1" customWidth="1"/>
    <col min="3" max="3" width="9" style="19" bestFit="1" customWidth="1"/>
    <col min="4" max="4" width="8.81640625" style="54" customWidth="1"/>
    <col min="5" max="5" width="13.453125" style="53" customWidth="1"/>
    <col min="6" max="6" width="14.54296875" style="67" customWidth="1"/>
    <col min="7" max="7" width="29.81640625" style="19" bestFit="1" customWidth="1"/>
    <col min="8" max="8" width="15.26953125" style="69" bestFit="1" customWidth="1"/>
    <col min="9" max="9" width="9" style="69" bestFit="1" customWidth="1"/>
    <col min="10" max="10" width="7.54296875" style="69" bestFit="1" customWidth="1"/>
    <col min="11" max="11" width="8.7265625" style="69" bestFit="1" customWidth="1"/>
    <col min="12" max="12" width="11.26953125" style="69" bestFit="1" customWidth="1"/>
    <col min="13" max="13" width="11.7265625" style="70" bestFit="1" customWidth="1"/>
    <col min="14" max="14" width="11.453125" style="69"/>
  </cols>
  <sheetData>
    <row r="1" spans="1:14" s="19" customFormat="1" ht="36.75" customHeight="1" x14ac:dyDescent="0.2">
      <c r="A1" s="90" t="s">
        <v>1355</v>
      </c>
      <c r="B1" s="91"/>
      <c r="C1" s="91"/>
      <c r="D1" s="92"/>
      <c r="E1" s="92"/>
      <c r="F1" s="92"/>
      <c r="G1" s="91"/>
    </row>
    <row r="2" spans="1:14" ht="13.5" x14ac:dyDescent="0.3">
      <c r="A2" s="80" t="s">
        <v>975</v>
      </c>
    </row>
    <row r="4" spans="1:14" s="19" customFormat="1" ht="10" x14ac:dyDescent="0.2">
      <c r="A4" s="50" t="s">
        <v>126</v>
      </c>
      <c r="B4" s="51" t="s">
        <v>612</v>
      </c>
      <c r="C4" s="50" t="s">
        <v>0</v>
      </c>
      <c r="D4" s="55" t="s">
        <v>127</v>
      </c>
      <c r="E4" s="52" t="s">
        <v>128</v>
      </c>
      <c r="F4" s="56" t="s">
        <v>422</v>
      </c>
      <c r="G4" s="62" t="s">
        <v>217</v>
      </c>
      <c r="H4" s="67"/>
      <c r="M4" s="67"/>
    </row>
    <row r="5" spans="1:14" x14ac:dyDescent="0.25">
      <c r="A5" s="64" t="s">
        <v>685</v>
      </c>
      <c r="B5" s="64" t="s">
        <v>741</v>
      </c>
      <c r="C5" s="64" t="s">
        <v>425</v>
      </c>
      <c r="D5" s="65">
        <v>0.5</v>
      </c>
      <c r="E5" s="66">
        <v>1627750876</v>
      </c>
      <c r="F5" s="68">
        <v>813875438</v>
      </c>
      <c r="G5" s="19" t="s">
        <v>742</v>
      </c>
      <c r="H5" s="70"/>
      <c r="N5" s="32"/>
    </row>
    <row r="6" spans="1:14" x14ac:dyDescent="0.25">
      <c r="A6" s="64" t="s">
        <v>709</v>
      </c>
      <c r="B6" s="64" t="s">
        <v>760</v>
      </c>
      <c r="C6" s="64" t="s">
        <v>425</v>
      </c>
      <c r="D6" s="65">
        <v>35</v>
      </c>
      <c r="E6" s="66">
        <v>20000000</v>
      </c>
      <c r="F6" s="68">
        <v>700000000</v>
      </c>
      <c r="G6" s="19" t="s">
        <v>3</v>
      </c>
      <c r="H6" s="70"/>
      <c r="N6" s="32"/>
    </row>
    <row r="7" spans="1:14" x14ac:dyDescent="0.25">
      <c r="A7" s="64" t="s">
        <v>685</v>
      </c>
      <c r="B7" s="64" t="s">
        <v>804</v>
      </c>
      <c r="C7" s="64" t="s">
        <v>425</v>
      </c>
      <c r="D7" s="65">
        <v>0.05</v>
      </c>
      <c r="E7" s="66">
        <v>13473768485</v>
      </c>
      <c r="F7" s="68">
        <v>673688424.25</v>
      </c>
      <c r="G7" s="19" t="s">
        <v>742</v>
      </c>
      <c r="H7" s="70"/>
      <c r="N7" s="32"/>
    </row>
    <row r="8" spans="1:14" x14ac:dyDescent="0.25">
      <c r="A8" s="64" t="s">
        <v>685</v>
      </c>
      <c r="B8" s="64" t="s">
        <v>741</v>
      </c>
      <c r="C8" s="64" t="s">
        <v>425</v>
      </c>
      <c r="D8" s="65">
        <v>1.5</v>
      </c>
      <c r="E8" s="66">
        <v>375006058</v>
      </c>
      <c r="F8" s="68">
        <v>562509087</v>
      </c>
      <c r="G8" s="19" t="s">
        <v>781</v>
      </c>
      <c r="H8" s="70"/>
      <c r="N8" s="32"/>
    </row>
    <row r="9" spans="1:14" x14ac:dyDescent="0.25">
      <c r="A9" s="64" t="s">
        <v>531</v>
      </c>
      <c r="B9" s="64" t="s">
        <v>819</v>
      </c>
      <c r="C9" s="64" t="s">
        <v>426</v>
      </c>
      <c r="D9" s="65">
        <v>105.67976999999999</v>
      </c>
      <c r="E9" s="66">
        <v>4500000</v>
      </c>
      <c r="F9" s="68">
        <v>475558964.99999994</v>
      </c>
      <c r="G9" s="19" t="s">
        <v>828</v>
      </c>
      <c r="H9" s="70"/>
      <c r="N9" s="32"/>
    </row>
    <row r="10" spans="1:14" x14ac:dyDescent="0.25">
      <c r="A10" s="64" t="s">
        <v>787</v>
      </c>
      <c r="B10" s="64" t="s">
        <v>788</v>
      </c>
      <c r="C10" s="64" t="s">
        <v>425</v>
      </c>
      <c r="D10" s="65">
        <v>73</v>
      </c>
      <c r="E10" s="66">
        <v>5600000</v>
      </c>
      <c r="F10" s="68">
        <v>408800000</v>
      </c>
      <c r="H10" s="70"/>
      <c r="N10" s="32"/>
    </row>
    <row r="11" spans="1:14" x14ac:dyDescent="0.25">
      <c r="A11" s="64" t="s">
        <v>787</v>
      </c>
      <c r="B11" s="64" t="s">
        <v>829</v>
      </c>
      <c r="C11" s="64" t="s">
        <v>425</v>
      </c>
      <c r="D11" s="65">
        <v>88</v>
      </c>
      <c r="E11" s="66">
        <v>4000000</v>
      </c>
      <c r="F11" s="68">
        <v>352000000</v>
      </c>
      <c r="H11" s="70"/>
      <c r="N11" s="32"/>
    </row>
    <row r="12" spans="1:14" x14ac:dyDescent="0.25">
      <c r="A12" s="64" t="s">
        <v>830</v>
      </c>
      <c r="B12" s="64" t="s">
        <v>831</v>
      </c>
      <c r="C12" s="64" t="s">
        <v>425</v>
      </c>
      <c r="D12" s="65">
        <v>32</v>
      </c>
      <c r="E12" s="66">
        <v>7012500</v>
      </c>
      <c r="F12" s="68">
        <v>224400000</v>
      </c>
      <c r="H12" s="70"/>
      <c r="N12" s="32"/>
    </row>
    <row r="13" spans="1:14" x14ac:dyDescent="0.25">
      <c r="A13" s="64" t="s">
        <v>676</v>
      </c>
      <c r="B13" s="64" t="s">
        <v>812</v>
      </c>
      <c r="C13" s="64" t="s">
        <v>425</v>
      </c>
      <c r="D13" s="65">
        <v>60</v>
      </c>
      <c r="E13" s="66">
        <v>3000000</v>
      </c>
      <c r="F13" s="68">
        <v>180000000</v>
      </c>
      <c r="H13" s="70"/>
      <c r="N13" s="32"/>
    </row>
    <row r="14" spans="1:14" x14ac:dyDescent="0.25">
      <c r="A14" s="64" t="s">
        <v>820</v>
      </c>
      <c r="B14" s="64" t="s">
        <v>818</v>
      </c>
      <c r="C14" s="64" t="s">
        <v>426</v>
      </c>
      <c r="D14" s="65">
        <v>125</v>
      </c>
      <c r="E14" s="66">
        <v>1300000</v>
      </c>
      <c r="F14" s="68">
        <v>162500000</v>
      </c>
      <c r="H14" s="70"/>
      <c r="N14" s="32"/>
    </row>
    <row r="15" spans="1:14" x14ac:dyDescent="0.25">
      <c r="A15" s="64" t="s">
        <v>685</v>
      </c>
      <c r="B15" s="64" t="s">
        <v>804</v>
      </c>
      <c r="C15" s="64" t="s">
        <v>426</v>
      </c>
      <c r="D15" s="65">
        <v>0.05</v>
      </c>
      <c r="E15" s="66">
        <v>2621642692</v>
      </c>
      <c r="F15" s="68">
        <v>131082134.60000001</v>
      </c>
      <c r="G15" s="19" t="s">
        <v>781</v>
      </c>
      <c r="N15" s="19"/>
    </row>
    <row r="16" spans="1:14" x14ac:dyDescent="0.25">
      <c r="A16" s="64" t="s">
        <v>797</v>
      </c>
      <c r="B16" s="64" t="s">
        <v>798</v>
      </c>
      <c r="C16" s="64" t="s">
        <v>425</v>
      </c>
      <c r="D16" s="65">
        <v>5.4</v>
      </c>
      <c r="E16" s="66">
        <v>21000000</v>
      </c>
      <c r="F16" s="68">
        <v>113400000.00000001</v>
      </c>
      <c r="N16" s="32"/>
    </row>
    <row r="17" spans="1:14" x14ac:dyDescent="0.25">
      <c r="A17" s="64" t="s">
        <v>36</v>
      </c>
      <c r="B17" s="64" t="s">
        <v>825</v>
      </c>
      <c r="C17" s="64" t="s">
        <v>425</v>
      </c>
      <c r="D17" s="65">
        <v>2.75</v>
      </c>
      <c r="E17" s="66">
        <v>36363636</v>
      </c>
      <c r="F17" s="68">
        <v>99999999</v>
      </c>
      <c r="G17" s="32"/>
      <c r="N17" s="19"/>
    </row>
    <row r="18" spans="1:14" x14ac:dyDescent="0.25">
      <c r="A18" s="64" t="s">
        <v>52</v>
      </c>
      <c r="B18" s="64" t="s">
        <v>823</v>
      </c>
      <c r="C18" s="64" t="s">
        <v>425</v>
      </c>
      <c r="D18" s="65">
        <v>11.5</v>
      </c>
      <c r="E18" s="66">
        <v>8500000</v>
      </c>
      <c r="F18" s="68">
        <v>97750000</v>
      </c>
      <c r="G18" s="19" t="s">
        <v>164</v>
      </c>
    </row>
    <row r="19" spans="1:14" x14ac:dyDescent="0.25">
      <c r="A19" s="64" t="s">
        <v>658</v>
      </c>
      <c r="B19" s="64" t="s">
        <v>799</v>
      </c>
      <c r="C19" s="64" t="s">
        <v>426</v>
      </c>
      <c r="D19" s="65">
        <v>4.75</v>
      </c>
      <c r="E19" s="66">
        <v>20000000</v>
      </c>
      <c r="F19" s="68">
        <v>95000000</v>
      </c>
      <c r="G19" s="32"/>
    </row>
    <row r="20" spans="1:14" x14ac:dyDescent="0.25">
      <c r="A20" s="64" t="s">
        <v>832</v>
      </c>
      <c r="B20" s="64" t="s">
        <v>833</v>
      </c>
      <c r="C20" s="64" t="s">
        <v>425</v>
      </c>
      <c r="D20" s="65">
        <v>25</v>
      </c>
      <c r="E20" s="66">
        <v>3549000</v>
      </c>
      <c r="F20" s="68">
        <v>88725000</v>
      </c>
      <c r="G20" s="19" t="s">
        <v>844</v>
      </c>
    </row>
    <row r="21" spans="1:14" x14ac:dyDescent="0.25">
      <c r="A21" s="64" t="s">
        <v>687</v>
      </c>
      <c r="B21" s="64" t="s">
        <v>834</v>
      </c>
      <c r="C21" s="64" t="s">
        <v>425</v>
      </c>
      <c r="D21" s="65">
        <v>32.5</v>
      </c>
      <c r="E21" s="66">
        <v>2700000</v>
      </c>
      <c r="F21" s="68">
        <v>87750000</v>
      </c>
    </row>
    <row r="22" spans="1:14" x14ac:dyDescent="0.25">
      <c r="A22" s="64" t="s">
        <v>115</v>
      </c>
      <c r="B22" s="64" t="s">
        <v>827</v>
      </c>
      <c r="C22" s="64" t="s">
        <v>425</v>
      </c>
      <c r="D22" s="65">
        <v>12.5</v>
      </c>
      <c r="E22" s="66">
        <v>6978900</v>
      </c>
      <c r="F22" s="68">
        <v>87236250</v>
      </c>
      <c r="H22" s="70"/>
      <c r="N22" s="19"/>
    </row>
    <row r="23" spans="1:14" x14ac:dyDescent="0.25">
      <c r="A23" s="64" t="s">
        <v>766</v>
      </c>
      <c r="B23" s="64" t="s">
        <v>767</v>
      </c>
      <c r="C23" s="64" t="s">
        <v>426</v>
      </c>
      <c r="D23" s="65">
        <v>110</v>
      </c>
      <c r="E23" s="66">
        <v>750000</v>
      </c>
      <c r="F23" s="68">
        <v>82500000</v>
      </c>
      <c r="G23" s="19" t="s">
        <v>5</v>
      </c>
    </row>
    <row r="24" spans="1:14" x14ac:dyDescent="0.25">
      <c r="A24" s="64" t="s">
        <v>669</v>
      </c>
      <c r="B24" s="64" t="s">
        <v>785</v>
      </c>
      <c r="C24" s="64" t="s">
        <v>425</v>
      </c>
      <c r="D24" s="65">
        <v>24</v>
      </c>
      <c r="E24" s="66">
        <v>3300000</v>
      </c>
      <c r="F24" s="68">
        <v>79200000</v>
      </c>
    </row>
    <row r="25" spans="1:14" x14ac:dyDescent="0.25">
      <c r="A25" s="64" t="s">
        <v>404</v>
      </c>
      <c r="B25" s="64" t="s">
        <v>756</v>
      </c>
      <c r="C25" s="64" t="s">
        <v>426</v>
      </c>
      <c r="D25" s="65">
        <v>100</v>
      </c>
      <c r="E25" s="66">
        <v>750000</v>
      </c>
      <c r="F25" s="68">
        <v>75000000</v>
      </c>
      <c r="G25" s="19" t="s">
        <v>754</v>
      </c>
    </row>
    <row r="26" spans="1:14" x14ac:dyDescent="0.25">
      <c r="A26" s="64" t="s">
        <v>293</v>
      </c>
      <c r="B26" s="64" t="s">
        <v>779</v>
      </c>
      <c r="C26" s="64" t="s">
        <v>425</v>
      </c>
      <c r="D26" s="65">
        <v>29</v>
      </c>
      <c r="E26" s="66">
        <v>2440000</v>
      </c>
      <c r="F26" s="68">
        <v>70760000</v>
      </c>
    </row>
    <row r="27" spans="1:14" x14ac:dyDescent="0.25">
      <c r="A27" s="64" t="s">
        <v>190</v>
      </c>
      <c r="B27" s="64" t="s">
        <v>768</v>
      </c>
      <c r="C27" s="64" t="s">
        <v>426</v>
      </c>
      <c r="D27" s="65">
        <v>0.1</v>
      </c>
      <c r="E27" s="66">
        <v>706439712</v>
      </c>
      <c r="F27" s="68">
        <v>70643971.200000003</v>
      </c>
      <c r="G27" s="19" t="s">
        <v>5</v>
      </c>
    </row>
    <row r="28" spans="1:14" x14ac:dyDescent="0.25">
      <c r="A28" s="64" t="s">
        <v>409</v>
      </c>
      <c r="B28" s="64" t="s">
        <v>755</v>
      </c>
      <c r="C28" s="64" t="s">
        <v>426</v>
      </c>
      <c r="D28" s="65">
        <v>1</v>
      </c>
      <c r="E28" s="66">
        <v>65227298</v>
      </c>
      <c r="F28" s="68">
        <v>65227298</v>
      </c>
      <c r="G28" s="19" t="s">
        <v>763</v>
      </c>
      <c r="N28" s="64"/>
    </row>
    <row r="29" spans="1:14" x14ac:dyDescent="0.25">
      <c r="A29" s="64" t="s">
        <v>658</v>
      </c>
      <c r="B29" s="64" t="s">
        <v>800</v>
      </c>
      <c r="C29" s="64" t="s">
        <v>425</v>
      </c>
      <c r="D29" s="65">
        <v>4.75</v>
      </c>
      <c r="E29" s="66">
        <v>11000000</v>
      </c>
      <c r="F29" s="68">
        <v>52250000</v>
      </c>
      <c r="G29" s="32"/>
    </row>
    <row r="30" spans="1:14" x14ac:dyDescent="0.25">
      <c r="A30" s="64" t="s">
        <v>806</v>
      </c>
      <c r="B30" s="64" t="s">
        <v>807</v>
      </c>
      <c r="C30" s="64" t="s">
        <v>426</v>
      </c>
      <c r="D30" s="65">
        <v>100</v>
      </c>
      <c r="E30" s="66">
        <v>500000</v>
      </c>
      <c r="F30" s="68">
        <v>50000000</v>
      </c>
      <c r="N30" s="19"/>
    </row>
    <row r="31" spans="1:14" x14ac:dyDescent="0.25">
      <c r="A31" s="64" t="s">
        <v>821</v>
      </c>
      <c r="B31" s="64" t="s">
        <v>822</v>
      </c>
      <c r="C31" s="64" t="s">
        <v>426</v>
      </c>
      <c r="D31" s="65">
        <v>125</v>
      </c>
      <c r="E31" s="66">
        <v>400000</v>
      </c>
      <c r="F31" s="68">
        <v>50000000</v>
      </c>
      <c r="G31" s="19" t="s">
        <v>754</v>
      </c>
    </row>
    <row r="32" spans="1:14" x14ac:dyDescent="0.25">
      <c r="A32" s="64" t="s">
        <v>749</v>
      </c>
      <c r="B32" s="64" t="s">
        <v>750</v>
      </c>
      <c r="C32" s="64" t="s">
        <v>426</v>
      </c>
      <c r="D32" s="65">
        <v>130</v>
      </c>
      <c r="E32" s="66">
        <v>350000</v>
      </c>
      <c r="F32" s="68">
        <v>45500000</v>
      </c>
      <c r="G32" s="32" t="s">
        <v>754</v>
      </c>
    </row>
    <row r="33" spans="1:14" x14ac:dyDescent="0.25">
      <c r="A33" s="64" t="s">
        <v>85</v>
      </c>
      <c r="B33" s="64" t="s">
        <v>752</v>
      </c>
      <c r="C33" s="64" t="s">
        <v>425</v>
      </c>
      <c r="D33" s="65">
        <v>1.9</v>
      </c>
      <c r="E33" s="66">
        <v>22631000</v>
      </c>
      <c r="F33" s="68">
        <v>42998900</v>
      </c>
      <c r="G33" s="32" t="s">
        <v>753</v>
      </c>
      <c r="N33" s="19"/>
    </row>
    <row r="34" spans="1:14" x14ac:dyDescent="0.25">
      <c r="A34" s="64" t="s">
        <v>190</v>
      </c>
      <c r="B34" s="64" t="s">
        <v>785</v>
      </c>
      <c r="C34" s="64" t="s">
        <v>425</v>
      </c>
      <c r="D34" s="65">
        <v>0.1</v>
      </c>
      <c r="E34" s="66">
        <v>364680000</v>
      </c>
      <c r="F34" s="68">
        <v>36468000</v>
      </c>
    </row>
    <row r="35" spans="1:14" x14ac:dyDescent="0.25">
      <c r="A35" s="64" t="s">
        <v>79</v>
      </c>
      <c r="B35" s="64" t="s">
        <v>782</v>
      </c>
      <c r="C35" s="64" t="s">
        <v>425</v>
      </c>
      <c r="D35" s="65">
        <v>17.899999999999999</v>
      </c>
      <c r="E35" s="66">
        <v>2000000</v>
      </c>
      <c r="F35" s="68">
        <v>35800000</v>
      </c>
      <c r="G35" s="32"/>
    </row>
    <row r="36" spans="1:14" x14ac:dyDescent="0.25">
      <c r="A36" s="64" t="s">
        <v>780</v>
      </c>
      <c r="B36" s="64" t="s">
        <v>779</v>
      </c>
      <c r="C36" s="64" t="s">
        <v>425</v>
      </c>
      <c r="D36" s="65">
        <v>1</v>
      </c>
      <c r="E36" s="66">
        <v>35000000</v>
      </c>
      <c r="F36" s="68">
        <v>35000000</v>
      </c>
      <c r="G36" s="19" t="s">
        <v>781</v>
      </c>
    </row>
    <row r="37" spans="1:14" x14ac:dyDescent="0.25">
      <c r="A37" s="64" t="s">
        <v>817</v>
      </c>
      <c r="B37" s="64" t="s">
        <v>835</v>
      </c>
      <c r="C37" s="64" t="s">
        <v>425</v>
      </c>
      <c r="D37" s="65">
        <v>6</v>
      </c>
      <c r="E37" s="66">
        <v>5200000</v>
      </c>
      <c r="F37" s="68">
        <v>31200000</v>
      </c>
      <c r="N37" s="32"/>
    </row>
    <row r="38" spans="1:14" x14ac:dyDescent="0.25">
      <c r="A38" s="64" t="s">
        <v>832</v>
      </c>
      <c r="B38" s="64" t="s">
        <v>833</v>
      </c>
      <c r="C38" s="64" t="s">
        <v>425</v>
      </c>
      <c r="D38" s="65">
        <v>25</v>
      </c>
      <c r="E38" s="66">
        <v>1151000</v>
      </c>
      <c r="F38" s="68">
        <v>28775000</v>
      </c>
      <c r="G38" s="19" t="s">
        <v>844</v>
      </c>
      <c r="N38" s="32"/>
    </row>
    <row r="39" spans="1:14" x14ac:dyDescent="0.25">
      <c r="A39" s="64" t="s">
        <v>36</v>
      </c>
      <c r="B39" s="64" t="s">
        <v>743</v>
      </c>
      <c r="C39" s="64" t="s">
        <v>425</v>
      </c>
      <c r="D39" s="65">
        <v>2.5</v>
      </c>
      <c r="E39" s="66">
        <v>11200000</v>
      </c>
      <c r="F39" s="68">
        <v>28000000</v>
      </c>
    </row>
    <row r="40" spans="1:14" x14ac:dyDescent="0.25">
      <c r="A40" s="64" t="s">
        <v>85</v>
      </c>
      <c r="B40" s="64" t="s">
        <v>794</v>
      </c>
      <c r="C40" s="64" t="s">
        <v>425</v>
      </c>
      <c r="D40" s="65">
        <v>3</v>
      </c>
      <c r="E40" s="66">
        <v>9000000</v>
      </c>
      <c r="F40" s="68">
        <v>27000000</v>
      </c>
      <c r="G40" s="32"/>
    </row>
    <row r="41" spans="1:14" x14ac:dyDescent="0.25">
      <c r="A41" s="64" t="s">
        <v>681</v>
      </c>
      <c r="B41" s="64" t="s">
        <v>801</v>
      </c>
      <c r="C41" s="64" t="s">
        <v>425</v>
      </c>
      <c r="D41" s="65">
        <v>0.1</v>
      </c>
      <c r="E41" s="66">
        <v>258000000</v>
      </c>
      <c r="F41" s="68">
        <v>25800000</v>
      </c>
      <c r="N41" s="19"/>
    </row>
    <row r="42" spans="1:14" x14ac:dyDescent="0.25">
      <c r="A42" s="64" t="s">
        <v>830</v>
      </c>
      <c r="B42" s="64" t="s">
        <v>831</v>
      </c>
      <c r="C42" s="64" t="s">
        <v>425</v>
      </c>
      <c r="D42" s="65">
        <v>32</v>
      </c>
      <c r="E42" s="66">
        <v>800000</v>
      </c>
      <c r="F42" s="68">
        <v>25600000</v>
      </c>
    </row>
    <row r="43" spans="1:14" x14ac:dyDescent="0.25">
      <c r="A43" s="64" t="s">
        <v>769</v>
      </c>
      <c r="B43" s="64" t="s">
        <v>770</v>
      </c>
      <c r="C43" s="64" t="s">
        <v>426</v>
      </c>
      <c r="D43" s="65">
        <v>100</v>
      </c>
      <c r="E43" s="66">
        <v>250000</v>
      </c>
      <c r="F43" s="68">
        <v>25000000</v>
      </c>
      <c r="G43" s="19" t="s">
        <v>754</v>
      </c>
    </row>
    <row r="44" spans="1:14" x14ac:dyDescent="0.25">
      <c r="A44" s="64" t="s">
        <v>836</v>
      </c>
      <c r="B44" s="64" t="s">
        <v>837</v>
      </c>
      <c r="C44" s="64" t="s">
        <v>425</v>
      </c>
      <c r="D44" s="65">
        <v>11.8</v>
      </c>
      <c r="E44" s="66">
        <v>2000000</v>
      </c>
      <c r="F44" s="68">
        <v>23600000</v>
      </c>
    </row>
    <row r="45" spans="1:14" x14ac:dyDescent="0.25">
      <c r="A45" s="64" t="s">
        <v>761</v>
      </c>
      <c r="B45" s="64" t="s">
        <v>826</v>
      </c>
      <c r="C45" s="64" t="s">
        <v>425</v>
      </c>
      <c r="D45" s="65">
        <v>9.5</v>
      </c>
      <c r="E45" s="66">
        <v>2350000</v>
      </c>
      <c r="F45" s="68">
        <v>22325000</v>
      </c>
      <c r="N45" s="32"/>
    </row>
    <row r="46" spans="1:14" x14ac:dyDescent="0.25">
      <c r="A46" s="64" t="s">
        <v>761</v>
      </c>
      <c r="B46" s="64" t="s">
        <v>762</v>
      </c>
      <c r="C46" s="64" t="s">
        <v>425</v>
      </c>
      <c r="D46" s="65">
        <v>10</v>
      </c>
      <c r="E46" s="66">
        <v>2000000</v>
      </c>
      <c r="F46" s="68">
        <v>20000000</v>
      </c>
      <c r="G46" s="32"/>
    </row>
    <row r="47" spans="1:14" x14ac:dyDescent="0.25">
      <c r="A47" s="64" t="s">
        <v>817</v>
      </c>
      <c r="B47" s="64" t="s">
        <v>818</v>
      </c>
      <c r="C47" s="64" t="s">
        <v>426</v>
      </c>
      <c r="D47" s="65">
        <v>6</v>
      </c>
      <c r="E47" s="66">
        <v>3133400</v>
      </c>
      <c r="F47" s="68">
        <v>18800400</v>
      </c>
    </row>
    <row r="48" spans="1:14" x14ac:dyDescent="0.25">
      <c r="A48" s="64" t="s">
        <v>715</v>
      </c>
      <c r="B48" s="64" t="s">
        <v>815</v>
      </c>
      <c r="C48" s="64" t="s">
        <v>425</v>
      </c>
      <c r="D48" s="65">
        <v>1.5</v>
      </c>
      <c r="E48" s="66">
        <v>11000000</v>
      </c>
      <c r="F48" s="68">
        <v>16500000</v>
      </c>
    </row>
    <row r="49" spans="1:7" x14ac:dyDescent="0.25">
      <c r="A49" s="64" t="s">
        <v>665</v>
      </c>
      <c r="B49" s="64" t="s">
        <v>824</v>
      </c>
      <c r="C49" s="64" t="s">
        <v>425</v>
      </c>
      <c r="D49" s="65">
        <v>2.7</v>
      </c>
      <c r="E49" s="66">
        <v>5966801</v>
      </c>
      <c r="F49" s="68">
        <v>16110362.700000001</v>
      </c>
    </row>
    <row r="50" spans="1:7" x14ac:dyDescent="0.25">
      <c r="A50" s="64" t="s">
        <v>734</v>
      </c>
      <c r="B50" s="64" t="s">
        <v>838</v>
      </c>
      <c r="C50" s="64" t="s">
        <v>428</v>
      </c>
      <c r="D50" s="65">
        <v>33.92</v>
      </c>
      <c r="E50" s="66">
        <v>471504</v>
      </c>
      <c r="F50" s="68">
        <v>15993415.680000002</v>
      </c>
    </row>
    <row r="51" spans="1:7" x14ac:dyDescent="0.25">
      <c r="A51" s="64" t="s">
        <v>681</v>
      </c>
      <c r="B51" s="64" t="s">
        <v>802</v>
      </c>
      <c r="C51" s="64" t="s">
        <v>426</v>
      </c>
      <c r="D51" s="65">
        <v>0.1</v>
      </c>
      <c r="E51" s="66">
        <v>156191956</v>
      </c>
      <c r="F51" s="68">
        <v>15619195.600000001</v>
      </c>
    </row>
    <row r="52" spans="1:7" x14ac:dyDescent="0.25">
      <c r="A52" s="64" t="s">
        <v>17</v>
      </c>
      <c r="B52" s="64" t="s">
        <v>805</v>
      </c>
      <c r="C52" s="64" t="s">
        <v>425</v>
      </c>
      <c r="D52" s="65">
        <v>0.22500000000000001</v>
      </c>
      <c r="E52" s="66">
        <v>69000000</v>
      </c>
      <c r="F52" s="68">
        <v>15525000</v>
      </c>
    </row>
    <row r="53" spans="1:7" x14ac:dyDescent="0.25">
      <c r="A53" s="64" t="s">
        <v>662</v>
      </c>
      <c r="B53" s="64" t="s">
        <v>805</v>
      </c>
      <c r="C53" s="64" t="s">
        <v>426</v>
      </c>
      <c r="D53" s="65">
        <v>0.4</v>
      </c>
      <c r="E53" s="66">
        <v>37500000</v>
      </c>
      <c r="F53" s="68">
        <v>15000000</v>
      </c>
    </row>
    <row r="54" spans="1:7" x14ac:dyDescent="0.25">
      <c r="A54" s="64" t="s">
        <v>780</v>
      </c>
      <c r="B54" s="64" t="s">
        <v>779</v>
      </c>
      <c r="C54" s="64" t="s">
        <v>426</v>
      </c>
      <c r="D54" s="65">
        <v>1</v>
      </c>
      <c r="E54" s="66">
        <v>15000000</v>
      </c>
      <c r="F54" s="68">
        <v>15000000</v>
      </c>
    </row>
    <row r="55" spans="1:7" x14ac:dyDescent="0.25">
      <c r="A55" s="64" t="s">
        <v>680</v>
      </c>
      <c r="B55" s="64" t="s">
        <v>815</v>
      </c>
      <c r="C55" s="64" t="s">
        <v>426</v>
      </c>
      <c r="D55" s="65">
        <v>7.5600000000000001E-2</v>
      </c>
      <c r="E55" s="66">
        <v>193084720</v>
      </c>
      <c r="F55" s="68">
        <v>14597204.832</v>
      </c>
      <c r="G55" s="19" t="s">
        <v>164</v>
      </c>
    </row>
    <row r="56" spans="1:7" x14ac:dyDescent="0.25">
      <c r="A56" s="64" t="s">
        <v>61</v>
      </c>
      <c r="B56" s="64" t="s">
        <v>839</v>
      </c>
      <c r="C56" s="64" t="s">
        <v>428</v>
      </c>
      <c r="D56" s="65">
        <v>44</v>
      </c>
      <c r="E56" s="66">
        <v>300000</v>
      </c>
      <c r="F56" s="68">
        <v>13200000</v>
      </c>
    </row>
    <row r="57" spans="1:7" x14ac:dyDescent="0.25">
      <c r="A57" s="64" t="s">
        <v>364</v>
      </c>
      <c r="B57" s="64" t="s">
        <v>744</v>
      </c>
      <c r="C57" s="64" t="s">
        <v>426</v>
      </c>
      <c r="D57" s="65">
        <v>1</v>
      </c>
      <c r="E57" s="66">
        <v>10000000</v>
      </c>
      <c r="F57" s="68">
        <v>10000000</v>
      </c>
    </row>
    <row r="58" spans="1:7" x14ac:dyDescent="0.25">
      <c r="A58" s="64" t="s">
        <v>771</v>
      </c>
      <c r="B58" s="64" t="s">
        <v>770</v>
      </c>
      <c r="C58" s="64" t="s">
        <v>425</v>
      </c>
      <c r="D58" s="65">
        <v>3.24</v>
      </c>
      <c r="E58" s="66">
        <v>2800000</v>
      </c>
      <c r="F58" s="68">
        <v>9072000</v>
      </c>
    </row>
    <row r="59" spans="1:7" x14ac:dyDescent="0.25">
      <c r="A59" s="64" t="s">
        <v>201</v>
      </c>
      <c r="B59" s="64" t="s">
        <v>840</v>
      </c>
      <c r="C59" s="64" t="s">
        <v>425</v>
      </c>
      <c r="D59" s="65">
        <v>1.1000000000000001</v>
      </c>
      <c r="E59" s="66">
        <v>6190000</v>
      </c>
      <c r="F59" s="68">
        <v>6809000.0000000009</v>
      </c>
    </row>
    <row r="60" spans="1:7" x14ac:dyDescent="0.25">
      <c r="A60" s="64" t="s">
        <v>791</v>
      </c>
      <c r="B60" s="64" t="s">
        <v>792</v>
      </c>
      <c r="C60" s="64" t="s">
        <v>428</v>
      </c>
      <c r="D60" s="65">
        <v>3</v>
      </c>
      <c r="E60" s="66">
        <v>2000000</v>
      </c>
      <c r="F60" s="68">
        <v>6000000</v>
      </c>
      <c r="G60" s="32"/>
    </row>
    <row r="61" spans="1:7" x14ac:dyDescent="0.25">
      <c r="A61" s="64" t="s">
        <v>680</v>
      </c>
      <c r="B61" s="64" t="s">
        <v>841</v>
      </c>
      <c r="C61" s="64" t="s">
        <v>425</v>
      </c>
      <c r="D61" s="65">
        <v>7.5600000000000001E-2</v>
      </c>
      <c r="E61" s="66">
        <v>71465545</v>
      </c>
      <c r="F61" s="68">
        <v>5402795.2019999996</v>
      </c>
    </row>
    <row r="62" spans="1:7" x14ac:dyDescent="0.25">
      <c r="A62" s="64" t="s">
        <v>662</v>
      </c>
      <c r="B62" s="64" t="s">
        <v>834</v>
      </c>
      <c r="C62" s="64" t="s">
        <v>425</v>
      </c>
      <c r="D62" s="65">
        <v>0.4</v>
      </c>
      <c r="E62" s="66">
        <v>12500000</v>
      </c>
      <c r="F62" s="68">
        <v>5000000</v>
      </c>
    </row>
    <row r="63" spans="1:7" x14ac:dyDescent="0.25">
      <c r="A63" s="64" t="s">
        <v>657</v>
      </c>
      <c r="B63" s="64" t="s">
        <v>745</v>
      </c>
      <c r="C63" s="64" t="s">
        <v>428</v>
      </c>
      <c r="D63" s="65">
        <v>0.25</v>
      </c>
      <c r="E63" s="66">
        <v>17339000</v>
      </c>
      <c r="F63" s="68">
        <v>4334750</v>
      </c>
      <c r="G63" s="32"/>
    </row>
    <row r="64" spans="1:7" x14ac:dyDescent="0.25">
      <c r="A64" s="64" t="s">
        <v>715</v>
      </c>
      <c r="B64" s="64" t="s">
        <v>837</v>
      </c>
      <c r="C64" s="64" t="s">
        <v>425</v>
      </c>
      <c r="D64" s="65">
        <v>1.52</v>
      </c>
      <c r="E64" s="66">
        <v>2631579</v>
      </c>
      <c r="F64" s="68">
        <v>4000000.08</v>
      </c>
    </row>
    <row r="65" spans="1:14" x14ac:dyDescent="0.25">
      <c r="A65" s="64" t="s">
        <v>761</v>
      </c>
      <c r="B65" s="64" t="s">
        <v>793</v>
      </c>
      <c r="C65" s="64" t="s">
        <v>428</v>
      </c>
      <c r="D65" s="65">
        <v>7.83</v>
      </c>
      <c r="E65" s="66">
        <v>444500</v>
      </c>
      <c r="F65" s="68">
        <v>3480435</v>
      </c>
      <c r="G65" s="32"/>
    </row>
    <row r="66" spans="1:14" x14ac:dyDescent="0.25">
      <c r="A66" s="64" t="s">
        <v>761</v>
      </c>
      <c r="B66" s="64" t="s">
        <v>772</v>
      </c>
      <c r="C66" s="64" t="s">
        <v>425</v>
      </c>
      <c r="D66" s="65">
        <v>7.83</v>
      </c>
      <c r="E66" s="66">
        <v>396000</v>
      </c>
      <c r="F66" s="68">
        <v>3100680</v>
      </c>
      <c r="G66" s="32"/>
    </row>
    <row r="67" spans="1:14" x14ac:dyDescent="0.25">
      <c r="A67" s="64" t="s">
        <v>678</v>
      </c>
      <c r="B67" s="64" t="s">
        <v>839</v>
      </c>
      <c r="C67" s="64" t="s">
        <v>425</v>
      </c>
      <c r="D67" s="65">
        <v>58.3</v>
      </c>
      <c r="E67" s="66">
        <v>46700</v>
      </c>
      <c r="F67" s="68">
        <v>2722610</v>
      </c>
    </row>
    <row r="68" spans="1:14" x14ac:dyDescent="0.25">
      <c r="A68" s="64" t="s">
        <v>662</v>
      </c>
      <c r="B68" s="64" t="s">
        <v>783</v>
      </c>
      <c r="C68" s="64" t="s">
        <v>425</v>
      </c>
      <c r="D68" s="65">
        <v>0.38</v>
      </c>
      <c r="E68" s="66">
        <v>5250000</v>
      </c>
      <c r="F68" s="68">
        <v>1995000</v>
      </c>
      <c r="N68" s="19"/>
    </row>
    <row r="69" spans="1:14" x14ac:dyDescent="0.25">
      <c r="A69" s="64" t="s">
        <v>791</v>
      </c>
      <c r="B69" s="64" t="s">
        <v>803</v>
      </c>
      <c r="C69" s="64" t="s">
        <v>428</v>
      </c>
      <c r="D69" s="65">
        <v>3</v>
      </c>
      <c r="E69" s="66">
        <v>650000</v>
      </c>
      <c r="F69" s="68">
        <v>1950000</v>
      </c>
      <c r="G69" s="32"/>
    </row>
    <row r="70" spans="1:14" x14ac:dyDescent="0.25">
      <c r="A70" s="64" t="s">
        <v>761</v>
      </c>
      <c r="B70" s="64" t="s">
        <v>823</v>
      </c>
      <c r="C70" s="64" t="s">
        <v>428</v>
      </c>
      <c r="D70" s="65">
        <v>7.83</v>
      </c>
      <c r="E70" s="66">
        <v>243334</v>
      </c>
      <c r="F70" s="68">
        <v>1905305.22</v>
      </c>
    </row>
    <row r="71" spans="1:14" x14ac:dyDescent="0.25">
      <c r="A71" s="64" t="s">
        <v>766</v>
      </c>
      <c r="B71" s="64" t="s">
        <v>786</v>
      </c>
      <c r="C71" s="64" t="s">
        <v>428</v>
      </c>
      <c r="D71" s="65">
        <v>110</v>
      </c>
      <c r="E71" s="66">
        <v>16550</v>
      </c>
      <c r="F71" s="68">
        <v>1820500</v>
      </c>
    </row>
    <row r="72" spans="1:14" x14ac:dyDescent="0.25">
      <c r="A72" s="64" t="s">
        <v>662</v>
      </c>
      <c r="B72" s="64" t="s">
        <v>748</v>
      </c>
      <c r="C72" s="64" t="s">
        <v>426</v>
      </c>
      <c r="D72" s="65">
        <v>0.1</v>
      </c>
      <c r="E72" s="66">
        <v>16250000</v>
      </c>
      <c r="F72" s="68">
        <v>1625000</v>
      </c>
      <c r="G72" s="32"/>
    </row>
    <row r="73" spans="1:14" x14ac:dyDescent="0.25">
      <c r="A73" s="64" t="s">
        <v>662</v>
      </c>
      <c r="B73" s="64" t="s">
        <v>765</v>
      </c>
      <c r="C73" s="64" t="s">
        <v>425</v>
      </c>
      <c r="D73" s="65">
        <v>0.1</v>
      </c>
      <c r="E73" s="66">
        <v>16250000</v>
      </c>
      <c r="F73" s="68">
        <v>1625000</v>
      </c>
    </row>
    <row r="74" spans="1:14" x14ac:dyDescent="0.25">
      <c r="A74" s="64" t="s">
        <v>715</v>
      </c>
      <c r="B74" s="64" t="s">
        <v>837</v>
      </c>
      <c r="C74" s="64" t="s">
        <v>425</v>
      </c>
      <c r="D74" s="65">
        <v>1.52</v>
      </c>
      <c r="E74" s="66">
        <v>1000000</v>
      </c>
      <c r="F74" s="68">
        <v>1520000</v>
      </c>
      <c r="N74" s="19"/>
    </row>
    <row r="75" spans="1:14" x14ac:dyDescent="0.25">
      <c r="A75" s="64" t="s">
        <v>715</v>
      </c>
      <c r="B75" s="64" t="s">
        <v>842</v>
      </c>
      <c r="C75" s="64" t="s">
        <v>425</v>
      </c>
      <c r="D75" s="65">
        <v>1.52</v>
      </c>
      <c r="E75" s="66">
        <v>941176</v>
      </c>
      <c r="F75" s="68">
        <v>1430587.52</v>
      </c>
    </row>
    <row r="76" spans="1:14" x14ac:dyDescent="0.25">
      <c r="A76" s="64" t="s">
        <v>685</v>
      </c>
      <c r="B76" s="64" t="s">
        <v>741</v>
      </c>
      <c r="C76" s="64" t="s">
        <v>426</v>
      </c>
      <c r="D76" s="65">
        <v>0.5</v>
      </c>
      <c r="E76" s="66">
        <v>2791467</v>
      </c>
      <c r="F76" s="68">
        <v>1395733.5</v>
      </c>
      <c r="G76" s="32" t="s">
        <v>742</v>
      </c>
    </row>
    <row r="77" spans="1:14" x14ac:dyDescent="0.25">
      <c r="A77" s="64" t="s">
        <v>666</v>
      </c>
      <c r="B77" s="64" t="s">
        <v>773</v>
      </c>
      <c r="C77" s="64" t="s">
        <v>425</v>
      </c>
      <c r="D77" s="65">
        <v>4.3019999999999996</v>
      </c>
      <c r="E77" s="66">
        <v>300000</v>
      </c>
      <c r="F77" s="68">
        <v>1290600</v>
      </c>
      <c r="N77" s="19"/>
    </row>
    <row r="78" spans="1:14" x14ac:dyDescent="0.25">
      <c r="A78" s="64" t="s">
        <v>657</v>
      </c>
      <c r="B78" s="64" t="s">
        <v>808</v>
      </c>
      <c r="C78" s="64" t="s">
        <v>428</v>
      </c>
      <c r="D78" s="65">
        <v>0.27</v>
      </c>
      <c r="E78" s="66">
        <v>4499795</v>
      </c>
      <c r="F78" s="68">
        <v>1214944.6499999999</v>
      </c>
    </row>
    <row r="79" spans="1:14" x14ac:dyDescent="0.25">
      <c r="A79" s="64" t="s">
        <v>43</v>
      </c>
      <c r="B79" s="64" t="s">
        <v>774</v>
      </c>
      <c r="C79" s="64" t="s">
        <v>428</v>
      </c>
      <c r="D79" s="65">
        <v>27.58</v>
      </c>
      <c r="E79" s="66">
        <v>37500</v>
      </c>
      <c r="F79" s="68">
        <v>1034250</v>
      </c>
      <c r="G79" s="32"/>
    </row>
    <row r="80" spans="1:14" x14ac:dyDescent="0.25">
      <c r="A80" s="64" t="s">
        <v>662</v>
      </c>
      <c r="B80" s="64" t="s">
        <v>783</v>
      </c>
      <c r="C80" s="64" t="s">
        <v>425</v>
      </c>
      <c r="D80" s="65">
        <v>0.1</v>
      </c>
      <c r="E80" s="66">
        <v>9213340</v>
      </c>
      <c r="F80" s="68">
        <v>921334</v>
      </c>
    </row>
    <row r="81" spans="1:14" x14ac:dyDescent="0.25">
      <c r="A81" s="64" t="s">
        <v>658</v>
      </c>
      <c r="B81" s="64" t="s">
        <v>798</v>
      </c>
      <c r="C81" s="64" t="s">
        <v>428</v>
      </c>
      <c r="D81" s="65">
        <v>2.99</v>
      </c>
      <c r="E81" s="66">
        <v>280000</v>
      </c>
      <c r="F81" s="68">
        <v>837200</v>
      </c>
    </row>
    <row r="82" spans="1:14" x14ac:dyDescent="0.25">
      <c r="A82" s="64" t="s">
        <v>810</v>
      </c>
      <c r="B82" s="64" t="s">
        <v>811</v>
      </c>
      <c r="C82" s="64" t="s">
        <v>428</v>
      </c>
      <c r="D82" s="65">
        <v>248.92</v>
      </c>
      <c r="E82" s="66">
        <v>3006</v>
      </c>
      <c r="F82" s="68">
        <v>748253.52</v>
      </c>
      <c r="G82" s="32" t="s">
        <v>813</v>
      </c>
    </row>
    <row r="83" spans="1:14" x14ac:dyDescent="0.25">
      <c r="A83" s="64" t="s">
        <v>43</v>
      </c>
      <c r="B83" s="64" t="s">
        <v>793</v>
      </c>
      <c r="C83" s="64" t="s">
        <v>428</v>
      </c>
      <c r="D83" s="65">
        <v>28.26</v>
      </c>
      <c r="E83" s="66">
        <v>25000</v>
      </c>
      <c r="F83" s="68">
        <v>706500</v>
      </c>
    </row>
    <row r="84" spans="1:14" x14ac:dyDescent="0.25">
      <c r="A84" s="64" t="s">
        <v>758</v>
      </c>
      <c r="B84" s="64" t="s">
        <v>805</v>
      </c>
      <c r="C84" s="64" t="s">
        <v>425</v>
      </c>
      <c r="D84" s="65">
        <v>0.6</v>
      </c>
      <c r="E84" s="66">
        <v>1000000</v>
      </c>
      <c r="F84" s="68">
        <v>600000</v>
      </c>
    </row>
    <row r="85" spans="1:14" x14ac:dyDescent="0.25">
      <c r="A85" s="64" t="s">
        <v>43</v>
      </c>
      <c r="B85" s="64" t="s">
        <v>841</v>
      </c>
      <c r="C85" s="64" t="s">
        <v>428</v>
      </c>
      <c r="D85" s="65">
        <v>81.19</v>
      </c>
      <c r="E85" s="66">
        <v>6000</v>
      </c>
      <c r="F85" s="68">
        <v>487140</v>
      </c>
    </row>
    <row r="86" spans="1:14" x14ac:dyDescent="0.25">
      <c r="A86" s="64" t="s">
        <v>658</v>
      </c>
      <c r="B86" s="64" t="s">
        <v>809</v>
      </c>
      <c r="C86" s="64" t="s">
        <v>428</v>
      </c>
      <c r="D86" s="65">
        <v>2.99</v>
      </c>
      <c r="E86" s="66">
        <v>150000</v>
      </c>
      <c r="F86" s="68">
        <v>448500</v>
      </c>
      <c r="G86" s="32" t="s">
        <v>814</v>
      </c>
    </row>
    <row r="87" spans="1:14" x14ac:dyDescent="0.25">
      <c r="A87" s="64" t="s">
        <v>658</v>
      </c>
      <c r="B87" s="64" t="s">
        <v>843</v>
      </c>
      <c r="C87" s="64" t="s">
        <v>428</v>
      </c>
      <c r="D87" s="65">
        <v>2.95</v>
      </c>
      <c r="E87" s="66">
        <v>150000</v>
      </c>
      <c r="F87" s="68">
        <v>442500</v>
      </c>
    </row>
    <row r="88" spans="1:14" x14ac:dyDescent="0.25">
      <c r="A88" s="64" t="s">
        <v>758</v>
      </c>
      <c r="B88" s="64" t="s">
        <v>759</v>
      </c>
      <c r="C88" s="64" t="s">
        <v>425</v>
      </c>
      <c r="D88" s="65">
        <v>0.4</v>
      </c>
      <c r="E88" s="66">
        <v>1000000</v>
      </c>
      <c r="F88" s="68">
        <v>400000</v>
      </c>
    </row>
    <row r="89" spans="1:14" x14ac:dyDescent="0.25">
      <c r="A89" s="64" t="s">
        <v>791</v>
      </c>
      <c r="B89" s="64" t="s">
        <v>792</v>
      </c>
      <c r="C89" s="64" t="s">
        <v>428</v>
      </c>
      <c r="D89" s="65">
        <v>2.64</v>
      </c>
      <c r="E89" s="66">
        <v>138367</v>
      </c>
      <c r="F89" s="68">
        <v>365288.88</v>
      </c>
    </row>
    <row r="90" spans="1:14" x14ac:dyDescent="0.25">
      <c r="A90" s="64" t="s">
        <v>43</v>
      </c>
      <c r="B90" s="64" t="s">
        <v>767</v>
      </c>
      <c r="C90" s="64" t="s">
        <v>428</v>
      </c>
      <c r="D90" s="65">
        <v>27.58</v>
      </c>
      <c r="E90" s="66">
        <v>13000</v>
      </c>
      <c r="F90" s="68">
        <v>358540</v>
      </c>
    </row>
    <row r="91" spans="1:14" x14ac:dyDescent="0.25">
      <c r="A91" s="64" t="s">
        <v>789</v>
      </c>
      <c r="B91" s="64" t="s">
        <v>790</v>
      </c>
      <c r="C91" s="64" t="s">
        <v>425</v>
      </c>
      <c r="D91" s="65">
        <v>14.2437</v>
      </c>
      <c r="E91" s="66">
        <v>25000</v>
      </c>
      <c r="F91" s="68">
        <v>356092.5</v>
      </c>
    </row>
    <row r="92" spans="1:14" x14ac:dyDescent="0.25">
      <c r="A92" s="64" t="s">
        <v>720</v>
      </c>
      <c r="B92" s="64" t="s">
        <v>784</v>
      </c>
      <c r="C92" s="64" t="s">
        <v>425</v>
      </c>
      <c r="D92" s="65">
        <v>16</v>
      </c>
      <c r="E92" s="66">
        <v>20000</v>
      </c>
      <c r="F92" s="68">
        <v>320000</v>
      </c>
    </row>
    <row r="93" spans="1:14" x14ac:dyDescent="0.25">
      <c r="A93" s="64" t="s">
        <v>43</v>
      </c>
      <c r="B93" s="64" t="s">
        <v>757</v>
      </c>
      <c r="C93" s="64" t="s">
        <v>428</v>
      </c>
      <c r="D93" s="65">
        <v>28.66</v>
      </c>
      <c r="E93" s="66">
        <v>10000</v>
      </c>
      <c r="F93" s="68">
        <v>286600</v>
      </c>
    </row>
    <row r="94" spans="1:14" x14ac:dyDescent="0.25">
      <c r="A94" s="64" t="s">
        <v>43</v>
      </c>
      <c r="B94" s="64" t="s">
        <v>772</v>
      </c>
      <c r="C94" s="64" t="s">
        <v>428</v>
      </c>
      <c r="D94" s="65">
        <v>27.58</v>
      </c>
      <c r="E94" s="66">
        <v>8500</v>
      </c>
      <c r="F94" s="68">
        <v>234430</v>
      </c>
    </row>
    <row r="95" spans="1:14" x14ac:dyDescent="0.25">
      <c r="A95" s="64" t="s">
        <v>749</v>
      </c>
      <c r="B95" s="64" t="s">
        <v>764</v>
      </c>
      <c r="C95" s="64" t="s">
        <v>428</v>
      </c>
      <c r="D95" s="65">
        <v>107</v>
      </c>
      <c r="E95" s="66">
        <v>1850</v>
      </c>
      <c r="F95" s="68">
        <v>197950</v>
      </c>
      <c r="G95" s="53"/>
    </row>
    <row r="96" spans="1:14" x14ac:dyDescent="0.25">
      <c r="A96" s="64" t="s">
        <v>746</v>
      </c>
      <c r="B96" s="64" t="s">
        <v>747</v>
      </c>
      <c r="C96" s="64" t="s">
        <v>428</v>
      </c>
      <c r="D96" s="65">
        <v>65</v>
      </c>
      <c r="E96" s="66">
        <v>3000</v>
      </c>
      <c r="F96" s="68">
        <v>195000</v>
      </c>
      <c r="N96" s="32"/>
    </row>
    <row r="97" spans="1:7" x14ac:dyDescent="0.25">
      <c r="A97" s="64" t="s">
        <v>746</v>
      </c>
      <c r="B97" s="64" t="s">
        <v>747</v>
      </c>
      <c r="C97" s="64" t="s">
        <v>428</v>
      </c>
      <c r="D97" s="65">
        <v>65</v>
      </c>
      <c r="E97" s="66">
        <v>3000</v>
      </c>
      <c r="F97" s="68">
        <v>195000</v>
      </c>
    </row>
    <row r="98" spans="1:7" x14ac:dyDescent="0.25">
      <c r="A98" s="64" t="s">
        <v>657</v>
      </c>
      <c r="B98" s="64" t="s">
        <v>808</v>
      </c>
      <c r="C98" s="64" t="s">
        <v>428</v>
      </c>
      <c r="D98" s="65">
        <v>1.8319999999999999</v>
      </c>
      <c r="E98" s="66">
        <v>83018</v>
      </c>
      <c r="F98" s="68">
        <v>152088.976</v>
      </c>
    </row>
    <row r="99" spans="1:7" x14ac:dyDescent="0.25">
      <c r="A99" s="64" t="s">
        <v>662</v>
      </c>
      <c r="B99" s="64" t="s">
        <v>768</v>
      </c>
      <c r="C99" s="64" t="s">
        <v>425</v>
      </c>
      <c r="D99" s="65">
        <v>0.1</v>
      </c>
      <c r="E99" s="66">
        <v>1499999</v>
      </c>
      <c r="F99" s="68">
        <v>149999.9</v>
      </c>
    </row>
    <row r="100" spans="1:7" x14ac:dyDescent="0.25">
      <c r="A100" s="32" t="s">
        <v>775</v>
      </c>
      <c r="B100" s="32" t="s">
        <v>774</v>
      </c>
      <c r="C100" s="32" t="s">
        <v>425</v>
      </c>
      <c r="D100" s="57">
        <v>25</v>
      </c>
      <c r="E100" s="34">
        <v>5000</v>
      </c>
      <c r="F100" s="57">
        <v>125000</v>
      </c>
    </row>
    <row r="101" spans="1:7" x14ac:dyDescent="0.25">
      <c r="A101" s="32" t="s">
        <v>190</v>
      </c>
      <c r="B101" s="32" t="s">
        <v>785</v>
      </c>
      <c r="C101" s="32" t="s">
        <v>428</v>
      </c>
      <c r="D101" s="57">
        <v>0.14000000000000001</v>
      </c>
      <c r="E101" s="34">
        <v>843000</v>
      </c>
      <c r="F101" s="57">
        <v>118020</v>
      </c>
    </row>
    <row r="102" spans="1:7" x14ac:dyDescent="0.25">
      <c r="A102" s="32" t="s">
        <v>43</v>
      </c>
      <c r="B102" s="32" t="s">
        <v>776</v>
      </c>
      <c r="C102" s="32" t="s">
        <v>428</v>
      </c>
      <c r="D102" s="57">
        <v>27.58</v>
      </c>
      <c r="E102" s="34">
        <v>4000</v>
      </c>
      <c r="F102" s="57">
        <v>110320</v>
      </c>
    </row>
    <row r="103" spans="1:7" x14ac:dyDescent="0.25">
      <c r="A103" s="32" t="s">
        <v>43</v>
      </c>
      <c r="B103" s="32" t="s">
        <v>748</v>
      </c>
      <c r="C103" s="32" t="s">
        <v>428</v>
      </c>
      <c r="D103" s="57">
        <v>28.66</v>
      </c>
      <c r="E103" s="34">
        <v>3500</v>
      </c>
      <c r="F103" s="57">
        <v>100310</v>
      </c>
    </row>
    <row r="104" spans="1:7" x14ac:dyDescent="0.25">
      <c r="A104" s="32" t="s">
        <v>795</v>
      </c>
      <c r="B104" s="32" t="s">
        <v>796</v>
      </c>
      <c r="C104" s="32" t="s">
        <v>428</v>
      </c>
      <c r="D104" s="57">
        <v>14</v>
      </c>
      <c r="E104" s="34">
        <v>6000</v>
      </c>
      <c r="F104" s="57">
        <v>84000</v>
      </c>
    </row>
    <row r="105" spans="1:7" x14ac:dyDescent="0.25">
      <c r="A105" s="32" t="s">
        <v>662</v>
      </c>
      <c r="B105" s="32" t="s">
        <v>768</v>
      </c>
      <c r="C105" s="32" t="s">
        <v>428</v>
      </c>
      <c r="D105" s="57">
        <v>0.15</v>
      </c>
      <c r="E105" s="34">
        <v>550000</v>
      </c>
      <c r="F105" s="57">
        <v>82500</v>
      </c>
    </row>
    <row r="106" spans="1:7" x14ac:dyDescent="0.25">
      <c r="A106" s="32" t="s">
        <v>685</v>
      </c>
      <c r="B106" s="32" t="s">
        <v>741</v>
      </c>
      <c r="C106" s="32" t="s">
        <v>425</v>
      </c>
      <c r="D106" s="57">
        <v>0.5</v>
      </c>
      <c r="E106" s="34">
        <v>135501</v>
      </c>
      <c r="F106" s="57">
        <v>67750.5</v>
      </c>
      <c r="G106" s="19" t="s">
        <v>742</v>
      </c>
    </row>
    <row r="107" spans="1:7" x14ac:dyDescent="0.25">
      <c r="A107" s="32" t="s">
        <v>43</v>
      </c>
      <c r="B107" s="32" t="s">
        <v>792</v>
      </c>
      <c r="C107" s="32" t="s">
        <v>428</v>
      </c>
      <c r="D107" s="57">
        <v>13.76</v>
      </c>
      <c r="E107" s="34">
        <v>2500</v>
      </c>
      <c r="F107" s="57">
        <v>34400</v>
      </c>
    </row>
    <row r="108" spans="1:7" x14ac:dyDescent="0.25">
      <c r="A108" s="32" t="s">
        <v>666</v>
      </c>
      <c r="B108" s="32" t="s">
        <v>777</v>
      </c>
      <c r="C108" s="32" t="s">
        <v>425</v>
      </c>
      <c r="D108" s="57">
        <v>6.6600000000000006E-2</v>
      </c>
      <c r="E108" s="34">
        <v>411436</v>
      </c>
      <c r="F108" s="57">
        <v>27401.637600000002</v>
      </c>
    </row>
    <row r="109" spans="1:7" x14ac:dyDescent="0.25">
      <c r="A109" s="32" t="s">
        <v>98</v>
      </c>
      <c r="B109" s="32" t="s">
        <v>760</v>
      </c>
      <c r="C109" s="32" t="s">
        <v>425</v>
      </c>
      <c r="D109" s="57">
        <v>1</v>
      </c>
      <c r="E109" s="34">
        <v>9336</v>
      </c>
      <c r="F109" s="57">
        <v>9336</v>
      </c>
    </row>
    <row r="110" spans="1:7" x14ac:dyDescent="0.25">
      <c r="A110" s="32" t="s">
        <v>657</v>
      </c>
      <c r="B110" s="32" t="s">
        <v>751</v>
      </c>
      <c r="C110" s="32" t="s">
        <v>428</v>
      </c>
      <c r="D110" s="57">
        <v>0.25</v>
      </c>
      <c r="E110" s="34">
        <v>30000</v>
      </c>
      <c r="F110" s="57">
        <v>7500</v>
      </c>
      <c r="G110" s="53"/>
    </row>
    <row r="111" spans="1:7" x14ac:dyDescent="0.25">
      <c r="A111" s="32" t="s">
        <v>720</v>
      </c>
      <c r="B111" s="32" t="s">
        <v>827</v>
      </c>
      <c r="C111" s="32" t="s">
        <v>425</v>
      </c>
      <c r="D111" s="57">
        <v>20</v>
      </c>
      <c r="E111" s="34">
        <v>50</v>
      </c>
      <c r="F111" s="57">
        <v>1000</v>
      </c>
    </row>
    <row r="112" spans="1:7" x14ac:dyDescent="0.25">
      <c r="A112" s="32" t="s">
        <v>778</v>
      </c>
      <c r="B112" s="32" t="s">
        <v>777</v>
      </c>
      <c r="C112" s="32" t="s">
        <v>425</v>
      </c>
      <c r="D112" s="57">
        <v>4.6100000000000003</v>
      </c>
      <c r="E112" s="34">
        <v>4</v>
      </c>
      <c r="F112" s="57">
        <v>18.440000000000001</v>
      </c>
      <c r="G112" s="32"/>
    </row>
    <row r="113" spans="1:7" x14ac:dyDescent="0.25">
      <c r="A113" s="32" t="s">
        <v>100</v>
      </c>
      <c r="B113" s="32" t="s">
        <v>816</v>
      </c>
      <c r="C113" s="32" t="s">
        <v>426</v>
      </c>
      <c r="D113" s="57">
        <v>1.25</v>
      </c>
      <c r="E113" s="34">
        <v>0</v>
      </c>
      <c r="F113" s="57">
        <v>0</v>
      </c>
      <c r="G113" s="32"/>
    </row>
    <row r="114" spans="1:7" x14ac:dyDescent="0.25">
      <c r="A114" s="32"/>
      <c r="B114" s="32"/>
      <c r="C114" s="32"/>
      <c r="D114" s="57"/>
      <c r="E114" s="34"/>
      <c r="F114" s="60"/>
      <c r="G114" s="32"/>
    </row>
    <row r="115" spans="1:7" x14ac:dyDescent="0.25">
      <c r="A115" s="32"/>
      <c r="B115" s="32"/>
      <c r="C115" s="32"/>
      <c r="D115" s="57"/>
      <c r="E115" s="34"/>
      <c r="F115" s="60"/>
      <c r="G115"/>
    </row>
    <row r="116" spans="1:7" x14ac:dyDescent="0.25">
      <c r="A116" s="32"/>
      <c r="B116" s="32"/>
      <c r="C116" s="32"/>
      <c r="D116" s="57"/>
      <c r="E116" s="34"/>
      <c r="F116" s="60"/>
      <c r="G116"/>
    </row>
    <row r="117" spans="1:7" x14ac:dyDescent="0.25">
      <c r="A117" s="32"/>
      <c r="B117" s="32"/>
      <c r="C117" s="32"/>
      <c r="D117" s="57"/>
      <c r="E117" s="34"/>
      <c r="F117" s="60"/>
      <c r="G117"/>
    </row>
    <row r="118" spans="1:7" x14ac:dyDescent="0.25">
      <c r="A118" s="32"/>
      <c r="B118" s="32"/>
      <c r="C118" s="32"/>
      <c r="D118" s="57"/>
      <c r="E118" s="34"/>
      <c r="F118" s="60"/>
      <c r="G118"/>
    </row>
    <row r="119" spans="1:7" x14ac:dyDescent="0.25">
      <c r="A119" s="32"/>
      <c r="B119" s="32"/>
      <c r="C119" s="32"/>
      <c r="D119" s="57"/>
      <c r="E119" s="34"/>
      <c r="F119" s="60"/>
      <c r="G119"/>
    </row>
    <row r="120" spans="1:7" x14ac:dyDescent="0.25">
      <c r="A120" s="32"/>
      <c r="B120" s="32"/>
      <c r="C120" s="32"/>
      <c r="D120" s="57"/>
      <c r="E120" s="34"/>
      <c r="F120" s="60"/>
      <c r="G120"/>
    </row>
    <row r="121" spans="1:7" x14ac:dyDescent="0.25">
      <c r="A121" s="32"/>
      <c r="B121" s="32"/>
      <c r="C121" s="32"/>
      <c r="D121" s="57"/>
      <c r="E121" s="34"/>
      <c r="F121" s="60"/>
      <c r="G121"/>
    </row>
    <row r="122" spans="1:7" x14ac:dyDescent="0.25">
      <c r="A122" s="32"/>
      <c r="B122" s="32"/>
      <c r="C122" s="32"/>
      <c r="D122" s="57"/>
      <c r="E122" s="34"/>
      <c r="F122" s="60"/>
      <c r="G122"/>
    </row>
    <row r="123" spans="1:7" x14ac:dyDescent="0.25">
      <c r="A123" s="32"/>
      <c r="B123" s="32"/>
      <c r="C123" s="32"/>
      <c r="D123" s="57"/>
      <c r="E123" s="34"/>
      <c r="F123" s="60"/>
      <c r="G123"/>
    </row>
    <row r="124" spans="1:7" x14ac:dyDescent="0.25">
      <c r="A124" s="32"/>
      <c r="B124" s="32"/>
      <c r="C124" s="32"/>
      <c r="D124" s="57"/>
      <c r="E124" s="34"/>
      <c r="F124" s="60"/>
      <c r="G124"/>
    </row>
    <row r="125" spans="1:7" x14ac:dyDescent="0.25">
      <c r="A125" s="32"/>
      <c r="B125" s="32"/>
      <c r="C125" s="32"/>
      <c r="D125" s="57"/>
      <c r="E125" s="34"/>
      <c r="F125" s="60"/>
      <c r="G125"/>
    </row>
    <row r="126" spans="1:7" x14ac:dyDescent="0.25">
      <c r="A126" s="32"/>
      <c r="B126" s="32"/>
      <c r="C126" s="32"/>
      <c r="D126" s="57"/>
      <c r="E126" s="34"/>
      <c r="F126" s="60"/>
      <c r="G126"/>
    </row>
    <row r="127" spans="1:7" x14ac:dyDescent="0.25">
      <c r="A127" s="32"/>
      <c r="B127" s="32"/>
      <c r="C127" s="32"/>
      <c r="D127" s="57"/>
      <c r="E127" s="34"/>
      <c r="F127" s="60"/>
      <c r="G127"/>
    </row>
    <row r="128" spans="1:7" x14ac:dyDescent="0.25">
      <c r="A128" s="32"/>
      <c r="B128" s="32"/>
      <c r="C128" s="32"/>
      <c r="D128" s="57"/>
      <c r="E128" s="34"/>
      <c r="F128" s="60"/>
      <c r="G128"/>
    </row>
    <row r="129" spans="1:7" x14ac:dyDescent="0.25">
      <c r="A129" s="32"/>
      <c r="B129" s="32"/>
      <c r="C129" s="32"/>
      <c r="D129" s="57"/>
      <c r="E129" s="34"/>
      <c r="F129" s="60"/>
      <c r="G129"/>
    </row>
    <row r="130" spans="1:7" x14ac:dyDescent="0.25">
      <c r="A130" s="32"/>
      <c r="B130" s="32"/>
      <c r="C130" s="32"/>
      <c r="D130" s="57"/>
      <c r="E130" s="34"/>
      <c r="F130" s="60"/>
      <c r="G130"/>
    </row>
    <row r="131" spans="1:7" x14ac:dyDescent="0.25">
      <c r="A131" s="32"/>
      <c r="B131" s="32"/>
      <c r="C131" s="32"/>
      <c r="D131" s="57"/>
      <c r="E131" s="34"/>
      <c r="F131" s="60"/>
      <c r="G131"/>
    </row>
    <row r="132" spans="1:7" x14ac:dyDescent="0.25">
      <c r="A132" s="32"/>
      <c r="B132" s="32"/>
      <c r="C132" s="32"/>
      <c r="D132" s="57"/>
      <c r="E132" s="34"/>
      <c r="F132" s="60"/>
      <c r="G132"/>
    </row>
    <row r="133" spans="1:7" x14ac:dyDescent="0.25">
      <c r="A133" s="32"/>
      <c r="B133" s="32"/>
      <c r="C133" s="32"/>
      <c r="D133" s="57"/>
      <c r="E133" s="34"/>
      <c r="F133" s="60"/>
      <c r="G133"/>
    </row>
    <row r="134" spans="1:7" x14ac:dyDescent="0.25">
      <c r="A134" s="32"/>
      <c r="B134" s="32"/>
      <c r="C134" s="32"/>
      <c r="D134" s="57"/>
      <c r="E134" s="34"/>
      <c r="F134" s="60"/>
      <c r="G134"/>
    </row>
    <row r="135" spans="1:7" x14ac:dyDescent="0.25">
      <c r="A135" s="32"/>
      <c r="B135" s="32"/>
      <c r="C135" s="32"/>
      <c r="D135" s="57"/>
      <c r="E135" s="34"/>
      <c r="F135" s="60"/>
      <c r="G135"/>
    </row>
    <row r="136" spans="1:7" x14ac:dyDescent="0.25">
      <c r="A136" s="32"/>
      <c r="B136" s="32"/>
      <c r="C136" s="32"/>
      <c r="D136" s="57"/>
      <c r="E136" s="34"/>
      <c r="F136" s="60"/>
      <c r="G136"/>
    </row>
    <row r="137" spans="1:7" x14ac:dyDescent="0.25">
      <c r="A137" s="32"/>
      <c r="B137" s="32"/>
      <c r="C137" s="32"/>
      <c r="D137" s="57"/>
      <c r="E137" s="34"/>
      <c r="F137" s="60"/>
      <c r="G137"/>
    </row>
    <row r="138" spans="1:7" x14ac:dyDescent="0.25">
      <c r="A138" s="32"/>
      <c r="B138" s="32"/>
      <c r="C138" s="32"/>
      <c r="D138" s="57"/>
      <c r="E138" s="34"/>
      <c r="F138" s="60"/>
      <c r="G138"/>
    </row>
    <row r="139" spans="1:7" x14ac:dyDescent="0.25">
      <c r="A139" s="32"/>
      <c r="B139" s="32"/>
      <c r="C139" s="32"/>
      <c r="D139" s="57"/>
      <c r="E139" s="34"/>
      <c r="F139" s="60"/>
      <c r="G139"/>
    </row>
    <row r="140" spans="1:7" x14ac:dyDescent="0.25">
      <c r="A140" s="32"/>
      <c r="B140" s="32"/>
      <c r="C140" s="32"/>
      <c r="D140" s="57"/>
      <c r="E140" s="34"/>
      <c r="F140" s="60"/>
      <c r="G140"/>
    </row>
    <row r="141" spans="1:7" x14ac:dyDescent="0.25">
      <c r="A141" s="32"/>
      <c r="B141" s="32"/>
      <c r="C141" s="32"/>
      <c r="D141" s="57"/>
      <c r="E141" s="34"/>
      <c r="F141" s="60"/>
      <c r="G141"/>
    </row>
    <row r="142" spans="1:7" x14ac:dyDescent="0.25">
      <c r="A142" s="32"/>
      <c r="B142" s="32"/>
      <c r="C142" s="32"/>
      <c r="D142" s="57"/>
      <c r="E142" s="34"/>
      <c r="F142" s="60"/>
      <c r="G142"/>
    </row>
    <row r="143" spans="1:7" x14ac:dyDescent="0.25">
      <c r="A143" s="32"/>
      <c r="B143" s="32"/>
      <c r="C143" s="32"/>
      <c r="D143" s="57"/>
      <c r="E143" s="34"/>
      <c r="F143" s="60"/>
      <c r="G143"/>
    </row>
    <row r="144" spans="1:7" x14ac:dyDescent="0.25">
      <c r="A144" s="32"/>
      <c r="B144" s="32"/>
      <c r="C144" s="32"/>
      <c r="D144" s="57"/>
      <c r="E144" s="34"/>
      <c r="F144" s="60"/>
      <c r="G144"/>
    </row>
    <row r="145" spans="1:7" x14ac:dyDescent="0.25">
      <c r="A145" s="32"/>
      <c r="B145" s="32"/>
      <c r="C145" s="32"/>
      <c r="D145" s="57"/>
      <c r="E145" s="34"/>
      <c r="F145" s="60"/>
      <c r="G145"/>
    </row>
    <row r="146" spans="1:7" x14ac:dyDescent="0.25">
      <c r="A146" s="32"/>
      <c r="B146" s="32"/>
      <c r="C146" s="32"/>
      <c r="D146" s="57"/>
      <c r="E146" s="34"/>
      <c r="F146" s="60"/>
      <c r="G146"/>
    </row>
    <row r="147" spans="1:7" x14ac:dyDescent="0.25">
      <c r="A147" s="32"/>
      <c r="B147" s="32"/>
      <c r="C147" s="32"/>
      <c r="D147" s="57"/>
      <c r="E147" s="34"/>
      <c r="F147" s="60"/>
      <c r="G147"/>
    </row>
    <row r="148" spans="1:7" x14ac:dyDescent="0.25">
      <c r="A148" s="32"/>
      <c r="B148" s="32"/>
      <c r="C148" s="32"/>
      <c r="D148" s="57"/>
      <c r="E148" s="34"/>
      <c r="F148" s="60"/>
      <c r="G148"/>
    </row>
    <row r="149" spans="1:7" x14ac:dyDescent="0.25">
      <c r="A149" s="32"/>
      <c r="B149" s="32"/>
      <c r="C149" s="32"/>
      <c r="D149" s="57"/>
      <c r="E149" s="34"/>
      <c r="F149" s="60"/>
      <c r="G149"/>
    </row>
    <row r="150" spans="1:7" x14ac:dyDescent="0.25">
      <c r="A150" s="32"/>
      <c r="B150" s="32"/>
      <c r="C150" s="32"/>
      <c r="D150" s="57"/>
      <c r="E150" s="34"/>
      <c r="F150" s="60"/>
      <c r="G150"/>
    </row>
    <row r="151" spans="1:7" x14ac:dyDescent="0.25">
      <c r="A151" s="32"/>
      <c r="B151" s="32"/>
      <c r="C151" s="32"/>
      <c r="D151" s="57"/>
      <c r="E151" s="34"/>
      <c r="F151" s="60"/>
      <c r="G151"/>
    </row>
    <row r="152" spans="1:7" x14ac:dyDescent="0.25">
      <c r="A152" s="32"/>
      <c r="B152" s="32"/>
      <c r="C152" s="32"/>
      <c r="D152" s="57"/>
      <c r="E152" s="34"/>
      <c r="F152" s="60"/>
      <c r="G152"/>
    </row>
    <row r="153" spans="1:7" x14ac:dyDescent="0.25">
      <c r="A153" s="32"/>
      <c r="B153" s="32"/>
      <c r="C153" s="32"/>
      <c r="D153" s="57"/>
      <c r="E153" s="34"/>
      <c r="F153" s="60"/>
      <c r="G153"/>
    </row>
    <row r="154" spans="1:7" x14ac:dyDescent="0.25">
      <c r="A154" s="32"/>
      <c r="B154" s="32"/>
      <c r="C154" s="32"/>
      <c r="D154" s="57"/>
      <c r="E154" s="34"/>
      <c r="F154" s="60"/>
      <c r="G154"/>
    </row>
    <row r="155" spans="1:7" x14ac:dyDescent="0.25">
      <c r="A155" s="32"/>
      <c r="B155" s="32"/>
      <c r="C155" s="32"/>
      <c r="D155" s="57"/>
      <c r="E155" s="34"/>
      <c r="F155" s="60"/>
      <c r="G155"/>
    </row>
    <row r="156" spans="1:7" x14ac:dyDescent="0.25">
      <c r="A156" s="32"/>
      <c r="B156" s="32"/>
      <c r="C156" s="32"/>
      <c r="D156" s="57"/>
      <c r="E156" s="34"/>
      <c r="F156" s="60"/>
      <c r="G156"/>
    </row>
    <row r="157" spans="1:7" x14ac:dyDescent="0.25">
      <c r="A157" s="32"/>
      <c r="B157" s="32"/>
      <c r="C157" s="32"/>
      <c r="D157" s="57"/>
      <c r="E157" s="34"/>
      <c r="F157" s="60"/>
      <c r="G157"/>
    </row>
    <row r="158" spans="1:7" x14ac:dyDescent="0.25">
      <c r="A158" s="32"/>
      <c r="B158" s="32"/>
      <c r="C158" s="32"/>
      <c r="D158" s="57"/>
      <c r="E158" s="34"/>
      <c r="F158" s="60"/>
      <c r="G158"/>
    </row>
    <row r="159" spans="1:7" x14ac:dyDescent="0.25">
      <c r="A159" s="32"/>
      <c r="B159" s="32"/>
      <c r="C159" s="32"/>
      <c r="D159" s="57"/>
      <c r="E159" s="34"/>
      <c r="F159" s="60"/>
      <c r="G159"/>
    </row>
    <row r="160" spans="1:7" x14ac:dyDescent="0.25">
      <c r="A160" s="32"/>
      <c r="B160" s="32"/>
      <c r="C160" s="32"/>
      <c r="D160" s="57"/>
      <c r="E160" s="34"/>
      <c r="F160" s="60"/>
      <c r="G160"/>
    </row>
    <row r="161" spans="1:7" x14ac:dyDescent="0.25">
      <c r="A161" s="32"/>
      <c r="B161" s="32"/>
      <c r="C161" s="32"/>
      <c r="D161" s="57"/>
      <c r="E161" s="34"/>
      <c r="F161" s="60"/>
      <c r="G161"/>
    </row>
    <row r="162" spans="1:7" x14ac:dyDescent="0.25">
      <c r="A162" s="32"/>
      <c r="B162" s="32"/>
      <c r="C162" s="32"/>
      <c r="D162" s="57"/>
      <c r="E162" s="34"/>
      <c r="F162" s="60"/>
      <c r="G162"/>
    </row>
    <row r="163" spans="1:7" x14ac:dyDescent="0.25">
      <c r="A163" s="32"/>
      <c r="B163" s="32"/>
      <c r="C163" s="32"/>
      <c r="D163" s="57"/>
      <c r="E163" s="34"/>
      <c r="F163" s="60"/>
      <c r="G163"/>
    </row>
    <row r="164" spans="1:7" x14ac:dyDescent="0.25">
      <c r="A164" s="32"/>
      <c r="B164" s="32"/>
      <c r="C164" s="32"/>
      <c r="D164" s="57"/>
      <c r="E164" s="34"/>
      <c r="F164" s="60"/>
      <c r="G164"/>
    </row>
    <row r="165" spans="1:7" x14ac:dyDescent="0.25">
      <c r="A165" s="32"/>
      <c r="B165" s="32"/>
      <c r="C165" s="32"/>
      <c r="D165" s="57"/>
      <c r="E165" s="34"/>
      <c r="F165" s="60"/>
      <c r="G165"/>
    </row>
    <row r="166" spans="1:7" x14ac:dyDescent="0.25">
      <c r="A166" s="32"/>
      <c r="B166" s="32"/>
      <c r="C166" s="32"/>
      <c r="D166" s="57"/>
      <c r="E166" s="34"/>
      <c r="F166" s="60"/>
      <c r="G166"/>
    </row>
    <row r="167" spans="1:7" x14ac:dyDescent="0.25">
      <c r="A167" s="32"/>
      <c r="B167" s="32"/>
      <c r="C167" s="32"/>
      <c r="D167" s="57"/>
      <c r="E167" s="34"/>
      <c r="F167" s="60"/>
      <c r="G167"/>
    </row>
    <row r="168" spans="1:7" x14ac:dyDescent="0.25">
      <c r="A168" s="32"/>
      <c r="B168" s="32"/>
      <c r="C168" s="32"/>
      <c r="D168" s="57"/>
      <c r="E168" s="34"/>
      <c r="F168" s="60"/>
      <c r="G168"/>
    </row>
    <row r="169" spans="1:7" x14ac:dyDescent="0.25">
      <c r="A169" s="32"/>
      <c r="B169" s="32"/>
      <c r="C169" s="32"/>
      <c r="D169" s="57"/>
      <c r="E169" s="34"/>
      <c r="F169" s="60"/>
      <c r="G169"/>
    </row>
    <row r="170" spans="1:7" x14ac:dyDescent="0.25">
      <c r="A170" s="32"/>
      <c r="B170" s="32"/>
      <c r="C170" s="32"/>
      <c r="D170" s="57"/>
      <c r="E170" s="34"/>
      <c r="F170" s="60"/>
      <c r="G170"/>
    </row>
    <row r="171" spans="1:7" x14ac:dyDescent="0.25">
      <c r="A171" s="32"/>
      <c r="B171" s="32"/>
      <c r="C171" s="32"/>
      <c r="D171" s="57"/>
      <c r="E171" s="34"/>
      <c r="F171" s="60"/>
      <c r="G171"/>
    </row>
    <row r="172" spans="1:7" x14ac:dyDescent="0.25">
      <c r="A172" s="32"/>
      <c r="B172" s="32"/>
      <c r="C172" s="32"/>
      <c r="D172" s="57"/>
      <c r="E172" s="34"/>
      <c r="F172" s="60"/>
      <c r="G172"/>
    </row>
    <row r="173" spans="1:7" x14ac:dyDescent="0.25">
      <c r="A173" s="32"/>
      <c r="B173" s="32"/>
      <c r="C173" s="32"/>
      <c r="D173" s="57"/>
      <c r="E173" s="34"/>
      <c r="F173" s="60"/>
      <c r="G173"/>
    </row>
    <row r="174" spans="1:7" x14ac:dyDescent="0.25">
      <c r="A174" s="32"/>
      <c r="B174" s="32"/>
      <c r="C174" s="32"/>
      <c r="D174" s="57"/>
      <c r="E174" s="34"/>
      <c r="F174" s="60"/>
      <c r="G174"/>
    </row>
    <row r="175" spans="1:7" x14ac:dyDescent="0.25">
      <c r="A175" s="32"/>
      <c r="B175" s="32"/>
      <c r="C175" s="32"/>
      <c r="D175" s="57"/>
      <c r="E175" s="34"/>
      <c r="F175" s="60"/>
      <c r="G175"/>
    </row>
    <row r="176" spans="1:7" x14ac:dyDescent="0.25">
      <c r="A176" s="32"/>
      <c r="B176" s="32"/>
      <c r="C176" s="32"/>
      <c r="D176" s="57"/>
      <c r="E176" s="34"/>
      <c r="F176" s="60"/>
      <c r="G176"/>
    </row>
    <row r="177" spans="1:7" x14ac:dyDescent="0.25">
      <c r="A177" s="32"/>
      <c r="B177" s="32"/>
      <c r="C177" s="32"/>
      <c r="D177" s="57"/>
      <c r="E177" s="34"/>
      <c r="F177" s="60"/>
      <c r="G177"/>
    </row>
    <row r="178" spans="1:7" x14ac:dyDescent="0.25">
      <c r="A178" s="32"/>
      <c r="B178" s="32"/>
      <c r="C178" s="32"/>
      <c r="D178" s="57"/>
      <c r="E178" s="34"/>
      <c r="F178" s="60"/>
      <c r="G178"/>
    </row>
    <row r="179" spans="1:7" x14ac:dyDescent="0.25">
      <c r="A179" s="32"/>
      <c r="B179" s="32"/>
      <c r="C179" s="32"/>
      <c r="D179" s="57"/>
      <c r="E179" s="34"/>
      <c r="F179" s="60"/>
      <c r="G179"/>
    </row>
    <row r="180" spans="1:7" x14ac:dyDescent="0.25">
      <c r="A180" s="32"/>
      <c r="B180" s="32"/>
      <c r="C180" s="32"/>
      <c r="D180" s="57"/>
      <c r="E180" s="34"/>
      <c r="F180" s="60"/>
      <c r="G180"/>
    </row>
    <row r="181" spans="1:7" x14ac:dyDescent="0.25">
      <c r="A181" s="32"/>
      <c r="B181" s="32"/>
      <c r="C181" s="32"/>
      <c r="D181" s="57"/>
      <c r="E181" s="34"/>
      <c r="F181" s="60"/>
      <c r="G181"/>
    </row>
    <row r="182" spans="1:7" x14ac:dyDescent="0.25">
      <c r="A182" s="32"/>
      <c r="B182" s="32"/>
      <c r="C182" s="32"/>
      <c r="D182" s="57"/>
      <c r="E182" s="34"/>
      <c r="F182" s="60"/>
      <c r="G182"/>
    </row>
    <row r="183" spans="1:7" x14ac:dyDescent="0.25">
      <c r="A183" s="32"/>
      <c r="B183" s="32"/>
      <c r="C183" s="32"/>
      <c r="D183" s="57"/>
      <c r="E183" s="34"/>
      <c r="F183" s="60"/>
      <c r="G183"/>
    </row>
    <row r="184" spans="1:7" x14ac:dyDescent="0.25">
      <c r="A184" s="32"/>
      <c r="B184" s="32"/>
      <c r="C184" s="32"/>
      <c r="D184" s="57"/>
      <c r="E184" s="34"/>
      <c r="F184" s="60"/>
      <c r="G184"/>
    </row>
    <row r="185" spans="1:7" x14ac:dyDescent="0.25">
      <c r="A185" s="32"/>
      <c r="B185" s="32"/>
      <c r="C185" s="32"/>
      <c r="D185" s="57"/>
      <c r="E185" s="34"/>
      <c r="F185" s="60"/>
      <c r="G185"/>
    </row>
    <row r="186" spans="1:7" x14ac:dyDescent="0.25">
      <c r="A186" s="32"/>
      <c r="B186" s="32"/>
      <c r="C186" s="32"/>
      <c r="D186" s="57"/>
      <c r="E186" s="34"/>
      <c r="F186" s="60"/>
      <c r="G186"/>
    </row>
    <row r="187" spans="1:7" x14ac:dyDescent="0.25">
      <c r="A187" s="32"/>
      <c r="B187" s="32"/>
      <c r="C187" s="32"/>
      <c r="D187" s="57"/>
      <c r="E187" s="34"/>
      <c r="F187" s="60"/>
      <c r="G187"/>
    </row>
    <row r="188" spans="1:7" x14ac:dyDescent="0.25">
      <c r="A188" s="32"/>
      <c r="B188" s="32"/>
      <c r="C188" s="32"/>
      <c r="D188" s="57"/>
      <c r="E188" s="34"/>
      <c r="F188" s="60"/>
      <c r="G188"/>
    </row>
    <row r="189" spans="1:7" x14ac:dyDescent="0.25">
      <c r="A189" s="32"/>
      <c r="B189" s="32"/>
      <c r="C189" s="32"/>
      <c r="D189" s="57"/>
      <c r="E189" s="34"/>
      <c r="F189" s="60"/>
      <c r="G189"/>
    </row>
    <row r="190" spans="1:7" x14ac:dyDescent="0.25">
      <c r="A190" s="32"/>
      <c r="B190" s="32"/>
      <c r="C190" s="32"/>
      <c r="D190" s="57"/>
      <c r="E190" s="34"/>
      <c r="F190" s="60"/>
      <c r="G190"/>
    </row>
    <row r="191" spans="1:7" x14ac:dyDescent="0.25">
      <c r="A191" s="32"/>
      <c r="B191" s="32"/>
      <c r="C191" s="32"/>
      <c r="D191" s="57"/>
      <c r="E191" s="34"/>
      <c r="F191" s="60"/>
      <c r="G191"/>
    </row>
    <row r="192" spans="1:7" x14ac:dyDescent="0.25">
      <c r="A192" s="32"/>
      <c r="B192" s="32"/>
      <c r="C192" s="32"/>
      <c r="D192" s="57"/>
      <c r="E192" s="34"/>
      <c r="F192" s="60"/>
      <c r="G192"/>
    </row>
    <row r="193" spans="1:7" x14ac:dyDescent="0.25">
      <c r="A193" s="32"/>
      <c r="B193" s="32"/>
      <c r="C193" s="32"/>
      <c r="D193" s="57"/>
      <c r="E193" s="34"/>
      <c r="F193" s="60"/>
      <c r="G193"/>
    </row>
    <row r="194" spans="1:7" x14ac:dyDescent="0.25">
      <c r="A194" s="32"/>
      <c r="B194" s="32"/>
      <c r="C194" s="32"/>
      <c r="D194" s="57"/>
      <c r="E194" s="34"/>
      <c r="F194" s="60"/>
      <c r="G194"/>
    </row>
    <row r="195" spans="1:7" x14ac:dyDescent="0.25">
      <c r="A195" s="32"/>
      <c r="B195" s="32"/>
      <c r="C195" s="32"/>
      <c r="D195" s="57"/>
      <c r="E195" s="34"/>
      <c r="F195" s="60"/>
      <c r="G195"/>
    </row>
    <row r="196" spans="1:7" x14ac:dyDescent="0.25">
      <c r="A196" s="32"/>
      <c r="B196" s="32"/>
      <c r="C196" s="32"/>
      <c r="D196" s="57"/>
      <c r="E196" s="34"/>
      <c r="F196" s="60"/>
      <c r="G196"/>
    </row>
    <row r="197" spans="1:7" x14ac:dyDescent="0.25">
      <c r="A197" s="32"/>
      <c r="B197" s="32"/>
      <c r="C197" s="32"/>
      <c r="D197" s="57"/>
      <c r="E197" s="34"/>
      <c r="F197" s="60"/>
      <c r="G197"/>
    </row>
    <row r="198" spans="1:7" x14ac:dyDescent="0.25">
      <c r="A198" s="32"/>
      <c r="B198" s="32"/>
      <c r="C198" s="32"/>
      <c r="D198" s="57"/>
      <c r="E198" s="34"/>
      <c r="F198" s="60"/>
      <c r="G198"/>
    </row>
    <row r="199" spans="1:7" x14ac:dyDescent="0.25">
      <c r="A199" s="32"/>
      <c r="B199" s="32"/>
      <c r="C199" s="32"/>
      <c r="D199" s="57"/>
      <c r="E199" s="34"/>
      <c r="F199" s="60"/>
      <c r="G199"/>
    </row>
    <row r="200" spans="1:7" x14ac:dyDescent="0.25">
      <c r="A200" s="32"/>
      <c r="B200" s="32"/>
      <c r="C200" s="32"/>
      <c r="D200" s="57"/>
      <c r="E200" s="34"/>
      <c r="F200" s="60"/>
      <c r="G200"/>
    </row>
    <row r="201" spans="1:7" x14ac:dyDescent="0.25">
      <c r="A201" s="32"/>
      <c r="B201" s="32"/>
      <c r="C201" s="32"/>
      <c r="D201" s="57"/>
      <c r="E201" s="34"/>
      <c r="F201" s="60"/>
      <c r="G201"/>
    </row>
    <row r="202" spans="1:7" x14ac:dyDescent="0.25">
      <c r="A202" s="32"/>
      <c r="B202" s="32"/>
      <c r="C202" s="32"/>
      <c r="D202" s="57"/>
      <c r="E202" s="34"/>
      <c r="F202" s="60"/>
      <c r="G202"/>
    </row>
    <row r="203" spans="1:7" x14ac:dyDescent="0.25">
      <c r="A203" s="32"/>
      <c r="B203" s="32"/>
      <c r="C203" s="32"/>
      <c r="D203" s="57"/>
      <c r="E203" s="34"/>
      <c r="F203" s="60"/>
      <c r="G203"/>
    </row>
    <row r="204" spans="1:7" x14ac:dyDescent="0.25">
      <c r="A204" s="32"/>
      <c r="B204" s="32"/>
      <c r="C204" s="32"/>
      <c r="D204" s="57"/>
      <c r="E204" s="34"/>
      <c r="F204" s="60"/>
      <c r="G204"/>
    </row>
    <row r="205" spans="1:7" x14ac:dyDescent="0.25">
      <c r="A205" s="32"/>
      <c r="B205" s="32"/>
      <c r="C205" s="32"/>
      <c r="D205" s="57"/>
      <c r="E205" s="34"/>
      <c r="F205" s="60"/>
      <c r="G205"/>
    </row>
    <row r="206" spans="1:7" x14ac:dyDescent="0.25">
      <c r="A206" s="32"/>
      <c r="B206" s="32"/>
      <c r="C206" s="32"/>
      <c r="D206" s="57"/>
      <c r="E206" s="34"/>
      <c r="F206" s="60"/>
      <c r="G206"/>
    </row>
    <row r="207" spans="1:7" x14ac:dyDescent="0.25">
      <c r="A207" s="32"/>
      <c r="B207" s="32"/>
      <c r="C207" s="32"/>
      <c r="D207" s="57"/>
      <c r="E207" s="34"/>
      <c r="F207" s="60"/>
      <c r="G207"/>
    </row>
    <row r="208" spans="1:7" x14ac:dyDescent="0.25">
      <c r="A208" s="32"/>
      <c r="B208" s="32"/>
      <c r="C208" s="32"/>
      <c r="D208" s="57"/>
      <c r="E208" s="34"/>
      <c r="F208" s="60"/>
      <c r="G208"/>
    </row>
    <row r="209" spans="1:7" x14ac:dyDescent="0.25">
      <c r="A209" s="32"/>
      <c r="B209" s="32"/>
      <c r="C209" s="32"/>
      <c r="D209" s="57"/>
      <c r="E209" s="34"/>
      <c r="F209" s="60"/>
      <c r="G209"/>
    </row>
    <row r="210" spans="1:7" x14ac:dyDescent="0.25">
      <c r="A210" s="32"/>
      <c r="B210" s="32"/>
      <c r="C210" s="32"/>
      <c r="D210" s="57"/>
      <c r="E210" s="34"/>
      <c r="F210" s="60"/>
      <c r="G210"/>
    </row>
    <row r="211" spans="1:7" x14ac:dyDescent="0.25">
      <c r="A211" s="32"/>
      <c r="B211" s="32"/>
      <c r="C211" s="32"/>
      <c r="D211" s="57"/>
      <c r="E211" s="34"/>
      <c r="F211" s="60"/>
      <c r="G211"/>
    </row>
    <row r="212" spans="1:7" x14ac:dyDescent="0.25">
      <c r="A212" s="32"/>
      <c r="B212" s="32"/>
      <c r="C212" s="32"/>
      <c r="D212" s="57"/>
      <c r="E212" s="34"/>
      <c r="F212" s="60"/>
      <c r="G212"/>
    </row>
    <row r="213" spans="1:7" x14ac:dyDescent="0.25">
      <c r="A213" s="32"/>
      <c r="B213" s="32"/>
      <c r="C213" s="32"/>
      <c r="D213" s="57"/>
      <c r="E213" s="34"/>
      <c r="F213" s="60"/>
      <c r="G213"/>
    </row>
    <row r="214" spans="1:7" x14ac:dyDescent="0.25">
      <c r="A214" s="32"/>
      <c r="B214" s="32"/>
      <c r="C214" s="32"/>
      <c r="D214" s="57"/>
      <c r="E214" s="34"/>
      <c r="F214" s="60"/>
      <c r="G214"/>
    </row>
    <row r="215" spans="1:7" x14ac:dyDescent="0.25">
      <c r="A215" s="32"/>
      <c r="B215" s="32"/>
      <c r="C215" s="32"/>
      <c r="D215" s="57"/>
      <c r="E215" s="34"/>
      <c r="F215" s="60"/>
      <c r="G215"/>
    </row>
    <row r="216" spans="1:7" x14ac:dyDescent="0.25">
      <c r="A216" s="32"/>
      <c r="B216" s="32"/>
      <c r="C216" s="32"/>
      <c r="D216" s="57"/>
      <c r="E216" s="34"/>
      <c r="F216" s="60"/>
      <c r="G216"/>
    </row>
    <row r="217" spans="1:7" x14ac:dyDescent="0.25">
      <c r="A217" s="32"/>
      <c r="B217" s="32"/>
      <c r="C217" s="32"/>
      <c r="D217" s="57"/>
      <c r="E217" s="34"/>
      <c r="F217" s="60"/>
      <c r="G217"/>
    </row>
    <row r="218" spans="1:7" x14ac:dyDescent="0.25">
      <c r="A218" s="32"/>
      <c r="B218" s="32"/>
      <c r="C218" s="32"/>
      <c r="D218" s="57"/>
      <c r="E218" s="34"/>
      <c r="F218" s="60"/>
      <c r="G218"/>
    </row>
    <row r="219" spans="1:7" x14ac:dyDescent="0.25">
      <c r="A219" s="32"/>
      <c r="B219" s="32"/>
      <c r="C219" s="32"/>
      <c r="D219" s="57"/>
      <c r="E219" s="34"/>
      <c r="F219" s="60"/>
      <c r="G219"/>
    </row>
    <row r="220" spans="1:7" x14ac:dyDescent="0.25">
      <c r="A220" s="32"/>
      <c r="B220" s="32"/>
      <c r="C220" s="32"/>
      <c r="D220" s="57"/>
      <c r="E220" s="34"/>
      <c r="F220" s="60"/>
      <c r="G220"/>
    </row>
    <row r="221" spans="1:7" x14ac:dyDescent="0.25">
      <c r="A221" s="32"/>
      <c r="B221" s="32"/>
      <c r="C221" s="32"/>
      <c r="D221" s="57"/>
      <c r="E221" s="34"/>
      <c r="F221" s="60"/>
      <c r="G221"/>
    </row>
    <row r="222" spans="1:7" x14ac:dyDescent="0.25">
      <c r="A222" s="32"/>
      <c r="B222" s="32"/>
      <c r="C222" s="32"/>
      <c r="D222" s="57"/>
      <c r="E222" s="34"/>
      <c r="F222" s="60"/>
      <c r="G222"/>
    </row>
    <row r="223" spans="1:7" x14ac:dyDescent="0.25">
      <c r="A223" s="32"/>
      <c r="B223" s="32"/>
      <c r="C223" s="32"/>
      <c r="D223" s="57"/>
      <c r="E223" s="34"/>
      <c r="F223" s="60"/>
      <c r="G223"/>
    </row>
    <row r="224" spans="1:7" x14ac:dyDescent="0.25">
      <c r="A224" s="32"/>
      <c r="B224" s="32"/>
      <c r="C224" s="32"/>
      <c r="D224" s="57"/>
      <c r="E224" s="34"/>
      <c r="F224" s="60"/>
      <c r="G224"/>
    </row>
    <row r="225" spans="1:7" x14ac:dyDescent="0.25">
      <c r="A225" s="32"/>
      <c r="B225" s="32"/>
      <c r="C225" s="32"/>
      <c r="D225" s="57"/>
      <c r="E225" s="34"/>
      <c r="F225" s="60"/>
      <c r="G225"/>
    </row>
    <row r="226" spans="1:7" x14ac:dyDescent="0.25">
      <c r="A226" s="32"/>
      <c r="B226" s="32"/>
      <c r="C226" s="32"/>
      <c r="D226" s="57"/>
      <c r="E226" s="34"/>
      <c r="F226" s="60"/>
      <c r="G226"/>
    </row>
    <row r="227" spans="1:7" x14ac:dyDescent="0.25">
      <c r="A227" s="32"/>
      <c r="B227" s="32"/>
      <c r="C227" s="32"/>
      <c r="D227" s="57"/>
      <c r="E227" s="34"/>
      <c r="F227" s="60"/>
      <c r="G227"/>
    </row>
    <row r="228" spans="1:7" x14ac:dyDescent="0.25">
      <c r="A228" s="32"/>
      <c r="B228" s="32"/>
      <c r="C228" s="32"/>
      <c r="D228" s="57"/>
      <c r="E228" s="34"/>
      <c r="F228" s="60"/>
      <c r="G228"/>
    </row>
    <row r="229" spans="1:7" x14ac:dyDescent="0.25">
      <c r="A229" s="32"/>
      <c r="B229" s="32"/>
      <c r="C229" s="32"/>
      <c r="D229" s="57"/>
      <c r="E229" s="34"/>
      <c r="F229" s="60"/>
      <c r="G229"/>
    </row>
    <row r="230" spans="1:7" x14ac:dyDescent="0.25">
      <c r="A230" s="32"/>
      <c r="B230" s="32"/>
      <c r="C230" s="32"/>
      <c r="D230" s="57"/>
      <c r="E230" s="34"/>
      <c r="F230" s="60"/>
      <c r="G230"/>
    </row>
    <row r="231" spans="1:7" x14ac:dyDescent="0.25">
      <c r="A231" s="32"/>
      <c r="B231" s="32"/>
      <c r="C231" s="32"/>
      <c r="D231" s="57"/>
      <c r="E231" s="34"/>
      <c r="F231" s="60"/>
      <c r="G231"/>
    </row>
    <row r="232" spans="1:7" x14ac:dyDescent="0.25">
      <c r="A232" s="32"/>
      <c r="B232" s="32"/>
      <c r="C232" s="32"/>
      <c r="D232" s="57"/>
      <c r="E232" s="34"/>
      <c r="F232" s="60"/>
      <c r="G232"/>
    </row>
    <row r="233" spans="1:7" x14ac:dyDescent="0.25">
      <c r="A233" s="32"/>
      <c r="B233" s="32"/>
      <c r="C233" s="32"/>
      <c r="D233" s="57"/>
      <c r="E233" s="34"/>
      <c r="F233" s="60"/>
      <c r="G233"/>
    </row>
    <row r="234" spans="1:7" x14ac:dyDescent="0.25">
      <c r="A234" s="32"/>
      <c r="B234" s="32"/>
      <c r="C234" s="32"/>
      <c r="D234" s="57"/>
      <c r="E234" s="34"/>
      <c r="F234" s="60"/>
      <c r="G234"/>
    </row>
    <row r="235" spans="1:7" x14ac:dyDescent="0.25">
      <c r="A235" s="32"/>
      <c r="B235" s="32"/>
      <c r="C235" s="32"/>
      <c r="D235" s="57"/>
      <c r="E235" s="34"/>
      <c r="F235" s="60"/>
      <c r="G235"/>
    </row>
    <row r="236" spans="1:7" x14ac:dyDescent="0.25">
      <c r="A236" s="32"/>
      <c r="B236" s="32"/>
      <c r="C236" s="32"/>
      <c r="D236" s="57"/>
      <c r="E236" s="34"/>
      <c r="F236" s="60"/>
      <c r="G236"/>
    </row>
    <row r="237" spans="1:7" x14ac:dyDescent="0.25">
      <c r="A237" s="32"/>
      <c r="B237" s="32"/>
      <c r="C237" s="32"/>
      <c r="D237" s="57"/>
      <c r="E237" s="34"/>
      <c r="F237" s="60"/>
      <c r="G237"/>
    </row>
    <row r="238" spans="1:7" x14ac:dyDescent="0.25">
      <c r="A238" s="32"/>
      <c r="B238" s="32"/>
      <c r="C238" s="32"/>
      <c r="D238" s="57"/>
      <c r="E238" s="34"/>
      <c r="F238" s="60"/>
      <c r="G238"/>
    </row>
    <row r="239" spans="1:7" x14ac:dyDescent="0.25">
      <c r="A239" s="32"/>
      <c r="B239" s="32"/>
      <c r="C239" s="32"/>
      <c r="D239" s="57"/>
      <c r="E239" s="34"/>
      <c r="F239" s="60"/>
      <c r="G239"/>
    </row>
    <row r="240" spans="1:7" x14ac:dyDescent="0.25">
      <c r="A240" s="32"/>
      <c r="B240" s="32"/>
      <c r="C240" s="32"/>
      <c r="D240" s="57"/>
      <c r="E240" s="34"/>
      <c r="F240" s="60"/>
      <c r="G240"/>
    </row>
    <row r="241" spans="1:7" x14ac:dyDescent="0.25">
      <c r="A241" s="32"/>
      <c r="B241" s="32"/>
      <c r="C241" s="32"/>
      <c r="D241" s="57"/>
      <c r="E241" s="34"/>
      <c r="F241" s="60"/>
      <c r="G241"/>
    </row>
    <row r="242" spans="1:7" x14ac:dyDescent="0.25">
      <c r="A242" s="32"/>
      <c r="B242" s="32"/>
      <c r="C242" s="32"/>
      <c r="D242" s="57"/>
      <c r="E242" s="34"/>
      <c r="F242" s="60"/>
      <c r="G242"/>
    </row>
    <row r="243" spans="1:7" x14ac:dyDescent="0.25">
      <c r="A243" s="32"/>
      <c r="B243" s="32"/>
      <c r="C243" s="32"/>
      <c r="D243" s="57"/>
      <c r="E243" s="34"/>
      <c r="F243" s="60"/>
      <c r="G243"/>
    </row>
    <row r="244" spans="1:7" x14ac:dyDescent="0.25">
      <c r="A244" s="32"/>
      <c r="B244" s="32"/>
      <c r="C244" s="32"/>
      <c r="D244" s="57"/>
      <c r="E244" s="34"/>
      <c r="F244" s="60"/>
      <c r="G244"/>
    </row>
    <row r="245" spans="1:7" x14ac:dyDescent="0.25">
      <c r="A245" s="32"/>
      <c r="B245" s="32"/>
      <c r="C245" s="32"/>
      <c r="D245" s="57"/>
      <c r="E245" s="34"/>
      <c r="F245" s="60"/>
      <c r="G245"/>
    </row>
    <row r="246" spans="1:7" x14ac:dyDescent="0.25">
      <c r="A246" s="32"/>
      <c r="B246" s="32"/>
      <c r="C246" s="32"/>
      <c r="D246" s="57"/>
      <c r="E246" s="34"/>
      <c r="F246" s="60"/>
      <c r="G246"/>
    </row>
    <row r="247" spans="1:7" x14ac:dyDescent="0.25">
      <c r="A247" s="32"/>
      <c r="B247" s="32"/>
      <c r="C247" s="32"/>
      <c r="D247" s="57"/>
      <c r="E247" s="34"/>
      <c r="F247" s="60"/>
      <c r="G247"/>
    </row>
    <row r="248" spans="1:7" x14ac:dyDescent="0.25">
      <c r="A248" s="32"/>
      <c r="B248" s="32"/>
      <c r="C248" s="32"/>
      <c r="D248" s="57"/>
      <c r="E248" s="34"/>
      <c r="F248" s="60"/>
      <c r="G248"/>
    </row>
    <row r="249" spans="1:7" x14ac:dyDescent="0.25">
      <c r="A249" s="32"/>
      <c r="B249" s="32"/>
      <c r="C249" s="32"/>
      <c r="D249" s="57"/>
      <c r="E249" s="34"/>
      <c r="F249" s="60"/>
      <c r="G249"/>
    </row>
    <row r="250" spans="1:7" x14ac:dyDescent="0.25">
      <c r="A250" s="32"/>
      <c r="B250" s="32"/>
      <c r="C250" s="32"/>
      <c r="D250" s="57"/>
      <c r="E250" s="34"/>
      <c r="F250" s="60"/>
      <c r="G250"/>
    </row>
    <row r="251" spans="1:7" x14ac:dyDescent="0.25">
      <c r="A251" s="32"/>
      <c r="B251" s="32"/>
      <c r="C251" s="32"/>
      <c r="D251" s="57"/>
      <c r="E251" s="34"/>
      <c r="F251" s="60"/>
      <c r="G251"/>
    </row>
    <row r="252" spans="1:7" x14ac:dyDescent="0.25">
      <c r="A252" s="32"/>
      <c r="B252" s="32"/>
      <c r="C252" s="32"/>
      <c r="D252" s="57"/>
      <c r="E252" s="34"/>
      <c r="F252" s="60"/>
      <c r="G252"/>
    </row>
    <row r="253" spans="1:7" x14ac:dyDescent="0.25">
      <c r="A253" s="32"/>
      <c r="B253" s="32"/>
      <c r="C253" s="32"/>
      <c r="D253" s="57"/>
      <c r="E253" s="34"/>
      <c r="F253" s="60"/>
      <c r="G253"/>
    </row>
    <row r="254" spans="1:7" x14ac:dyDescent="0.25">
      <c r="A254" s="32"/>
      <c r="B254" s="32"/>
      <c r="C254" s="32"/>
      <c r="D254" s="57"/>
      <c r="E254" s="34"/>
      <c r="F254" s="60"/>
      <c r="G254"/>
    </row>
    <row r="255" spans="1:7" x14ac:dyDescent="0.25">
      <c r="A255" s="32"/>
      <c r="B255" s="32"/>
      <c r="C255" s="32"/>
      <c r="D255" s="57"/>
      <c r="E255" s="34"/>
      <c r="F255" s="60"/>
      <c r="G255"/>
    </row>
    <row r="256" spans="1:7" x14ac:dyDescent="0.25">
      <c r="A256" s="32"/>
      <c r="B256" s="32"/>
      <c r="C256" s="32"/>
      <c r="D256" s="57"/>
      <c r="E256" s="34"/>
      <c r="F256" s="60"/>
      <c r="G256"/>
    </row>
    <row r="257" spans="1:7" x14ac:dyDescent="0.25">
      <c r="A257" s="32"/>
      <c r="B257" s="32"/>
      <c r="C257" s="32"/>
      <c r="D257" s="57"/>
      <c r="E257" s="34"/>
      <c r="F257" s="60"/>
      <c r="G257"/>
    </row>
    <row r="258" spans="1:7" x14ac:dyDescent="0.25">
      <c r="A258" s="32"/>
      <c r="B258" s="32"/>
      <c r="C258" s="32"/>
      <c r="D258" s="57"/>
      <c r="E258" s="34"/>
      <c r="F258" s="60"/>
      <c r="G258"/>
    </row>
    <row r="259" spans="1:7" x14ac:dyDescent="0.25">
      <c r="A259" s="32"/>
      <c r="B259" s="32"/>
      <c r="C259" s="32"/>
      <c r="D259" s="57"/>
      <c r="E259" s="34"/>
      <c r="F259" s="60"/>
      <c r="G259"/>
    </row>
    <row r="260" spans="1:7" x14ac:dyDescent="0.25">
      <c r="A260" s="32"/>
      <c r="B260" s="32"/>
      <c r="C260" s="32"/>
      <c r="D260" s="57"/>
      <c r="E260" s="34"/>
      <c r="F260" s="60"/>
      <c r="G260"/>
    </row>
    <row r="261" spans="1:7" x14ac:dyDescent="0.25">
      <c r="A261" s="32"/>
      <c r="B261" s="32"/>
      <c r="C261" s="32"/>
      <c r="D261" s="57"/>
      <c r="E261" s="34"/>
      <c r="F261" s="60"/>
      <c r="G261"/>
    </row>
    <row r="262" spans="1:7" x14ac:dyDescent="0.25">
      <c r="A262" s="32"/>
      <c r="B262" s="32"/>
      <c r="C262" s="32"/>
      <c r="D262" s="57"/>
      <c r="E262" s="34"/>
      <c r="F262" s="60"/>
      <c r="G262"/>
    </row>
    <row r="263" spans="1:7" x14ac:dyDescent="0.25">
      <c r="A263" s="32"/>
      <c r="B263" s="32"/>
      <c r="C263" s="32"/>
      <c r="D263" s="57"/>
      <c r="E263" s="34"/>
      <c r="F263" s="60"/>
      <c r="G263"/>
    </row>
    <row r="264" spans="1:7" x14ac:dyDescent="0.25">
      <c r="A264" s="32"/>
      <c r="B264" s="32"/>
      <c r="C264" s="32"/>
      <c r="D264" s="57"/>
      <c r="E264" s="34"/>
      <c r="F264" s="60"/>
      <c r="G264"/>
    </row>
    <row r="265" spans="1:7" x14ac:dyDescent="0.25">
      <c r="A265" s="32"/>
      <c r="B265" s="32"/>
      <c r="C265" s="32"/>
      <c r="D265" s="57"/>
      <c r="E265" s="34"/>
      <c r="F265" s="60"/>
      <c r="G265"/>
    </row>
    <row r="266" spans="1:7" x14ac:dyDescent="0.25">
      <c r="A266" s="32"/>
      <c r="B266" s="32"/>
      <c r="C266" s="32"/>
      <c r="D266" s="57"/>
      <c r="E266" s="34"/>
      <c r="F266" s="60"/>
      <c r="G266"/>
    </row>
    <row r="267" spans="1:7" x14ac:dyDescent="0.25">
      <c r="A267" s="32"/>
      <c r="B267" s="32"/>
      <c r="C267" s="32"/>
      <c r="D267" s="57"/>
      <c r="E267" s="34"/>
      <c r="F267" s="60"/>
      <c r="G267"/>
    </row>
    <row r="268" spans="1:7" x14ac:dyDescent="0.25">
      <c r="A268" s="32"/>
      <c r="B268" s="32"/>
      <c r="C268" s="32"/>
      <c r="D268" s="57"/>
      <c r="E268" s="34"/>
      <c r="F268" s="60"/>
      <c r="G268"/>
    </row>
    <row r="269" spans="1:7" x14ac:dyDescent="0.25">
      <c r="A269" s="32"/>
      <c r="B269" s="32"/>
      <c r="C269" s="32"/>
      <c r="D269" s="57"/>
      <c r="E269" s="34"/>
      <c r="F269" s="60"/>
      <c r="G269"/>
    </row>
    <row r="270" spans="1:7" x14ac:dyDescent="0.25">
      <c r="A270" s="32"/>
      <c r="B270" s="32"/>
      <c r="C270" s="32"/>
      <c r="D270" s="57"/>
      <c r="E270" s="34"/>
      <c r="F270" s="60"/>
      <c r="G270"/>
    </row>
    <row r="271" spans="1:7" x14ac:dyDescent="0.25">
      <c r="A271" s="32"/>
      <c r="B271" s="32"/>
      <c r="C271" s="32"/>
      <c r="D271" s="57"/>
      <c r="E271" s="34"/>
      <c r="F271" s="60"/>
      <c r="G271"/>
    </row>
    <row r="272" spans="1:7" x14ac:dyDescent="0.25">
      <c r="A272" s="32"/>
      <c r="B272" s="32"/>
      <c r="C272" s="32"/>
      <c r="D272" s="57"/>
      <c r="E272" s="34"/>
      <c r="F272" s="60"/>
      <c r="G272"/>
    </row>
    <row r="273" spans="1:7" x14ac:dyDescent="0.25">
      <c r="A273" s="32"/>
      <c r="B273" s="32"/>
      <c r="C273" s="32"/>
      <c r="D273" s="57"/>
      <c r="E273" s="34"/>
      <c r="F273" s="60"/>
      <c r="G273"/>
    </row>
    <row r="274" spans="1:7" x14ac:dyDescent="0.25">
      <c r="A274" s="32"/>
      <c r="B274" s="32"/>
      <c r="C274" s="32"/>
      <c r="D274" s="57"/>
      <c r="E274" s="34"/>
      <c r="F274" s="60"/>
      <c r="G274"/>
    </row>
    <row r="275" spans="1:7" x14ac:dyDescent="0.25">
      <c r="A275" s="32"/>
      <c r="B275" s="32"/>
      <c r="C275" s="32"/>
      <c r="D275" s="57"/>
      <c r="E275" s="34"/>
      <c r="F275" s="60"/>
      <c r="G275"/>
    </row>
    <row r="276" spans="1:7" x14ac:dyDescent="0.25">
      <c r="A276" s="32"/>
      <c r="B276" s="32"/>
      <c r="C276" s="32"/>
      <c r="D276" s="57"/>
      <c r="E276" s="34"/>
      <c r="F276" s="60"/>
      <c r="G276"/>
    </row>
    <row r="277" spans="1:7" x14ac:dyDescent="0.25">
      <c r="A277" s="32"/>
      <c r="B277" s="32"/>
      <c r="C277" s="32"/>
      <c r="D277" s="57"/>
      <c r="E277" s="34"/>
      <c r="F277" s="60"/>
      <c r="G277"/>
    </row>
    <row r="278" spans="1:7" x14ac:dyDescent="0.25">
      <c r="A278" s="32"/>
      <c r="B278" s="32"/>
      <c r="C278" s="32"/>
      <c r="D278" s="57"/>
      <c r="E278" s="34"/>
      <c r="F278" s="60"/>
      <c r="G278"/>
    </row>
    <row r="279" spans="1:7" x14ac:dyDescent="0.25">
      <c r="A279" s="32"/>
      <c r="B279" s="32"/>
      <c r="C279" s="32"/>
      <c r="D279" s="57"/>
      <c r="E279" s="34"/>
      <c r="F279" s="60"/>
      <c r="G279"/>
    </row>
    <row r="280" spans="1:7" x14ac:dyDescent="0.25">
      <c r="A280" s="32"/>
      <c r="B280" s="32"/>
      <c r="C280" s="32"/>
      <c r="D280" s="57"/>
      <c r="E280" s="34"/>
      <c r="F280" s="60"/>
      <c r="G280"/>
    </row>
    <row r="281" spans="1:7" x14ac:dyDescent="0.25">
      <c r="A281" s="32"/>
      <c r="B281" s="32"/>
      <c r="C281" s="32"/>
      <c r="D281" s="57"/>
      <c r="E281" s="34"/>
      <c r="F281" s="60"/>
      <c r="G281"/>
    </row>
    <row r="282" spans="1:7" x14ac:dyDescent="0.25">
      <c r="A282" s="32"/>
      <c r="B282" s="32"/>
      <c r="C282" s="32"/>
      <c r="D282" s="57"/>
      <c r="E282" s="34"/>
      <c r="F282" s="60"/>
      <c r="G282"/>
    </row>
    <row r="283" spans="1:7" x14ac:dyDescent="0.25">
      <c r="A283" s="32"/>
      <c r="B283" s="32"/>
      <c r="C283" s="32"/>
      <c r="D283" s="57"/>
      <c r="E283" s="34"/>
      <c r="F283" s="60"/>
      <c r="G283"/>
    </row>
    <row r="284" spans="1:7" x14ac:dyDescent="0.25">
      <c r="A284" s="32"/>
      <c r="B284" s="32"/>
      <c r="C284" s="32"/>
      <c r="D284" s="57"/>
      <c r="E284" s="34"/>
      <c r="F284" s="60"/>
      <c r="G284"/>
    </row>
    <row r="285" spans="1:7" x14ac:dyDescent="0.25">
      <c r="A285" s="32"/>
      <c r="B285" s="32"/>
      <c r="C285" s="32"/>
      <c r="D285" s="57"/>
      <c r="E285" s="34"/>
      <c r="F285" s="60"/>
      <c r="G285"/>
    </row>
    <row r="286" spans="1:7" x14ac:dyDescent="0.25">
      <c r="A286" s="32"/>
      <c r="B286" s="32"/>
      <c r="C286" s="32"/>
      <c r="D286" s="57"/>
      <c r="E286" s="34"/>
      <c r="F286" s="60"/>
      <c r="G286"/>
    </row>
    <row r="287" spans="1:7" x14ac:dyDescent="0.25">
      <c r="A287" s="32"/>
      <c r="B287" s="32"/>
      <c r="C287" s="32"/>
      <c r="D287" s="57"/>
      <c r="E287" s="34"/>
      <c r="F287" s="60"/>
      <c r="G287"/>
    </row>
    <row r="288" spans="1:7" x14ac:dyDescent="0.25">
      <c r="A288" s="32"/>
      <c r="B288" s="32"/>
      <c r="C288" s="32"/>
      <c r="D288" s="57"/>
      <c r="E288" s="34"/>
      <c r="F288" s="60"/>
      <c r="G288"/>
    </row>
    <row r="289" spans="1:7" x14ac:dyDescent="0.25">
      <c r="A289" s="32"/>
      <c r="B289" s="32"/>
      <c r="C289" s="32"/>
      <c r="D289" s="57"/>
      <c r="E289" s="34"/>
      <c r="F289" s="60"/>
      <c r="G289"/>
    </row>
    <row r="290" spans="1:7" x14ac:dyDescent="0.25">
      <c r="A290" s="32"/>
      <c r="B290" s="32"/>
      <c r="C290" s="32"/>
      <c r="D290" s="57"/>
      <c r="E290" s="34"/>
      <c r="F290" s="60"/>
      <c r="G290"/>
    </row>
    <row r="291" spans="1:7" x14ac:dyDescent="0.25">
      <c r="A291" s="32"/>
      <c r="B291" s="32"/>
      <c r="C291" s="32"/>
      <c r="D291" s="57"/>
      <c r="E291" s="34"/>
      <c r="F291" s="60"/>
      <c r="G291"/>
    </row>
    <row r="292" spans="1:7" x14ac:dyDescent="0.25">
      <c r="A292" s="32"/>
      <c r="B292" s="32"/>
      <c r="C292" s="32"/>
      <c r="D292" s="57"/>
      <c r="E292" s="34"/>
      <c r="F292" s="60"/>
      <c r="G292"/>
    </row>
    <row r="293" spans="1:7" x14ac:dyDescent="0.25">
      <c r="A293" s="32"/>
      <c r="B293" s="32"/>
      <c r="C293" s="32"/>
      <c r="D293" s="57"/>
      <c r="E293" s="34"/>
      <c r="F293" s="60"/>
      <c r="G293"/>
    </row>
    <row r="294" spans="1:7" x14ac:dyDescent="0.25">
      <c r="A294" s="32"/>
      <c r="B294" s="32"/>
      <c r="C294" s="32"/>
      <c r="D294" s="57"/>
      <c r="E294" s="34"/>
      <c r="F294" s="60"/>
      <c r="G294"/>
    </row>
    <row r="295" spans="1:7" x14ac:dyDescent="0.25">
      <c r="A295" s="32"/>
      <c r="B295" s="32"/>
      <c r="C295" s="32"/>
      <c r="D295" s="57"/>
      <c r="E295" s="34"/>
      <c r="F295" s="60"/>
      <c r="G295"/>
    </row>
    <row r="296" spans="1:7" x14ac:dyDescent="0.25">
      <c r="A296" s="32"/>
      <c r="B296" s="32"/>
      <c r="C296" s="32"/>
      <c r="D296" s="57"/>
      <c r="E296" s="34"/>
      <c r="F296" s="60"/>
      <c r="G296"/>
    </row>
    <row r="297" spans="1:7" x14ac:dyDescent="0.25">
      <c r="A297" s="32"/>
      <c r="B297" s="32"/>
      <c r="C297" s="32"/>
      <c r="D297" s="57"/>
      <c r="E297" s="34"/>
      <c r="F297" s="60"/>
      <c r="G297"/>
    </row>
    <row r="298" spans="1:7" x14ac:dyDescent="0.25">
      <c r="A298" s="32"/>
      <c r="B298" s="32"/>
      <c r="C298" s="32"/>
      <c r="D298" s="57"/>
      <c r="E298" s="34"/>
      <c r="F298" s="60"/>
      <c r="G298"/>
    </row>
    <row r="299" spans="1:7" x14ac:dyDescent="0.25">
      <c r="A299" s="32"/>
      <c r="B299" s="32"/>
      <c r="C299" s="32"/>
      <c r="D299" s="57"/>
      <c r="E299" s="34"/>
      <c r="F299" s="60"/>
      <c r="G299"/>
    </row>
    <row r="300" spans="1:7" x14ac:dyDescent="0.25">
      <c r="A300" s="32"/>
      <c r="B300" s="32"/>
      <c r="C300" s="32"/>
      <c r="D300" s="57"/>
      <c r="E300" s="34"/>
      <c r="F300" s="60"/>
      <c r="G300"/>
    </row>
    <row r="301" spans="1:7" x14ac:dyDescent="0.25">
      <c r="A301" s="32"/>
      <c r="B301" s="32"/>
      <c r="C301" s="32"/>
      <c r="D301" s="57"/>
      <c r="E301" s="34"/>
      <c r="F301" s="60"/>
      <c r="G301"/>
    </row>
    <row r="302" spans="1:7" x14ac:dyDescent="0.25">
      <c r="A302" s="32"/>
      <c r="B302" s="32"/>
      <c r="C302" s="32"/>
      <c r="D302" s="57"/>
      <c r="E302" s="34"/>
      <c r="F302" s="60"/>
      <c r="G302"/>
    </row>
    <row r="303" spans="1:7" x14ac:dyDescent="0.25">
      <c r="A303" s="32"/>
      <c r="B303" s="32"/>
      <c r="C303" s="32"/>
      <c r="D303" s="57"/>
      <c r="E303" s="34"/>
      <c r="F303" s="60"/>
      <c r="G303"/>
    </row>
    <row r="304" spans="1:7" x14ac:dyDescent="0.25">
      <c r="A304" s="32"/>
      <c r="B304" s="32"/>
      <c r="C304" s="32"/>
      <c r="D304" s="57"/>
      <c r="E304" s="34"/>
      <c r="F304" s="60"/>
      <c r="G304"/>
    </row>
    <row r="305" spans="1:7" x14ac:dyDescent="0.25">
      <c r="A305" s="32"/>
      <c r="B305" s="32"/>
      <c r="C305" s="32"/>
      <c r="D305" s="57"/>
      <c r="E305" s="34"/>
      <c r="F305" s="60"/>
      <c r="G305"/>
    </row>
    <row r="306" spans="1:7" x14ac:dyDescent="0.25">
      <c r="A306" s="32"/>
      <c r="B306" s="32"/>
      <c r="C306" s="32"/>
      <c r="D306" s="57"/>
      <c r="E306" s="34"/>
      <c r="F306" s="60"/>
      <c r="G306"/>
    </row>
    <row r="307" spans="1:7" x14ac:dyDescent="0.25">
      <c r="A307" s="32"/>
      <c r="B307" s="32"/>
      <c r="C307" s="32"/>
      <c r="D307" s="57"/>
      <c r="E307" s="34"/>
      <c r="F307" s="60"/>
      <c r="G307"/>
    </row>
    <row r="308" spans="1:7" x14ac:dyDescent="0.25">
      <c r="A308" s="32"/>
      <c r="B308" s="32"/>
      <c r="C308" s="32"/>
      <c r="D308" s="57"/>
      <c r="E308" s="34"/>
      <c r="F308" s="60"/>
      <c r="G308"/>
    </row>
    <row r="309" spans="1:7" x14ac:dyDescent="0.25">
      <c r="A309" s="32"/>
      <c r="B309" s="32"/>
      <c r="C309" s="32"/>
      <c r="D309" s="57"/>
      <c r="E309" s="34"/>
      <c r="F309" s="60"/>
      <c r="G309"/>
    </row>
    <row r="310" spans="1:7" x14ac:dyDescent="0.25">
      <c r="A310" s="32"/>
      <c r="B310" s="32"/>
      <c r="C310" s="32"/>
      <c r="D310" s="57"/>
      <c r="E310" s="34"/>
      <c r="F310" s="60"/>
      <c r="G310"/>
    </row>
    <row r="311" spans="1:7" x14ac:dyDescent="0.25">
      <c r="A311" s="32"/>
      <c r="B311" s="32"/>
      <c r="C311" s="32"/>
      <c r="D311" s="57"/>
      <c r="E311" s="34"/>
      <c r="F311" s="60"/>
      <c r="G311"/>
    </row>
    <row r="312" spans="1:7" x14ac:dyDescent="0.25">
      <c r="A312" s="32"/>
      <c r="B312" s="32"/>
      <c r="C312" s="32"/>
      <c r="D312" s="57"/>
      <c r="E312" s="34"/>
      <c r="F312" s="60"/>
      <c r="G312"/>
    </row>
    <row r="313" spans="1:7" x14ac:dyDescent="0.25">
      <c r="A313" s="32"/>
      <c r="B313" s="32"/>
      <c r="C313" s="32"/>
      <c r="D313" s="57"/>
      <c r="E313" s="34"/>
      <c r="F313" s="60"/>
      <c r="G313"/>
    </row>
    <row r="314" spans="1:7" x14ac:dyDescent="0.25">
      <c r="A314" s="32"/>
      <c r="B314" s="32"/>
      <c r="C314" s="32"/>
      <c r="D314" s="57"/>
      <c r="E314" s="34"/>
      <c r="F314" s="60"/>
      <c r="G314"/>
    </row>
    <row r="315" spans="1:7" x14ac:dyDescent="0.25">
      <c r="A315" s="32"/>
      <c r="B315" s="32"/>
      <c r="C315" s="32"/>
      <c r="D315" s="57"/>
      <c r="E315" s="34"/>
      <c r="F315" s="60"/>
      <c r="G315"/>
    </row>
    <row r="316" spans="1:7" x14ac:dyDescent="0.25">
      <c r="A316" s="32"/>
      <c r="B316" s="32"/>
      <c r="C316" s="32"/>
      <c r="D316" s="57"/>
      <c r="E316" s="34"/>
      <c r="F316" s="60"/>
      <c r="G316"/>
    </row>
    <row r="317" spans="1:7" x14ac:dyDescent="0.25">
      <c r="A317" s="32"/>
      <c r="B317" s="32"/>
      <c r="C317" s="32"/>
      <c r="D317" s="57"/>
      <c r="E317" s="34"/>
      <c r="F317" s="60"/>
      <c r="G317"/>
    </row>
    <row r="318" spans="1:7" x14ac:dyDescent="0.25">
      <c r="A318" s="32"/>
      <c r="B318" s="32"/>
      <c r="C318" s="32"/>
      <c r="D318" s="57"/>
      <c r="E318" s="34"/>
      <c r="F318" s="60"/>
      <c r="G318"/>
    </row>
    <row r="319" spans="1:7" x14ac:dyDescent="0.25">
      <c r="A319" s="32"/>
      <c r="B319" s="32"/>
      <c r="C319" s="32"/>
      <c r="D319" s="57"/>
      <c r="E319" s="34"/>
      <c r="F319" s="60"/>
      <c r="G319"/>
    </row>
    <row r="320" spans="1:7" x14ac:dyDescent="0.25">
      <c r="A320" s="32"/>
      <c r="B320" s="32"/>
      <c r="C320" s="32"/>
      <c r="D320" s="57"/>
      <c r="E320" s="34"/>
      <c r="F320" s="60"/>
      <c r="G320"/>
    </row>
    <row r="321" spans="1:7" x14ac:dyDescent="0.25">
      <c r="A321" s="32"/>
      <c r="B321" s="32"/>
      <c r="C321" s="32"/>
      <c r="D321" s="57"/>
      <c r="E321" s="34"/>
      <c r="F321" s="60"/>
      <c r="G321"/>
    </row>
    <row r="322" spans="1:7" x14ac:dyDescent="0.25">
      <c r="A322" s="32"/>
      <c r="B322" s="32"/>
      <c r="C322" s="32"/>
      <c r="D322" s="57"/>
      <c r="E322" s="34"/>
      <c r="F322" s="60"/>
      <c r="G322"/>
    </row>
    <row r="323" spans="1:7" x14ac:dyDescent="0.25">
      <c r="A323" s="32"/>
      <c r="B323" s="32"/>
      <c r="C323" s="32"/>
      <c r="D323" s="57"/>
      <c r="E323" s="34"/>
      <c r="F323" s="60"/>
      <c r="G323"/>
    </row>
    <row r="324" spans="1:7" x14ac:dyDescent="0.25">
      <c r="A324" s="32"/>
      <c r="B324" s="32"/>
      <c r="C324" s="32"/>
      <c r="D324" s="57"/>
      <c r="E324" s="34"/>
      <c r="F324" s="60"/>
      <c r="G324"/>
    </row>
    <row r="325" spans="1:7" x14ac:dyDescent="0.25">
      <c r="A325" s="32"/>
      <c r="B325" s="32"/>
      <c r="C325" s="32"/>
      <c r="D325" s="57"/>
      <c r="E325" s="34"/>
      <c r="F325" s="60"/>
      <c r="G325"/>
    </row>
    <row r="326" spans="1:7" x14ac:dyDescent="0.25">
      <c r="A326" s="32"/>
      <c r="B326" s="32"/>
      <c r="C326" s="32"/>
      <c r="D326" s="57"/>
      <c r="E326" s="34"/>
      <c r="F326" s="60"/>
      <c r="G326"/>
    </row>
    <row r="327" spans="1:7" x14ac:dyDescent="0.25">
      <c r="A327" s="32"/>
      <c r="B327" s="32"/>
      <c r="C327" s="32"/>
      <c r="D327" s="57"/>
      <c r="E327" s="34"/>
      <c r="F327" s="60"/>
      <c r="G327"/>
    </row>
    <row r="328" spans="1:7" x14ac:dyDescent="0.25">
      <c r="A328" s="32"/>
      <c r="B328" s="32"/>
      <c r="C328" s="32"/>
      <c r="D328" s="57"/>
      <c r="E328" s="34"/>
      <c r="F328" s="60"/>
      <c r="G328"/>
    </row>
    <row r="329" spans="1:7" x14ac:dyDescent="0.25">
      <c r="A329" s="32"/>
      <c r="B329" s="32"/>
      <c r="C329" s="32"/>
      <c r="D329" s="57"/>
      <c r="E329" s="34"/>
      <c r="F329" s="60"/>
      <c r="G329"/>
    </row>
    <row r="330" spans="1:7" x14ac:dyDescent="0.25">
      <c r="A330" s="32"/>
      <c r="B330" s="32"/>
      <c r="C330" s="32"/>
      <c r="D330" s="57"/>
      <c r="E330" s="34"/>
      <c r="F330" s="60"/>
      <c r="G330"/>
    </row>
    <row r="331" spans="1:7" x14ac:dyDescent="0.25">
      <c r="A331" s="32"/>
      <c r="B331" s="32"/>
      <c r="C331" s="32"/>
      <c r="D331" s="57"/>
      <c r="E331" s="34"/>
      <c r="F331" s="60"/>
      <c r="G331"/>
    </row>
    <row r="332" spans="1:7" x14ac:dyDescent="0.25">
      <c r="A332" s="32"/>
      <c r="B332" s="32"/>
      <c r="C332" s="32"/>
      <c r="D332" s="57"/>
      <c r="E332" s="34"/>
      <c r="F332" s="60"/>
      <c r="G332"/>
    </row>
    <row r="333" spans="1:7" x14ac:dyDescent="0.25">
      <c r="A333" s="32"/>
      <c r="B333" s="32"/>
      <c r="C333" s="32"/>
      <c r="D333" s="57"/>
      <c r="E333" s="34"/>
      <c r="F333" s="60"/>
      <c r="G333"/>
    </row>
    <row r="334" spans="1:7" x14ac:dyDescent="0.25">
      <c r="A334" s="32"/>
      <c r="B334" s="32"/>
      <c r="C334" s="32"/>
      <c r="D334" s="57"/>
      <c r="E334" s="34"/>
      <c r="F334" s="60"/>
      <c r="G334"/>
    </row>
    <row r="335" spans="1:7" x14ac:dyDescent="0.25">
      <c r="A335" s="32"/>
      <c r="B335" s="32"/>
      <c r="C335" s="32"/>
      <c r="D335" s="57"/>
      <c r="E335" s="34"/>
      <c r="F335" s="60"/>
      <c r="G335"/>
    </row>
    <row r="336" spans="1:7" x14ac:dyDescent="0.25">
      <c r="A336" s="32"/>
      <c r="B336" s="32"/>
      <c r="C336" s="32"/>
      <c r="D336" s="57"/>
      <c r="E336" s="34"/>
      <c r="F336" s="60"/>
      <c r="G336"/>
    </row>
    <row r="337" spans="1:7" x14ac:dyDescent="0.25">
      <c r="A337" s="32"/>
      <c r="B337" s="32"/>
      <c r="C337" s="32"/>
      <c r="D337" s="57"/>
      <c r="E337" s="34"/>
      <c r="F337" s="60"/>
      <c r="G337"/>
    </row>
    <row r="338" spans="1:7" x14ac:dyDescent="0.25">
      <c r="A338" s="32"/>
      <c r="B338" s="32"/>
      <c r="C338" s="32"/>
      <c r="D338" s="57"/>
      <c r="E338" s="34"/>
      <c r="F338" s="60"/>
      <c r="G338"/>
    </row>
    <row r="339" spans="1:7" x14ac:dyDescent="0.25">
      <c r="A339" s="32"/>
      <c r="B339" s="32"/>
      <c r="C339" s="32"/>
      <c r="D339" s="57"/>
      <c r="E339" s="34"/>
      <c r="F339" s="60"/>
      <c r="G339"/>
    </row>
    <row r="340" spans="1:7" x14ac:dyDescent="0.25">
      <c r="A340" s="32"/>
      <c r="B340" s="32"/>
      <c r="C340" s="32"/>
      <c r="D340" s="57"/>
      <c r="E340" s="34"/>
      <c r="F340" s="60"/>
      <c r="G340"/>
    </row>
    <row r="341" spans="1:7" x14ac:dyDescent="0.25">
      <c r="A341" s="32"/>
      <c r="B341" s="32"/>
      <c r="C341" s="32"/>
      <c r="D341" s="57"/>
      <c r="E341" s="34"/>
      <c r="F341" s="60"/>
      <c r="G341"/>
    </row>
    <row r="342" spans="1:7" x14ac:dyDescent="0.25">
      <c r="A342" s="32"/>
      <c r="B342" s="32"/>
      <c r="C342" s="32"/>
      <c r="D342" s="57"/>
      <c r="E342" s="34"/>
      <c r="F342" s="60"/>
      <c r="G342"/>
    </row>
    <row r="343" spans="1:7" x14ac:dyDescent="0.25">
      <c r="A343" s="32"/>
      <c r="B343" s="32"/>
      <c r="C343" s="32"/>
      <c r="D343" s="57"/>
      <c r="E343" s="34"/>
      <c r="F343" s="60"/>
      <c r="G343"/>
    </row>
    <row r="344" spans="1:7" x14ac:dyDescent="0.25">
      <c r="A344" s="32"/>
      <c r="B344" s="32"/>
      <c r="C344" s="32"/>
      <c r="D344" s="57"/>
      <c r="E344" s="34"/>
      <c r="F344" s="60"/>
      <c r="G344"/>
    </row>
    <row r="345" spans="1:7" x14ac:dyDescent="0.25">
      <c r="A345" s="32"/>
      <c r="B345" s="32"/>
      <c r="C345" s="32"/>
      <c r="D345" s="57"/>
      <c r="E345" s="34"/>
      <c r="F345" s="60"/>
      <c r="G345"/>
    </row>
    <row r="346" spans="1:7" x14ac:dyDescent="0.25">
      <c r="A346" s="32"/>
      <c r="B346" s="32"/>
      <c r="C346" s="32"/>
      <c r="D346" s="57"/>
      <c r="E346" s="34"/>
      <c r="F346" s="60"/>
      <c r="G346"/>
    </row>
    <row r="347" spans="1:7" x14ac:dyDescent="0.25">
      <c r="A347" s="32"/>
      <c r="B347" s="32"/>
      <c r="C347" s="32"/>
      <c r="D347" s="57"/>
      <c r="E347" s="34"/>
      <c r="F347" s="60"/>
      <c r="G347"/>
    </row>
    <row r="348" spans="1:7" x14ac:dyDescent="0.25">
      <c r="A348" s="32"/>
      <c r="B348" s="32"/>
      <c r="C348" s="32"/>
      <c r="D348" s="57"/>
      <c r="E348" s="34"/>
      <c r="F348" s="60"/>
      <c r="G348"/>
    </row>
    <row r="349" spans="1:7" x14ac:dyDescent="0.25">
      <c r="A349" s="32"/>
      <c r="B349" s="32"/>
      <c r="C349" s="32"/>
      <c r="D349" s="57"/>
      <c r="E349" s="34"/>
      <c r="F349" s="60"/>
      <c r="G349"/>
    </row>
    <row r="350" spans="1:7" x14ac:dyDescent="0.25">
      <c r="A350" s="32"/>
      <c r="B350" s="32"/>
      <c r="C350" s="32"/>
      <c r="D350" s="57"/>
      <c r="E350" s="34"/>
      <c r="F350" s="60"/>
      <c r="G350"/>
    </row>
    <row r="351" spans="1:7" x14ac:dyDescent="0.25">
      <c r="A351" s="32"/>
      <c r="B351" s="32"/>
      <c r="C351" s="32"/>
      <c r="D351" s="57"/>
      <c r="E351" s="34"/>
      <c r="F351" s="60"/>
      <c r="G351"/>
    </row>
    <row r="352" spans="1:7" x14ac:dyDescent="0.25">
      <c r="A352" s="32"/>
      <c r="B352" s="32"/>
      <c r="C352" s="32"/>
      <c r="D352" s="57"/>
      <c r="E352" s="34"/>
      <c r="F352" s="60"/>
      <c r="G352"/>
    </row>
    <row r="353" spans="1:7" x14ac:dyDescent="0.25">
      <c r="A353" s="32"/>
      <c r="B353" s="32"/>
      <c r="C353" s="32"/>
      <c r="D353" s="57"/>
      <c r="E353" s="34"/>
      <c r="F353" s="60"/>
      <c r="G353"/>
    </row>
    <row r="354" spans="1:7" x14ac:dyDescent="0.25">
      <c r="A354" s="32"/>
      <c r="B354" s="32"/>
      <c r="C354" s="32"/>
      <c r="D354" s="57"/>
      <c r="E354" s="34"/>
      <c r="F354" s="60"/>
      <c r="G354"/>
    </row>
    <row r="355" spans="1:7" x14ac:dyDescent="0.25">
      <c r="A355" s="32"/>
      <c r="B355" s="32"/>
      <c r="C355" s="32"/>
      <c r="D355" s="57"/>
      <c r="E355" s="34"/>
      <c r="F355" s="60"/>
      <c r="G355"/>
    </row>
    <row r="356" spans="1:7" x14ac:dyDescent="0.25">
      <c r="A356" s="32"/>
      <c r="B356" s="32"/>
      <c r="C356" s="32"/>
      <c r="D356" s="57"/>
      <c r="E356" s="34"/>
      <c r="F356" s="60"/>
      <c r="G356"/>
    </row>
    <row r="357" spans="1:7" x14ac:dyDescent="0.25">
      <c r="A357" s="32"/>
      <c r="B357" s="32"/>
      <c r="C357" s="32"/>
      <c r="D357" s="57"/>
      <c r="E357" s="34"/>
      <c r="F357" s="60"/>
      <c r="G357"/>
    </row>
    <row r="358" spans="1:7" x14ac:dyDescent="0.25">
      <c r="A358" s="32"/>
      <c r="B358" s="32"/>
      <c r="C358" s="32"/>
      <c r="D358" s="57"/>
      <c r="E358" s="34"/>
      <c r="F358" s="60"/>
      <c r="G358"/>
    </row>
    <row r="359" spans="1:7" x14ac:dyDescent="0.25">
      <c r="A359" s="32"/>
      <c r="B359" s="32"/>
      <c r="C359" s="32"/>
      <c r="D359" s="57"/>
      <c r="E359" s="34"/>
      <c r="F359" s="60"/>
      <c r="G359"/>
    </row>
    <row r="360" spans="1:7" x14ac:dyDescent="0.25">
      <c r="A360" s="32"/>
      <c r="B360" s="32"/>
      <c r="C360" s="32"/>
      <c r="D360" s="57"/>
      <c r="E360" s="34"/>
      <c r="F360" s="60"/>
      <c r="G360"/>
    </row>
    <row r="361" spans="1:7" x14ac:dyDescent="0.25">
      <c r="A361" s="32"/>
      <c r="B361" s="32"/>
      <c r="C361" s="32"/>
      <c r="D361" s="57"/>
      <c r="E361" s="34"/>
      <c r="F361" s="60"/>
      <c r="G361"/>
    </row>
    <row r="362" spans="1:7" x14ac:dyDescent="0.25">
      <c r="A362" s="32"/>
      <c r="B362" s="32"/>
      <c r="C362" s="32"/>
      <c r="D362" s="57"/>
      <c r="E362" s="34"/>
      <c r="F362" s="60"/>
      <c r="G362"/>
    </row>
    <row r="363" spans="1:7" x14ac:dyDescent="0.25">
      <c r="A363" s="32"/>
      <c r="B363" s="32"/>
      <c r="C363" s="32"/>
      <c r="D363" s="57"/>
      <c r="E363" s="34"/>
      <c r="F363" s="60"/>
      <c r="G363"/>
    </row>
    <row r="364" spans="1:7" x14ac:dyDescent="0.25">
      <c r="A364" s="32"/>
      <c r="B364" s="32"/>
      <c r="C364" s="32"/>
      <c r="D364" s="57"/>
      <c r="E364" s="34"/>
      <c r="F364" s="60"/>
      <c r="G364"/>
    </row>
    <row r="365" spans="1:7" x14ac:dyDescent="0.25">
      <c r="A365" s="32"/>
      <c r="B365" s="32"/>
      <c r="C365" s="32"/>
      <c r="D365" s="57"/>
      <c r="E365" s="34"/>
      <c r="F365" s="60"/>
      <c r="G365"/>
    </row>
    <row r="366" spans="1:7" x14ac:dyDescent="0.25">
      <c r="A366" s="32"/>
      <c r="B366" s="32"/>
      <c r="C366" s="32"/>
      <c r="D366" s="57"/>
      <c r="E366" s="34"/>
      <c r="F366" s="60"/>
      <c r="G366"/>
    </row>
    <row r="367" spans="1:7" x14ac:dyDescent="0.25">
      <c r="A367" s="32"/>
      <c r="B367" s="32"/>
      <c r="C367" s="32"/>
      <c r="D367" s="57"/>
      <c r="E367" s="34"/>
      <c r="F367" s="60"/>
      <c r="G367"/>
    </row>
    <row r="368" spans="1:7" x14ac:dyDescent="0.25">
      <c r="A368" s="32"/>
      <c r="B368" s="32"/>
      <c r="C368" s="32"/>
      <c r="D368" s="57"/>
      <c r="E368" s="34"/>
      <c r="F368" s="60"/>
      <c r="G368"/>
    </row>
    <row r="369" spans="1:7" x14ac:dyDescent="0.25">
      <c r="A369" s="32"/>
      <c r="B369" s="32"/>
      <c r="C369" s="32"/>
      <c r="D369" s="57"/>
      <c r="E369" s="34"/>
      <c r="F369" s="60"/>
      <c r="G369"/>
    </row>
    <row r="370" spans="1:7" x14ac:dyDescent="0.25">
      <c r="A370" s="32"/>
      <c r="B370" s="32"/>
      <c r="C370" s="32"/>
      <c r="D370" s="57"/>
      <c r="E370" s="34"/>
      <c r="F370" s="60"/>
      <c r="G370"/>
    </row>
    <row r="371" spans="1:7" x14ac:dyDescent="0.25">
      <c r="A371" s="32"/>
      <c r="B371" s="32"/>
      <c r="C371" s="32"/>
      <c r="D371" s="57"/>
      <c r="E371" s="34"/>
      <c r="F371" s="60"/>
      <c r="G371"/>
    </row>
    <row r="372" spans="1:7" x14ac:dyDescent="0.25">
      <c r="A372" s="32"/>
      <c r="B372" s="32"/>
      <c r="C372" s="32"/>
      <c r="D372" s="57"/>
      <c r="E372" s="34"/>
      <c r="F372" s="60"/>
      <c r="G372"/>
    </row>
    <row r="373" spans="1:7" x14ac:dyDescent="0.25">
      <c r="A373" s="32"/>
      <c r="B373" s="32"/>
      <c r="C373" s="32"/>
      <c r="D373" s="57"/>
      <c r="E373" s="34"/>
      <c r="F373" s="60"/>
      <c r="G373"/>
    </row>
    <row r="374" spans="1:7" x14ac:dyDescent="0.25">
      <c r="A374" s="32"/>
      <c r="B374" s="32"/>
      <c r="C374" s="32"/>
      <c r="D374" s="57"/>
      <c r="E374" s="34"/>
      <c r="F374" s="60"/>
      <c r="G374"/>
    </row>
    <row r="375" spans="1:7" x14ac:dyDescent="0.25">
      <c r="A375" s="32"/>
      <c r="B375" s="32"/>
      <c r="C375" s="32"/>
      <c r="D375" s="57"/>
      <c r="E375" s="34"/>
      <c r="F375" s="60"/>
      <c r="G375"/>
    </row>
    <row r="376" spans="1:7" x14ac:dyDescent="0.25">
      <c r="A376" s="32"/>
      <c r="B376" s="32"/>
      <c r="C376" s="32"/>
      <c r="D376" s="57"/>
      <c r="E376" s="34"/>
      <c r="F376" s="60"/>
      <c r="G376"/>
    </row>
    <row r="377" spans="1:7" x14ac:dyDescent="0.25">
      <c r="A377" s="32"/>
      <c r="B377" s="32"/>
      <c r="C377" s="32"/>
      <c r="D377" s="57"/>
      <c r="E377" s="34"/>
      <c r="F377" s="60"/>
      <c r="G377"/>
    </row>
    <row r="378" spans="1:7" x14ac:dyDescent="0.25">
      <c r="A378" s="32"/>
      <c r="B378" s="32"/>
      <c r="C378" s="32"/>
      <c r="D378" s="57"/>
      <c r="E378" s="34"/>
      <c r="F378" s="60"/>
      <c r="G378"/>
    </row>
    <row r="379" spans="1:7" x14ac:dyDescent="0.25">
      <c r="A379" s="32"/>
      <c r="B379" s="32"/>
      <c r="C379" s="32"/>
      <c r="D379" s="57"/>
      <c r="E379" s="34"/>
      <c r="F379" s="60"/>
      <c r="G379"/>
    </row>
    <row r="380" spans="1:7" x14ac:dyDescent="0.25">
      <c r="A380" s="32"/>
      <c r="B380" s="32"/>
      <c r="C380" s="32"/>
      <c r="D380" s="57"/>
      <c r="E380" s="34"/>
      <c r="F380" s="60"/>
      <c r="G380"/>
    </row>
    <row r="381" spans="1:7" x14ac:dyDescent="0.25">
      <c r="A381" s="32"/>
      <c r="B381" s="32"/>
      <c r="C381" s="32"/>
      <c r="D381" s="57"/>
      <c r="E381" s="34"/>
      <c r="F381" s="60"/>
      <c r="G381"/>
    </row>
    <row r="382" spans="1:7" x14ac:dyDescent="0.25">
      <c r="A382" s="32"/>
      <c r="B382" s="32"/>
      <c r="C382" s="32"/>
      <c r="D382" s="57"/>
      <c r="E382" s="34"/>
      <c r="F382" s="60"/>
      <c r="G382"/>
    </row>
    <row r="383" spans="1:7" x14ac:dyDescent="0.25">
      <c r="A383" s="32"/>
      <c r="B383" s="32"/>
      <c r="C383" s="32"/>
      <c r="D383" s="57"/>
      <c r="E383" s="34"/>
      <c r="F383" s="60"/>
      <c r="G383"/>
    </row>
    <row r="384" spans="1:7" x14ac:dyDescent="0.25">
      <c r="A384" s="32"/>
      <c r="B384" s="32"/>
      <c r="C384" s="32"/>
      <c r="D384" s="57"/>
      <c r="E384" s="34"/>
      <c r="F384" s="60"/>
      <c r="G384"/>
    </row>
    <row r="385" spans="1:7" x14ac:dyDescent="0.25">
      <c r="A385" s="32"/>
      <c r="B385" s="32"/>
      <c r="C385" s="32"/>
      <c r="D385" s="57"/>
      <c r="E385" s="34"/>
      <c r="F385" s="60"/>
      <c r="G385"/>
    </row>
    <row r="386" spans="1:7" x14ac:dyDescent="0.25">
      <c r="A386" s="32"/>
      <c r="B386" s="32"/>
      <c r="C386" s="32"/>
      <c r="D386" s="57"/>
      <c r="E386" s="34"/>
      <c r="F386" s="60"/>
      <c r="G386"/>
    </row>
    <row r="387" spans="1:7" x14ac:dyDescent="0.25">
      <c r="A387" s="32"/>
      <c r="B387" s="32"/>
      <c r="C387" s="32"/>
      <c r="D387" s="57"/>
      <c r="E387" s="34"/>
      <c r="F387" s="60"/>
      <c r="G387"/>
    </row>
    <row r="388" spans="1:7" x14ac:dyDescent="0.25">
      <c r="A388" s="32"/>
      <c r="B388" s="32"/>
      <c r="C388" s="32"/>
      <c r="D388" s="57"/>
      <c r="E388" s="34"/>
      <c r="F388" s="60"/>
      <c r="G388"/>
    </row>
    <row r="389" spans="1:7" x14ac:dyDescent="0.25">
      <c r="A389" s="32"/>
      <c r="B389" s="32"/>
      <c r="C389" s="32"/>
      <c r="D389" s="57"/>
      <c r="E389" s="34"/>
      <c r="F389" s="60"/>
      <c r="G389"/>
    </row>
    <row r="390" spans="1:7" x14ac:dyDescent="0.25">
      <c r="A390" s="32"/>
      <c r="B390" s="32"/>
      <c r="C390" s="32"/>
      <c r="D390" s="57"/>
      <c r="E390" s="34"/>
      <c r="F390" s="60"/>
      <c r="G390"/>
    </row>
    <row r="391" spans="1:7" x14ac:dyDescent="0.25">
      <c r="A391" s="32"/>
      <c r="B391" s="32"/>
      <c r="C391" s="32"/>
      <c r="D391" s="57"/>
      <c r="E391" s="34"/>
      <c r="F391" s="60"/>
      <c r="G391"/>
    </row>
    <row r="392" spans="1:7" x14ac:dyDescent="0.25">
      <c r="A392" s="32"/>
      <c r="B392" s="32"/>
      <c r="C392" s="32"/>
      <c r="D392" s="57"/>
      <c r="E392" s="34"/>
      <c r="F392" s="60"/>
      <c r="G392"/>
    </row>
    <row r="393" spans="1:7" x14ac:dyDescent="0.25">
      <c r="A393" s="32"/>
      <c r="B393" s="32"/>
      <c r="C393" s="32"/>
      <c r="D393" s="57"/>
      <c r="E393" s="34"/>
      <c r="F393" s="60"/>
      <c r="G393"/>
    </row>
    <row r="394" spans="1:7" x14ac:dyDescent="0.25">
      <c r="A394" s="32"/>
      <c r="B394" s="32"/>
      <c r="C394" s="32"/>
      <c r="D394" s="57"/>
      <c r="E394" s="34"/>
      <c r="F394" s="60"/>
      <c r="G394"/>
    </row>
    <row r="395" spans="1:7" x14ac:dyDescent="0.25">
      <c r="A395" s="32"/>
      <c r="B395" s="32"/>
      <c r="C395" s="32"/>
      <c r="D395" s="57"/>
      <c r="E395" s="34"/>
      <c r="F395" s="60"/>
      <c r="G395"/>
    </row>
    <row r="396" spans="1:7" x14ac:dyDescent="0.25">
      <c r="A396" s="32"/>
      <c r="B396" s="32"/>
      <c r="C396" s="32"/>
      <c r="D396" s="57"/>
      <c r="E396" s="34"/>
      <c r="F396" s="60"/>
      <c r="G396"/>
    </row>
    <row r="397" spans="1:7" x14ac:dyDescent="0.25">
      <c r="A397" s="32"/>
      <c r="B397" s="32"/>
      <c r="C397" s="32"/>
      <c r="D397" s="57"/>
      <c r="E397" s="34"/>
      <c r="F397" s="60"/>
      <c r="G397"/>
    </row>
    <row r="398" spans="1:7" x14ac:dyDescent="0.25">
      <c r="A398" s="32"/>
      <c r="B398" s="32"/>
      <c r="C398" s="32"/>
      <c r="D398" s="57"/>
      <c r="E398" s="34"/>
      <c r="F398" s="60"/>
      <c r="G398"/>
    </row>
    <row r="399" spans="1:7" x14ac:dyDescent="0.25">
      <c r="A399" s="32"/>
      <c r="B399" s="32"/>
      <c r="C399" s="32"/>
      <c r="D399" s="57"/>
      <c r="E399" s="34"/>
      <c r="F399" s="60"/>
      <c r="G399"/>
    </row>
    <row r="400" spans="1:7" x14ac:dyDescent="0.25">
      <c r="A400" s="32"/>
      <c r="B400" s="32"/>
      <c r="C400" s="32"/>
      <c r="D400" s="57"/>
      <c r="E400" s="34"/>
      <c r="F400" s="60"/>
      <c r="G400"/>
    </row>
    <row r="401" spans="1:7" x14ac:dyDescent="0.25">
      <c r="A401" s="32"/>
      <c r="B401" s="32"/>
      <c r="C401" s="32"/>
      <c r="D401" s="57"/>
      <c r="E401" s="34"/>
      <c r="F401" s="60"/>
      <c r="G401"/>
    </row>
    <row r="402" spans="1:7" x14ac:dyDescent="0.25">
      <c r="A402" s="32"/>
      <c r="B402" s="32"/>
      <c r="C402" s="32"/>
      <c r="D402" s="57"/>
      <c r="E402" s="34"/>
      <c r="F402" s="60"/>
      <c r="G402"/>
    </row>
    <row r="403" spans="1:7" x14ac:dyDescent="0.25">
      <c r="A403" s="32"/>
      <c r="B403" s="32"/>
      <c r="C403" s="32"/>
      <c r="D403" s="57"/>
      <c r="E403" s="34"/>
      <c r="F403" s="60"/>
      <c r="G403"/>
    </row>
    <row r="404" spans="1:7" x14ac:dyDescent="0.25">
      <c r="A404" s="32"/>
      <c r="B404" s="32"/>
      <c r="C404" s="32"/>
      <c r="D404" s="57"/>
      <c r="E404" s="34"/>
      <c r="F404" s="60"/>
      <c r="G404"/>
    </row>
    <row r="405" spans="1:7" x14ac:dyDescent="0.25">
      <c r="A405" s="32"/>
      <c r="B405" s="32"/>
      <c r="C405" s="32"/>
      <c r="D405" s="57"/>
      <c r="E405" s="34"/>
      <c r="F405" s="60"/>
      <c r="G405"/>
    </row>
    <row r="406" spans="1:7" x14ac:dyDescent="0.25">
      <c r="A406" s="32"/>
      <c r="B406" s="32"/>
      <c r="C406" s="32"/>
      <c r="D406" s="57"/>
      <c r="E406" s="34"/>
      <c r="F406" s="60"/>
      <c r="G406"/>
    </row>
    <row r="407" spans="1:7" x14ac:dyDescent="0.25">
      <c r="A407" s="32"/>
      <c r="B407" s="32"/>
      <c r="C407" s="32"/>
      <c r="D407" s="57"/>
      <c r="E407" s="34"/>
      <c r="F407" s="60"/>
      <c r="G407"/>
    </row>
    <row r="408" spans="1:7" x14ac:dyDescent="0.25">
      <c r="A408" s="32"/>
      <c r="B408" s="32"/>
      <c r="C408" s="32"/>
      <c r="D408" s="57"/>
      <c r="E408" s="34"/>
      <c r="F408" s="60"/>
      <c r="G408"/>
    </row>
    <row r="409" spans="1:7" x14ac:dyDescent="0.25">
      <c r="A409" s="32"/>
      <c r="B409" s="32"/>
      <c r="C409" s="32"/>
      <c r="D409" s="57"/>
      <c r="E409" s="34"/>
      <c r="F409" s="60"/>
      <c r="G409"/>
    </row>
    <row r="410" spans="1:7" x14ac:dyDescent="0.25">
      <c r="A410" s="32"/>
      <c r="B410" s="32"/>
      <c r="C410" s="32"/>
      <c r="D410" s="57"/>
      <c r="E410" s="34"/>
      <c r="F410" s="60"/>
      <c r="G410"/>
    </row>
    <row r="411" spans="1:7" x14ac:dyDescent="0.25">
      <c r="A411" s="32"/>
      <c r="B411" s="32"/>
      <c r="C411" s="32"/>
      <c r="D411" s="57"/>
      <c r="E411" s="34"/>
      <c r="F411" s="60"/>
      <c r="G411"/>
    </row>
    <row r="412" spans="1:7" x14ac:dyDescent="0.25">
      <c r="A412" s="32"/>
      <c r="B412" s="32"/>
      <c r="C412" s="32"/>
      <c r="D412" s="57"/>
      <c r="E412" s="34"/>
      <c r="F412" s="60"/>
      <c r="G412"/>
    </row>
    <row r="413" spans="1:7" x14ac:dyDescent="0.25">
      <c r="A413" s="32"/>
      <c r="B413" s="32"/>
      <c r="C413" s="32"/>
      <c r="D413" s="57"/>
      <c r="E413" s="34"/>
      <c r="F413" s="60"/>
      <c r="G413"/>
    </row>
    <row r="414" spans="1:7" x14ac:dyDescent="0.25">
      <c r="A414" s="32"/>
      <c r="B414" s="32"/>
      <c r="C414" s="32"/>
      <c r="D414" s="57"/>
      <c r="E414" s="34"/>
      <c r="F414" s="60"/>
      <c r="G414"/>
    </row>
    <row r="415" spans="1:7" x14ac:dyDescent="0.25">
      <c r="A415" s="32"/>
      <c r="B415" s="32"/>
      <c r="C415" s="32"/>
      <c r="D415" s="57"/>
      <c r="E415" s="34"/>
      <c r="F415" s="60"/>
      <c r="G415"/>
    </row>
    <row r="416" spans="1:7" x14ac:dyDescent="0.25">
      <c r="A416" s="32"/>
      <c r="B416" s="32"/>
      <c r="C416" s="32"/>
      <c r="D416" s="57"/>
      <c r="E416" s="34"/>
      <c r="F416" s="60"/>
      <c r="G416"/>
    </row>
    <row r="417" spans="1:7" x14ac:dyDescent="0.25">
      <c r="A417" s="32"/>
      <c r="B417" s="32"/>
      <c r="C417" s="32"/>
      <c r="D417" s="57"/>
      <c r="E417" s="34"/>
      <c r="F417" s="60"/>
      <c r="G417"/>
    </row>
    <row r="418" spans="1:7" x14ac:dyDescent="0.25">
      <c r="A418" s="32"/>
      <c r="B418" s="32"/>
      <c r="C418" s="32"/>
      <c r="D418" s="57"/>
      <c r="E418" s="34"/>
      <c r="F418" s="60"/>
      <c r="G418"/>
    </row>
    <row r="419" spans="1:7" x14ac:dyDescent="0.25">
      <c r="A419" s="32"/>
      <c r="B419" s="32"/>
      <c r="C419" s="32"/>
      <c r="D419" s="57"/>
      <c r="E419" s="34"/>
      <c r="F419" s="60"/>
      <c r="G419"/>
    </row>
    <row r="420" spans="1:7" x14ac:dyDescent="0.25">
      <c r="A420" s="32"/>
      <c r="B420" s="32"/>
      <c r="C420" s="32"/>
      <c r="D420" s="57"/>
      <c r="E420" s="34"/>
      <c r="F420" s="60"/>
      <c r="G420"/>
    </row>
    <row r="421" spans="1:7" x14ac:dyDescent="0.25">
      <c r="A421" s="32"/>
      <c r="B421" s="32"/>
      <c r="C421" s="32"/>
      <c r="D421" s="57"/>
      <c r="E421" s="34"/>
      <c r="F421" s="60"/>
      <c r="G421"/>
    </row>
    <row r="422" spans="1:7" x14ac:dyDescent="0.25">
      <c r="A422" s="32"/>
      <c r="B422" s="32"/>
      <c r="C422" s="32"/>
      <c r="D422" s="57"/>
      <c r="E422" s="34"/>
      <c r="F422" s="60"/>
      <c r="G422"/>
    </row>
    <row r="423" spans="1:7" x14ac:dyDescent="0.25">
      <c r="A423" s="32"/>
      <c r="B423" s="32"/>
      <c r="C423" s="32"/>
      <c r="D423" s="57"/>
      <c r="E423" s="34"/>
      <c r="F423" s="60"/>
      <c r="G423"/>
    </row>
    <row r="424" spans="1:7" x14ac:dyDescent="0.25">
      <c r="A424" s="32"/>
      <c r="B424" s="32"/>
      <c r="C424" s="32"/>
      <c r="D424" s="57"/>
      <c r="E424" s="34"/>
      <c r="F424" s="60"/>
      <c r="G424"/>
    </row>
    <row r="425" spans="1:7" x14ac:dyDescent="0.25">
      <c r="A425" s="32"/>
      <c r="B425" s="32"/>
      <c r="C425" s="32"/>
      <c r="D425" s="57"/>
      <c r="E425" s="34"/>
      <c r="F425" s="60"/>
      <c r="G425"/>
    </row>
    <row r="426" spans="1:7" x14ac:dyDescent="0.25">
      <c r="A426" s="32"/>
      <c r="B426" s="32"/>
      <c r="C426" s="32"/>
      <c r="D426" s="57"/>
      <c r="E426" s="34"/>
      <c r="F426" s="60"/>
      <c r="G426"/>
    </row>
    <row r="427" spans="1:7" x14ac:dyDescent="0.25">
      <c r="A427" s="32"/>
      <c r="B427" s="32"/>
      <c r="C427" s="32"/>
      <c r="D427" s="57"/>
      <c r="E427" s="34"/>
      <c r="F427" s="60"/>
      <c r="G427"/>
    </row>
    <row r="428" spans="1:7" x14ac:dyDescent="0.25">
      <c r="A428" s="32"/>
      <c r="B428" s="32"/>
      <c r="C428" s="32"/>
      <c r="D428" s="57"/>
      <c r="E428" s="34"/>
      <c r="F428" s="60"/>
      <c r="G428"/>
    </row>
    <row r="429" spans="1:7" x14ac:dyDescent="0.25">
      <c r="A429" s="32"/>
      <c r="B429" s="32"/>
      <c r="C429" s="32"/>
      <c r="D429" s="57"/>
      <c r="E429" s="34"/>
      <c r="F429" s="60"/>
      <c r="G429"/>
    </row>
    <row r="430" spans="1:7" x14ac:dyDescent="0.25">
      <c r="A430" s="32"/>
      <c r="B430" s="32"/>
      <c r="C430" s="32"/>
      <c r="D430" s="57"/>
      <c r="E430" s="34"/>
      <c r="F430" s="60"/>
      <c r="G430"/>
    </row>
    <row r="431" spans="1:7" x14ac:dyDescent="0.25">
      <c r="A431" s="32"/>
      <c r="B431" s="32"/>
      <c r="C431" s="32"/>
      <c r="D431" s="57"/>
      <c r="E431" s="34"/>
      <c r="F431" s="60"/>
      <c r="G431"/>
    </row>
    <row r="432" spans="1:7" x14ac:dyDescent="0.25">
      <c r="A432" s="32"/>
      <c r="B432" s="32"/>
      <c r="C432" s="32"/>
      <c r="D432" s="57"/>
      <c r="E432" s="34"/>
      <c r="F432" s="60"/>
      <c r="G432"/>
    </row>
    <row r="433" spans="1:7" x14ac:dyDescent="0.25">
      <c r="A433" s="32"/>
      <c r="B433" s="32"/>
      <c r="C433" s="32"/>
      <c r="D433" s="57"/>
      <c r="E433" s="34"/>
      <c r="F433" s="60"/>
      <c r="G433"/>
    </row>
    <row r="434" spans="1:7" x14ac:dyDescent="0.25">
      <c r="A434" s="32"/>
      <c r="B434" s="32"/>
      <c r="C434" s="32"/>
      <c r="D434" s="57"/>
      <c r="E434" s="34"/>
      <c r="F434" s="60"/>
      <c r="G434"/>
    </row>
    <row r="435" spans="1:7" x14ac:dyDescent="0.25">
      <c r="A435" s="32"/>
      <c r="B435" s="32"/>
      <c r="C435" s="32"/>
      <c r="D435" s="57"/>
      <c r="E435" s="34"/>
      <c r="F435" s="60"/>
      <c r="G435"/>
    </row>
    <row r="436" spans="1:7" x14ac:dyDescent="0.25">
      <c r="A436" s="32"/>
      <c r="B436" s="32"/>
      <c r="C436" s="32"/>
      <c r="D436" s="57"/>
      <c r="E436" s="34"/>
      <c r="F436" s="60"/>
      <c r="G436"/>
    </row>
    <row r="437" spans="1:7" x14ac:dyDescent="0.25">
      <c r="A437" s="32"/>
      <c r="B437" s="32"/>
      <c r="C437" s="32"/>
      <c r="D437" s="57"/>
      <c r="E437" s="34"/>
      <c r="F437" s="60"/>
      <c r="G437"/>
    </row>
    <row r="438" spans="1:7" x14ac:dyDescent="0.25">
      <c r="A438" s="32"/>
      <c r="B438" s="32"/>
      <c r="C438" s="32"/>
      <c r="D438" s="57"/>
      <c r="E438" s="34"/>
      <c r="F438" s="60"/>
      <c r="G438"/>
    </row>
    <row r="439" spans="1:7" x14ac:dyDescent="0.25">
      <c r="A439" s="32"/>
      <c r="B439" s="32"/>
      <c r="C439" s="32"/>
      <c r="D439" s="57"/>
      <c r="E439" s="34"/>
      <c r="F439" s="60"/>
      <c r="G439"/>
    </row>
    <row r="440" spans="1:7" x14ac:dyDescent="0.25">
      <c r="A440" s="32"/>
      <c r="B440" s="32"/>
      <c r="C440" s="32"/>
      <c r="D440" s="57"/>
      <c r="E440" s="34"/>
      <c r="F440" s="60"/>
      <c r="G440"/>
    </row>
    <row r="441" spans="1:7" x14ac:dyDescent="0.25">
      <c r="A441" s="32"/>
      <c r="B441" s="32"/>
      <c r="C441" s="32"/>
      <c r="D441" s="57"/>
      <c r="E441" s="34"/>
      <c r="F441" s="60"/>
      <c r="G441"/>
    </row>
    <row r="442" spans="1:7" x14ac:dyDescent="0.25">
      <c r="A442" s="32"/>
      <c r="B442" s="32"/>
      <c r="C442" s="32"/>
      <c r="D442" s="57"/>
      <c r="E442" s="34"/>
      <c r="F442" s="60"/>
      <c r="G442"/>
    </row>
    <row r="443" spans="1:7" x14ac:dyDescent="0.25">
      <c r="A443" s="32"/>
      <c r="B443" s="32"/>
      <c r="C443" s="32"/>
      <c r="D443" s="57"/>
      <c r="E443" s="34"/>
      <c r="F443" s="60"/>
      <c r="G443"/>
    </row>
    <row r="444" spans="1:7" x14ac:dyDescent="0.25">
      <c r="A444" s="32"/>
      <c r="B444" s="32"/>
      <c r="C444" s="32"/>
      <c r="D444" s="57"/>
      <c r="E444" s="34"/>
      <c r="F444" s="60"/>
      <c r="G444"/>
    </row>
    <row r="445" spans="1:7" x14ac:dyDescent="0.25">
      <c r="A445" s="32"/>
      <c r="B445" s="32"/>
      <c r="C445" s="32"/>
      <c r="D445" s="57"/>
      <c r="E445" s="34"/>
      <c r="F445" s="60"/>
      <c r="G445"/>
    </row>
    <row r="446" spans="1:7" x14ac:dyDescent="0.25">
      <c r="A446" s="32"/>
      <c r="B446" s="32"/>
      <c r="C446" s="32"/>
      <c r="D446" s="57"/>
      <c r="E446" s="34"/>
      <c r="F446" s="60"/>
      <c r="G446"/>
    </row>
    <row r="447" spans="1:7" x14ac:dyDescent="0.25">
      <c r="A447" s="32"/>
      <c r="B447" s="32"/>
      <c r="C447" s="32"/>
      <c r="D447" s="57"/>
      <c r="E447" s="34"/>
      <c r="F447" s="60"/>
      <c r="G447"/>
    </row>
    <row r="448" spans="1:7" x14ac:dyDescent="0.25">
      <c r="A448" s="32"/>
      <c r="B448" s="32"/>
      <c r="C448" s="32"/>
      <c r="D448" s="57"/>
      <c r="E448" s="34"/>
      <c r="F448" s="60"/>
      <c r="G448"/>
    </row>
    <row r="449" spans="1:7" x14ac:dyDescent="0.25">
      <c r="A449" s="32"/>
      <c r="B449" s="32"/>
      <c r="C449" s="32"/>
      <c r="D449" s="57"/>
      <c r="E449" s="34"/>
      <c r="F449" s="60"/>
      <c r="G449"/>
    </row>
    <row r="450" spans="1:7" x14ac:dyDescent="0.25">
      <c r="A450" s="32"/>
      <c r="B450" s="32"/>
      <c r="C450" s="32"/>
      <c r="D450" s="57"/>
      <c r="E450" s="34"/>
      <c r="F450" s="60"/>
      <c r="G450"/>
    </row>
    <row r="451" spans="1:7" x14ac:dyDescent="0.25">
      <c r="A451" s="32"/>
      <c r="B451" s="32"/>
      <c r="C451" s="32"/>
      <c r="D451" s="57"/>
      <c r="E451" s="34"/>
      <c r="F451" s="60"/>
      <c r="G451"/>
    </row>
    <row r="452" spans="1:7" x14ac:dyDescent="0.25">
      <c r="A452" s="32"/>
      <c r="B452" s="32"/>
      <c r="C452" s="32"/>
      <c r="D452" s="57"/>
      <c r="E452" s="34"/>
      <c r="F452" s="60"/>
      <c r="G452"/>
    </row>
    <row r="453" spans="1:7" x14ac:dyDescent="0.25">
      <c r="A453" s="32"/>
      <c r="B453" s="32"/>
      <c r="C453" s="32"/>
      <c r="D453" s="57"/>
      <c r="E453" s="34"/>
      <c r="F453" s="60"/>
      <c r="G453"/>
    </row>
    <row r="454" spans="1:7" x14ac:dyDescent="0.25">
      <c r="A454" s="32"/>
      <c r="B454" s="32"/>
      <c r="C454" s="32"/>
      <c r="D454" s="57"/>
      <c r="E454" s="34"/>
      <c r="F454" s="60"/>
      <c r="G454"/>
    </row>
    <row r="455" spans="1:7" x14ac:dyDescent="0.25">
      <c r="A455" s="32"/>
      <c r="B455" s="32"/>
      <c r="C455" s="32"/>
      <c r="D455" s="57"/>
      <c r="E455" s="34"/>
      <c r="F455" s="60"/>
      <c r="G455"/>
    </row>
    <row r="456" spans="1:7" x14ac:dyDescent="0.25">
      <c r="A456" s="32"/>
      <c r="B456" s="32"/>
      <c r="C456" s="32"/>
      <c r="D456" s="57"/>
      <c r="E456" s="34"/>
      <c r="F456" s="60"/>
      <c r="G456"/>
    </row>
    <row r="457" spans="1:7" x14ac:dyDescent="0.25">
      <c r="A457" s="32"/>
      <c r="B457" s="32"/>
      <c r="C457" s="32"/>
      <c r="D457" s="57"/>
      <c r="E457" s="34"/>
      <c r="F457" s="60"/>
      <c r="G457"/>
    </row>
    <row r="458" spans="1:7" x14ac:dyDescent="0.25">
      <c r="A458" s="32"/>
      <c r="B458" s="32"/>
      <c r="C458" s="32"/>
      <c r="D458" s="57"/>
      <c r="E458" s="34"/>
      <c r="F458" s="60"/>
      <c r="G458"/>
    </row>
    <row r="459" spans="1:7" x14ac:dyDescent="0.25">
      <c r="A459" s="32"/>
      <c r="B459" s="32"/>
      <c r="C459" s="32"/>
      <c r="D459" s="57"/>
      <c r="E459" s="34"/>
      <c r="F459" s="60"/>
      <c r="G459"/>
    </row>
    <row r="460" spans="1:7" x14ac:dyDescent="0.25">
      <c r="A460" s="32"/>
      <c r="B460" s="32"/>
      <c r="C460" s="32"/>
      <c r="D460" s="57"/>
      <c r="E460" s="34"/>
      <c r="F460" s="60"/>
      <c r="G460"/>
    </row>
    <row r="461" spans="1:7" x14ac:dyDescent="0.25">
      <c r="A461" s="32"/>
      <c r="B461" s="32"/>
      <c r="C461" s="32"/>
      <c r="D461" s="57"/>
      <c r="E461" s="34"/>
      <c r="F461" s="60"/>
      <c r="G461"/>
    </row>
    <row r="462" spans="1:7" x14ac:dyDescent="0.25">
      <c r="A462" s="32"/>
      <c r="B462" s="32"/>
      <c r="C462" s="32"/>
      <c r="D462" s="57"/>
      <c r="E462" s="34"/>
      <c r="F462" s="60"/>
      <c r="G462"/>
    </row>
    <row r="463" spans="1:7" x14ac:dyDescent="0.25">
      <c r="A463" s="32"/>
      <c r="B463" s="32"/>
      <c r="C463" s="32"/>
      <c r="D463" s="57"/>
      <c r="E463" s="34"/>
      <c r="F463" s="60"/>
      <c r="G463"/>
    </row>
    <row r="464" spans="1:7" x14ac:dyDescent="0.25">
      <c r="A464" s="32"/>
      <c r="B464" s="32"/>
      <c r="C464" s="32"/>
      <c r="D464" s="57"/>
      <c r="E464" s="34"/>
      <c r="F464" s="60"/>
      <c r="G464"/>
    </row>
    <row r="465" spans="1:7" x14ac:dyDescent="0.25">
      <c r="A465" s="32"/>
      <c r="B465" s="32"/>
      <c r="C465" s="32"/>
      <c r="D465" s="57"/>
      <c r="E465" s="34"/>
      <c r="F465" s="60"/>
      <c r="G465"/>
    </row>
    <row r="466" spans="1:7" x14ac:dyDescent="0.25">
      <c r="A466" s="32"/>
      <c r="B466" s="32"/>
      <c r="C466" s="32"/>
      <c r="D466" s="57"/>
      <c r="E466" s="34"/>
      <c r="F466" s="60"/>
      <c r="G466"/>
    </row>
    <row r="467" spans="1:7" x14ac:dyDescent="0.25">
      <c r="A467" s="32"/>
      <c r="B467" s="32"/>
      <c r="C467" s="32"/>
      <c r="D467" s="57"/>
      <c r="E467" s="34"/>
      <c r="F467" s="60"/>
      <c r="G467"/>
    </row>
    <row r="468" spans="1:7" x14ac:dyDescent="0.25">
      <c r="A468" s="32"/>
      <c r="B468" s="32"/>
      <c r="C468" s="32"/>
      <c r="D468" s="57"/>
      <c r="E468" s="34"/>
      <c r="F468" s="60"/>
      <c r="G468"/>
    </row>
    <row r="469" spans="1:7" x14ac:dyDescent="0.25">
      <c r="A469" s="32"/>
      <c r="B469" s="32"/>
      <c r="C469" s="32"/>
      <c r="D469" s="57"/>
      <c r="E469" s="34"/>
      <c r="F469" s="60"/>
      <c r="G469"/>
    </row>
    <row r="470" spans="1:7" x14ac:dyDescent="0.25">
      <c r="A470" s="32"/>
      <c r="B470" s="32"/>
      <c r="C470" s="32"/>
      <c r="D470" s="57"/>
      <c r="E470" s="34"/>
      <c r="F470" s="60"/>
      <c r="G470"/>
    </row>
    <row r="471" spans="1:7" x14ac:dyDescent="0.25">
      <c r="A471" s="32"/>
      <c r="B471" s="32"/>
      <c r="C471" s="32"/>
      <c r="D471" s="57"/>
      <c r="E471" s="34"/>
      <c r="F471" s="60"/>
      <c r="G471"/>
    </row>
    <row r="472" spans="1:7" x14ac:dyDescent="0.25">
      <c r="A472" s="32"/>
      <c r="B472" s="32"/>
      <c r="C472" s="32"/>
      <c r="D472" s="57"/>
      <c r="E472" s="34"/>
      <c r="F472" s="60"/>
      <c r="G472"/>
    </row>
    <row r="473" spans="1:7" x14ac:dyDescent="0.25">
      <c r="A473" s="32"/>
      <c r="B473" s="32"/>
      <c r="C473" s="32"/>
      <c r="D473" s="57"/>
      <c r="E473" s="34"/>
      <c r="F473" s="60"/>
      <c r="G473"/>
    </row>
    <row r="474" spans="1:7" x14ac:dyDescent="0.25">
      <c r="A474" s="32"/>
      <c r="B474" s="32"/>
      <c r="C474" s="32"/>
      <c r="D474" s="57"/>
      <c r="E474" s="34"/>
      <c r="F474" s="60"/>
      <c r="G474"/>
    </row>
    <row r="475" spans="1:7" x14ac:dyDescent="0.25">
      <c r="A475" s="32"/>
      <c r="B475" s="32"/>
      <c r="C475" s="32"/>
      <c r="D475" s="57"/>
      <c r="E475" s="34"/>
      <c r="F475" s="60"/>
      <c r="G475"/>
    </row>
    <row r="476" spans="1:7" x14ac:dyDescent="0.25">
      <c r="A476" s="32"/>
      <c r="B476" s="32"/>
      <c r="C476" s="32"/>
      <c r="D476" s="57"/>
      <c r="E476" s="34"/>
      <c r="F476" s="60"/>
      <c r="G476"/>
    </row>
    <row r="477" spans="1:7" x14ac:dyDescent="0.25">
      <c r="A477" s="32"/>
      <c r="B477" s="32"/>
      <c r="C477" s="32"/>
      <c r="D477" s="57"/>
      <c r="E477" s="34"/>
      <c r="F477" s="60"/>
      <c r="G477"/>
    </row>
    <row r="478" spans="1:7" x14ac:dyDescent="0.25">
      <c r="A478" s="32"/>
      <c r="B478" s="32"/>
      <c r="C478" s="32"/>
      <c r="D478" s="57"/>
      <c r="E478" s="34"/>
      <c r="F478" s="60"/>
      <c r="G478"/>
    </row>
    <row r="479" spans="1:7" x14ac:dyDescent="0.25">
      <c r="A479" s="32"/>
      <c r="B479" s="32"/>
      <c r="C479" s="32"/>
      <c r="D479" s="57"/>
      <c r="E479" s="34"/>
      <c r="F479" s="60"/>
      <c r="G479"/>
    </row>
    <row r="480" spans="1:7" x14ac:dyDescent="0.25">
      <c r="A480" s="32"/>
      <c r="B480" s="32"/>
      <c r="C480" s="32"/>
      <c r="D480" s="57"/>
      <c r="E480" s="34"/>
      <c r="F480" s="60"/>
      <c r="G480"/>
    </row>
    <row r="481" spans="1:7" x14ac:dyDescent="0.25">
      <c r="A481" s="32"/>
      <c r="B481" s="32"/>
      <c r="C481" s="32"/>
      <c r="D481" s="57"/>
      <c r="E481" s="34"/>
      <c r="F481" s="60"/>
      <c r="G481"/>
    </row>
    <row r="482" spans="1:7" x14ac:dyDescent="0.25">
      <c r="A482" s="32"/>
      <c r="B482" s="32"/>
      <c r="C482" s="32"/>
      <c r="D482" s="57"/>
      <c r="E482" s="34"/>
      <c r="F482" s="60"/>
      <c r="G482"/>
    </row>
    <row r="483" spans="1:7" x14ac:dyDescent="0.25">
      <c r="A483" s="32"/>
      <c r="B483" s="32"/>
      <c r="C483" s="32"/>
      <c r="D483" s="57"/>
      <c r="E483" s="34"/>
      <c r="F483" s="60"/>
      <c r="G483"/>
    </row>
    <row r="484" spans="1:7" x14ac:dyDescent="0.25">
      <c r="A484" s="32"/>
      <c r="B484" s="32"/>
      <c r="C484" s="32"/>
      <c r="D484" s="57"/>
      <c r="E484" s="34"/>
      <c r="F484" s="60"/>
      <c r="G484"/>
    </row>
    <row r="485" spans="1:7" x14ac:dyDescent="0.25">
      <c r="A485" s="32"/>
      <c r="B485" s="32"/>
      <c r="C485" s="32"/>
      <c r="D485" s="57"/>
      <c r="E485" s="34"/>
      <c r="F485" s="60"/>
      <c r="G485"/>
    </row>
    <row r="486" spans="1:7" x14ac:dyDescent="0.25">
      <c r="A486" s="32"/>
      <c r="B486" s="32"/>
      <c r="C486" s="32"/>
      <c r="D486" s="57"/>
      <c r="E486" s="34"/>
      <c r="F486" s="60"/>
      <c r="G486"/>
    </row>
    <row r="487" spans="1:7" x14ac:dyDescent="0.25">
      <c r="A487" s="32"/>
      <c r="B487" s="32"/>
      <c r="C487" s="32"/>
      <c r="D487" s="57"/>
      <c r="E487" s="34"/>
      <c r="F487" s="60"/>
      <c r="G487"/>
    </row>
    <row r="488" spans="1:7" x14ac:dyDescent="0.25">
      <c r="A488" s="32"/>
      <c r="B488" s="32"/>
      <c r="C488" s="32"/>
      <c r="D488" s="57"/>
      <c r="E488" s="34"/>
      <c r="F488" s="60"/>
      <c r="G488"/>
    </row>
    <row r="489" spans="1:7" x14ac:dyDescent="0.25">
      <c r="A489" s="32"/>
      <c r="B489" s="32"/>
      <c r="C489" s="32"/>
      <c r="D489" s="57"/>
      <c r="E489" s="34"/>
      <c r="F489" s="60"/>
      <c r="G489"/>
    </row>
    <row r="490" spans="1:7" x14ac:dyDescent="0.25">
      <c r="A490" s="32"/>
      <c r="B490" s="32"/>
      <c r="C490" s="32"/>
      <c r="D490" s="57"/>
      <c r="E490" s="34"/>
      <c r="F490" s="60"/>
      <c r="G490"/>
    </row>
    <row r="491" spans="1:7" x14ac:dyDescent="0.25">
      <c r="A491" s="32"/>
      <c r="B491" s="32"/>
      <c r="C491" s="32"/>
      <c r="D491" s="57"/>
      <c r="E491" s="34"/>
      <c r="F491" s="60"/>
      <c r="G491"/>
    </row>
    <row r="492" spans="1:7" x14ac:dyDescent="0.25">
      <c r="A492" s="32"/>
      <c r="B492" s="32"/>
      <c r="C492" s="32"/>
      <c r="D492" s="57"/>
      <c r="E492" s="34"/>
      <c r="F492" s="60"/>
      <c r="G492"/>
    </row>
    <row r="493" spans="1:7" x14ac:dyDescent="0.25">
      <c r="A493" s="32"/>
      <c r="B493" s="32"/>
      <c r="C493" s="32"/>
      <c r="D493" s="57"/>
      <c r="E493" s="34"/>
      <c r="F493" s="60"/>
      <c r="G493"/>
    </row>
    <row r="494" spans="1:7" x14ac:dyDescent="0.25">
      <c r="A494" s="32"/>
      <c r="B494" s="32"/>
      <c r="C494" s="32"/>
      <c r="D494" s="57"/>
      <c r="E494" s="34"/>
      <c r="F494" s="60"/>
      <c r="G494"/>
    </row>
    <row r="495" spans="1:7" x14ac:dyDescent="0.25">
      <c r="A495" s="32"/>
      <c r="B495" s="32"/>
      <c r="C495" s="32"/>
      <c r="D495" s="57"/>
      <c r="E495" s="34"/>
      <c r="F495" s="60"/>
      <c r="G495"/>
    </row>
    <row r="496" spans="1:7" x14ac:dyDescent="0.25">
      <c r="A496" s="32"/>
      <c r="B496" s="32"/>
      <c r="C496" s="32"/>
      <c r="D496" s="57"/>
      <c r="E496" s="34"/>
      <c r="F496" s="60"/>
      <c r="G496"/>
    </row>
    <row r="497" spans="1:7" x14ac:dyDescent="0.25">
      <c r="A497" s="32"/>
      <c r="B497" s="32"/>
      <c r="C497" s="32"/>
      <c r="D497" s="57"/>
      <c r="E497" s="34"/>
      <c r="F497" s="60"/>
      <c r="G497"/>
    </row>
    <row r="498" spans="1:7" x14ac:dyDescent="0.25">
      <c r="A498" s="32"/>
      <c r="B498" s="32"/>
      <c r="C498" s="32"/>
      <c r="D498" s="57"/>
      <c r="E498" s="34"/>
      <c r="F498" s="60"/>
      <c r="G498"/>
    </row>
    <row r="499" spans="1:7" x14ac:dyDescent="0.25">
      <c r="A499" s="32"/>
      <c r="B499" s="32"/>
      <c r="C499" s="32"/>
      <c r="D499" s="57"/>
      <c r="E499" s="34"/>
      <c r="F499" s="60"/>
      <c r="G499"/>
    </row>
    <row r="500" spans="1:7" x14ac:dyDescent="0.25">
      <c r="A500" s="32"/>
      <c r="B500" s="32"/>
      <c r="C500" s="32"/>
      <c r="D500" s="57"/>
      <c r="E500" s="34"/>
      <c r="F500" s="60"/>
      <c r="G500"/>
    </row>
    <row r="501" spans="1:7" x14ac:dyDescent="0.25">
      <c r="A501" s="32"/>
      <c r="B501" s="32"/>
      <c r="C501" s="32"/>
      <c r="D501" s="57"/>
      <c r="E501" s="34"/>
      <c r="F501" s="60"/>
      <c r="G501"/>
    </row>
    <row r="502" spans="1:7" x14ac:dyDescent="0.25">
      <c r="A502" s="32"/>
      <c r="B502" s="32"/>
      <c r="C502" s="32"/>
      <c r="D502" s="57"/>
      <c r="E502" s="34"/>
      <c r="F502" s="60"/>
      <c r="G502"/>
    </row>
    <row r="503" spans="1:7" x14ac:dyDescent="0.25">
      <c r="A503" s="32"/>
      <c r="B503" s="32"/>
      <c r="C503" s="32"/>
      <c r="D503" s="57"/>
      <c r="E503" s="34"/>
      <c r="F503" s="60"/>
      <c r="G503"/>
    </row>
    <row r="504" spans="1:7" x14ac:dyDescent="0.25">
      <c r="A504" s="32"/>
      <c r="B504" s="32"/>
      <c r="C504" s="32"/>
      <c r="D504" s="57"/>
      <c r="E504" s="34"/>
      <c r="F504" s="60"/>
      <c r="G504"/>
    </row>
    <row r="505" spans="1:7" x14ac:dyDescent="0.25">
      <c r="A505" s="32"/>
      <c r="B505" s="32"/>
      <c r="C505" s="32"/>
      <c r="D505" s="57"/>
      <c r="E505" s="34"/>
      <c r="F505" s="60"/>
      <c r="G505"/>
    </row>
    <row r="506" spans="1:7" x14ac:dyDescent="0.25">
      <c r="A506" s="32"/>
      <c r="B506" s="32"/>
      <c r="C506" s="32"/>
      <c r="D506" s="57"/>
      <c r="E506" s="34"/>
      <c r="F506" s="60"/>
      <c r="G506"/>
    </row>
    <row r="507" spans="1:7" x14ac:dyDescent="0.25">
      <c r="A507" s="32"/>
      <c r="B507" s="32"/>
      <c r="C507" s="32"/>
      <c r="D507" s="57"/>
      <c r="E507" s="34"/>
      <c r="F507" s="60"/>
      <c r="G507"/>
    </row>
    <row r="508" spans="1:7" x14ac:dyDescent="0.25">
      <c r="A508" s="32"/>
      <c r="B508" s="32"/>
      <c r="C508" s="32"/>
      <c r="D508" s="57"/>
      <c r="E508" s="34"/>
      <c r="F508" s="60"/>
      <c r="G508"/>
    </row>
    <row r="509" spans="1:7" x14ac:dyDescent="0.25">
      <c r="A509" s="32"/>
      <c r="B509" s="32"/>
      <c r="C509" s="32"/>
      <c r="D509" s="57"/>
      <c r="E509" s="34"/>
      <c r="F509" s="60"/>
      <c r="G509"/>
    </row>
    <row r="510" spans="1:7" x14ac:dyDescent="0.25">
      <c r="A510" s="32"/>
      <c r="B510" s="32"/>
      <c r="C510" s="32"/>
      <c r="D510" s="57"/>
      <c r="E510" s="34"/>
      <c r="F510" s="60"/>
      <c r="G510"/>
    </row>
    <row r="511" spans="1:7" x14ac:dyDescent="0.25">
      <c r="A511" s="32"/>
      <c r="B511" s="32"/>
      <c r="C511" s="32"/>
      <c r="D511" s="57"/>
      <c r="E511" s="34"/>
      <c r="F511" s="60"/>
      <c r="G511"/>
    </row>
    <row r="512" spans="1:7" x14ac:dyDescent="0.25">
      <c r="A512" s="32"/>
      <c r="B512" s="32"/>
      <c r="C512" s="32"/>
      <c r="D512" s="57"/>
      <c r="E512" s="34"/>
      <c r="F512" s="60"/>
      <c r="G512"/>
    </row>
    <row r="513" spans="1:7" x14ac:dyDescent="0.25">
      <c r="A513" s="32"/>
      <c r="B513" s="32"/>
      <c r="C513" s="32"/>
      <c r="D513" s="57"/>
      <c r="E513" s="34"/>
      <c r="F513" s="60"/>
      <c r="G513"/>
    </row>
    <row r="514" spans="1:7" x14ac:dyDescent="0.25">
      <c r="A514" s="32"/>
      <c r="B514" s="32"/>
      <c r="C514" s="32"/>
      <c r="D514" s="57"/>
      <c r="E514" s="34"/>
      <c r="F514" s="60"/>
      <c r="G514"/>
    </row>
    <row r="515" spans="1:7" x14ac:dyDescent="0.25">
      <c r="A515" s="32"/>
      <c r="B515" s="32"/>
      <c r="C515" s="32"/>
      <c r="D515" s="57"/>
      <c r="E515" s="34"/>
      <c r="F515" s="60"/>
      <c r="G515"/>
    </row>
    <row r="516" spans="1:7" x14ac:dyDescent="0.25">
      <c r="A516" s="32"/>
      <c r="B516" s="32"/>
      <c r="C516" s="32"/>
      <c r="D516" s="57"/>
      <c r="E516" s="34"/>
      <c r="F516" s="60"/>
      <c r="G516"/>
    </row>
    <row r="517" spans="1:7" x14ac:dyDescent="0.25">
      <c r="A517" s="32"/>
      <c r="B517" s="32"/>
      <c r="C517" s="32"/>
      <c r="D517" s="57"/>
      <c r="E517" s="34"/>
      <c r="F517" s="60"/>
      <c r="G517"/>
    </row>
    <row r="518" spans="1:7" x14ac:dyDescent="0.25">
      <c r="A518" s="32"/>
      <c r="B518" s="32"/>
      <c r="C518" s="32"/>
      <c r="D518" s="57"/>
      <c r="E518" s="34"/>
      <c r="F518" s="60"/>
      <c r="G518"/>
    </row>
    <row r="519" spans="1:7" x14ac:dyDescent="0.25">
      <c r="A519" s="32"/>
      <c r="B519" s="32"/>
      <c r="C519" s="32"/>
      <c r="D519" s="57"/>
      <c r="E519" s="34"/>
      <c r="F519" s="60"/>
      <c r="G519"/>
    </row>
    <row r="520" spans="1:7" x14ac:dyDescent="0.25">
      <c r="A520" s="32"/>
      <c r="B520" s="32"/>
      <c r="C520" s="32"/>
      <c r="D520" s="57"/>
      <c r="E520" s="34"/>
      <c r="F520" s="60"/>
      <c r="G520"/>
    </row>
    <row r="521" spans="1:7" x14ac:dyDescent="0.25">
      <c r="A521" s="32"/>
      <c r="B521" s="32"/>
      <c r="C521" s="32"/>
      <c r="D521" s="57"/>
      <c r="E521" s="34"/>
      <c r="F521" s="60"/>
      <c r="G521"/>
    </row>
    <row r="522" spans="1:7" x14ac:dyDescent="0.25">
      <c r="A522" s="32"/>
      <c r="B522" s="32"/>
      <c r="C522" s="32"/>
      <c r="D522" s="57"/>
      <c r="E522" s="34"/>
      <c r="F522" s="60"/>
      <c r="G522"/>
    </row>
    <row r="523" spans="1:7" x14ac:dyDescent="0.25">
      <c r="A523" s="32"/>
      <c r="B523" s="32"/>
      <c r="C523" s="32"/>
      <c r="D523" s="57"/>
      <c r="E523" s="34"/>
      <c r="F523" s="60"/>
      <c r="G523"/>
    </row>
    <row r="524" spans="1:7" x14ac:dyDescent="0.25">
      <c r="A524" s="32"/>
      <c r="B524" s="32"/>
      <c r="C524" s="32"/>
      <c r="D524" s="57"/>
      <c r="E524" s="34"/>
      <c r="F524" s="60"/>
      <c r="G524"/>
    </row>
    <row r="525" spans="1:7" x14ac:dyDescent="0.25">
      <c r="A525" s="32"/>
      <c r="B525" s="32"/>
      <c r="C525" s="32"/>
      <c r="D525" s="57"/>
      <c r="E525" s="34"/>
      <c r="F525" s="60"/>
      <c r="G525"/>
    </row>
    <row r="526" spans="1:7" x14ac:dyDescent="0.25">
      <c r="A526" s="32"/>
      <c r="B526" s="32"/>
      <c r="C526" s="32"/>
      <c r="D526" s="57"/>
      <c r="E526" s="34"/>
      <c r="F526" s="60"/>
      <c r="G526"/>
    </row>
    <row r="527" spans="1:7" x14ac:dyDescent="0.25">
      <c r="A527" s="32"/>
      <c r="B527" s="32"/>
      <c r="C527" s="32"/>
      <c r="D527" s="57"/>
      <c r="E527" s="34"/>
      <c r="F527" s="60"/>
      <c r="G527"/>
    </row>
    <row r="528" spans="1:7" x14ac:dyDescent="0.25">
      <c r="A528" s="32"/>
      <c r="B528" s="32"/>
      <c r="C528" s="32"/>
      <c r="D528" s="57"/>
      <c r="E528" s="34"/>
      <c r="F528" s="60"/>
      <c r="G528"/>
    </row>
    <row r="529" spans="1:7" x14ac:dyDescent="0.25">
      <c r="A529" s="32"/>
      <c r="B529" s="32"/>
      <c r="C529" s="32"/>
      <c r="D529" s="57"/>
      <c r="E529" s="34"/>
      <c r="F529" s="60"/>
      <c r="G529"/>
    </row>
    <row r="530" spans="1:7" x14ac:dyDescent="0.25">
      <c r="A530" s="32"/>
      <c r="B530" s="32"/>
      <c r="C530" s="32"/>
      <c r="D530" s="57"/>
      <c r="E530" s="34"/>
      <c r="F530" s="60"/>
      <c r="G530"/>
    </row>
    <row r="531" spans="1:7" x14ac:dyDescent="0.25">
      <c r="A531" s="32"/>
      <c r="B531" s="32"/>
      <c r="C531" s="32"/>
      <c r="D531" s="57"/>
      <c r="E531" s="34"/>
      <c r="F531" s="60"/>
      <c r="G531"/>
    </row>
    <row r="532" spans="1:7" x14ac:dyDescent="0.25">
      <c r="A532" s="32"/>
      <c r="B532" s="32"/>
      <c r="C532" s="32"/>
      <c r="D532" s="57"/>
      <c r="E532" s="34"/>
      <c r="F532" s="60"/>
      <c r="G532"/>
    </row>
    <row r="533" spans="1:7" x14ac:dyDescent="0.25">
      <c r="A533" s="32"/>
      <c r="B533" s="32"/>
      <c r="C533" s="32"/>
      <c r="D533" s="57"/>
      <c r="E533" s="34"/>
      <c r="F533" s="60"/>
      <c r="G533"/>
    </row>
    <row r="534" spans="1:7" x14ac:dyDescent="0.25">
      <c r="A534" s="32"/>
      <c r="B534" s="32"/>
      <c r="C534" s="32"/>
      <c r="D534" s="57"/>
      <c r="E534" s="34"/>
      <c r="F534" s="60"/>
      <c r="G534"/>
    </row>
    <row r="535" spans="1:7" x14ac:dyDescent="0.25">
      <c r="A535" s="32"/>
      <c r="B535" s="32"/>
      <c r="C535" s="32"/>
      <c r="D535" s="57"/>
      <c r="E535" s="34"/>
      <c r="F535" s="60"/>
      <c r="G535"/>
    </row>
    <row r="536" spans="1:7" x14ac:dyDescent="0.25">
      <c r="A536" s="32"/>
      <c r="B536" s="32"/>
      <c r="C536" s="32"/>
      <c r="D536" s="57"/>
      <c r="E536" s="34"/>
      <c r="F536" s="60"/>
      <c r="G536"/>
    </row>
    <row r="537" spans="1:7" x14ac:dyDescent="0.25">
      <c r="A537" s="32"/>
      <c r="B537" s="32"/>
      <c r="C537" s="32"/>
      <c r="D537" s="57"/>
      <c r="E537" s="34"/>
      <c r="F537" s="60"/>
      <c r="G537"/>
    </row>
    <row r="538" spans="1:7" x14ac:dyDescent="0.25">
      <c r="A538" s="32"/>
      <c r="B538" s="32"/>
      <c r="C538" s="32"/>
      <c r="D538" s="57"/>
      <c r="E538" s="34"/>
      <c r="F538" s="60"/>
      <c r="G538"/>
    </row>
    <row r="539" spans="1:7" x14ac:dyDescent="0.25">
      <c r="A539" s="32"/>
      <c r="B539" s="32"/>
      <c r="C539" s="32"/>
      <c r="D539" s="57"/>
      <c r="E539" s="34"/>
      <c r="F539" s="60"/>
      <c r="G539"/>
    </row>
    <row r="540" spans="1:7" x14ac:dyDescent="0.25">
      <c r="A540" s="32"/>
      <c r="B540" s="32"/>
      <c r="C540" s="32"/>
      <c r="D540" s="57"/>
      <c r="E540" s="34"/>
      <c r="F540" s="60"/>
      <c r="G540"/>
    </row>
    <row r="541" spans="1:7" x14ac:dyDescent="0.25">
      <c r="A541" s="32"/>
      <c r="B541" s="32"/>
      <c r="C541" s="32"/>
      <c r="D541" s="57"/>
      <c r="E541" s="34"/>
      <c r="F541" s="60"/>
      <c r="G541"/>
    </row>
    <row r="542" spans="1:7" x14ac:dyDescent="0.25">
      <c r="A542" s="32"/>
      <c r="B542" s="32"/>
      <c r="C542" s="32"/>
      <c r="D542" s="57"/>
      <c r="E542" s="34"/>
      <c r="F542" s="60"/>
      <c r="G542"/>
    </row>
    <row r="543" spans="1:7" x14ac:dyDescent="0.25">
      <c r="A543" s="32"/>
      <c r="B543" s="32"/>
      <c r="C543" s="32"/>
      <c r="D543" s="57"/>
      <c r="E543" s="34"/>
      <c r="F543" s="60"/>
      <c r="G543"/>
    </row>
    <row r="544" spans="1:7" x14ac:dyDescent="0.25">
      <c r="A544" s="32"/>
      <c r="B544" s="32"/>
      <c r="C544" s="32"/>
      <c r="D544" s="57"/>
      <c r="E544" s="34"/>
      <c r="F544" s="60"/>
      <c r="G544"/>
    </row>
    <row r="545" spans="1:7" x14ac:dyDescent="0.25">
      <c r="A545" s="32"/>
      <c r="B545" s="32"/>
      <c r="C545" s="32"/>
      <c r="D545" s="57"/>
      <c r="E545" s="34"/>
      <c r="F545" s="60"/>
      <c r="G545"/>
    </row>
    <row r="546" spans="1:7" x14ac:dyDescent="0.25">
      <c r="A546" s="32"/>
      <c r="B546" s="32"/>
      <c r="C546" s="32"/>
      <c r="D546" s="57"/>
      <c r="E546" s="34"/>
      <c r="F546" s="60"/>
      <c r="G546"/>
    </row>
    <row r="547" spans="1:7" x14ac:dyDescent="0.25">
      <c r="A547" s="32"/>
      <c r="B547" s="32"/>
      <c r="C547" s="32"/>
      <c r="D547" s="57"/>
      <c r="E547" s="34"/>
      <c r="F547" s="60"/>
      <c r="G547"/>
    </row>
    <row r="548" spans="1:7" x14ac:dyDescent="0.25">
      <c r="A548" s="32"/>
      <c r="B548" s="32"/>
      <c r="C548" s="32"/>
      <c r="D548" s="57"/>
      <c r="E548" s="34"/>
      <c r="F548" s="60"/>
      <c r="G548"/>
    </row>
    <row r="549" spans="1:7" x14ac:dyDescent="0.25">
      <c r="A549" s="32"/>
      <c r="B549" s="32"/>
      <c r="C549" s="32"/>
      <c r="D549" s="57"/>
      <c r="E549" s="34"/>
      <c r="F549" s="60"/>
      <c r="G549"/>
    </row>
    <row r="550" spans="1:7" x14ac:dyDescent="0.25">
      <c r="A550" s="32"/>
      <c r="B550" s="32"/>
      <c r="C550" s="32"/>
      <c r="D550" s="57"/>
      <c r="E550" s="34"/>
      <c r="F550" s="60"/>
      <c r="G550"/>
    </row>
    <row r="551" spans="1:7" x14ac:dyDescent="0.25">
      <c r="A551" s="32"/>
      <c r="B551" s="32"/>
      <c r="C551" s="32"/>
      <c r="D551" s="57"/>
      <c r="E551" s="34"/>
      <c r="F551" s="60"/>
      <c r="G551"/>
    </row>
    <row r="552" spans="1:7" x14ac:dyDescent="0.25">
      <c r="A552" s="32"/>
      <c r="B552" s="32"/>
      <c r="C552" s="32"/>
      <c r="D552" s="57"/>
      <c r="E552" s="34"/>
      <c r="F552" s="60"/>
      <c r="G552"/>
    </row>
    <row r="553" spans="1:7" x14ac:dyDescent="0.25">
      <c r="A553" s="32"/>
      <c r="B553" s="32"/>
      <c r="C553" s="32"/>
      <c r="D553" s="57"/>
      <c r="E553" s="34"/>
      <c r="F553" s="60"/>
      <c r="G553"/>
    </row>
    <row r="554" spans="1:7" x14ac:dyDescent="0.25">
      <c r="A554" s="32"/>
      <c r="B554" s="32"/>
      <c r="C554" s="32"/>
      <c r="D554" s="57"/>
      <c r="E554" s="34"/>
      <c r="F554" s="60"/>
      <c r="G554"/>
    </row>
    <row r="555" spans="1:7" x14ac:dyDescent="0.25">
      <c r="A555" s="32"/>
      <c r="B555" s="32"/>
      <c r="C555" s="32"/>
      <c r="D555" s="57"/>
      <c r="E555" s="34"/>
      <c r="F555" s="60"/>
      <c r="G555"/>
    </row>
    <row r="556" spans="1:7" x14ac:dyDescent="0.25">
      <c r="A556" s="32"/>
      <c r="B556" s="32"/>
      <c r="C556" s="32"/>
      <c r="D556" s="57"/>
      <c r="E556" s="34"/>
      <c r="F556" s="60"/>
      <c r="G556"/>
    </row>
    <row r="557" spans="1:7" x14ac:dyDescent="0.25">
      <c r="A557" s="32"/>
      <c r="B557" s="32"/>
      <c r="C557" s="32"/>
      <c r="D557" s="57"/>
      <c r="E557" s="34"/>
      <c r="F557" s="60"/>
      <c r="G557"/>
    </row>
    <row r="558" spans="1:7" x14ac:dyDescent="0.25">
      <c r="A558" s="32"/>
      <c r="B558" s="32"/>
      <c r="C558" s="32"/>
      <c r="D558" s="57"/>
      <c r="E558" s="34"/>
      <c r="F558" s="60"/>
      <c r="G558"/>
    </row>
    <row r="559" spans="1:7" x14ac:dyDescent="0.25">
      <c r="A559" s="32"/>
      <c r="B559" s="32"/>
      <c r="C559" s="32"/>
      <c r="D559" s="57"/>
      <c r="E559" s="34"/>
      <c r="F559" s="60"/>
      <c r="G559"/>
    </row>
    <row r="560" spans="1:7" x14ac:dyDescent="0.25">
      <c r="A560" s="32"/>
      <c r="B560" s="32"/>
      <c r="C560" s="32"/>
      <c r="D560" s="57"/>
      <c r="E560" s="34"/>
      <c r="F560" s="60"/>
      <c r="G560"/>
    </row>
    <row r="561" spans="1:7" x14ac:dyDescent="0.25">
      <c r="A561" s="32"/>
      <c r="B561" s="32"/>
      <c r="C561" s="32"/>
      <c r="D561" s="57"/>
      <c r="E561" s="34"/>
      <c r="F561" s="60"/>
      <c r="G561"/>
    </row>
    <row r="562" spans="1:7" x14ac:dyDescent="0.25">
      <c r="A562" s="32"/>
      <c r="B562" s="32"/>
      <c r="C562" s="32"/>
      <c r="D562" s="57"/>
      <c r="E562" s="34"/>
      <c r="F562" s="60"/>
      <c r="G562"/>
    </row>
    <row r="563" spans="1:7" x14ac:dyDescent="0.25">
      <c r="A563" s="32"/>
      <c r="B563" s="32"/>
      <c r="C563" s="32"/>
      <c r="D563" s="57"/>
      <c r="E563" s="34"/>
      <c r="F563" s="60"/>
      <c r="G563"/>
    </row>
    <row r="564" spans="1:7" x14ac:dyDescent="0.25">
      <c r="A564" s="32"/>
      <c r="B564" s="32"/>
      <c r="C564" s="32"/>
      <c r="D564" s="57"/>
      <c r="E564" s="34"/>
      <c r="F564" s="60"/>
      <c r="G564"/>
    </row>
    <row r="565" spans="1:7" x14ac:dyDescent="0.25">
      <c r="A565" s="32"/>
      <c r="B565" s="32"/>
      <c r="C565" s="32"/>
      <c r="D565" s="57"/>
      <c r="E565" s="34"/>
      <c r="F565" s="60"/>
      <c r="G565"/>
    </row>
    <row r="566" spans="1:7" x14ac:dyDescent="0.25">
      <c r="A566" s="32"/>
      <c r="B566" s="32"/>
      <c r="C566" s="32"/>
      <c r="D566" s="57"/>
      <c r="E566" s="34"/>
      <c r="F566" s="60"/>
      <c r="G566"/>
    </row>
    <row r="567" spans="1:7" x14ac:dyDescent="0.25">
      <c r="A567" s="32"/>
      <c r="B567" s="32"/>
      <c r="C567" s="32"/>
      <c r="D567" s="57"/>
      <c r="E567" s="34"/>
      <c r="F567" s="60"/>
      <c r="G567"/>
    </row>
    <row r="568" spans="1:7" x14ac:dyDescent="0.25">
      <c r="A568" s="32"/>
      <c r="B568" s="32"/>
      <c r="C568" s="32"/>
      <c r="D568" s="57"/>
      <c r="E568" s="34"/>
      <c r="F568" s="60"/>
      <c r="G568"/>
    </row>
    <row r="569" spans="1:7" x14ac:dyDescent="0.25">
      <c r="A569" s="32"/>
      <c r="B569" s="32"/>
      <c r="C569" s="32"/>
      <c r="D569" s="57"/>
      <c r="E569" s="34"/>
      <c r="F569" s="60"/>
      <c r="G569"/>
    </row>
    <row r="570" spans="1:7" x14ac:dyDescent="0.25">
      <c r="A570" s="32"/>
      <c r="B570" s="32"/>
      <c r="C570" s="32"/>
      <c r="D570" s="57"/>
      <c r="E570" s="34"/>
      <c r="F570" s="60"/>
      <c r="G570"/>
    </row>
    <row r="571" spans="1:7" x14ac:dyDescent="0.25">
      <c r="A571" s="32"/>
      <c r="B571" s="32"/>
      <c r="C571" s="32"/>
      <c r="D571" s="57"/>
      <c r="E571" s="34"/>
      <c r="F571" s="60"/>
      <c r="G571"/>
    </row>
    <row r="572" spans="1:7" x14ac:dyDescent="0.25">
      <c r="A572" s="32"/>
      <c r="B572" s="32"/>
      <c r="C572" s="32"/>
      <c r="D572" s="57"/>
      <c r="E572" s="34"/>
      <c r="F572" s="60"/>
      <c r="G572"/>
    </row>
    <row r="573" spans="1:7" x14ac:dyDescent="0.25">
      <c r="A573" s="32"/>
      <c r="B573" s="32"/>
      <c r="C573" s="32"/>
      <c r="D573" s="57"/>
      <c r="E573" s="34"/>
      <c r="F573" s="60"/>
      <c r="G573"/>
    </row>
    <row r="574" spans="1:7" x14ac:dyDescent="0.25">
      <c r="A574" s="32"/>
      <c r="B574" s="32"/>
      <c r="C574" s="32"/>
      <c r="D574" s="57"/>
      <c r="E574" s="34"/>
      <c r="F574" s="60"/>
      <c r="G574"/>
    </row>
    <row r="575" spans="1:7" x14ac:dyDescent="0.25">
      <c r="A575" s="32"/>
      <c r="B575" s="32"/>
      <c r="C575" s="32"/>
      <c r="D575" s="57"/>
      <c r="E575" s="34"/>
      <c r="F575" s="60"/>
      <c r="G575"/>
    </row>
    <row r="576" spans="1:7" x14ac:dyDescent="0.25">
      <c r="A576" s="32"/>
      <c r="B576" s="32"/>
      <c r="C576" s="32"/>
      <c r="D576" s="57"/>
      <c r="E576" s="34"/>
      <c r="F576" s="60"/>
      <c r="G576"/>
    </row>
    <row r="577" spans="1:7" x14ac:dyDescent="0.25">
      <c r="A577" s="32"/>
      <c r="B577" s="32"/>
      <c r="C577" s="32"/>
      <c r="D577" s="57"/>
      <c r="E577" s="34"/>
      <c r="F577" s="60"/>
      <c r="G577"/>
    </row>
    <row r="578" spans="1:7" x14ac:dyDescent="0.25">
      <c r="A578" s="32"/>
      <c r="B578" s="32"/>
      <c r="C578" s="32"/>
      <c r="D578" s="57"/>
      <c r="E578" s="34"/>
      <c r="F578" s="60"/>
      <c r="G578"/>
    </row>
    <row r="579" spans="1:7" x14ac:dyDescent="0.25">
      <c r="A579" s="32"/>
      <c r="B579" s="32"/>
      <c r="C579" s="32"/>
      <c r="D579" s="57"/>
      <c r="E579" s="34"/>
      <c r="F579" s="60"/>
      <c r="G579"/>
    </row>
    <row r="580" spans="1:7" x14ac:dyDescent="0.25">
      <c r="A580" s="32"/>
      <c r="B580" s="32"/>
      <c r="C580" s="32"/>
      <c r="D580" s="57"/>
      <c r="E580" s="34"/>
      <c r="F580" s="60"/>
      <c r="G580"/>
    </row>
    <row r="581" spans="1:7" x14ac:dyDescent="0.25">
      <c r="A581" s="32"/>
      <c r="B581" s="32"/>
      <c r="C581" s="32"/>
      <c r="D581" s="57"/>
      <c r="E581" s="34"/>
      <c r="F581" s="60"/>
      <c r="G581"/>
    </row>
    <row r="582" spans="1:7" x14ac:dyDescent="0.25">
      <c r="A582" s="32"/>
      <c r="B582" s="32"/>
      <c r="C582" s="32"/>
      <c r="D582" s="57"/>
      <c r="E582" s="34"/>
      <c r="F582" s="60"/>
      <c r="G582"/>
    </row>
    <row r="583" spans="1:7" x14ac:dyDescent="0.25">
      <c r="A583" s="32"/>
      <c r="B583" s="32"/>
      <c r="C583" s="32"/>
      <c r="D583" s="57"/>
      <c r="E583" s="34"/>
      <c r="F583" s="60"/>
      <c r="G583"/>
    </row>
    <row r="584" spans="1:7" x14ac:dyDescent="0.25">
      <c r="A584" s="32"/>
      <c r="B584" s="32"/>
      <c r="C584" s="32"/>
      <c r="D584" s="57"/>
      <c r="E584" s="34"/>
      <c r="F584" s="60"/>
      <c r="G584"/>
    </row>
    <row r="585" spans="1:7" x14ac:dyDescent="0.25">
      <c r="A585" s="32"/>
      <c r="B585" s="32"/>
      <c r="C585" s="32"/>
      <c r="D585" s="57"/>
      <c r="E585" s="34"/>
      <c r="F585" s="60"/>
      <c r="G585"/>
    </row>
    <row r="586" spans="1:7" x14ac:dyDescent="0.25">
      <c r="A586" s="32"/>
      <c r="B586" s="32"/>
      <c r="C586" s="32"/>
      <c r="D586" s="57"/>
      <c r="E586" s="34"/>
      <c r="F586" s="60"/>
      <c r="G586"/>
    </row>
    <row r="587" spans="1:7" x14ac:dyDescent="0.25">
      <c r="A587" s="32"/>
      <c r="B587" s="32"/>
      <c r="C587" s="32"/>
      <c r="D587" s="57"/>
      <c r="E587" s="34"/>
      <c r="F587" s="60"/>
      <c r="G587"/>
    </row>
    <row r="588" spans="1:7" x14ac:dyDescent="0.25">
      <c r="A588" s="32"/>
      <c r="B588" s="32"/>
      <c r="C588" s="32"/>
      <c r="D588" s="57"/>
      <c r="E588" s="34"/>
      <c r="F588" s="60"/>
      <c r="G588"/>
    </row>
    <row r="589" spans="1:7" x14ac:dyDescent="0.25">
      <c r="A589" s="32"/>
      <c r="B589" s="32"/>
      <c r="C589" s="32"/>
      <c r="D589" s="57"/>
      <c r="E589" s="34"/>
      <c r="F589" s="60"/>
      <c r="G589"/>
    </row>
    <row r="590" spans="1:7" x14ac:dyDescent="0.25">
      <c r="A590" s="32"/>
      <c r="B590" s="32"/>
      <c r="C590" s="32"/>
      <c r="D590" s="57"/>
      <c r="E590" s="34"/>
      <c r="F590" s="60"/>
      <c r="G590"/>
    </row>
    <row r="591" spans="1:7" x14ac:dyDescent="0.25">
      <c r="A591" s="32"/>
      <c r="B591" s="32"/>
      <c r="C591" s="32"/>
      <c r="D591" s="57"/>
      <c r="E591" s="34"/>
      <c r="F591" s="60"/>
      <c r="G591"/>
    </row>
    <row r="592" spans="1:7" x14ac:dyDescent="0.25">
      <c r="A592" s="32"/>
      <c r="B592" s="32"/>
      <c r="C592" s="32"/>
      <c r="D592" s="57"/>
      <c r="E592" s="34"/>
      <c r="F592" s="60"/>
      <c r="G592"/>
    </row>
    <row r="593" spans="1:7" x14ac:dyDescent="0.25">
      <c r="A593" s="32"/>
      <c r="B593" s="32"/>
      <c r="C593" s="32"/>
      <c r="D593" s="57"/>
      <c r="E593" s="34"/>
      <c r="F593" s="60"/>
      <c r="G593"/>
    </row>
    <row r="594" spans="1:7" x14ac:dyDescent="0.25">
      <c r="A594" s="32"/>
      <c r="B594" s="32"/>
      <c r="C594" s="32"/>
      <c r="D594" s="57"/>
      <c r="E594" s="34"/>
      <c r="F594" s="60"/>
      <c r="G594"/>
    </row>
    <row r="595" spans="1:7" x14ac:dyDescent="0.25">
      <c r="A595" s="32"/>
      <c r="B595" s="32"/>
      <c r="C595" s="32"/>
      <c r="D595" s="57"/>
      <c r="E595" s="34"/>
      <c r="F595" s="60"/>
      <c r="G595"/>
    </row>
    <row r="596" spans="1:7" x14ac:dyDescent="0.25">
      <c r="A596" s="32"/>
      <c r="B596" s="32"/>
      <c r="C596" s="32"/>
      <c r="D596" s="57"/>
      <c r="E596" s="34"/>
      <c r="F596" s="60"/>
      <c r="G596"/>
    </row>
    <row r="597" spans="1:7" x14ac:dyDescent="0.25">
      <c r="A597" s="32"/>
      <c r="B597" s="32"/>
      <c r="C597" s="32"/>
      <c r="D597" s="57"/>
      <c r="E597" s="34"/>
      <c r="F597" s="60"/>
      <c r="G597"/>
    </row>
    <row r="598" spans="1:7" x14ac:dyDescent="0.25">
      <c r="A598" s="32"/>
      <c r="B598" s="32"/>
      <c r="C598" s="32"/>
      <c r="D598" s="57"/>
      <c r="E598" s="34"/>
      <c r="F598" s="60"/>
      <c r="G598"/>
    </row>
    <row r="599" spans="1:7" x14ac:dyDescent="0.25">
      <c r="A599" s="32"/>
      <c r="B599" s="32"/>
      <c r="C599" s="32"/>
      <c r="D599" s="57"/>
      <c r="E599" s="34"/>
      <c r="F599" s="60"/>
      <c r="G599"/>
    </row>
    <row r="600" spans="1:7" x14ac:dyDescent="0.25">
      <c r="A600" s="32"/>
      <c r="B600" s="32"/>
      <c r="C600" s="32"/>
      <c r="D600" s="57"/>
      <c r="E600" s="34"/>
      <c r="F600" s="60"/>
      <c r="G600"/>
    </row>
    <row r="601" spans="1:7" x14ac:dyDescent="0.25">
      <c r="A601" s="32"/>
      <c r="B601" s="32"/>
      <c r="C601" s="32"/>
      <c r="D601" s="57"/>
      <c r="E601" s="34"/>
      <c r="F601" s="60"/>
      <c r="G601"/>
    </row>
    <row r="602" spans="1:7" x14ac:dyDescent="0.25">
      <c r="A602" s="32"/>
      <c r="B602" s="32"/>
      <c r="C602" s="32"/>
      <c r="D602" s="57"/>
      <c r="E602" s="34"/>
      <c r="F602" s="60"/>
      <c r="G602"/>
    </row>
    <row r="603" spans="1:7" x14ac:dyDescent="0.25">
      <c r="A603" s="32"/>
      <c r="B603" s="32"/>
      <c r="C603" s="32"/>
      <c r="D603" s="57"/>
      <c r="E603" s="34"/>
      <c r="F603" s="60"/>
      <c r="G603"/>
    </row>
    <row r="604" spans="1:7" x14ac:dyDescent="0.25">
      <c r="A604" s="32"/>
      <c r="B604" s="32"/>
      <c r="C604" s="32"/>
      <c r="D604" s="57"/>
      <c r="E604" s="34"/>
      <c r="F604" s="60"/>
      <c r="G604"/>
    </row>
    <row r="605" spans="1:7" x14ac:dyDescent="0.25">
      <c r="A605" s="32"/>
      <c r="B605" s="32"/>
      <c r="C605" s="32"/>
      <c r="D605" s="57"/>
      <c r="E605" s="34"/>
      <c r="F605" s="60"/>
      <c r="G605"/>
    </row>
    <row r="606" spans="1:7" x14ac:dyDescent="0.25">
      <c r="A606" s="32"/>
      <c r="B606" s="32"/>
      <c r="C606" s="32"/>
      <c r="D606" s="57"/>
      <c r="E606" s="34"/>
      <c r="F606" s="60"/>
      <c r="G606"/>
    </row>
    <row r="607" spans="1:7" x14ac:dyDescent="0.25">
      <c r="A607" s="32"/>
      <c r="B607" s="32"/>
      <c r="C607" s="32"/>
      <c r="D607" s="57"/>
      <c r="E607" s="34"/>
      <c r="F607" s="60"/>
      <c r="G607"/>
    </row>
    <row r="608" spans="1:7" x14ac:dyDescent="0.25">
      <c r="A608" s="32"/>
      <c r="B608" s="32"/>
      <c r="C608" s="32"/>
      <c r="D608" s="57"/>
      <c r="E608" s="34"/>
      <c r="F608" s="60"/>
      <c r="G608"/>
    </row>
    <row r="609" spans="1:7" x14ac:dyDescent="0.25">
      <c r="A609" s="32"/>
      <c r="B609" s="32"/>
      <c r="C609" s="32"/>
      <c r="D609" s="57"/>
      <c r="E609" s="34"/>
      <c r="F609" s="60"/>
      <c r="G609"/>
    </row>
    <row r="610" spans="1:7" x14ac:dyDescent="0.25">
      <c r="A610" s="32"/>
      <c r="B610" s="32"/>
      <c r="C610" s="32"/>
      <c r="D610" s="57"/>
      <c r="E610" s="34"/>
      <c r="F610" s="60"/>
      <c r="G610"/>
    </row>
    <row r="611" spans="1:7" x14ac:dyDescent="0.25">
      <c r="A611" s="32"/>
      <c r="B611" s="32"/>
      <c r="C611" s="32"/>
      <c r="D611" s="57"/>
      <c r="E611" s="34"/>
      <c r="F611" s="60"/>
      <c r="G611"/>
    </row>
    <row r="612" spans="1:7" x14ac:dyDescent="0.25">
      <c r="A612" s="32"/>
      <c r="B612" s="32"/>
      <c r="C612" s="32"/>
      <c r="D612" s="57"/>
      <c r="E612" s="34"/>
      <c r="F612" s="60"/>
      <c r="G612"/>
    </row>
    <row r="613" spans="1:7" x14ac:dyDescent="0.25">
      <c r="A613" s="32"/>
      <c r="B613" s="32"/>
      <c r="C613" s="32"/>
      <c r="D613" s="57"/>
      <c r="E613" s="34"/>
      <c r="F613" s="60"/>
      <c r="G613"/>
    </row>
    <row r="614" spans="1:7" x14ac:dyDescent="0.25">
      <c r="A614" s="32"/>
      <c r="B614" s="32"/>
      <c r="C614" s="32"/>
      <c r="D614" s="57"/>
      <c r="E614" s="34"/>
      <c r="F614" s="60"/>
      <c r="G614"/>
    </row>
    <row r="615" spans="1:7" x14ac:dyDescent="0.25">
      <c r="A615" s="32"/>
      <c r="B615" s="32"/>
      <c r="C615" s="32"/>
      <c r="D615" s="57"/>
      <c r="E615" s="34"/>
      <c r="F615" s="60"/>
      <c r="G615"/>
    </row>
    <row r="616" spans="1:7" x14ac:dyDescent="0.25">
      <c r="A616" s="32"/>
      <c r="B616" s="32"/>
      <c r="C616" s="32"/>
      <c r="D616" s="57"/>
      <c r="E616" s="34"/>
      <c r="F616" s="60"/>
      <c r="G616"/>
    </row>
    <row r="617" spans="1:7" x14ac:dyDescent="0.25">
      <c r="A617" s="32"/>
      <c r="B617" s="32"/>
      <c r="C617" s="32"/>
      <c r="D617" s="57"/>
      <c r="E617" s="34"/>
      <c r="F617" s="60"/>
      <c r="G617"/>
    </row>
    <row r="618" spans="1:7" x14ac:dyDescent="0.25">
      <c r="A618" s="32"/>
      <c r="B618" s="32"/>
      <c r="C618" s="32"/>
      <c r="D618" s="57"/>
      <c r="E618" s="34"/>
      <c r="F618" s="60"/>
      <c r="G618"/>
    </row>
    <row r="619" spans="1:7" x14ac:dyDescent="0.25">
      <c r="A619" s="32"/>
      <c r="B619" s="32"/>
      <c r="C619" s="32"/>
      <c r="D619" s="57"/>
      <c r="E619" s="34"/>
      <c r="F619" s="60"/>
      <c r="G619"/>
    </row>
    <row r="620" spans="1:7" x14ac:dyDescent="0.25">
      <c r="A620" s="32"/>
      <c r="B620" s="32"/>
      <c r="C620" s="32"/>
      <c r="D620" s="57"/>
      <c r="E620" s="34"/>
      <c r="F620" s="60"/>
      <c r="G620"/>
    </row>
    <row r="621" spans="1:7" x14ac:dyDescent="0.25">
      <c r="A621" s="32"/>
      <c r="B621" s="32"/>
      <c r="C621" s="32"/>
      <c r="D621" s="57"/>
      <c r="E621" s="34"/>
      <c r="F621" s="60"/>
      <c r="G621"/>
    </row>
    <row r="622" spans="1:7" x14ac:dyDescent="0.25">
      <c r="A622" s="32"/>
      <c r="B622" s="32"/>
      <c r="C622" s="32"/>
      <c r="D622" s="57"/>
      <c r="E622" s="34"/>
      <c r="F622" s="60"/>
      <c r="G622"/>
    </row>
    <row r="623" spans="1:7" x14ac:dyDescent="0.25">
      <c r="A623" s="32"/>
      <c r="B623" s="32"/>
      <c r="C623" s="32"/>
      <c r="D623" s="57"/>
      <c r="E623" s="34"/>
      <c r="F623" s="60"/>
      <c r="G623"/>
    </row>
    <row r="624" spans="1:7" x14ac:dyDescent="0.25">
      <c r="A624" s="32"/>
      <c r="B624" s="32"/>
      <c r="C624" s="32"/>
      <c r="D624" s="57"/>
      <c r="E624" s="34"/>
      <c r="F624" s="60"/>
      <c r="G624"/>
    </row>
    <row r="625" spans="1:7" x14ac:dyDescent="0.25">
      <c r="A625" s="32"/>
      <c r="B625" s="32"/>
      <c r="C625" s="32"/>
      <c r="D625" s="57"/>
      <c r="E625" s="34"/>
      <c r="F625" s="60"/>
      <c r="G625"/>
    </row>
    <row r="626" spans="1:7" x14ac:dyDescent="0.25">
      <c r="A626" s="32"/>
      <c r="B626" s="32"/>
      <c r="C626" s="32"/>
      <c r="D626" s="57"/>
      <c r="E626" s="34"/>
      <c r="F626" s="60"/>
      <c r="G626"/>
    </row>
    <row r="627" spans="1:7" x14ac:dyDescent="0.25">
      <c r="A627" s="32"/>
      <c r="B627" s="32"/>
      <c r="C627" s="32"/>
      <c r="D627" s="57"/>
      <c r="E627" s="34"/>
      <c r="F627" s="60"/>
      <c r="G627"/>
    </row>
    <row r="628" spans="1:7" x14ac:dyDescent="0.25">
      <c r="A628" s="32"/>
      <c r="B628" s="32"/>
      <c r="C628" s="32"/>
      <c r="D628" s="57"/>
      <c r="E628" s="34"/>
      <c r="F628" s="60"/>
      <c r="G628"/>
    </row>
    <row r="629" spans="1:7" x14ac:dyDescent="0.25">
      <c r="A629" s="32"/>
      <c r="B629" s="32"/>
      <c r="C629" s="32"/>
      <c r="D629" s="57"/>
      <c r="E629" s="34"/>
      <c r="F629" s="60"/>
      <c r="G629"/>
    </row>
    <row r="630" spans="1:7" x14ac:dyDescent="0.25">
      <c r="A630" s="32"/>
      <c r="B630" s="32"/>
      <c r="C630" s="32"/>
      <c r="D630" s="57"/>
      <c r="E630" s="34"/>
      <c r="F630" s="60"/>
      <c r="G630"/>
    </row>
    <row r="631" spans="1:7" x14ac:dyDescent="0.25">
      <c r="A631" s="32"/>
      <c r="B631" s="32"/>
      <c r="C631" s="32"/>
      <c r="D631" s="57"/>
      <c r="E631" s="34"/>
      <c r="F631" s="60"/>
      <c r="G631"/>
    </row>
    <row r="632" spans="1:7" x14ac:dyDescent="0.25">
      <c r="A632" s="32"/>
      <c r="B632" s="32"/>
      <c r="C632" s="32"/>
      <c r="D632" s="57"/>
      <c r="E632" s="34"/>
      <c r="F632" s="60"/>
      <c r="G632"/>
    </row>
    <row r="633" spans="1:7" x14ac:dyDescent="0.25">
      <c r="A633" s="32"/>
      <c r="B633" s="32"/>
      <c r="C633" s="32"/>
      <c r="D633" s="57"/>
      <c r="E633" s="34"/>
      <c r="F633" s="60"/>
      <c r="G633"/>
    </row>
    <row r="634" spans="1:7" x14ac:dyDescent="0.25">
      <c r="A634" s="32"/>
      <c r="B634" s="32"/>
      <c r="C634" s="32"/>
      <c r="D634" s="57"/>
      <c r="E634" s="34"/>
      <c r="F634" s="60"/>
      <c r="G634"/>
    </row>
    <row r="635" spans="1:7" x14ac:dyDescent="0.25">
      <c r="A635" s="32"/>
      <c r="B635" s="32"/>
      <c r="C635" s="32"/>
      <c r="D635" s="57"/>
      <c r="E635" s="34"/>
      <c r="F635" s="60"/>
      <c r="G635"/>
    </row>
    <row r="636" spans="1:7" x14ac:dyDescent="0.25">
      <c r="A636" s="32"/>
      <c r="B636" s="32"/>
      <c r="C636" s="32"/>
      <c r="D636" s="57"/>
      <c r="E636" s="34"/>
      <c r="F636" s="60"/>
      <c r="G636"/>
    </row>
    <row r="637" spans="1:7" x14ac:dyDescent="0.25">
      <c r="A637" s="32"/>
      <c r="B637" s="32"/>
      <c r="C637" s="32"/>
      <c r="D637" s="57"/>
      <c r="E637" s="34"/>
      <c r="F637" s="60"/>
      <c r="G637"/>
    </row>
    <row r="638" spans="1:7" x14ac:dyDescent="0.25">
      <c r="A638" s="32"/>
      <c r="B638" s="32"/>
      <c r="C638" s="32"/>
      <c r="D638" s="57"/>
      <c r="E638" s="34"/>
      <c r="F638" s="60"/>
      <c r="G638"/>
    </row>
    <row r="639" spans="1:7" x14ac:dyDescent="0.25">
      <c r="A639" s="32"/>
      <c r="B639" s="32"/>
      <c r="C639" s="32"/>
      <c r="D639" s="57"/>
      <c r="E639" s="34"/>
      <c r="F639" s="60"/>
      <c r="G639"/>
    </row>
    <row r="640" spans="1:7" x14ac:dyDescent="0.25">
      <c r="A640" s="32"/>
      <c r="B640" s="32"/>
      <c r="C640" s="32"/>
      <c r="D640" s="57"/>
      <c r="E640" s="34"/>
      <c r="F640" s="60"/>
      <c r="G640"/>
    </row>
    <row r="641" spans="1:7" x14ac:dyDescent="0.25">
      <c r="A641" s="32"/>
      <c r="B641" s="32"/>
      <c r="C641" s="32"/>
      <c r="D641" s="57"/>
      <c r="E641" s="34"/>
      <c r="F641" s="60"/>
      <c r="G641"/>
    </row>
    <row r="642" spans="1:7" x14ac:dyDescent="0.25">
      <c r="A642" s="32"/>
      <c r="B642" s="32"/>
      <c r="C642" s="32"/>
      <c r="D642" s="57"/>
      <c r="E642" s="34"/>
      <c r="F642" s="60"/>
      <c r="G642"/>
    </row>
    <row r="643" spans="1:7" x14ac:dyDescent="0.25">
      <c r="A643" s="32"/>
      <c r="B643" s="32"/>
      <c r="C643" s="32"/>
      <c r="D643" s="57"/>
      <c r="E643" s="34"/>
      <c r="F643" s="60"/>
      <c r="G643"/>
    </row>
    <row r="644" spans="1:7" x14ac:dyDescent="0.25">
      <c r="A644" s="32"/>
      <c r="B644" s="32"/>
      <c r="C644" s="32"/>
      <c r="D644" s="57"/>
      <c r="E644" s="34"/>
      <c r="F644" s="60"/>
      <c r="G644"/>
    </row>
    <row r="645" spans="1:7" x14ac:dyDescent="0.25">
      <c r="A645" s="32"/>
      <c r="B645" s="32"/>
      <c r="C645" s="32"/>
      <c r="D645" s="57"/>
      <c r="E645" s="34"/>
      <c r="F645" s="60"/>
      <c r="G645"/>
    </row>
    <row r="646" spans="1:7" x14ac:dyDescent="0.25">
      <c r="A646" s="32"/>
      <c r="B646" s="32"/>
      <c r="C646" s="32"/>
      <c r="D646" s="57"/>
      <c r="E646" s="34"/>
      <c r="F646" s="60"/>
      <c r="G646"/>
    </row>
    <row r="647" spans="1:7" x14ac:dyDescent="0.25">
      <c r="A647" s="32"/>
      <c r="B647" s="32"/>
      <c r="C647" s="32"/>
      <c r="D647" s="57"/>
      <c r="E647" s="34"/>
      <c r="F647" s="60"/>
      <c r="G647"/>
    </row>
    <row r="648" spans="1:7" x14ac:dyDescent="0.25">
      <c r="A648" s="32"/>
      <c r="B648" s="32"/>
      <c r="C648" s="32"/>
      <c r="D648" s="57"/>
      <c r="E648" s="34"/>
      <c r="F648" s="60"/>
      <c r="G648"/>
    </row>
    <row r="649" spans="1:7" x14ac:dyDescent="0.25">
      <c r="A649" s="32"/>
      <c r="B649" s="32"/>
      <c r="C649" s="32"/>
      <c r="D649" s="57"/>
      <c r="E649" s="34"/>
      <c r="F649" s="60"/>
      <c r="G649"/>
    </row>
    <row r="650" spans="1:7" x14ac:dyDescent="0.25">
      <c r="A650" s="32"/>
      <c r="B650" s="32"/>
      <c r="C650" s="32"/>
      <c r="D650" s="57"/>
      <c r="E650" s="34"/>
      <c r="F650" s="60"/>
      <c r="G650"/>
    </row>
    <row r="651" spans="1:7" x14ac:dyDescent="0.25">
      <c r="A651" s="32"/>
      <c r="B651" s="32"/>
      <c r="C651" s="32"/>
      <c r="D651" s="57"/>
      <c r="E651" s="34"/>
      <c r="F651" s="60"/>
      <c r="G651"/>
    </row>
    <row r="652" spans="1:7" x14ac:dyDescent="0.25">
      <c r="A652" s="32"/>
      <c r="B652" s="32"/>
      <c r="C652" s="32"/>
      <c r="D652" s="57"/>
      <c r="E652" s="34"/>
      <c r="F652" s="60"/>
      <c r="G652"/>
    </row>
    <row r="653" spans="1:7" x14ac:dyDescent="0.25">
      <c r="A653" s="32"/>
      <c r="B653" s="32"/>
      <c r="C653" s="32"/>
      <c r="D653" s="57"/>
      <c r="E653" s="34"/>
      <c r="F653" s="60"/>
      <c r="G653"/>
    </row>
    <row r="654" spans="1:7" x14ac:dyDescent="0.25">
      <c r="A654" s="32"/>
      <c r="B654" s="32"/>
      <c r="C654" s="32"/>
      <c r="D654" s="57"/>
      <c r="E654" s="34"/>
      <c r="F654" s="60"/>
      <c r="G654"/>
    </row>
    <row r="655" spans="1:7" x14ac:dyDescent="0.25">
      <c r="A655" s="32"/>
      <c r="B655" s="32"/>
      <c r="C655" s="32"/>
      <c r="D655" s="57"/>
      <c r="E655" s="34"/>
      <c r="F655" s="60"/>
      <c r="G655"/>
    </row>
    <row r="656" spans="1:7" x14ac:dyDescent="0.25">
      <c r="A656" s="32"/>
      <c r="B656" s="32"/>
      <c r="C656" s="32"/>
      <c r="D656" s="57"/>
      <c r="E656" s="34"/>
      <c r="F656" s="60"/>
      <c r="G656"/>
    </row>
    <row r="657" spans="1:7" x14ac:dyDescent="0.25">
      <c r="A657" s="32"/>
      <c r="B657" s="32"/>
      <c r="C657" s="32"/>
      <c r="D657" s="57"/>
      <c r="E657" s="34"/>
      <c r="F657" s="60"/>
      <c r="G657"/>
    </row>
    <row r="658" spans="1:7" x14ac:dyDescent="0.25">
      <c r="A658" s="32"/>
      <c r="B658" s="32"/>
      <c r="C658" s="32"/>
      <c r="D658" s="57"/>
      <c r="E658" s="34"/>
      <c r="F658" s="60"/>
      <c r="G658"/>
    </row>
    <row r="659" spans="1:7" x14ac:dyDescent="0.25">
      <c r="A659" s="32"/>
      <c r="B659" s="32"/>
      <c r="C659" s="32"/>
      <c r="D659" s="57"/>
      <c r="E659" s="34"/>
      <c r="F659" s="60"/>
      <c r="G659"/>
    </row>
    <row r="660" spans="1:7" x14ac:dyDescent="0.25">
      <c r="A660" s="32"/>
      <c r="B660" s="32"/>
      <c r="C660" s="32"/>
      <c r="D660" s="57"/>
      <c r="E660" s="34"/>
      <c r="F660" s="60"/>
      <c r="G660"/>
    </row>
    <row r="661" spans="1:7" x14ac:dyDescent="0.25">
      <c r="A661" s="32"/>
      <c r="B661" s="32"/>
      <c r="C661" s="32"/>
      <c r="D661" s="57"/>
      <c r="E661" s="34"/>
      <c r="F661" s="60"/>
      <c r="G661"/>
    </row>
    <row r="662" spans="1:7" x14ac:dyDescent="0.25">
      <c r="A662" s="32"/>
      <c r="B662" s="32"/>
      <c r="C662" s="32"/>
      <c r="D662" s="57"/>
      <c r="E662" s="34"/>
      <c r="F662" s="60"/>
      <c r="G662"/>
    </row>
    <row r="663" spans="1:7" x14ac:dyDescent="0.25">
      <c r="A663" s="32"/>
      <c r="B663" s="32"/>
      <c r="C663" s="32"/>
      <c r="D663" s="57"/>
      <c r="E663" s="34"/>
      <c r="F663" s="60"/>
      <c r="G663"/>
    </row>
    <row r="664" spans="1:7" x14ac:dyDescent="0.25">
      <c r="A664" s="32"/>
      <c r="B664" s="32"/>
      <c r="C664" s="32"/>
      <c r="D664" s="57"/>
      <c r="E664" s="34"/>
      <c r="F664" s="60"/>
      <c r="G664"/>
    </row>
    <row r="665" spans="1:7" x14ac:dyDescent="0.25">
      <c r="A665" s="32"/>
      <c r="B665" s="32"/>
      <c r="C665" s="32"/>
      <c r="D665" s="57"/>
      <c r="E665" s="34"/>
      <c r="F665" s="60"/>
      <c r="G665"/>
    </row>
    <row r="666" spans="1:7" x14ac:dyDescent="0.25">
      <c r="A666" s="32"/>
      <c r="B666" s="32"/>
      <c r="C666" s="32"/>
      <c r="D666" s="57"/>
      <c r="E666" s="34"/>
      <c r="F666" s="60"/>
      <c r="G666"/>
    </row>
    <row r="667" spans="1:7" x14ac:dyDescent="0.25">
      <c r="A667" s="32"/>
      <c r="B667" s="32"/>
      <c r="C667" s="32"/>
      <c r="D667" s="57"/>
      <c r="E667" s="34"/>
      <c r="F667" s="60"/>
      <c r="G667"/>
    </row>
    <row r="668" spans="1:7" x14ac:dyDescent="0.25">
      <c r="A668" s="32"/>
      <c r="B668" s="32"/>
      <c r="C668" s="32"/>
      <c r="D668" s="57"/>
      <c r="E668" s="34"/>
      <c r="F668" s="60"/>
      <c r="G668"/>
    </row>
    <row r="669" spans="1:7" x14ac:dyDescent="0.25">
      <c r="A669" s="32"/>
      <c r="B669" s="32"/>
      <c r="C669" s="32"/>
      <c r="D669" s="57"/>
      <c r="E669" s="34"/>
      <c r="F669" s="60"/>
      <c r="G669"/>
    </row>
    <row r="670" spans="1:7" x14ac:dyDescent="0.25">
      <c r="A670" s="32"/>
      <c r="B670" s="32"/>
      <c r="C670" s="32"/>
      <c r="D670" s="57"/>
      <c r="E670" s="34"/>
      <c r="F670" s="60"/>
      <c r="G670"/>
    </row>
    <row r="671" spans="1:7" x14ac:dyDescent="0.25">
      <c r="A671" s="32"/>
      <c r="B671" s="32"/>
      <c r="C671" s="32"/>
      <c r="D671" s="57"/>
      <c r="E671" s="34"/>
      <c r="F671" s="60"/>
      <c r="G671"/>
    </row>
    <row r="672" spans="1:7" x14ac:dyDescent="0.25">
      <c r="A672" s="32"/>
      <c r="B672" s="32"/>
      <c r="C672" s="32"/>
      <c r="D672" s="57"/>
      <c r="E672" s="34"/>
      <c r="F672" s="60"/>
      <c r="G672"/>
    </row>
    <row r="673" spans="1:7" x14ac:dyDescent="0.25">
      <c r="A673" s="32"/>
      <c r="B673" s="32"/>
      <c r="C673" s="32"/>
      <c r="D673" s="57"/>
      <c r="E673" s="34"/>
      <c r="F673" s="60"/>
      <c r="G673"/>
    </row>
    <row r="674" spans="1:7" x14ac:dyDescent="0.25">
      <c r="A674" s="32"/>
      <c r="B674" s="32"/>
      <c r="C674" s="32"/>
      <c r="D674" s="57"/>
      <c r="E674" s="34"/>
      <c r="F674" s="60"/>
      <c r="G674"/>
    </row>
    <row r="675" spans="1:7" x14ac:dyDescent="0.25">
      <c r="A675" s="32"/>
      <c r="B675" s="32"/>
      <c r="C675" s="32"/>
      <c r="D675" s="57"/>
      <c r="E675" s="34"/>
      <c r="F675" s="60"/>
      <c r="G675"/>
    </row>
    <row r="676" spans="1:7" x14ac:dyDescent="0.25">
      <c r="A676" s="32"/>
      <c r="B676" s="32"/>
      <c r="C676" s="32"/>
      <c r="D676" s="57"/>
      <c r="E676" s="34"/>
      <c r="F676" s="60"/>
      <c r="G676"/>
    </row>
    <row r="677" spans="1:7" x14ac:dyDescent="0.25">
      <c r="A677" s="32"/>
      <c r="B677" s="32"/>
      <c r="C677" s="32"/>
      <c r="D677" s="57"/>
      <c r="E677" s="34"/>
      <c r="F677" s="60"/>
      <c r="G677"/>
    </row>
    <row r="678" spans="1:7" x14ac:dyDescent="0.25">
      <c r="A678" s="32"/>
      <c r="B678" s="32"/>
      <c r="C678" s="32"/>
      <c r="D678" s="57"/>
      <c r="E678" s="34"/>
      <c r="F678" s="60"/>
      <c r="G678"/>
    </row>
    <row r="679" spans="1:7" x14ac:dyDescent="0.25">
      <c r="A679" s="32"/>
      <c r="B679" s="32"/>
      <c r="C679" s="32"/>
      <c r="D679" s="57"/>
      <c r="E679" s="34"/>
      <c r="F679" s="60"/>
      <c r="G679"/>
    </row>
    <row r="680" spans="1:7" x14ac:dyDescent="0.25">
      <c r="A680" s="32"/>
      <c r="B680" s="32"/>
      <c r="C680" s="32"/>
      <c r="D680" s="57"/>
      <c r="E680" s="34"/>
      <c r="F680" s="60"/>
      <c r="G680"/>
    </row>
    <row r="681" spans="1:7" x14ac:dyDescent="0.25">
      <c r="A681" s="32"/>
      <c r="B681" s="32"/>
      <c r="C681" s="32"/>
      <c r="D681" s="57"/>
      <c r="E681" s="34"/>
      <c r="F681" s="60"/>
      <c r="G681"/>
    </row>
    <row r="682" spans="1:7" x14ac:dyDescent="0.25">
      <c r="A682" s="32"/>
      <c r="B682" s="32"/>
      <c r="C682" s="32"/>
      <c r="D682" s="57"/>
      <c r="E682" s="34"/>
      <c r="F682" s="60"/>
      <c r="G682"/>
    </row>
    <row r="683" spans="1:7" x14ac:dyDescent="0.25">
      <c r="A683" s="32"/>
      <c r="B683" s="32"/>
      <c r="C683" s="32"/>
      <c r="D683" s="57"/>
      <c r="E683" s="34"/>
      <c r="F683" s="60"/>
      <c r="G683"/>
    </row>
    <row r="684" spans="1:7" x14ac:dyDescent="0.25">
      <c r="A684" s="32"/>
      <c r="B684" s="32"/>
      <c r="C684" s="32"/>
      <c r="D684" s="57"/>
      <c r="E684" s="34"/>
      <c r="F684" s="60"/>
      <c r="G684"/>
    </row>
    <row r="685" spans="1:7" x14ac:dyDescent="0.25">
      <c r="A685" s="32"/>
      <c r="B685" s="32"/>
      <c r="C685" s="32"/>
      <c r="D685" s="57"/>
      <c r="E685" s="34"/>
      <c r="F685" s="60"/>
      <c r="G685"/>
    </row>
    <row r="686" spans="1:7" x14ac:dyDescent="0.25">
      <c r="A686" s="32"/>
      <c r="B686" s="32"/>
      <c r="C686" s="32"/>
      <c r="D686" s="57"/>
      <c r="E686" s="34"/>
      <c r="F686" s="60"/>
      <c r="G686"/>
    </row>
    <row r="687" spans="1:7" x14ac:dyDescent="0.25">
      <c r="A687" s="32"/>
      <c r="B687" s="32"/>
      <c r="C687" s="32"/>
      <c r="D687" s="57"/>
      <c r="E687" s="34"/>
      <c r="F687" s="60"/>
      <c r="G687"/>
    </row>
    <row r="688" spans="1:7" x14ac:dyDescent="0.25">
      <c r="A688" s="32"/>
      <c r="B688" s="32"/>
      <c r="C688" s="32"/>
      <c r="D688" s="57"/>
      <c r="E688" s="34"/>
      <c r="F688" s="60"/>
      <c r="G688"/>
    </row>
    <row r="689" spans="1:7" x14ac:dyDescent="0.25">
      <c r="A689" s="32"/>
      <c r="B689" s="32"/>
      <c r="C689" s="32"/>
      <c r="D689" s="57"/>
      <c r="E689" s="34"/>
      <c r="F689" s="60"/>
      <c r="G689"/>
    </row>
    <row r="690" spans="1:7" x14ac:dyDescent="0.25">
      <c r="A690" s="32"/>
      <c r="B690" s="32"/>
      <c r="C690" s="32"/>
      <c r="D690" s="57"/>
      <c r="E690" s="34"/>
      <c r="F690" s="60"/>
      <c r="G690"/>
    </row>
    <row r="691" spans="1:7" x14ac:dyDescent="0.25">
      <c r="A691" s="32"/>
      <c r="B691" s="32"/>
      <c r="C691" s="32"/>
      <c r="D691" s="57"/>
      <c r="E691" s="34"/>
      <c r="F691" s="60"/>
      <c r="G691"/>
    </row>
    <row r="692" spans="1:7" x14ac:dyDescent="0.25">
      <c r="A692" s="32"/>
      <c r="B692" s="32"/>
      <c r="C692" s="32"/>
      <c r="D692" s="57"/>
      <c r="E692" s="34"/>
      <c r="F692" s="60"/>
      <c r="G692"/>
    </row>
    <row r="693" spans="1:7" x14ac:dyDescent="0.25">
      <c r="A693" s="32"/>
      <c r="B693" s="32"/>
      <c r="C693" s="32"/>
      <c r="D693" s="57"/>
      <c r="E693" s="34"/>
      <c r="F693" s="60"/>
      <c r="G693"/>
    </row>
    <row r="694" spans="1:7" x14ac:dyDescent="0.25">
      <c r="A694" s="32"/>
      <c r="B694" s="32"/>
      <c r="C694" s="32"/>
      <c r="D694" s="57"/>
      <c r="E694" s="34"/>
      <c r="F694" s="60"/>
      <c r="G694"/>
    </row>
    <row r="695" spans="1:7" x14ac:dyDescent="0.25">
      <c r="A695" s="32"/>
      <c r="B695" s="32"/>
      <c r="C695" s="32"/>
      <c r="D695" s="57"/>
      <c r="E695" s="34"/>
      <c r="F695" s="60"/>
      <c r="G695"/>
    </row>
    <row r="696" spans="1:7" x14ac:dyDescent="0.25">
      <c r="A696" s="32"/>
      <c r="B696" s="32"/>
      <c r="C696" s="32"/>
      <c r="D696" s="57"/>
      <c r="E696" s="34"/>
      <c r="F696" s="60"/>
      <c r="G696"/>
    </row>
    <row r="697" spans="1:7" x14ac:dyDescent="0.25">
      <c r="A697" s="32"/>
      <c r="B697" s="32"/>
      <c r="C697" s="32"/>
      <c r="D697" s="57"/>
      <c r="E697" s="34"/>
      <c r="F697" s="60"/>
      <c r="G697"/>
    </row>
    <row r="698" spans="1:7" x14ac:dyDescent="0.25">
      <c r="A698" s="32"/>
      <c r="B698" s="32"/>
      <c r="C698" s="32"/>
      <c r="D698" s="57"/>
      <c r="E698" s="34"/>
      <c r="F698" s="60"/>
      <c r="G698"/>
    </row>
    <row r="699" spans="1:7" x14ac:dyDescent="0.25">
      <c r="A699" s="32"/>
      <c r="B699" s="32"/>
      <c r="C699" s="32"/>
      <c r="D699" s="57"/>
      <c r="E699" s="34"/>
      <c r="F699" s="60"/>
      <c r="G699"/>
    </row>
    <row r="700" spans="1:7" x14ac:dyDescent="0.25">
      <c r="A700" s="32"/>
      <c r="B700" s="32"/>
      <c r="C700" s="32"/>
      <c r="D700" s="57"/>
      <c r="E700" s="34"/>
      <c r="F700" s="60"/>
      <c r="G700"/>
    </row>
    <row r="701" spans="1:7" x14ac:dyDescent="0.25">
      <c r="A701" s="32"/>
      <c r="B701" s="32"/>
      <c r="C701" s="32"/>
      <c r="D701" s="57"/>
      <c r="E701" s="34"/>
      <c r="F701" s="60"/>
      <c r="G701"/>
    </row>
    <row r="702" spans="1:7" x14ac:dyDescent="0.25">
      <c r="A702" s="32"/>
      <c r="B702" s="32"/>
      <c r="C702" s="32"/>
      <c r="D702" s="57"/>
      <c r="E702" s="34"/>
      <c r="F702" s="60"/>
      <c r="G702"/>
    </row>
    <row r="703" spans="1:7" x14ac:dyDescent="0.25">
      <c r="A703" s="32"/>
      <c r="B703" s="32"/>
      <c r="C703" s="32"/>
      <c r="D703" s="57"/>
      <c r="E703" s="34"/>
      <c r="F703" s="60"/>
      <c r="G703"/>
    </row>
    <row r="704" spans="1:7" x14ac:dyDescent="0.25">
      <c r="A704" s="32"/>
      <c r="B704" s="32"/>
      <c r="C704" s="32"/>
      <c r="D704" s="57"/>
      <c r="E704" s="34"/>
      <c r="F704" s="60"/>
      <c r="G704"/>
    </row>
    <row r="705" spans="1:7" x14ac:dyDescent="0.25">
      <c r="A705" s="32"/>
      <c r="B705" s="32"/>
      <c r="C705" s="32"/>
      <c r="D705" s="57"/>
      <c r="E705" s="34"/>
      <c r="F705" s="60"/>
      <c r="G705"/>
    </row>
    <row r="706" spans="1:7" x14ac:dyDescent="0.25">
      <c r="A706" s="32"/>
      <c r="B706" s="32"/>
      <c r="C706" s="32"/>
      <c r="D706" s="57"/>
      <c r="E706" s="34"/>
      <c r="F706" s="60"/>
      <c r="G706"/>
    </row>
    <row r="707" spans="1:7" x14ac:dyDescent="0.25">
      <c r="A707" s="32"/>
      <c r="B707" s="32"/>
      <c r="C707" s="32"/>
      <c r="D707" s="57"/>
      <c r="E707" s="34"/>
      <c r="F707" s="60"/>
      <c r="G707"/>
    </row>
    <row r="708" spans="1:7" x14ac:dyDescent="0.25">
      <c r="A708" s="32"/>
      <c r="B708" s="32"/>
      <c r="C708" s="32"/>
      <c r="D708" s="57"/>
      <c r="E708" s="34"/>
      <c r="F708" s="60"/>
      <c r="G708"/>
    </row>
    <row r="709" spans="1:7" x14ac:dyDescent="0.25">
      <c r="A709" s="32"/>
      <c r="B709" s="32"/>
      <c r="C709" s="32"/>
      <c r="D709" s="57"/>
      <c r="E709" s="34"/>
      <c r="F709" s="60"/>
      <c r="G709"/>
    </row>
    <row r="710" spans="1:7" x14ac:dyDescent="0.25">
      <c r="A710" s="32"/>
      <c r="B710" s="32"/>
      <c r="C710" s="32"/>
      <c r="D710" s="57"/>
      <c r="E710" s="34"/>
      <c r="F710" s="60"/>
      <c r="G710"/>
    </row>
    <row r="711" spans="1:7" x14ac:dyDescent="0.25">
      <c r="A711" s="32"/>
      <c r="B711" s="32"/>
      <c r="C711" s="32"/>
      <c r="D711" s="57"/>
      <c r="E711" s="34"/>
      <c r="F711" s="60"/>
      <c r="G711"/>
    </row>
    <row r="712" spans="1:7" x14ac:dyDescent="0.25">
      <c r="A712" s="32"/>
      <c r="B712" s="32"/>
      <c r="C712" s="32"/>
      <c r="D712" s="57"/>
      <c r="E712" s="34"/>
      <c r="F712" s="60"/>
      <c r="G712"/>
    </row>
    <row r="713" spans="1:7" x14ac:dyDescent="0.25">
      <c r="A713" s="32"/>
      <c r="B713" s="32"/>
      <c r="C713" s="32"/>
      <c r="D713" s="57"/>
      <c r="E713" s="34"/>
      <c r="F713" s="60"/>
      <c r="G713"/>
    </row>
    <row r="714" spans="1:7" x14ac:dyDescent="0.25">
      <c r="A714" s="32"/>
      <c r="B714" s="32"/>
      <c r="C714" s="32"/>
      <c r="D714" s="57"/>
      <c r="E714" s="34"/>
      <c r="F714" s="60"/>
      <c r="G714"/>
    </row>
    <row r="715" spans="1:7" x14ac:dyDescent="0.25">
      <c r="A715" s="32"/>
      <c r="B715" s="32"/>
      <c r="C715" s="32"/>
      <c r="D715" s="57"/>
      <c r="E715" s="34"/>
      <c r="F715" s="60"/>
      <c r="G715"/>
    </row>
    <row r="716" spans="1:7" x14ac:dyDescent="0.25">
      <c r="A716" s="32"/>
      <c r="B716" s="32"/>
      <c r="C716" s="32"/>
      <c r="D716" s="57"/>
      <c r="E716" s="34"/>
      <c r="F716" s="60"/>
      <c r="G716"/>
    </row>
    <row r="717" spans="1:7" x14ac:dyDescent="0.25">
      <c r="A717" s="32"/>
      <c r="B717" s="32"/>
      <c r="C717" s="32"/>
      <c r="D717" s="57"/>
      <c r="E717" s="34"/>
      <c r="F717" s="60"/>
      <c r="G717"/>
    </row>
    <row r="718" spans="1:7" x14ac:dyDescent="0.25">
      <c r="A718" s="32"/>
      <c r="B718" s="32"/>
      <c r="C718" s="32"/>
      <c r="D718" s="57"/>
      <c r="E718" s="34"/>
      <c r="F718" s="60"/>
      <c r="G718"/>
    </row>
    <row r="719" spans="1:7" x14ac:dyDescent="0.25">
      <c r="A719" s="32"/>
      <c r="B719" s="32"/>
      <c r="C719" s="32"/>
      <c r="D719" s="57"/>
      <c r="E719" s="34"/>
      <c r="F719" s="60"/>
      <c r="G719"/>
    </row>
    <row r="720" spans="1:7" x14ac:dyDescent="0.25">
      <c r="A720" s="32"/>
      <c r="B720" s="32"/>
      <c r="C720" s="32"/>
      <c r="D720" s="57"/>
      <c r="E720" s="34"/>
      <c r="F720" s="60"/>
      <c r="G720"/>
    </row>
    <row r="721" spans="1:7" x14ac:dyDescent="0.25">
      <c r="A721" s="32"/>
      <c r="B721" s="32"/>
      <c r="C721" s="32"/>
      <c r="D721" s="57"/>
      <c r="E721" s="34"/>
      <c r="F721" s="60"/>
      <c r="G721"/>
    </row>
    <row r="722" spans="1:7" x14ac:dyDescent="0.25">
      <c r="A722" s="32"/>
      <c r="B722" s="32"/>
      <c r="C722" s="32"/>
      <c r="D722" s="57"/>
      <c r="E722" s="34"/>
      <c r="F722" s="60"/>
      <c r="G722"/>
    </row>
    <row r="723" spans="1:7" x14ac:dyDescent="0.25">
      <c r="A723" s="32"/>
      <c r="B723" s="32"/>
      <c r="C723" s="32"/>
      <c r="D723" s="57"/>
      <c r="E723" s="34"/>
      <c r="F723" s="60"/>
      <c r="G723"/>
    </row>
    <row r="724" spans="1:7" x14ac:dyDescent="0.25">
      <c r="A724" s="32"/>
      <c r="B724" s="32"/>
      <c r="C724" s="32"/>
      <c r="D724" s="57"/>
      <c r="E724" s="34"/>
      <c r="F724" s="60"/>
      <c r="G724"/>
    </row>
    <row r="725" spans="1:7" x14ac:dyDescent="0.25">
      <c r="A725" s="32"/>
      <c r="B725" s="32"/>
      <c r="C725" s="32"/>
      <c r="D725" s="57"/>
      <c r="E725" s="34"/>
      <c r="F725" s="60"/>
      <c r="G725"/>
    </row>
    <row r="726" spans="1:7" x14ac:dyDescent="0.25">
      <c r="A726" s="32"/>
      <c r="B726" s="32"/>
      <c r="C726" s="32"/>
      <c r="D726" s="57"/>
      <c r="E726" s="34"/>
      <c r="F726" s="60"/>
      <c r="G726"/>
    </row>
    <row r="727" spans="1:7" x14ac:dyDescent="0.25">
      <c r="A727" s="32"/>
      <c r="B727" s="32"/>
      <c r="C727" s="32"/>
      <c r="D727" s="57"/>
      <c r="E727" s="34"/>
      <c r="F727" s="60"/>
      <c r="G727"/>
    </row>
    <row r="728" spans="1:7" x14ac:dyDescent="0.25">
      <c r="A728" s="32"/>
      <c r="B728" s="32"/>
      <c r="C728" s="32"/>
      <c r="D728" s="57"/>
      <c r="E728" s="34"/>
      <c r="F728" s="60"/>
      <c r="G728"/>
    </row>
    <row r="729" spans="1:7" x14ac:dyDescent="0.25">
      <c r="A729" s="32"/>
      <c r="B729" s="32"/>
      <c r="C729" s="32"/>
      <c r="D729" s="57"/>
      <c r="E729" s="34"/>
      <c r="F729" s="60"/>
      <c r="G729"/>
    </row>
    <row r="730" spans="1:7" x14ac:dyDescent="0.25">
      <c r="A730" s="32"/>
      <c r="B730" s="32"/>
      <c r="C730" s="32"/>
      <c r="D730" s="57"/>
      <c r="E730" s="34"/>
      <c r="F730" s="60"/>
      <c r="G730"/>
    </row>
    <row r="731" spans="1:7" x14ac:dyDescent="0.25">
      <c r="A731" s="32"/>
      <c r="B731" s="32"/>
      <c r="C731" s="32"/>
      <c r="D731" s="57"/>
      <c r="E731" s="34"/>
      <c r="F731" s="60"/>
      <c r="G731"/>
    </row>
    <row r="732" spans="1:7" x14ac:dyDescent="0.25">
      <c r="A732" s="32"/>
      <c r="B732" s="32"/>
      <c r="C732" s="32"/>
      <c r="D732" s="57"/>
      <c r="E732" s="34"/>
      <c r="F732" s="60"/>
      <c r="G732"/>
    </row>
    <row r="733" spans="1:7" x14ac:dyDescent="0.25">
      <c r="A733" s="32"/>
      <c r="B733" s="32"/>
      <c r="C733" s="32"/>
      <c r="D733" s="57"/>
      <c r="E733" s="34"/>
      <c r="F733" s="60"/>
      <c r="G733"/>
    </row>
    <row r="734" spans="1:7" x14ac:dyDescent="0.25">
      <c r="A734" s="32"/>
      <c r="B734" s="32"/>
      <c r="C734" s="32"/>
      <c r="D734" s="57"/>
      <c r="E734" s="34"/>
      <c r="F734" s="60"/>
      <c r="G734"/>
    </row>
    <row r="735" spans="1:7" x14ac:dyDescent="0.25">
      <c r="A735" s="32"/>
      <c r="B735" s="32"/>
      <c r="C735" s="32"/>
      <c r="D735" s="57"/>
      <c r="E735" s="34"/>
      <c r="F735" s="60"/>
      <c r="G735"/>
    </row>
    <row r="736" spans="1:7" x14ac:dyDescent="0.25">
      <c r="A736" s="32"/>
      <c r="B736" s="32"/>
      <c r="C736" s="32"/>
      <c r="D736" s="57"/>
      <c r="E736" s="34"/>
      <c r="F736" s="60"/>
      <c r="G736"/>
    </row>
    <row r="737" spans="1:7" x14ac:dyDescent="0.25">
      <c r="A737" s="32"/>
      <c r="B737" s="32"/>
      <c r="C737" s="32"/>
      <c r="D737" s="57"/>
      <c r="E737" s="34"/>
      <c r="F737" s="60"/>
      <c r="G737"/>
    </row>
    <row r="738" spans="1:7" x14ac:dyDescent="0.25">
      <c r="A738" s="32"/>
      <c r="B738" s="32"/>
      <c r="C738" s="32"/>
      <c r="D738" s="57"/>
      <c r="E738" s="34"/>
      <c r="F738" s="60"/>
      <c r="G738"/>
    </row>
    <row r="739" spans="1:7" x14ac:dyDescent="0.25">
      <c r="A739" s="32"/>
      <c r="B739" s="32"/>
      <c r="C739" s="32"/>
      <c r="D739" s="57"/>
      <c r="E739" s="34"/>
      <c r="F739" s="60"/>
      <c r="G739"/>
    </row>
    <row r="740" spans="1:7" x14ac:dyDescent="0.25">
      <c r="A740" s="32"/>
      <c r="B740" s="32"/>
      <c r="C740" s="32"/>
      <c r="D740" s="57"/>
      <c r="E740" s="34"/>
      <c r="F740" s="60"/>
      <c r="G740"/>
    </row>
    <row r="741" spans="1:7" x14ac:dyDescent="0.25">
      <c r="A741" s="32"/>
      <c r="B741" s="32"/>
      <c r="C741" s="32"/>
      <c r="D741" s="57"/>
      <c r="E741" s="34"/>
      <c r="F741" s="60"/>
      <c r="G741"/>
    </row>
    <row r="742" spans="1:7" x14ac:dyDescent="0.25">
      <c r="A742" s="32"/>
      <c r="B742" s="32"/>
      <c r="C742" s="32"/>
      <c r="D742" s="57"/>
      <c r="E742" s="34"/>
      <c r="F742" s="60"/>
      <c r="G742"/>
    </row>
    <row r="743" spans="1:7" x14ac:dyDescent="0.25">
      <c r="A743" s="32"/>
      <c r="B743" s="32"/>
      <c r="C743" s="32"/>
      <c r="D743" s="57"/>
      <c r="E743" s="34"/>
      <c r="F743" s="60"/>
      <c r="G743"/>
    </row>
    <row r="744" spans="1:7" x14ac:dyDescent="0.25">
      <c r="A744" s="32"/>
      <c r="B744" s="32"/>
      <c r="C744" s="32"/>
      <c r="D744" s="57"/>
      <c r="E744" s="34"/>
      <c r="F744" s="60"/>
      <c r="G744"/>
    </row>
    <row r="745" spans="1:7" x14ac:dyDescent="0.25">
      <c r="A745" s="32"/>
      <c r="B745" s="32"/>
      <c r="C745" s="32"/>
      <c r="D745" s="57"/>
      <c r="E745" s="34"/>
      <c r="F745" s="60"/>
      <c r="G745"/>
    </row>
    <row r="746" spans="1:7" x14ac:dyDescent="0.25">
      <c r="A746" s="32"/>
      <c r="B746" s="32"/>
      <c r="C746" s="32"/>
      <c r="D746" s="57"/>
      <c r="E746" s="34"/>
      <c r="F746" s="60"/>
      <c r="G746"/>
    </row>
    <row r="747" spans="1:7" x14ac:dyDescent="0.25">
      <c r="A747" s="32"/>
      <c r="B747" s="32"/>
      <c r="C747" s="32"/>
      <c r="D747" s="57"/>
      <c r="E747" s="34"/>
      <c r="F747" s="60"/>
      <c r="G747"/>
    </row>
    <row r="748" spans="1:7" x14ac:dyDescent="0.25">
      <c r="A748" s="32"/>
      <c r="B748" s="32"/>
      <c r="C748" s="32"/>
      <c r="D748" s="57"/>
      <c r="E748" s="34"/>
      <c r="F748" s="60"/>
      <c r="G748"/>
    </row>
    <row r="749" spans="1:7" x14ac:dyDescent="0.25">
      <c r="A749" s="32"/>
      <c r="B749" s="32"/>
      <c r="C749" s="32"/>
      <c r="D749" s="57"/>
      <c r="E749" s="34"/>
      <c r="F749" s="60"/>
      <c r="G749"/>
    </row>
    <row r="750" spans="1:7" x14ac:dyDescent="0.25">
      <c r="A750" s="32"/>
      <c r="B750" s="32"/>
      <c r="C750" s="32"/>
      <c r="D750" s="57"/>
      <c r="E750" s="34"/>
      <c r="F750" s="60"/>
      <c r="G750"/>
    </row>
    <row r="751" spans="1:7" x14ac:dyDescent="0.25">
      <c r="A751" s="32"/>
      <c r="B751" s="32"/>
      <c r="C751" s="32"/>
      <c r="D751" s="57"/>
      <c r="E751" s="34"/>
      <c r="F751" s="60"/>
      <c r="G751"/>
    </row>
    <row r="752" spans="1:7" x14ac:dyDescent="0.25">
      <c r="A752" s="32"/>
      <c r="B752" s="32"/>
      <c r="C752" s="32"/>
      <c r="D752" s="57"/>
      <c r="E752" s="34"/>
      <c r="F752" s="60"/>
      <c r="G752"/>
    </row>
    <row r="753" spans="1:7" x14ac:dyDescent="0.25">
      <c r="A753" s="32"/>
      <c r="B753" s="32"/>
      <c r="C753" s="32"/>
      <c r="D753" s="57"/>
      <c r="E753" s="34"/>
      <c r="F753" s="60"/>
      <c r="G753"/>
    </row>
    <row r="754" spans="1:7" x14ac:dyDescent="0.25">
      <c r="A754" s="32"/>
      <c r="B754" s="32"/>
      <c r="C754" s="32"/>
      <c r="D754" s="57"/>
      <c r="E754" s="34"/>
      <c r="F754" s="60"/>
      <c r="G754"/>
    </row>
    <row r="755" spans="1:7" x14ac:dyDescent="0.25">
      <c r="A755" s="32"/>
      <c r="B755" s="32"/>
      <c r="C755" s="32"/>
      <c r="D755" s="57"/>
      <c r="E755" s="34"/>
      <c r="F755" s="60"/>
      <c r="G755"/>
    </row>
    <row r="756" spans="1:7" x14ac:dyDescent="0.25">
      <c r="A756" s="32"/>
      <c r="B756" s="32"/>
      <c r="C756" s="32"/>
      <c r="D756" s="57"/>
      <c r="E756" s="34"/>
      <c r="F756" s="60"/>
      <c r="G756"/>
    </row>
    <row r="757" spans="1:7" x14ac:dyDescent="0.25">
      <c r="A757" s="32"/>
      <c r="B757" s="32"/>
      <c r="C757" s="32"/>
      <c r="D757" s="57"/>
      <c r="E757" s="34"/>
      <c r="F757" s="60"/>
      <c r="G757"/>
    </row>
    <row r="758" spans="1:7" x14ac:dyDescent="0.25">
      <c r="A758" s="32"/>
      <c r="B758" s="32"/>
      <c r="C758" s="32"/>
      <c r="D758" s="57"/>
      <c r="E758" s="34"/>
      <c r="F758" s="60"/>
      <c r="G758"/>
    </row>
    <row r="759" spans="1:7" x14ac:dyDescent="0.25">
      <c r="A759" s="32"/>
      <c r="B759" s="32"/>
      <c r="C759" s="32"/>
      <c r="D759" s="57"/>
      <c r="E759" s="34"/>
      <c r="F759" s="60"/>
      <c r="G759"/>
    </row>
    <row r="760" spans="1:7" x14ac:dyDescent="0.25">
      <c r="A760" s="32"/>
      <c r="B760" s="32"/>
      <c r="C760" s="32"/>
      <c r="D760" s="57"/>
      <c r="E760" s="34"/>
      <c r="F760" s="60"/>
      <c r="G760"/>
    </row>
    <row r="761" spans="1:7" x14ac:dyDescent="0.25">
      <c r="A761" s="32"/>
      <c r="B761" s="32"/>
      <c r="C761" s="32"/>
      <c r="D761" s="57"/>
      <c r="E761" s="34"/>
      <c r="F761" s="60"/>
      <c r="G761"/>
    </row>
    <row r="762" spans="1:7" x14ac:dyDescent="0.25">
      <c r="A762" s="32"/>
      <c r="B762" s="32"/>
      <c r="C762" s="32"/>
      <c r="D762" s="57"/>
      <c r="E762" s="34"/>
      <c r="F762" s="60"/>
      <c r="G762"/>
    </row>
    <row r="763" spans="1:7" x14ac:dyDescent="0.25">
      <c r="A763" s="32"/>
      <c r="B763" s="32"/>
      <c r="C763" s="32"/>
      <c r="D763" s="57"/>
      <c r="E763" s="34"/>
      <c r="F763" s="60"/>
      <c r="G763"/>
    </row>
    <row r="764" spans="1:7" x14ac:dyDescent="0.25">
      <c r="A764" s="32"/>
      <c r="B764" s="32"/>
      <c r="C764" s="32"/>
      <c r="D764" s="57"/>
      <c r="E764" s="34"/>
      <c r="F764" s="60"/>
      <c r="G764"/>
    </row>
    <row r="765" spans="1:7" x14ac:dyDescent="0.25">
      <c r="A765" s="32"/>
      <c r="B765" s="32"/>
      <c r="C765" s="32"/>
      <c r="D765" s="57"/>
      <c r="E765" s="34"/>
      <c r="F765" s="60"/>
      <c r="G765"/>
    </row>
    <row r="766" spans="1:7" x14ac:dyDescent="0.25">
      <c r="A766" s="32"/>
      <c r="B766" s="32"/>
      <c r="C766" s="32"/>
      <c r="D766" s="57"/>
      <c r="E766" s="34"/>
      <c r="F766" s="60"/>
      <c r="G766"/>
    </row>
    <row r="767" spans="1:7" x14ac:dyDescent="0.25">
      <c r="A767" s="32"/>
      <c r="B767" s="32"/>
      <c r="C767" s="32"/>
      <c r="D767" s="57"/>
      <c r="E767" s="34"/>
      <c r="F767" s="60"/>
      <c r="G767"/>
    </row>
    <row r="768" spans="1:7" x14ac:dyDescent="0.25">
      <c r="A768" s="32"/>
      <c r="B768" s="32"/>
      <c r="C768" s="32"/>
      <c r="D768" s="57"/>
      <c r="E768" s="34"/>
      <c r="F768" s="60"/>
      <c r="G768"/>
    </row>
    <row r="769" spans="1:7" x14ac:dyDescent="0.25">
      <c r="A769" s="32"/>
      <c r="B769" s="32"/>
      <c r="C769" s="32"/>
      <c r="D769" s="57"/>
      <c r="E769" s="34"/>
      <c r="F769" s="60"/>
      <c r="G769"/>
    </row>
    <row r="770" spans="1:7" x14ac:dyDescent="0.25">
      <c r="A770" s="32"/>
      <c r="B770" s="32"/>
      <c r="C770" s="32"/>
      <c r="D770" s="57"/>
      <c r="E770" s="34"/>
      <c r="F770" s="60"/>
      <c r="G770"/>
    </row>
    <row r="771" spans="1:7" x14ac:dyDescent="0.25">
      <c r="A771" s="32"/>
      <c r="B771" s="32"/>
      <c r="C771" s="32"/>
      <c r="D771" s="57"/>
      <c r="E771" s="34"/>
      <c r="F771" s="60"/>
      <c r="G771"/>
    </row>
    <row r="772" spans="1:7" x14ac:dyDescent="0.25">
      <c r="A772" s="32"/>
      <c r="B772" s="32"/>
      <c r="C772" s="32"/>
      <c r="D772" s="57"/>
      <c r="E772" s="34"/>
      <c r="F772" s="60"/>
      <c r="G772"/>
    </row>
    <row r="773" spans="1:7" x14ac:dyDescent="0.25">
      <c r="A773" s="32"/>
      <c r="B773" s="32"/>
      <c r="C773" s="32"/>
      <c r="D773" s="57"/>
      <c r="E773" s="34"/>
      <c r="F773" s="60"/>
      <c r="G773"/>
    </row>
    <row r="774" spans="1:7" x14ac:dyDescent="0.25">
      <c r="A774" s="32"/>
      <c r="B774" s="32"/>
      <c r="C774" s="32"/>
      <c r="D774" s="57"/>
      <c r="E774" s="34"/>
      <c r="F774" s="60"/>
      <c r="G774"/>
    </row>
    <row r="775" spans="1:7" x14ac:dyDescent="0.25">
      <c r="A775" s="32"/>
      <c r="B775" s="32"/>
      <c r="C775" s="32"/>
      <c r="D775" s="57"/>
      <c r="E775" s="34"/>
      <c r="F775" s="60"/>
      <c r="G775"/>
    </row>
    <row r="776" spans="1:7" x14ac:dyDescent="0.25">
      <c r="A776" s="32"/>
      <c r="B776" s="32"/>
      <c r="C776" s="32"/>
      <c r="D776" s="57"/>
      <c r="E776" s="34"/>
      <c r="F776" s="60"/>
      <c r="G776"/>
    </row>
    <row r="777" spans="1:7" x14ac:dyDescent="0.25">
      <c r="A777" s="32"/>
      <c r="B777" s="32"/>
      <c r="C777" s="32"/>
      <c r="D777" s="57"/>
      <c r="E777" s="34"/>
      <c r="F777" s="60"/>
      <c r="G777"/>
    </row>
    <row r="778" spans="1:7" x14ac:dyDescent="0.25">
      <c r="A778" s="32"/>
      <c r="B778" s="32"/>
      <c r="C778" s="32"/>
      <c r="D778" s="57"/>
      <c r="E778" s="34"/>
      <c r="F778" s="60"/>
      <c r="G778"/>
    </row>
    <row r="779" spans="1:7" x14ac:dyDescent="0.25">
      <c r="A779" s="32"/>
      <c r="B779" s="32"/>
      <c r="C779" s="32"/>
      <c r="D779" s="57"/>
      <c r="E779" s="34"/>
      <c r="F779" s="60"/>
      <c r="G779"/>
    </row>
    <row r="780" spans="1:7" x14ac:dyDescent="0.25">
      <c r="A780" s="32"/>
      <c r="B780" s="32"/>
      <c r="C780" s="32"/>
      <c r="D780" s="57"/>
      <c r="E780" s="34"/>
      <c r="F780" s="60"/>
      <c r="G780"/>
    </row>
    <row r="781" spans="1:7" x14ac:dyDescent="0.25">
      <c r="A781" s="32"/>
      <c r="B781" s="32"/>
      <c r="C781" s="32"/>
      <c r="D781" s="57"/>
      <c r="E781" s="34"/>
      <c r="F781" s="60"/>
      <c r="G781"/>
    </row>
    <row r="782" spans="1:7" x14ac:dyDescent="0.25">
      <c r="A782" s="32"/>
      <c r="B782" s="32"/>
      <c r="C782" s="32"/>
      <c r="D782" s="57"/>
      <c r="E782" s="34"/>
      <c r="F782" s="60"/>
      <c r="G782"/>
    </row>
    <row r="783" spans="1:7" x14ac:dyDescent="0.25">
      <c r="A783" s="32"/>
      <c r="B783" s="32"/>
      <c r="C783" s="32"/>
      <c r="D783" s="57"/>
      <c r="E783" s="34"/>
      <c r="F783" s="60"/>
      <c r="G783"/>
    </row>
    <row r="784" spans="1:7" x14ac:dyDescent="0.25">
      <c r="A784" s="32"/>
      <c r="B784" s="32"/>
      <c r="C784" s="32"/>
      <c r="D784" s="57"/>
      <c r="E784" s="34"/>
      <c r="F784" s="60"/>
      <c r="G784"/>
    </row>
    <row r="785" spans="1:7" x14ac:dyDescent="0.25">
      <c r="A785" s="32"/>
      <c r="B785" s="32"/>
      <c r="C785" s="32"/>
      <c r="D785" s="57"/>
      <c r="E785" s="34"/>
      <c r="F785" s="60"/>
      <c r="G785"/>
    </row>
    <row r="786" spans="1:7" x14ac:dyDescent="0.25">
      <c r="A786" s="32"/>
      <c r="B786" s="32"/>
      <c r="C786" s="32"/>
      <c r="D786" s="57"/>
      <c r="E786" s="34"/>
      <c r="F786" s="60"/>
      <c r="G786"/>
    </row>
    <row r="787" spans="1:7" x14ac:dyDescent="0.25">
      <c r="A787" s="32"/>
      <c r="B787" s="32"/>
      <c r="C787" s="32"/>
      <c r="D787" s="57"/>
      <c r="E787" s="34"/>
      <c r="F787" s="60"/>
      <c r="G787"/>
    </row>
    <row r="788" spans="1:7" x14ac:dyDescent="0.25">
      <c r="A788" s="32"/>
      <c r="B788" s="32"/>
      <c r="C788" s="32"/>
      <c r="D788" s="57"/>
      <c r="E788" s="34"/>
      <c r="F788" s="60"/>
      <c r="G788"/>
    </row>
    <row r="789" spans="1:7" x14ac:dyDescent="0.25">
      <c r="A789" s="32"/>
      <c r="B789" s="32"/>
      <c r="C789" s="32"/>
      <c r="D789" s="57"/>
      <c r="E789" s="34"/>
      <c r="F789" s="60"/>
      <c r="G789"/>
    </row>
    <row r="790" spans="1:7" x14ac:dyDescent="0.25">
      <c r="A790" s="32"/>
      <c r="B790" s="32"/>
      <c r="C790" s="32"/>
      <c r="D790" s="57"/>
      <c r="E790" s="34"/>
      <c r="F790" s="60"/>
      <c r="G790"/>
    </row>
    <row r="791" spans="1:7" x14ac:dyDescent="0.25">
      <c r="A791" s="32"/>
      <c r="B791" s="32"/>
      <c r="C791" s="32"/>
      <c r="D791" s="57"/>
      <c r="E791" s="34"/>
      <c r="F791" s="60"/>
      <c r="G791"/>
    </row>
    <row r="792" spans="1:7" x14ac:dyDescent="0.25">
      <c r="A792" s="32"/>
      <c r="B792" s="32"/>
      <c r="C792" s="32"/>
      <c r="D792" s="57"/>
      <c r="E792" s="34"/>
      <c r="F792" s="60"/>
      <c r="G792"/>
    </row>
    <row r="793" spans="1:7" x14ac:dyDescent="0.25">
      <c r="A793" s="32"/>
      <c r="B793" s="32"/>
      <c r="C793" s="32"/>
      <c r="D793" s="57"/>
      <c r="E793" s="34"/>
      <c r="F793" s="60"/>
      <c r="G793"/>
    </row>
    <row r="794" spans="1:7" x14ac:dyDescent="0.25">
      <c r="A794" s="32"/>
      <c r="B794" s="32"/>
      <c r="C794" s="32"/>
      <c r="D794" s="57"/>
      <c r="E794" s="34"/>
      <c r="F794" s="60"/>
      <c r="G794"/>
    </row>
    <row r="795" spans="1:7" x14ac:dyDescent="0.25">
      <c r="A795" s="32"/>
      <c r="B795" s="32"/>
      <c r="C795" s="32"/>
      <c r="D795" s="57"/>
      <c r="E795" s="34"/>
      <c r="F795" s="60"/>
      <c r="G795"/>
    </row>
    <row r="796" spans="1:7" x14ac:dyDescent="0.25">
      <c r="A796" s="32"/>
      <c r="B796" s="32"/>
      <c r="C796" s="32"/>
      <c r="D796" s="57"/>
      <c r="E796" s="34"/>
      <c r="F796" s="60"/>
      <c r="G796"/>
    </row>
    <row r="797" spans="1:7" x14ac:dyDescent="0.25">
      <c r="A797" s="32"/>
      <c r="B797" s="32"/>
      <c r="C797" s="32"/>
      <c r="D797" s="57"/>
      <c r="E797" s="34"/>
      <c r="F797" s="60"/>
      <c r="G797"/>
    </row>
    <row r="798" spans="1:7" x14ac:dyDescent="0.25">
      <c r="A798" s="32"/>
      <c r="B798" s="32"/>
      <c r="C798" s="32"/>
      <c r="D798" s="57"/>
      <c r="E798" s="34"/>
      <c r="F798" s="60"/>
      <c r="G798"/>
    </row>
    <row r="799" spans="1:7" x14ac:dyDescent="0.25">
      <c r="A799" s="32"/>
      <c r="B799" s="32"/>
      <c r="C799" s="32"/>
      <c r="D799" s="57"/>
      <c r="E799" s="34"/>
      <c r="F799" s="60"/>
      <c r="G799"/>
    </row>
    <row r="800" spans="1:7" x14ac:dyDescent="0.25">
      <c r="A800" s="32"/>
      <c r="B800" s="32"/>
      <c r="C800" s="32"/>
      <c r="D800" s="57"/>
      <c r="E800" s="34"/>
      <c r="F800" s="60"/>
      <c r="G800"/>
    </row>
    <row r="801" spans="1:7" x14ac:dyDescent="0.25">
      <c r="A801" s="32"/>
      <c r="B801" s="32"/>
      <c r="C801" s="32"/>
      <c r="D801" s="57"/>
      <c r="E801" s="34"/>
      <c r="F801" s="60"/>
      <c r="G801"/>
    </row>
    <row r="802" spans="1:7" x14ac:dyDescent="0.25">
      <c r="A802" s="32"/>
      <c r="B802" s="32"/>
      <c r="C802" s="32"/>
      <c r="D802" s="57"/>
      <c r="E802" s="34"/>
      <c r="F802" s="60"/>
      <c r="G802"/>
    </row>
    <row r="803" spans="1:7" x14ac:dyDescent="0.25">
      <c r="A803" s="32"/>
      <c r="B803" s="32"/>
      <c r="C803" s="32"/>
      <c r="D803" s="57"/>
      <c r="E803" s="34"/>
      <c r="F803" s="60"/>
      <c r="G803"/>
    </row>
    <row r="804" spans="1:7" x14ac:dyDescent="0.25">
      <c r="A804" s="32"/>
      <c r="B804" s="32"/>
      <c r="C804" s="32"/>
      <c r="D804" s="57"/>
      <c r="E804" s="34"/>
      <c r="F804" s="60"/>
      <c r="G804"/>
    </row>
    <row r="805" spans="1:7" x14ac:dyDescent="0.25">
      <c r="A805" s="32"/>
      <c r="B805" s="32"/>
      <c r="C805" s="32"/>
      <c r="D805" s="57"/>
      <c r="E805" s="34"/>
      <c r="F805" s="60"/>
      <c r="G805"/>
    </row>
    <row r="806" spans="1:7" x14ac:dyDescent="0.25">
      <c r="A806" s="32"/>
      <c r="B806" s="32"/>
      <c r="C806" s="32"/>
      <c r="D806" s="57"/>
      <c r="E806" s="34"/>
      <c r="F806" s="60"/>
      <c r="G806"/>
    </row>
    <row r="807" spans="1:7" x14ac:dyDescent="0.25">
      <c r="A807" s="32"/>
      <c r="B807" s="32"/>
      <c r="C807" s="32"/>
      <c r="D807" s="57"/>
      <c r="E807" s="34"/>
      <c r="F807" s="60"/>
      <c r="G807"/>
    </row>
    <row r="808" spans="1:7" x14ac:dyDescent="0.25">
      <c r="A808" s="32"/>
      <c r="B808" s="32"/>
      <c r="C808" s="32"/>
      <c r="D808" s="57"/>
      <c r="E808" s="34"/>
      <c r="F808" s="60"/>
      <c r="G808"/>
    </row>
    <row r="809" spans="1:7" x14ac:dyDescent="0.25">
      <c r="A809" s="32"/>
      <c r="B809" s="32"/>
      <c r="C809" s="32"/>
      <c r="D809" s="57"/>
      <c r="E809" s="34"/>
      <c r="F809" s="60"/>
      <c r="G809"/>
    </row>
    <row r="810" spans="1:7" x14ac:dyDescent="0.25">
      <c r="A810" s="32"/>
      <c r="B810" s="32"/>
      <c r="C810" s="32"/>
      <c r="D810" s="57"/>
      <c r="E810" s="34"/>
      <c r="F810" s="60"/>
      <c r="G810"/>
    </row>
    <row r="811" spans="1:7" x14ac:dyDescent="0.25">
      <c r="A811" s="32"/>
      <c r="B811" s="32"/>
      <c r="C811" s="32"/>
      <c r="D811" s="57"/>
      <c r="E811" s="34"/>
      <c r="F811" s="60"/>
      <c r="G811"/>
    </row>
    <row r="812" spans="1:7" x14ac:dyDescent="0.25">
      <c r="A812" s="32"/>
      <c r="B812" s="32"/>
      <c r="C812" s="32"/>
      <c r="D812" s="57"/>
      <c r="E812" s="34"/>
      <c r="F812" s="60"/>
      <c r="G812"/>
    </row>
    <row r="813" spans="1:7" x14ac:dyDescent="0.25">
      <c r="A813" s="32"/>
      <c r="B813" s="32"/>
      <c r="C813" s="32"/>
      <c r="D813" s="57"/>
      <c r="E813" s="34"/>
      <c r="F813" s="60"/>
      <c r="G813"/>
    </row>
    <row r="814" spans="1:7" x14ac:dyDescent="0.25">
      <c r="A814" s="32"/>
      <c r="B814" s="32"/>
      <c r="C814" s="32"/>
      <c r="D814" s="57"/>
      <c r="E814" s="34"/>
      <c r="F814" s="60"/>
      <c r="G814"/>
    </row>
    <row r="815" spans="1:7" x14ac:dyDescent="0.25">
      <c r="A815" s="32"/>
      <c r="B815" s="32"/>
      <c r="C815" s="32"/>
      <c r="D815" s="57"/>
      <c r="E815" s="34"/>
      <c r="F815" s="60"/>
      <c r="G815"/>
    </row>
    <row r="816" spans="1:7" x14ac:dyDescent="0.25">
      <c r="A816" s="32"/>
      <c r="B816" s="32"/>
      <c r="C816" s="32"/>
      <c r="D816" s="57"/>
      <c r="E816" s="34"/>
      <c r="F816" s="60"/>
      <c r="G816"/>
    </row>
    <row r="817" spans="1:7" x14ac:dyDescent="0.25">
      <c r="A817" s="32"/>
      <c r="B817" s="32"/>
      <c r="C817" s="32"/>
      <c r="D817" s="57"/>
      <c r="E817" s="34"/>
      <c r="F817" s="60"/>
      <c r="G817"/>
    </row>
    <row r="818" spans="1:7" x14ac:dyDescent="0.25">
      <c r="A818" s="32"/>
      <c r="B818" s="32"/>
      <c r="C818" s="32"/>
      <c r="D818" s="57"/>
      <c r="E818" s="34"/>
      <c r="F818" s="60"/>
      <c r="G818"/>
    </row>
    <row r="819" spans="1:7" x14ac:dyDescent="0.25">
      <c r="A819" s="32"/>
      <c r="B819" s="32"/>
      <c r="C819" s="32"/>
      <c r="D819" s="57"/>
      <c r="E819" s="34"/>
      <c r="F819" s="60"/>
      <c r="G819"/>
    </row>
    <row r="820" spans="1:7" x14ac:dyDescent="0.25">
      <c r="A820" s="32"/>
      <c r="B820" s="32"/>
      <c r="C820" s="32"/>
      <c r="D820" s="57"/>
      <c r="E820" s="34"/>
      <c r="F820" s="60"/>
      <c r="G820"/>
    </row>
    <row r="821" spans="1:7" x14ac:dyDescent="0.25">
      <c r="A821" s="32"/>
      <c r="B821" s="32"/>
      <c r="C821" s="32"/>
      <c r="D821" s="57"/>
      <c r="E821" s="34"/>
      <c r="F821" s="60"/>
      <c r="G821"/>
    </row>
    <row r="822" spans="1:7" x14ac:dyDescent="0.25">
      <c r="A822" s="32"/>
      <c r="B822" s="32"/>
      <c r="C822" s="32"/>
      <c r="D822" s="57"/>
      <c r="E822" s="34"/>
      <c r="F822" s="60"/>
      <c r="G822"/>
    </row>
    <row r="823" spans="1:7" x14ac:dyDescent="0.25">
      <c r="A823" s="32"/>
      <c r="B823" s="32"/>
      <c r="C823" s="32"/>
      <c r="D823" s="57"/>
      <c r="E823" s="34"/>
      <c r="F823" s="60"/>
      <c r="G823"/>
    </row>
    <row r="824" spans="1:7" x14ac:dyDescent="0.25">
      <c r="A824" s="32"/>
      <c r="B824" s="32"/>
      <c r="C824" s="32"/>
      <c r="D824" s="57"/>
      <c r="E824" s="34"/>
      <c r="F824" s="60"/>
      <c r="G824"/>
    </row>
    <row r="825" spans="1:7" x14ac:dyDescent="0.25">
      <c r="A825" s="32"/>
      <c r="B825" s="32"/>
      <c r="C825" s="32"/>
      <c r="D825" s="57"/>
      <c r="E825" s="34"/>
      <c r="F825" s="60"/>
      <c r="G825"/>
    </row>
    <row r="826" spans="1:7" x14ac:dyDescent="0.25">
      <c r="A826" s="32"/>
      <c r="B826" s="32"/>
      <c r="C826" s="32"/>
      <c r="D826" s="57"/>
      <c r="E826" s="34"/>
      <c r="F826" s="60"/>
      <c r="G826"/>
    </row>
    <row r="827" spans="1:7" x14ac:dyDescent="0.25">
      <c r="A827" s="32"/>
      <c r="B827" s="32"/>
      <c r="C827" s="32"/>
      <c r="D827" s="57"/>
      <c r="E827" s="34"/>
      <c r="F827" s="60"/>
      <c r="G827"/>
    </row>
    <row r="828" spans="1:7" x14ac:dyDescent="0.25">
      <c r="A828" s="32"/>
      <c r="B828" s="32"/>
      <c r="C828" s="32"/>
      <c r="D828" s="57"/>
      <c r="E828" s="34"/>
      <c r="F828" s="60"/>
      <c r="G828"/>
    </row>
    <row r="829" spans="1:7" x14ac:dyDescent="0.25">
      <c r="A829" s="32"/>
      <c r="B829" s="32"/>
      <c r="C829" s="32"/>
      <c r="D829" s="57"/>
      <c r="E829" s="34"/>
      <c r="F829" s="60"/>
      <c r="G829"/>
    </row>
    <row r="830" spans="1:7" x14ac:dyDescent="0.25">
      <c r="A830" s="32"/>
      <c r="B830" s="32"/>
      <c r="C830" s="32"/>
      <c r="D830" s="57"/>
      <c r="E830" s="34"/>
      <c r="F830" s="60"/>
      <c r="G830"/>
    </row>
    <row r="831" spans="1:7" x14ac:dyDescent="0.25">
      <c r="A831" s="32"/>
      <c r="B831" s="32"/>
      <c r="C831" s="32"/>
      <c r="D831" s="57"/>
      <c r="E831" s="34"/>
      <c r="F831" s="60"/>
      <c r="G831"/>
    </row>
    <row r="832" spans="1:7" x14ac:dyDescent="0.25">
      <c r="A832" s="32"/>
      <c r="B832" s="32"/>
      <c r="C832" s="32"/>
      <c r="D832" s="57"/>
      <c r="E832" s="34"/>
      <c r="F832" s="60"/>
      <c r="G832"/>
    </row>
    <row r="833" spans="1:7" x14ac:dyDescent="0.25">
      <c r="A833" s="32"/>
      <c r="B833" s="32"/>
      <c r="C833" s="32"/>
      <c r="D833" s="57"/>
      <c r="E833" s="34"/>
      <c r="F833" s="60"/>
      <c r="G833"/>
    </row>
    <row r="834" spans="1:7" x14ac:dyDescent="0.25">
      <c r="A834" s="32"/>
      <c r="B834" s="32"/>
      <c r="C834" s="32"/>
      <c r="D834" s="57"/>
      <c r="E834" s="34"/>
      <c r="F834" s="60"/>
      <c r="G834"/>
    </row>
    <row r="835" spans="1:7" x14ac:dyDescent="0.25">
      <c r="A835" s="32"/>
      <c r="B835" s="32"/>
      <c r="C835" s="32"/>
      <c r="D835" s="57"/>
      <c r="E835" s="34"/>
      <c r="F835" s="60"/>
      <c r="G835"/>
    </row>
    <row r="836" spans="1:7" x14ac:dyDescent="0.25">
      <c r="A836" s="32"/>
      <c r="B836" s="32"/>
      <c r="C836" s="32"/>
      <c r="D836" s="57"/>
      <c r="E836" s="34"/>
      <c r="F836" s="60"/>
      <c r="G836"/>
    </row>
    <row r="837" spans="1:7" x14ac:dyDescent="0.25">
      <c r="A837" s="32"/>
      <c r="B837" s="32"/>
      <c r="C837" s="32"/>
      <c r="D837" s="57"/>
      <c r="E837" s="34"/>
      <c r="F837" s="60"/>
      <c r="G837"/>
    </row>
    <row r="838" spans="1:7" x14ac:dyDescent="0.25">
      <c r="A838" s="32"/>
      <c r="B838" s="32"/>
      <c r="C838" s="32"/>
      <c r="D838" s="57"/>
      <c r="E838" s="34"/>
      <c r="F838" s="60"/>
      <c r="G838"/>
    </row>
    <row r="839" spans="1:7" x14ac:dyDescent="0.25">
      <c r="A839" s="32"/>
      <c r="B839" s="32"/>
      <c r="C839" s="32"/>
      <c r="D839" s="57"/>
      <c r="E839" s="34"/>
      <c r="F839" s="60"/>
      <c r="G839"/>
    </row>
    <row r="840" spans="1:7" x14ac:dyDescent="0.25">
      <c r="A840" s="32"/>
      <c r="B840" s="32"/>
      <c r="C840" s="32"/>
      <c r="D840" s="57"/>
      <c r="E840" s="34"/>
      <c r="F840" s="60"/>
      <c r="G840"/>
    </row>
    <row r="841" spans="1:7" x14ac:dyDescent="0.25">
      <c r="A841" s="32"/>
      <c r="B841" s="32"/>
      <c r="C841" s="32"/>
      <c r="D841" s="57"/>
      <c r="E841" s="34"/>
      <c r="F841" s="60"/>
      <c r="G841"/>
    </row>
    <row r="842" spans="1:7" x14ac:dyDescent="0.25">
      <c r="A842" s="32"/>
      <c r="B842" s="32"/>
      <c r="C842" s="32"/>
      <c r="D842" s="57"/>
      <c r="E842" s="34"/>
      <c r="F842" s="60"/>
      <c r="G842"/>
    </row>
    <row r="843" spans="1:7" x14ac:dyDescent="0.25">
      <c r="A843" s="32"/>
      <c r="B843" s="32"/>
      <c r="C843" s="32"/>
      <c r="D843" s="57"/>
      <c r="E843" s="34"/>
      <c r="F843" s="60"/>
      <c r="G843"/>
    </row>
    <row r="844" spans="1:7" x14ac:dyDescent="0.25">
      <c r="A844" s="32"/>
      <c r="B844" s="32"/>
      <c r="C844" s="32"/>
      <c r="D844" s="57"/>
      <c r="E844" s="34"/>
      <c r="F844" s="60"/>
      <c r="G844"/>
    </row>
    <row r="845" spans="1:7" x14ac:dyDescent="0.25">
      <c r="A845" s="32"/>
      <c r="B845" s="32"/>
      <c r="C845" s="32"/>
      <c r="D845" s="57"/>
      <c r="E845" s="34"/>
      <c r="F845" s="60"/>
      <c r="G845"/>
    </row>
    <row r="846" spans="1:7" x14ac:dyDescent="0.25">
      <c r="A846" s="32"/>
      <c r="B846" s="32"/>
      <c r="C846" s="32"/>
      <c r="D846" s="57"/>
      <c r="E846" s="34"/>
      <c r="F846" s="60"/>
      <c r="G846"/>
    </row>
    <row r="847" spans="1:7" x14ac:dyDescent="0.25">
      <c r="A847" s="32"/>
      <c r="B847" s="32"/>
      <c r="C847" s="32"/>
      <c r="D847" s="57"/>
      <c r="E847" s="34"/>
      <c r="F847" s="60"/>
      <c r="G847"/>
    </row>
    <row r="848" spans="1:7" x14ac:dyDescent="0.25">
      <c r="A848" s="32"/>
      <c r="B848" s="32"/>
      <c r="C848" s="32"/>
      <c r="D848" s="57"/>
      <c r="E848" s="34"/>
      <c r="F848" s="60"/>
      <c r="G848"/>
    </row>
    <row r="849" spans="1:7" x14ac:dyDescent="0.25">
      <c r="A849" s="32"/>
      <c r="B849" s="32"/>
      <c r="C849" s="32"/>
      <c r="D849" s="57"/>
      <c r="E849" s="34"/>
      <c r="F849" s="60"/>
      <c r="G849"/>
    </row>
    <row r="850" spans="1:7" x14ac:dyDescent="0.25">
      <c r="A850" s="32"/>
      <c r="B850" s="32"/>
      <c r="C850" s="32"/>
      <c r="D850" s="57"/>
      <c r="E850" s="34"/>
      <c r="F850" s="60"/>
      <c r="G850"/>
    </row>
    <row r="851" spans="1:7" x14ac:dyDescent="0.25">
      <c r="A851" s="32"/>
      <c r="B851" s="32"/>
      <c r="C851" s="32"/>
      <c r="D851" s="57"/>
      <c r="E851" s="34"/>
      <c r="F851" s="60"/>
      <c r="G851"/>
    </row>
    <row r="852" spans="1:7" x14ac:dyDescent="0.25">
      <c r="A852" s="32"/>
      <c r="B852" s="32"/>
      <c r="C852" s="32"/>
      <c r="D852" s="57"/>
      <c r="E852" s="34"/>
      <c r="F852" s="60"/>
      <c r="G852"/>
    </row>
    <row r="853" spans="1:7" x14ac:dyDescent="0.25">
      <c r="A853" s="32"/>
      <c r="B853" s="32"/>
      <c r="C853" s="32"/>
      <c r="D853" s="57"/>
      <c r="E853" s="34"/>
      <c r="F853" s="60"/>
      <c r="G853"/>
    </row>
    <row r="854" spans="1:7" x14ac:dyDescent="0.25">
      <c r="A854" s="32"/>
      <c r="B854" s="32"/>
      <c r="C854" s="32"/>
      <c r="D854" s="57"/>
      <c r="E854" s="34"/>
      <c r="F854" s="60"/>
      <c r="G854"/>
    </row>
    <row r="855" spans="1:7" x14ac:dyDescent="0.25">
      <c r="A855" s="32"/>
      <c r="B855" s="32"/>
      <c r="C855" s="32"/>
      <c r="D855" s="57"/>
      <c r="E855" s="34"/>
      <c r="F855" s="60"/>
      <c r="G855"/>
    </row>
    <row r="856" spans="1:7" x14ac:dyDescent="0.25">
      <c r="A856" s="32"/>
      <c r="B856" s="32"/>
      <c r="C856" s="32"/>
      <c r="D856" s="57"/>
      <c r="E856" s="34"/>
      <c r="F856" s="60"/>
      <c r="G856"/>
    </row>
    <row r="857" spans="1:7" x14ac:dyDescent="0.25">
      <c r="A857" s="32"/>
      <c r="B857" s="32"/>
      <c r="C857" s="32"/>
      <c r="D857" s="57"/>
      <c r="E857" s="34"/>
      <c r="F857" s="60"/>
      <c r="G857"/>
    </row>
    <row r="858" spans="1:7" x14ac:dyDescent="0.25">
      <c r="A858" s="32"/>
      <c r="B858" s="32"/>
      <c r="C858" s="32"/>
      <c r="D858" s="57"/>
      <c r="E858" s="34"/>
      <c r="F858" s="60"/>
      <c r="G858"/>
    </row>
    <row r="859" spans="1:7" x14ac:dyDescent="0.25">
      <c r="A859" s="32"/>
      <c r="B859" s="32"/>
      <c r="C859" s="32"/>
      <c r="D859" s="57"/>
      <c r="E859" s="34"/>
      <c r="F859" s="60"/>
      <c r="G859"/>
    </row>
    <row r="860" spans="1:7" x14ac:dyDescent="0.25">
      <c r="A860" s="32"/>
      <c r="B860" s="32"/>
      <c r="C860" s="32"/>
      <c r="D860" s="57"/>
      <c r="E860" s="34"/>
      <c r="F860" s="60"/>
      <c r="G860"/>
    </row>
    <row r="861" spans="1:7" x14ac:dyDescent="0.25">
      <c r="A861" s="32"/>
      <c r="B861" s="32"/>
      <c r="C861" s="32"/>
      <c r="D861" s="57"/>
      <c r="E861" s="34"/>
      <c r="F861" s="60"/>
      <c r="G861"/>
    </row>
    <row r="862" spans="1:7" x14ac:dyDescent="0.25">
      <c r="A862" s="32"/>
      <c r="B862" s="32"/>
      <c r="C862" s="32"/>
      <c r="D862" s="57"/>
      <c r="E862" s="34"/>
      <c r="F862" s="60"/>
      <c r="G862"/>
    </row>
    <row r="863" spans="1:7" x14ac:dyDescent="0.25">
      <c r="A863" s="32"/>
      <c r="B863" s="32"/>
      <c r="C863" s="32"/>
      <c r="D863" s="57"/>
      <c r="E863" s="34"/>
      <c r="F863" s="60"/>
      <c r="G863"/>
    </row>
    <row r="864" spans="1:7" x14ac:dyDescent="0.25">
      <c r="A864" s="32"/>
      <c r="B864" s="32"/>
      <c r="C864" s="32"/>
      <c r="D864" s="57"/>
      <c r="E864" s="34"/>
      <c r="F864" s="60"/>
      <c r="G864"/>
    </row>
    <row r="865" spans="1:7" x14ac:dyDescent="0.25">
      <c r="A865" s="32"/>
      <c r="B865" s="32"/>
      <c r="C865" s="32"/>
      <c r="D865" s="57"/>
      <c r="E865" s="34"/>
      <c r="F865" s="60"/>
      <c r="G865"/>
    </row>
    <row r="866" spans="1:7" x14ac:dyDescent="0.25">
      <c r="A866" s="32"/>
      <c r="B866" s="32"/>
      <c r="C866" s="32"/>
      <c r="D866" s="57"/>
      <c r="E866" s="34"/>
      <c r="F866" s="60"/>
      <c r="G866"/>
    </row>
    <row r="867" spans="1:7" x14ac:dyDescent="0.25">
      <c r="A867" s="32"/>
      <c r="B867" s="32"/>
      <c r="C867" s="32"/>
      <c r="D867" s="57"/>
      <c r="E867" s="34"/>
      <c r="F867" s="60"/>
      <c r="G867"/>
    </row>
    <row r="868" spans="1:7" x14ac:dyDescent="0.25">
      <c r="A868" s="32"/>
      <c r="B868" s="32"/>
      <c r="C868" s="32"/>
      <c r="D868" s="57"/>
      <c r="E868" s="34"/>
      <c r="F868" s="60"/>
      <c r="G868"/>
    </row>
    <row r="869" spans="1:7" x14ac:dyDescent="0.25">
      <c r="A869" s="32"/>
      <c r="B869" s="32"/>
      <c r="C869" s="32"/>
      <c r="D869" s="57"/>
      <c r="E869" s="34"/>
      <c r="F869" s="60"/>
      <c r="G869"/>
    </row>
    <row r="870" spans="1:7" x14ac:dyDescent="0.25">
      <c r="A870" s="32"/>
      <c r="B870" s="32"/>
      <c r="C870" s="32"/>
      <c r="D870" s="57"/>
      <c r="E870" s="34"/>
      <c r="F870" s="60"/>
      <c r="G870"/>
    </row>
    <row r="871" spans="1:7" x14ac:dyDescent="0.25">
      <c r="A871" s="32"/>
      <c r="B871" s="32"/>
      <c r="C871" s="32"/>
      <c r="D871" s="57"/>
      <c r="E871" s="34"/>
      <c r="F871" s="60"/>
      <c r="G871"/>
    </row>
    <row r="872" spans="1:7" x14ac:dyDescent="0.25">
      <c r="A872" s="32"/>
      <c r="B872" s="32"/>
      <c r="C872" s="32"/>
      <c r="D872" s="57"/>
      <c r="E872" s="34"/>
      <c r="F872" s="60"/>
      <c r="G872"/>
    </row>
    <row r="873" spans="1:7" x14ac:dyDescent="0.25">
      <c r="A873" s="32"/>
      <c r="B873" s="32"/>
      <c r="C873" s="32"/>
      <c r="D873" s="57"/>
      <c r="E873" s="34"/>
      <c r="F873" s="60"/>
      <c r="G873"/>
    </row>
    <row r="874" spans="1:7" x14ac:dyDescent="0.25">
      <c r="A874" s="32"/>
      <c r="B874" s="32"/>
      <c r="C874" s="32"/>
      <c r="D874" s="57"/>
      <c r="E874" s="34"/>
      <c r="F874" s="60"/>
      <c r="G874"/>
    </row>
    <row r="875" spans="1:7" x14ac:dyDescent="0.25">
      <c r="A875" s="32"/>
      <c r="B875" s="32"/>
      <c r="C875" s="32"/>
      <c r="D875" s="57"/>
      <c r="E875" s="34"/>
      <c r="F875" s="60"/>
      <c r="G875"/>
    </row>
    <row r="876" spans="1:7" x14ac:dyDescent="0.25">
      <c r="A876" s="32"/>
      <c r="B876" s="32"/>
      <c r="C876" s="32"/>
      <c r="D876" s="57"/>
      <c r="E876" s="34"/>
      <c r="F876" s="60"/>
      <c r="G876"/>
    </row>
    <row r="877" spans="1:7" x14ac:dyDescent="0.25">
      <c r="A877" s="32"/>
      <c r="B877" s="32"/>
      <c r="C877" s="32"/>
      <c r="D877" s="57"/>
      <c r="E877" s="34"/>
      <c r="F877" s="60"/>
      <c r="G877"/>
    </row>
    <row r="878" spans="1:7" x14ac:dyDescent="0.25">
      <c r="A878" s="32"/>
      <c r="B878" s="32"/>
      <c r="C878" s="32"/>
      <c r="D878" s="57"/>
      <c r="E878" s="34"/>
      <c r="F878" s="60"/>
      <c r="G878"/>
    </row>
    <row r="879" spans="1:7" x14ac:dyDescent="0.25">
      <c r="A879" s="32"/>
      <c r="B879" s="32"/>
      <c r="C879" s="32"/>
      <c r="D879" s="57"/>
      <c r="E879" s="34"/>
      <c r="F879" s="60"/>
      <c r="G879"/>
    </row>
    <row r="880" spans="1:7" x14ac:dyDescent="0.25">
      <c r="A880" s="32"/>
      <c r="B880" s="32"/>
      <c r="C880" s="32"/>
      <c r="D880" s="57"/>
      <c r="E880" s="34"/>
      <c r="F880" s="60"/>
      <c r="G880"/>
    </row>
    <row r="881" spans="1:7" x14ac:dyDescent="0.25">
      <c r="A881" s="32"/>
      <c r="B881" s="32"/>
      <c r="C881" s="32"/>
      <c r="D881" s="57"/>
      <c r="E881" s="34"/>
      <c r="F881" s="60"/>
      <c r="G881"/>
    </row>
    <row r="882" spans="1:7" x14ac:dyDescent="0.25">
      <c r="A882" s="32"/>
      <c r="B882" s="32"/>
      <c r="C882" s="32"/>
      <c r="D882" s="57"/>
      <c r="E882" s="34"/>
      <c r="F882" s="60"/>
      <c r="G882"/>
    </row>
    <row r="883" spans="1:7" x14ac:dyDescent="0.25">
      <c r="A883" s="32"/>
      <c r="B883" s="32"/>
      <c r="C883" s="32"/>
      <c r="D883" s="57"/>
      <c r="E883" s="34"/>
      <c r="F883" s="60"/>
      <c r="G883"/>
    </row>
    <row r="884" spans="1:7" x14ac:dyDescent="0.25">
      <c r="A884" s="32"/>
      <c r="B884" s="32"/>
      <c r="C884" s="32"/>
      <c r="D884" s="57"/>
      <c r="E884" s="34"/>
      <c r="F884" s="60"/>
      <c r="G884"/>
    </row>
    <row r="885" spans="1:7" x14ac:dyDescent="0.25">
      <c r="A885" s="32"/>
      <c r="B885" s="32"/>
      <c r="C885" s="32"/>
      <c r="D885" s="57"/>
      <c r="E885" s="34"/>
      <c r="F885" s="60"/>
      <c r="G885"/>
    </row>
    <row r="886" spans="1:7" x14ac:dyDescent="0.25">
      <c r="A886" s="32"/>
      <c r="B886" s="32"/>
      <c r="C886" s="32"/>
      <c r="D886" s="57"/>
      <c r="E886" s="34"/>
      <c r="F886" s="60"/>
      <c r="G886"/>
    </row>
    <row r="887" spans="1:7" x14ac:dyDescent="0.25">
      <c r="A887" s="32"/>
      <c r="B887" s="32"/>
      <c r="C887" s="32"/>
      <c r="D887" s="57"/>
      <c r="E887" s="34"/>
      <c r="F887" s="60"/>
      <c r="G887"/>
    </row>
    <row r="888" spans="1:7" x14ac:dyDescent="0.25">
      <c r="A888" s="32"/>
      <c r="B888" s="32"/>
      <c r="C888" s="32"/>
      <c r="D888" s="57"/>
      <c r="E888" s="34"/>
      <c r="F888" s="60"/>
      <c r="G888"/>
    </row>
    <row r="889" spans="1:7" x14ac:dyDescent="0.25">
      <c r="A889" s="32"/>
      <c r="B889" s="32"/>
      <c r="C889" s="32"/>
      <c r="D889" s="57"/>
      <c r="E889" s="34"/>
      <c r="F889" s="60"/>
      <c r="G889"/>
    </row>
    <row r="890" spans="1:7" x14ac:dyDescent="0.25">
      <c r="A890" s="32"/>
      <c r="B890" s="32"/>
      <c r="C890" s="32"/>
      <c r="D890" s="57"/>
      <c r="E890" s="34"/>
      <c r="F890" s="60"/>
      <c r="G890"/>
    </row>
    <row r="891" spans="1:7" x14ac:dyDescent="0.25">
      <c r="A891" s="32"/>
      <c r="B891" s="32"/>
      <c r="C891" s="32"/>
      <c r="D891" s="57"/>
      <c r="E891" s="34"/>
      <c r="F891" s="60"/>
      <c r="G891"/>
    </row>
    <row r="892" spans="1:7" x14ac:dyDescent="0.25">
      <c r="A892" s="32"/>
      <c r="B892" s="32"/>
      <c r="C892" s="32"/>
      <c r="D892" s="57"/>
      <c r="E892" s="34"/>
      <c r="F892" s="60"/>
      <c r="G892"/>
    </row>
    <row r="893" spans="1:7" x14ac:dyDescent="0.25">
      <c r="A893" s="32"/>
      <c r="B893" s="32"/>
      <c r="C893" s="32"/>
      <c r="D893" s="57"/>
      <c r="E893" s="34"/>
      <c r="F893" s="60"/>
      <c r="G893"/>
    </row>
    <row r="894" spans="1:7" x14ac:dyDescent="0.25">
      <c r="A894" s="32"/>
      <c r="B894" s="32"/>
      <c r="C894" s="32"/>
      <c r="D894" s="57"/>
      <c r="E894" s="34"/>
      <c r="F894" s="60"/>
      <c r="G894"/>
    </row>
    <row r="895" spans="1:7" x14ac:dyDescent="0.25">
      <c r="A895" s="32"/>
      <c r="B895" s="32"/>
      <c r="C895" s="32"/>
      <c r="D895" s="57"/>
      <c r="E895" s="34"/>
      <c r="F895" s="60"/>
      <c r="G895"/>
    </row>
    <row r="896" spans="1:7" x14ac:dyDescent="0.25">
      <c r="A896" s="32"/>
      <c r="B896" s="32"/>
      <c r="C896" s="32"/>
      <c r="D896" s="57"/>
      <c r="E896" s="34"/>
      <c r="F896" s="60"/>
      <c r="G896"/>
    </row>
    <row r="897" spans="1:7" x14ac:dyDescent="0.25">
      <c r="A897" s="32"/>
      <c r="B897" s="32"/>
      <c r="C897" s="32"/>
      <c r="D897" s="57"/>
      <c r="E897" s="34"/>
      <c r="F897" s="60"/>
      <c r="G897"/>
    </row>
    <row r="898" spans="1:7" x14ac:dyDescent="0.25">
      <c r="A898" s="32"/>
      <c r="B898" s="32"/>
      <c r="C898" s="32"/>
      <c r="D898" s="57"/>
      <c r="E898" s="34"/>
      <c r="F898" s="60"/>
      <c r="G898"/>
    </row>
    <row r="899" spans="1:7" x14ac:dyDescent="0.25">
      <c r="A899" s="32"/>
      <c r="B899" s="32"/>
      <c r="C899" s="32"/>
      <c r="D899" s="57"/>
      <c r="E899" s="34"/>
      <c r="F899" s="60"/>
      <c r="G899"/>
    </row>
    <row r="900" spans="1:7" x14ac:dyDescent="0.25">
      <c r="A900" s="32"/>
      <c r="B900" s="32"/>
      <c r="C900" s="32"/>
      <c r="D900" s="57"/>
      <c r="E900" s="34"/>
      <c r="F900" s="60"/>
      <c r="G900"/>
    </row>
    <row r="901" spans="1:7" x14ac:dyDescent="0.25">
      <c r="A901" s="32"/>
      <c r="B901" s="32"/>
      <c r="C901" s="32"/>
      <c r="D901" s="57"/>
      <c r="E901" s="34"/>
      <c r="F901" s="60"/>
      <c r="G901"/>
    </row>
    <row r="902" spans="1:7" x14ac:dyDescent="0.25">
      <c r="A902" s="32"/>
      <c r="B902" s="32"/>
      <c r="C902" s="32"/>
      <c r="D902" s="57"/>
      <c r="E902" s="34"/>
      <c r="F902" s="60"/>
      <c r="G902"/>
    </row>
    <row r="903" spans="1:7" x14ac:dyDescent="0.25">
      <c r="A903" s="32"/>
      <c r="B903" s="32"/>
      <c r="C903" s="32"/>
      <c r="D903" s="57"/>
      <c r="E903" s="34"/>
      <c r="F903" s="60"/>
      <c r="G903"/>
    </row>
    <row r="904" spans="1:7" x14ac:dyDescent="0.25">
      <c r="A904" s="32"/>
      <c r="B904" s="32"/>
      <c r="C904" s="32"/>
      <c r="D904" s="57"/>
      <c r="E904" s="34"/>
      <c r="F904" s="60"/>
      <c r="G904"/>
    </row>
    <row r="905" spans="1:7" x14ac:dyDescent="0.25">
      <c r="A905" s="32"/>
      <c r="B905" s="32"/>
      <c r="C905" s="32"/>
      <c r="D905" s="57"/>
      <c r="E905" s="34"/>
      <c r="F905" s="60"/>
      <c r="G905"/>
    </row>
    <row r="906" spans="1:7" x14ac:dyDescent="0.25">
      <c r="A906" s="32"/>
      <c r="B906" s="32"/>
      <c r="C906" s="32"/>
      <c r="D906" s="57"/>
      <c r="E906" s="34"/>
      <c r="F906" s="60"/>
      <c r="G906"/>
    </row>
    <row r="907" spans="1:7" x14ac:dyDescent="0.25">
      <c r="A907" s="32"/>
      <c r="B907" s="32"/>
      <c r="C907" s="32"/>
      <c r="D907" s="57"/>
      <c r="E907" s="34"/>
      <c r="F907" s="60"/>
      <c r="G907"/>
    </row>
    <row r="908" spans="1:7" x14ac:dyDescent="0.25">
      <c r="A908" s="32"/>
      <c r="B908" s="32"/>
      <c r="C908" s="32"/>
      <c r="D908" s="57"/>
      <c r="E908" s="34"/>
      <c r="F908" s="60"/>
      <c r="G908"/>
    </row>
    <row r="909" spans="1:7" x14ac:dyDescent="0.25">
      <c r="A909" s="32"/>
      <c r="B909" s="32"/>
      <c r="C909" s="32"/>
      <c r="D909" s="57"/>
      <c r="E909" s="34"/>
      <c r="F909" s="60"/>
      <c r="G909"/>
    </row>
    <row r="910" spans="1:7" x14ac:dyDescent="0.25">
      <c r="A910" s="32"/>
      <c r="B910" s="32"/>
      <c r="C910" s="32"/>
      <c r="D910" s="57"/>
      <c r="E910" s="34"/>
      <c r="F910" s="60"/>
      <c r="G910"/>
    </row>
    <row r="911" spans="1:7" x14ac:dyDescent="0.25">
      <c r="A911" s="32"/>
      <c r="B911" s="32"/>
      <c r="C911" s="32"/>
      <c r="D911" s="57"/>
      <c r="E911" s="34"/>
      <c r="F911" s="60"/>
      <c r="G911"/>
    </row>
    <row r="912" spans="1:7" x14ac:dyDescent="0.25">
      <c r="A912" s="32"/>
      <c r="B912" s="32"/>
      <c r="C912" s="32"/>
      <c r="D912" s="57"/>
      <c r="E912" s="34"/>
      <c r="F912" s="60"/>
      <c r="G912"/>
    </row>
    <row r="913" spans="1:7" x14ac:dyDescent="0.25">
      <c r="A913" s="32"/>
      <c r="B913" s="32"/>
      <c r="C913" s="32"/>
      <c r="D913" s="57"/>
      <c r="E913" s="34"/>
      <c r="F913" s="60"/>
      <c r="G913"/>
    </row>
    <row r="914" spans="1:7" x14ac:dyDescent="0.25">
      <c r="A914" s="32"/>
      <c r="B914" s="32"/>
      <c r="C914" s="32"/>
      <c r="D914" s="57"/>
      <c r="E914" s="34"/>
      <c r="F914" s="60"/>
      <c r="G914"/>
    </row>
    <row r="915" spans="1:7" x14ac:dyDescent="0.25">
      <c r="A915" s="32"/>
      <c r="B915" s="32"/>
      <c r="C915" s="32"/>
      <c r="D915" s="57"/>
      <c r="E915" s="34"/>
      <c r="F915" s="60"/>
      <c r="G915"/>
    </row>
    <row r="916" spans="1:7" x14ac:dyDescent="0.25">
      <c r="A916" s="32"/>
      <c r="B916" s="32"/>
      <c r="C916" s="32"/>
      <c r="D916" s="57"/>
      <c r="E916" s="34"/>
      <c r="F916" s="60"/>
      <c r="G916"/>
    </row>
    <row r="917" spans="1:7" x14ac:dyDescent="0.25">
      <c r="A917" s="32"/>
      <c r="B917" s="32"/>
      <c r="C917" s="32"/>
      <c r="D917" s="57"/>
      <c r="E917" s="34"/>
      <c r="F917" s="60"/>
      <c r="G917"/>
    </row>
    <row r="918" spans="1:7" x14ac:dyDescent="0.25">
      <c r="A918" s="32"/>
      <c r="B918" s="32"/>
      <c r="C918" s="32"/>
      <c r="D918" s="57"/>
      <c r="E918" s="34"/>
      <c r="F918" s="60"/>
      <c r="G918"/>
    </row>
    <row r="919" spans="1:7" x14ac:dyDescent="0.25">
      <c r="A919" s="32"/>
      <c r="B919" s="32"/>
      <c r="C919" s="32"/>
      <c r="D919" s="57"/>
      <c r="E919" s="34"/>
      <c r="F919" s="60"/>
      <c r="G919"/>
    </row>
    <row r="920" spans="1:7" x14ac:dyDescent="0.25">
      <c r="A920" s="32"/>
      <c r="B920" s="32"/>
      <c r="C920" s="32"/>
      <c r="D920" s="57"/>
      <c r="E920" s="34"/>
      <c r="F920" s="60"/>
      <c r="G920"/>
    </row>
    <row r="921" spans="1:7" x14ac:dyDescent="0.25">
      <c r="A921" s="32"/>
      <c r="B921" s="32"/>
      <c r="C921" s="32"/>
      <c r="D921" s="57"/>
      <c r="E921" s="34"/>
      <c r="F921" s="60"/>
      <c r="G921"/>
    </row>
    <row r="922" spans="1:7" x14ac:dyDescent="0.25">
      <c r="A922" s="32"/>
      <c r="B922" s="32"/>
      <c r="C922" s="32"/>
      <c r="D922" s="57"/>
      <c r="E922" s="34"/>
      <c r="F922" s="60"/>
      <c r="G922"/>
    </row>
    <row r="923" spans="1:7" x14ac:dyDescent="0.25">
      <c r="A923" s="32"/>
      <c r="B923" s="32"/>
      <c r="C923" s="32"/>
      <c r="D923" s="57"/>
      <c r="E923" s="34"/>
      <c r="F923" s="60"/>
      <c r="G923"/>
    </row>
    <row r="924" spans="1:7" x14ac:dyDescent="0.25">
      <c r="A924" s="32"/>
      <c r="B924" s="32"/>
      <c r="C924" s="32"/>
      <c r="D924" s="57"/>
      <c r="E924" s="34"/>
      <c r="F924" s="60"/>
      <c r="G924"/>
    </row>
    <row r="925" spans="1:7" x14ac:dyDescent="0.25">
      <c r="A925" s="32"/>
      <c r="B925" s="32"/>
      <c r="C925" s="32"/>
      <c r="D925" s="57"/>
      <c r="E925" s="34"/>
      <c r="F925" s="60"/>
      <c r="G925"/>
    </row>
    <row r="926" spans="1:7" x14ac:dyDescent="0.25">
      <c r="A926" s="32"/>
      <c r="B926" s="32"/>
      <c r="C926" s="32"/>
      <c r="D926" s="57"/>
      <c r="E926" s="34"/>
      <c r="F926" s="60"/>
      <c r="G926"/>
    </row>
    <row r="927" spans="1:7" x14ac:dyDescent="0.25">
      <c r="A927" s="32"/>
      <c r="B927" s="32"/>
      <c r="C927" s="32"/>
      <c r="D927" s="57"/>
      <c r="E927" s="34"/>
      <c r="F927" s="60"/>
      <c r="G927"/>
    </row>
    <row r="928" spans="1:7" x14ac:dyDescent="0.25">
      <c r="A928" s="32"/>
      <c r="B928" s="32"/>
      <c r="C928" s="32"/>
      <c r="D928" s="57"/>
      <c r="E928" s="34"/>
      <c r="F928" s="60"/>
      <c r="G928"/>
    </row>
    <row r="929" spans="1:7" x14ac:dyDescent="0.25">
      <c r="A929" s="32"/>
      <c r="B929" s="32"/>
      <c r="C929" s="32"/>
      <c r="D929" s="57"/>
      <c r="E929" s="34"/>
      <c r="F929" s="60"/>
      <c r="G929"/>
    </row>
    <row r="930" spans="1:7" x14ac:dyDescent="0.25">
      <c r="A930" s="32"/>
      <c r="B930" s="32"/>
      <c r="C930" s="32"/>
      <c r="D930" s="57"/>
      <c r="E930" s="34"/>
      <c r="F930" s="60"/>
      <c r="G930"/>
    </row>
    <row r="931" spans="1:7" x14ac:dyDescent="0.25">
      <c r="A931" s="32"/>
      <c r="B931" s="32"/>
      <c r="C931" s="32"/>
      <c r="D931" s="57"/>
      <c r="E931" s="34"/>
      <c r="F931" s="60"/>
      <c r="G931"/>
    </row>
    <row r="932" spans="1:7" x14ac:dyDescent="0.25">
      <c r="A932" s="32"/>
      <c r="B932" s="32"/>
      <c r="C932" s="32"/>
      <c r="D932" s="57"/>
      <c r="E932" s="34"/>
      <c r="F932" s="60"/>
      <c r="G932"/>
    </row>
    <row r="933" spans="1:7" x14ac:dyDescent="0.25">
      <c r="A933" s="32"/>
      <c r="B933" s="32"/>
      <c r="C933" s="32"/>
      <c r="D933" s="57"/>
      <c r="E933" s="34"/>
      <c r="F933" s="60"/>
      <c r="G933"/>
    </row>
    <row r="934" spans="1:7" x14ac:dyDescent="0.25">
      <c r="A934" s="32"/>
      <c r="B934" s="32"/>
      <c r="C934" s="32"/>
      <c r="D934" s="57"/>
      <c r="E934" s="34"/>
      <c r="F934" s="60"/>
      <c r="G934"/>
    </row>
    <row r="935" spans="1:7" x14ac:dyDescent="0.25">
      <c r="A935" s="32"/>
      <c r="B935" s="32"/>
      <c r="C935" s="32"/>
      <c r="D935" s="57"/>
      <c r="E935" s="34"/>
      <c r="F935" s="60"/>
      <c r="G935"/>
    </row>
    <row r="936" spans="1:7" x14ac:dyDescent="0.25">
      <c r="A936" s="32"/>
      <c r="B936" s="32"/>
      <c r="C936" s="32"/>
      <c r="D936" s="57"/>
      <c r="E936" s="34"/>
      <c r="F936" s="60"/>
      <c r="G936"/>
    </row>
    <row r="937" spans="1:7" x14ac:dyDescent="0.25">
      <c r="A937" s="32"/>
      <c r="B937" s="32"/>
      <c r="C937" s="32"/>
      <c r="D937" s="57"/>
      <c r="E937" s="34"/>
      <c r="F937" s="60"/>
      <c r="G937"/>
    </row>
    <row r="938" spans="1:7" x14ac:dyDescent="0.25">
      <c r="A938" s="32"/>
      <c r="B938" s="32"/>
      <c r="C938" s="32"/>
      <c r="D938" s="57"/>
      <c r="E938" s="34"/>
      <c r="F938" s="60"/>
      <c r="G938"/>
    </row>
    <row r="939" spans="1:7" x14ac:dyDescent="0.25">
      <c r="A939" s="32"/>
      <c r="B939" s="32"/>
      <c r="C939" s="32"/>
      <c r="D939" s="57"/>
      <c r="E939" s="34"/>
      <c r="F939" s="60"/>
      <c r="G939"/>
    </row>
    <row r="940" spans="1:7" x14ac:dyDescent="0.25">
      <c r="A940" s="32"/>
      <c r="B940" s="32"/>
      <c r="C940" s="32"/>
      <c r="D940" s="57"/>
      <c r="E940" s="34"/>
      <c r="F940" s="60"/>
      <c r="G940"/>
    </row>
    <row r="941" spans="1:7" x14ac:dyDescent="0.25">
      <c r="A941" s="32"/>
      <c r="B941" s="32"/>
      <c r="C941" s="32"/>
      <c r="D941" s="57"/>
      <c r="E941" s="34"/>
      <c r="F941" s="60"/>
      <c r="G941"/>
    </row>
    <row r="942" spans="1:7" x14ac:dyDescent="0.25">
      <c r="A942" s="32"/>
      <c r="B942" s="32"/>
      <c r="C942" s="32"/>
      <c r="D942" s="57"/>
      <c r="E942" s="34"/>
      <c r="F942" s="60"/>
      <c r="G942"/>
    </row>
    <row r="943" spans="1:7" x14ac:dyDescent="0.25">
      <c r="A943" s="32"/>
      <c r="B943" s="32"/>
      <c r="C943" s="32"/>
      <c r="D943" s="57"/>
      <c r="E943" s="34"/>
      <c r="F943" s="60"/>
      <c r="G943"/>
    </row>
    <row r="944" spans="1:7" x14ac:dyDescent="0.25">
      <c r="A944" s="32"/>
      <c r="B944" s="32"/>
      <c r="C944" s="32"/>
      <c r="D944" s="57"/>
      <c r="E944" s="34"/>
      <c r="F944" s="60"/>
      <c r="G944"/>
    </row>
    <row r="945" spans="1:7" x14ac:dyDescent="0.25">
      <c r="A945" s="32"/>
      <c r="B945" s="32"/>
      <c r="C945" s="32"/>
      <c r="D945" s="57"/>
      <c r="E945" s="34"/>
      <c r="F945" s="60"/>
      <c r="G945"/>
    </row>
    <row r="946" spans="1:7" x14ac:dyDescent="0.25">
      <c r="A946" s="32"/>
      <c r="B946" s="32"/>
      <c r="C946" s="32"/>
      <c r="D946" s="57"/>
      <c r="E946" s="34"/>
      <c r="F946" s="60"/>
      <c r="G946"/>
    </row>
    <row r="947" spans="1:7" x14ac:dyDescent="0.25">
      <c r="A947" s="32"/>
      <c r="B947" s="32"/>
      <c r="C947" s="32"/>
      <c r="D947" s="57"/>
      <c r="E947" s="34"/>
      <c r="F947" s="60"/>
      <c r="G947"/>
    </row>
    <row r="948" spans="1:7" x14ac:dyDescent="0.25">
      <c r="A948" s="32"/>
      <c r="B948" s="32"/>
      <c r="C948" s="32"/>
      <c r="D948" s="57"/>
      <c r="E948" s="34"/>
      <c r="F948" s="60"/>
      <c r="G948"/>
    </row>
    <row r="949" spans="1:7" x14ac:dyDescent="0.25">
      <c r="A949" s="32"/>
      <c r="B949" s="32"/>
      <c r="C949" s="32"/>
      <c r="D949" s="57"/>
      <c r="E949" s="34"/>
      <c r="F949" s="60"/>
      <c r="G949"/>
    </row>
    <row r="950" spans="1:7" x14ac:dyDescent="0.25">
      <c r="A950" s="32"/>
      <c r="B950" s="32"/>
      <c r="C950" s="32"/>
      <c r="D950" s="57"/>
      <c r="E950" s="34"/>
      <c r="F950" s="60"/>
      <c r="G950"/>
    </row>
    <row r="951" spans="1:7" x14ac:dyDescent="0.25">
      <c r="A951" s="32"/>
      <c r="B951" s="32"/>
      <c r="C951" s="32"/>
      <c r="D951" s="57"/>
      <c r="E951" s="34"/>
      <c r="F951" s="60"/>
      <c r="G951"/>
    </row>
    <row r="952" spans="1:7" x14ac:dyDescent="0.25">
      <c r="A952" s="32"/>
      <c r="B952" s="32"/>
      <c r="C952" s="32"/>
      <c r="D952" s="57"/>
      <c r="E952" s="34"/>
      <c r="F952" s="60"/>
      <c r="G952"/>
    </row>
    <row r="953" spans="1:7" x14ac:dyDescent="0.25">
      <c r="A953" s="32"/>
      <c r="B953" s="32"/>
      <c r="C953" s="32"/>
      <c r="D953" s="57"/>
      <c r="E953" s="34"/>
      <c r="F953" s="60"/>
      <c r="G953"/>
    </row>
    <row r="954" spans="1:7" x14ac:dyDescent="0.25">
      <c r="A954" s="32"/>
      <c r="B954" s="32"/>
      <c r="C954" s="32"/>
      <c r="D954" s="57"/>
      <c r="E954" s="34"/>
      <c r="F954" s="60"/>
      <c r="G954"/>
    </row>
    <row r="955" spans="1:7" x14ac:dyDescent="0.25">
      <c r="A955" s="32"/>
      <c r="B955" s="32"/>
      <c r="C955" s="32"/>
      <c r="D955" s="57"/>
      <c r="E955" s="34"/>
      <c r="F955" s="60"/>
      <c r="G955"/>
    </row>
    <row r="956" spans="1:7" x14ac:dyDescent="0.25">
      <c r="A956" s="32"/>
      <c r="B956" s="32"/>
      <c r="C956" s="32"/>
      <c r="D956" s="57"/>
      <c r="E956" s="34"/>
      <c r="F956" s="60"/>
      <c r="G956"/>
    </row>
    <row r="957" spans="1:7" x14ac:dyDescent="0.25">
      <c r="A957" s="32"/>
      <c r="B957" s="32"/>
      <c r="C957" s="32"/>
      <c r="D957" s="57"/>
      <c r="E957" s="34"/>
      <c r="F957" s="60"/>
      <c r="G957"/>
    </row>
    <row r="958" spans="1:7" x14ac:dyDescent="0.25">
      <c r="A958" s="32"/>
      <c r="B958" s="32"/>
      <c r="C958" s="32"/>
      <c r="D958" s="57"/>
      <c r="E958" s="34"/>
      <c r="F958" s="60"/>
      <c r="G958"/>
    </row>
    <row r="959" spans="1:7" x14ac:dyDescent="0.25">
      <c r="A959" s="32"/>
      <c r="B959" s="32"/>
      <c r="C959" s="32"/>
      <c r="D959" s="57"/>
      <c r="E959" s="34"/>
      <c r="F959" s="60"/>
      <c r="G959"/>
    </row>
    <row r="960" spans="1:7" x14ac:dyDescent="0.25">
      <c r="A960" s="32"/>
      <c r="B960" s="32"/>
      <c r="C960" s="32"/>
      <c r="D960" s="57"/>
      <c r="E960" s="34"/>
      <c r="F960" s="60"/>
      <c r="G960"/>
    </row>
    <row r="961" spans="1:7" x14ac:dyDescent="0.25">
      <c r="A961" s="32"/>
      <c r="B961" s="32"/>
      <c r="C961" s="32"/>
      <c r="D961" s="57"/>
      <c r="E961" s="34"/>
      <c r="F961" s="60"/>
      <c r="G961"/>
    </row>
    <row r="962" spans="1:7" x14ac:dyDescent="0.25">
      <c r="A962" s="32"/>
      <c r="B962" s="32"/>
      <c r="C962" s="32"/>
      <c r="D962" s="57"/>
      <c r="E962" s="34"/>
      <c r="F962" s="60"/>
      <c r="G962"/>
    </row>
    <row r="963" spans="1:7" x14ac:dyDescent="0.25">
      <c r="A963" s="32"/>
      <c r="B963" s="32"/>
      <c r="C963" s="32"/>
      <c r="D963" s="57"/>
      <c r="E963" s="34"/>
      <c r="F963" s="60"/>
      <c r="G963"/>
    </row>
    <row r="964" spans="1:7" x14ac:dyDescent="0.25">
      <c r="A964" s="32"/>
      <c r="B964" s="32"/>
      <c r="C964" s="32"/>
      <c r="D964" s="57"/>
      <c r="E964" s="34"/>
      <c r="F964" s="60"/>
      <c r="G964"/>
    </row>
    <row r="965" spans="1:7" x14ac:dyDescent="0.25">
      <c r="A965" s="32"/>
      <c r="B965" s="32"/>
      <c r="C965" s="32"/>
      <c r="D965" s="57"/>
      <c r="E965" s="34"/>
      <c r="F965" s="60"/>
      <c r="G965"/>
    </row>
    <row r="966" spans="1:7" x14ac:dyDescent="0.25">
      <c r="A966" s="32"/>
      <c r="B966" s="32"/>
      <c r="C966" s="32"/>
      <c r="D966" s="57"/>
      <c r="E966" s="34"/>
      <c r="F966" s="60"/>
      <c r="G966"/>
    </row>
    <row r="967" spans="1:7" x14ac:dyDescent="0.25">
      <c r="A967" s="32"/>
      <c r="B967" s="32"/>
      <c r="C967" s="32"/>
      <c r="D967" s="57"/>
      <c r="E967" s="34"/>
      <c r="F967" s="60"/>
      <c r="G967"/>
    </row>
    <row r="968" spans="1:7" x14ac:dyDescent="0.25">
      <c r="A968" s="32"/>
      <c r="B968" s="32"/>
      <c r="C968" s="32"/>
      <c r="D968" s="57"/>
      <c r="E968" s="34"/>
      <c r="F968" s="60"/>
      <c r="G968"/>
    </row>
    <row r="969" spans="1:7" x14ac:dyDescent="0.25">
      <c r="A969" s="32"/>
      <c r="B969" s="32"/>
      <c r="C969" s="32"/>
      <c r="D969" s="57"/>
      <c r="E969" s="34"/>
      <c r="F969" s="60"/>
      <c r="G969"/>
    </row>
    <row r="970" spans="1:7" x14ac:dyDescent="0.25">
      <c r="A970" s="32"/>
      <c r="B970" s="32"/>
      <c r="C970" s="32"/>
      <c r="D970" s="57"/>
      <c r="E970" s="34"/>
      <c r="F970" s="60"/>
      <c r="G970"/>
    </row>
    <row r="971" spans="1:7" x14ac:dyDescent="0.25">
      <c r="A971" s="32"/>
      <c r="B971" s="32"/>
      <c r="C971" s="32"/>
      <c r="D971" s="57"/>
      <c r="E971" s="34"/>
      <c r="F971" s="60"/>
      <c r="G971"/>
    </row>
    <row r="972" spans="1:7" x14ac:dyDescent="0.25">
      <c r="A972" s="32"/>
      <c r="B972" s="32"/>
      <c r="C972" s="32"/>
      <c r="D972" s="57"/>
      <c r="E972" s="34"/>
      <c r="F972" s="60"/>
      <c r="G972"/>
    </row>
    <row r="973" spans="1:7" x14ac:dyDescent="0.25">
      <c r="A973" s="32"/>
      <c r="B973" s="32"/>
      <c r="C973" s="32"/>
      <c r="D973" s="57"/>
      <c r="E973" s="34"/>
      <c r="F973" s="60"/>
      <c r="G973"/>
    </row>
    <row r="974" spans="1:7" x14ac:dyDescent="0.25">
      <c r="A974" s="32"/>
      <c r="B974" s="32"/>
      <c r="C974" s="32"/>
      <c r="D974" s="57"/>
      <c r="E974" s="34"/>
      <c r="F974" s="60"/>
      <c r="G974"/>
    </row>
    <row r="975" spans="1:7" x14ac:dyDescent="0.25">
      <c r="A975" s="32"/>
      <c r="B975" s="32"/>
      <c r="C975" s="32"/>
      <c r="D975" s="57"/>
      <c r="E975" s="34"/>
      <c r="F975" s="60"/>
      <c r="G975"/>
    </row>
    <row r="976" spans="1:7" x14ac:dyDescent="0.25">
      <c r="A976" s="32"/>
      <c r="B976" s="32"/>
      <c r="C976" s="32"/>
      <c r="D976" s="57"/>
      <c r="E976" s="34"/>
      <c r="F976" s="60"/>
      <c r="G976"/>
    </row>
    <row r="977" spans="1:7" x14ac:dyDescent="0.25">
      <c r="A977" s="32"/>
      <c r="B977" s="32"/>
      <c r="C977" s="32"/>
      <c r="D977" s="57"/>
      <c r="E977" s="34"/>
      <c r="F977" s="60"/>
      <c r="G977"/>
    </row>
    <row r="978" spans="1:7" x14ac:dyDescent="0.25">
      <c r="A978" s="32"/>
      <c r="B978" s="32"/>
      <c r="C978" s="32"/>
      <c r="D978" s="57"/>
      <c r="E978" s="34"/>
      <c r="F978" s="60"/>
      <c r="G978"/>
    </row>
    <row r="979" spans="1:7" x14ac:dyDescent="0.25">
      <c r="A979" s="32"/>
      <c r="B979" s="32"/>
      <c r="C979" s="32"/>
      <c r="D979" s="57"/>
      <c r="E979" s="34"/>
      <c r="F979" s="60"/>
      <c r="G979"/>
    </row>
    <row r="980" spans="1:7" x14ac:dyDescent="0.25">
      <c r="A980" s="32"/>
      <c r="B980" s="32"/>
      <c r="C980" s="32"/>
      <c r="D980" s="57"/>
      <c r="E980" s="34"/>
      <c r="F980" s="60"/>
      <c r="G980"/>
    </row>
    <row r="981" spans="1:7" x14ac:dyDescent="0.25">
      <c r="A981" s="32"/>
      <c r="B981" s="32"/>
      <c r="C981" s="32"/>
      <c r="D981" s="57"/>
      <c r="E981" s="34"/>
      <c r="F981" s="60"/>
      <c r="G981"/>
    </row>
    <row r="982" spans="1:7" x14ac:dyDescent="0.25">
      <c r="A982" s="32"/>
      <c r="B982" s="32"/>
      <c r="C982" s="32"/>
      <c r="D982" s="57"/>
      <c r="E982" s="34"/>
      <c r="F982" s="60"/>
      <c r="G982"/>
    </row>
    <row r="983" spans="1:7" x14ac:dyDescent="0.25">
      <c r="A983" s="32"/>
      <c r="B983" s="32"/>
      <c r="C983" s="32"/>
      <c r="D983" s="57"/>
      <c r="E983" s="34"/>
      <c r="F983" s="60"/>
      <c r="G983"/>
    </row>
    <row r="984" spans="1:7" x14ac:dyDescent="0.25">
      <c r="A984" s="32"/>
      <c r="B984" s="32"/>
      <c r="C984" s="32"/>
      <c r="D984" s="57"/>
      <c r="E984" s="34"/>
      <c r="F984" s="60"/>
      <c r="G984"/>
    </row>
    <row r="985" spans="1:7" x14ac:dyDescent="0.25">
      <c r="A985" s="32"/>
      <c r="B985" s="32"/>
      <c r="C985" s="32"/>
      <c r="D985" s="57"/>
      <c r="E985" s="34"/>
      <c r="F985" s="60"/>
      <c r="G985"/>
    </row>
    <row r="986" spans="1:7" x14ac:dyDescent="0.25">
      <c r="A986" s="32"/>
      <c r="B986" s="32"/>
      <c r="C986" s="32"/>
      <c r="D986" s="57"/>
      <c r="E986" s="34"/>
      <c r="F986" s="60"/>
      <c r="G986"/>
    </row>
    <row r="987" spans="1:7" x14ac:dyDescent="0.25">
      <c r="A987" s="32"/>
      <c r="B987" s="32"/>
      <c r="C987" s="32"/>
      <c r="D987" s="57"/>
      <c r="E987" s="34"/>
      <c r="F987" s="60"/>
      <c r="G987"/>
    </row>
    <row r="988" spans="1:7" x14ac:dyDescent="0.25">
      <c r="A988" s="32"/>
      <c r="B988" s="32"/>
      <c r="C988" s="32"/>
      <c r="D988" s="57"/>
      <c r="E988" s="34"/>
      <c r="F988" s="60"/>
      <c r="G988"/>
    </row>
    <row r="989" spans="1:7" x14ac:dyDescent="0.25">
      <c r="A989" s="32"/>
      <c r="B989" s="32"/>
      <c r="C989" s="32"/>
      <c r="D989" s="57"/>
      <c r="E989" s="34"/>
      <c r="F989" s="60"/>
      <c r="G989"/>
    </row>
    <row r="990" spans="1:7" x14ac:dyDescent="0.25">
      <c r="A990" s="32"/>
      <c r="B990" s="32"/>
      <c r="C990" s="32"/>
      <c r="D990" s="57"/>
      <c r="E990" s="34"/>
      <c r="F990" s="60"/>
      <c r="G990"/>
    </row>
    <row r="991" spans="1:7" x14ac:dyDescent="0.25">
      <c r="A991" s="32"/>
      <c r="B991" s="32"/>
      <c r="C991" s="32"/>
      <c r="D991" s="57"/>
      <c r="E991" s="34"/>
      <c r="F991" s="60"/>
      <c r="G991"/>
    </row>
    <row r="992" spans="1:7" x14ac:dyDescent="0.25">
      <c r="A992" s="32"/>
      <c r="B992" s="32"/>
      <c r="C992" s="32"/>
      <c r="D992" s="57"/>
      <c r="E992" s="34"/>
      <c r="F992" s="60"/>
      <c r="G992"/>
    </row>
    <row r="993" spans="1:7" x14ac:dyDescent="0.25">
      <c r="A993" s="32"/>
      <c r="B993" s="32"/>
      <c r="C993" s="32"/>
      <c r="D993" s="57"/>
      <c r="E993" s="34"/>
      <c r="F993" s="60"/>
      <c r="G993"/>
    </row>
    <row r="994" spans="1:7" x14ac:dyDescent="0.25">
      <c r="A994" s="32"/>
      <c r="B994" s="32"/>
      <c r="C994" s="32"/>
      <c r="D994" s="57"/>
      <c r="E994" s="34"/>
      <c r="F994" s="60"/>
      <c r="G994"/>
    </row>
    <row r="995" spans="1:7" x14ac:dyDescent="0.25">
      <c r="A995" s="32"/>
      <c r="B995" s="32"/>
      <c r="C995" s="32"/>
      <c r="D995" s="57"/>
      <c r="E995" s="34"/>
      <c r="F995" s="60"/>
      <c r="G995"/>
    </row>
    <row r="996" spans="1:7" x14ac:dyDescent="0.25">
      <c r="A996" s="32"/>
      <c r="B996" s="32"/>
      <c r="C996" s="32"/>
      <c r="D996" s="57"/>
      <c r="E996" s="34"/>
      <c r="F996" s="60"/>
      <c r="G996"/>
    </row>
    <row r="997" spans="1:7" x14ac:dyDescent="0.25">
      <c r="A997" s="32"/>
      <c r="B997" s="32"/>
      <c r="C997" s="32"/>
      <c r="D997" s="57"/>
      <c r="E997" s="34"/>
      <c r="F997" s="60"/>
      <c r="G997"/>
    </row>
    <row r="998" spans="1:7" x14ac:dyDescent="0.25">
      <c r="A998" s="32"/>
      <c r="B998" s="32"/>
      <c r="C998" s="32"/>
      <c r="D998" s="57"/>
      <c r="E998" s="34"/>
      <c r="F998" s="60"/>
      <c r="G998"/>
    </row>
    <row r="999" spans="1:7" x14ac:dyDescent="0.25">
      <c r="A999" s="32"/>
      <c r="B999" s="32"/>
      <c r="C999" s="32"/>
      <c r="D999" s="57"/>
      <c r="E999" s="34"/>
      <c r="F999" s="60"/>
      <c r="G999"/>
    </row>
    <row r="1000" spans="1:7" x14ac:dyDescent="0.25">
      <c r="A1000" s="32"/>
      <c r="B1000" s="32"/>
      <c r="C1000" s="32"/>
      <c r="D1000" s="57"/>
      <c r="E1000" s="34"/>
      <c r="F1000" s="60"/>
      <c r="G1000"/>
    </row>
    <row r="1001" spans="1:7" x14ac:dyDescent="0.25">
      <c r="A1001" s="32"/>
      <c r="B1001" s="32"/>
      <c r="C1001" s="32"/>
      <c r="D1001" s="57"/>
      <c r="E1001" s="34"/>
      <c r="F1001" s="60"/>
      <c r="G1001"/>
    </row>
    <row r="1002" spans="1:7" x14ac:dyDescent="0.25">
      <c r="A1002" s="32"/>
      <c r="B1002" s="32"/>
      <c r="C1002" s="32"/>
      <c r="D1002" s="57"/>
      <c r="E1002" s="34"/>
      <c r="F1002" s="60"/>
      <c r="G1002"/>
    </row>
    <row r="1003" spans="1:7" x14ac:dyDescent="0.25">
      <c r="A1003" s="32"/>
      <c r="B1003" s="32"/>
      <c r="C1003" s="32"/>
      <c r="D1003" s="57"/>
      <c r="E1003" s="34"/>
      <c r="F1003" s="60"/>
      <c r="G1003"/>
    </row>
    <row r="1004" spans="1:7" x14ac:dyDescent="0.25">
      <c r="A1004" s="32"/>
      <c r="B1004" s="32"/>
      <c r="C1004" s="32"/>
      <c r="D1004" s="57"/>
      <c r="E1004" s="34"/>
      <c r="F1004" s="60"/>
      <c r="G1004"/>
    </row>
    <row r="1005" spans="1:7" x14ac:dyDescent="0.25">
      <c r="A1005" s="32"/>
      <c r="B1005" s="32"/>
      <c r="C1005" s="32"/>
      <c r="D1005" s="57"/>
      <c r="E1005" s="34"/>
      <c r="F1005" s="60"/>
      <c r="G1005"/>
    </row>
    <row r="1006" spans="1:7" x14ac:dyDescent="0.25">
      <c r="A1006" s="32"/>
      <c r="B1006" s="32"/>
      <c r="C1006" s="32"/>
      <c r="D1006" s="57"/>
      <c r="E1006" s="34"/>
      <c r="F1006" s="60"/>
      <c r="G1006"/>
    </row>
    <row r="1007" spans="1:7" x14ac:dyDescent="0.25">
      <c r="A1007" s="32"/>
      <c r="B1007" s="32"/>
      <c r="C1007" s="32"/>
      <c r="D1007" s="57"/>
      <c r="E1007" s="34"/>
      <c r="F1007" s="60"/>
      <c r="G1007"/>
    </row>
    <row r="1008" spans="1:7" x14ac:dyDescent="0.25">
      <c r="A1008" s="32"/>
      <c r="B1008" s="32"/>
      <c r="C1008" s="32"/>
      <c r="D1008" s="57"/>
      <c r="E1008" s="34"/>
      <c r="F1008" s="60"/>
      <c r="G1008"/>
    </row>
    <row r="1009" spans="1:7" x14ac:dyDescent="0.25">
      <c r="A1009" s="32"/>
      <c r="B1009" s="32"/>
      <c r="C1009" s="32"/>
      <c r="D1009" s="57"/>
      <c r="E1009" s="34"/>
      <c r="F1009" s="60"/>
      <c r="G1009"/>
    </row>
    <row r="1010" spans="1:7" x14ac:dyDescent="0.25">
      <c r="A1010" s="32"/>
      <c r="B1010" s="32"/>
      <c r="C1010" s="32"/>
      <c r="D1010" s="57"/>
      <c r="E1010" s="34"/>
      <c r="F1010" s="60"/>
      <c r="G1010"/>
    </row>
    <row r="1011" spans="1:7" x14ac:dyDescent="0.25">
      <c r="A1011" s="32"/>
      <c r="B1011" s="32"/>
      <c r="C1011" s="32"/>
      <c r="D1011" s="57"/>
      <c r="E1011" s="34"/>
      <c r="F1011" s="60"/>
      <c r="G1011"/>
    </row>
    <row r="1012" spans="1:7" x14ac:dyDescent="0.25">
      <c r="A1012" s="32"/>
      <c r="B1012" s="32"/>
      <c r="C1012" s="32"/>
      <c r="D1012" s="57"/>
      <c r="E1012" s="34"/>
      <c r="F1012" s="60"/>
      <c r="G1012"/>
    </row>
    <row r="1013" spans="1:7" x14ac:dyDescent="0.25">
      <c r="A1013" s="32"/>
      <c r="B1013" s="32"/>
      <c r="C1013" s="32"/>
      <c r="D1013" s="57"/>
      <c r="E1013" s="34"/>
      <c r="F1013" s="60"/>
      <c r="G1013"/>
    </row>
    <row r="1014" spans="1:7" x14ac:dyDescent="0.25">
      <c r="A1014" s="32"/>
      <c r="B1014" s="32"/>
      <c r="C1014" s="32"/>
      <c r="D1014" s="57"/>
      <c r="E1014" s="34"/>
      <c r="F1014" s="60"/>
      <c r="G1014"/>
    </row>
    <row r="1015" spans="1:7" x14ac:dyDescent="0.25">
      <c r="A1015" s="32"/>
      <c r="B1015" s="32"/>
      <c r="C1015" s="32"/>
      <c r="D1015" s="57"/>
      <c r="E1015" s="34"/>
      <c r="F1015" s="60"/>
      <c r="G1015"/>
    </row>
    <row r="1016" spans="1:7" x14ac:dyDescent="0.25">
      <c r="A1016" s="32"/>
      <c r="B1016" s="32"/>
      <c r="C1016" s="32"/>
      <c r="D1016" s="57"/>
      <c r="E1016" s="34"/>
      <c r="F1016" s="60"/>
      <c r="G1016"/>
    </row>
    <row r="1017" spans="1:7" x14ac:dyDescent="0.25">
      <c r="A1017" s="32"/>
      <c r="B1017" s="32"/>
      <c r="C1017" s="32"/>
      <c r="D1017" s="57"/>
      <c r="E1017" s="34"/>
      <c r="F1017" s="60"/>
      <c r="G1017"/>
    </row>
    <row r="1018" spans="1:7" x14ac:dyDescent="0.25">
      <c r="A1018" s="32"/>
      <c r="B1018" s="32"/>
      <c r="C1018" s="32"/>
      <c r="D1018" s="57"/>
      <c r="E1018" s="34"/>
      <c r="F1018" s="60"/>
      <c r="G1018"/>
    </row>
    <row r="1019" spans="1:7" x14ac:dyDescent="0.25">
      <c r="A1019" s="32"/>
      <c r="B1019" s="32"/>
      <c r="C1019" s="32"/>
      <c r="D1019" s="57"/>
      <c r="E1019" s="34"/>
      <c r="F1019" s="60"/>
      <c r="G1019"/>
    </row>
    <row r="1020" spans="1:7" x14ac:dyDescent="0.25">
      <c r="A1020" s="32"/>
      <c r="B1020" s="32"/>
      <c r="C1020" s="32"/>
      <c r="D1020" s="57"/>
      <c r="E1020" s="34"/>
      <c r="F1020" s="60"/>
      <c r="G1020"/>
    </row>
    <row r="1021" spans="1:7" x14ac:dyDescent="0.25">
      <c r="A1021" s="32"/>
      <c r="B1021" s="32"/>
      <c r="C1021" s="32"/>
      <c r="D1021" s="57"/>
      <c r="E1021" s="34"/>
      <c r="F1021" s="60"/>
      <c r="G1021"/>
    </row>
    <row r="1022" spans="1:7" x14ac:dyDescent="0.25">
      <c r="A1022" s="32"/>
      <c r="B1022" s="32"/>
      <c r="C1022" s="32"/>
      <c r="D1022" s="57"/>
      <c r="E1022" s="34"/>
      <c r="F1022" s="60"/>
      <c r="G1022"/>
    </row>
    <row r="1023" spans="1:7" x14ac:dyDescent="0.25">
      <c r="A1023" s="32"/>
      <c r="B1023" s="32"/>
      <c r="C1023" s="32"/>
      <c r="D1023" s="57"/>
      <c r="E1023" s="34"/>
      <c r="F1023" s="60"/>
      <c r="G1023"/>
    </row>
    <row r="1024" spans="1:7" x14ac:dyDescent="0.25">
      <c r="A1024" s="32"/>
      <c r="B1024" s="32"/>
      <c r="C1024" s="32"/>
      <c r="D1024" s="57"/>
      <c r="E1024" s="34"/>
      <c r="F1024" s="60"/>
      <c r="G1024"/>
    </row>
    <row r="1025" spans="1:7" x14ac:dyDescent="0.25">
      <c r="A1025" s="32"/>
      <c r="B1025" s="32"/>
      <c r="C1025" s="32"/>
      <c r="D1025" s="57"/>
      <c r="E1025" s="34"/>
      <c r="F1025" s="60"/>
      <c r="G1025"/>
    </row>
    <row r="1026" spans="1:7" x14ac:dyDescent="0.25">
      <c r="A1026" s="32"/>
      <c r="B1026" s="32"/>
      <c r="C1026" s="32"/>
      <c r="D1026" s="57"/>
      <c r="E1026" s="34"/>
      <c r="F1026" s="60"/>
      <c r="G1026"/>
    </row>
    <row r="1027" spans="1:7" x14ac:dyDescent="0.25">
      <c r="A1027" s="32"/>
      <c r="B1027" s="32"/>
      <c r="C1027" s="32"/>
      <c r="D1027" s="57"/>
      <c r="E1027" s="34"/>
      <c r="F1027" s="60"/>
      <c r="G1027"/>
    </row>
    <row r="1028" spans="1:7" x14ac:dyDescent="0.25">
      <c r="A1028" s="32"/>
      <c r="B1028" s="32"/>
      <c r="C1028" s="32"/>
      <c r="D1028" s="57"/>
      <c r="E1028" s="34"/>
      <c r="F1028" s="60"/>
      <c r="G1028"/>
    </row>
    <row r="1029" spans="1:7" x14ac:dyDescent="0.25">
      <c r="A1029" s="32"/>
      <c r="B1029" s="32"/>
      <c r="C1029" s="32"/>
      <c r="D1029" s="57"/>
      <c r="E1029" s="34"/>
      <c r="F1029" s="60"/>
      <c r="G1029"/>
    </row>
    <row r="1030" spans="1:7" x14ac:dyDescent="0.25">
      <c r="A1030" s="32"/>
      <c r="B1030" s="32"/>
      <c r="C1030" s="32"/>
      <c r="D1030" s="57"/>
      <c r="E1030" s="34"/>
      <c r="F1030" s="60"/>
      <c r="G1030"/>
    </row>
    <row r="1031" spans="1:7" x14ac:dyDescent="0.25">
      <c r="A1031" s="32"/>
      <c r="B1031" s="32"/>
      <c r="C1031" s="32"/>
      <c r="D1031" s="57"/>
      <c r="E1031" s="34"/>
      <c r="F1031" s="60"/>
      <c r="G1031"/>
    </row>
    <row r="1032" spans="1:7" x14ac:dyDescent="0.25">
      <c r="A1032" s="32"/>
      <c r="B1032" s="32"/>
      <c r="C1032" s="32"/>
      <c r="D1032" s="57"/>
      <c r="E1032" s="34"/>
      <c r="F1032" s="60"/>
      <c r="G1032"/>
    </row>
    <row r="1033" spans="1:7" x14ac:dyDescent="0.25">
      <c r="A1033" s="32"/>
      <c r="B1033" s="32"/>
      <c r="C1033" s="32"/>
      <c r="D1033" s="57"/>
      <c r="E1033" s="34"/>
      <c r="F1033" s="60"/>
      <c r="G1033"/>
    </row>
    <row r="1034" spans="1:7" x14ac:dyDescent="0.25">
      <c r="A1034" s="32"/>
      <c r="B1034" s="32"/>
      <c r="C1034" s="32"/>
      <c r="D1034" s="57"/>
      <c r="E1034" s="34"/>
      <c r="F1034" s="60"/>
      <c r="G1034"/>
    </row>
    <row r="1035" spans="1:7" x14ac:dyDescent="0.25">
      <c r="A1035" s="32"/>
      <c r="B1035" s="32"/>
      <c r="C1035" s="32"/>
      <c r="D1035" s="57"/>
      <c r="E1035" s="34"/>
      <c r="F1035" s="60"/>
      <c r="G1035"/>
    </row>
    <row r="1036" spans="1:7" x14ac:dyDescent="0.25">
      <c r="A1036" s="32"/>
      <c r="B1036" s="32"/>
      <c r="C1036" s="32"/>
      <c r="D1036" s="57"/>
      <c r="E1036" s="34"/>
      <c r="F1036" s="60"/>
      <c r="G1036"/>
    </row>
    <row r="1037" spans="1:7" x14ac:dyDescent="0.25">
      <c r="A1037" s="32"/>
      <c r="B1037" s="32"/>
      <c r="C1037" s="32"/>
      <c r="D1037" s="57"/>
      <c r="E1037" s="34"/>
      <c r="F1037" s="60"/>
      <c r="G1037"/>
    </row>
    <row r="1038" spans="1:7" x14ac:dyDescent="0.25">
      <c r="A1038" s="32"/>
      <c r="B1038" s="32"/>
      <c r="C1038" s="32"/>
      <c r="D1038" s="57"/>
      <c r="E1038" s="34"/>
      <c r="F1038" s="60"/>
      <c r="G1038"/>
    </row>
    <row r="1039" spans="1:7" x14ac:dyDescent="0.25">
      <c r="A1039" s="32"/>
      <c r="B1039" s="32"/>
      <c r="C1039" s="32"/>
      <c r="D1039" s="57"/>
      <c r="E1039" s="34"/>
      <c r="F1039" s="60"/>
      <c r="G1039"/>
    </row>
    <row r="1040" spans="1:7" x14ac:dyDescent="0.25">
      <c r="A1040" s="32"/>
      <c r="B1040" s="32"/>
      <c r="C1040" s="32"/>
      <c r="D1040" s="57"/>
      <c r="E1040" s="34"/>
      <c r="F1040" s="60"/>
      <c r="G1040"/>
    </row>
    <row r="1041" spans="1:7" x14ac:dyDescent="0.25">
      <c r="A1041" s="32"/>
      <c r="B1041" s="32"/>
      <c r="C1041" s="32"/>
      <c r="D1041" s="57"/>
      <c r="E1041" s="34"/>
      <c r="F1041" s="60"/>
      <c r="G1041"/>
    </row>
    <row r="1042" spans="1:7" x14ac:dyDescent="0.25">
      <c r="A1042" s="32"/>
      <c r="B1042" s="32"/>
      <c r="C1042" s="32"/>
      <c r="D1042" s="57"/>
      <c r="E1042" s="34"/>
      <c r="F1042" s="60"/>
      <c r="G1042"/>
    </row>
    <row r="1043" spans="1:7" x14ac:dyDescent="0.25">
      <c r="A1043" s="32"/>
      <c r="B1043" s="32"/>
      <c r="C1043" s="32"/>
      <c r="D1043" s="57"/>
      <c r="E1043" s="34"/>
      <c r="F1043" s="60"/>
      <c r="G1043"/>
    </row>
    <row r="1044" spans="1:7" x14ac:dyDescent="0.25">
      <c r="A1044" s="32"/>
      <c r="B1044" s="32"/>
      <c r="C1044" s="32"/>
      <c r="D1044" s="57"/>
      <c r="E1044" s="34"/>
      <c r="F1044" s="60"/>
      <c r="G1044"/>
    </row>
    <row r="1045" spans="1:7" x14ac:dyDescent="0.25">
      <c r="A1045" s="32"/>
      <c r="B1045" s="32"/>
      <c r="C1045" s="32"/>
      <c r="D1045" s="57"/>
      <c r="E1045" s="34"/>
      <c r="F1045" s="60"/>
      <c r="G1045"/>
    </row>
    <row r="1046" spans="1:7" x14ac:dyDescent="0.25">
      <c r="A1046" s="32"/>
      <c r="B1046" s="32"/>
      <c r="C1046" s="32"/>
      <c r="D1046" s="57"/>
      <c r="E1046" s="34"/>
      <c r="F1046" s="60"/>
      <c r="G1046"/>
    </row>
    <row r="1047" spans="1:7" x14ac:dyDescent="0.25">
      <c r="A1047" s="32"/>
      <c r="B1047" s="32"/>
      <c r="C1047" s="32"/>
      <c r="D1047" s="57"/>
      <c r="E1047" s="34"/>
      <c r="F1047" s="60"/>
      <c r="G1047"/>
    </row>
    <row r="1048" spans="1:7" x14ac:dyDescent="0.25">
      <c r="A1048" s="32"/>
      <c r="B1048" s="32"/>
      <c r="C1048" s="32"/>
      <c r="D1048" s="57"/>
      <c r="E1048" s="34"/>
      <c r="F1048" s="60"/>
      <c r="G1048"/>
    </row>
    <row r="1049" spans="1:7" x14ac:dyDescent="0.25">
      <c r="A1049" s="32"/>
      <c r="B1049" s="32"/>
      <c r="C1049" s="32"/>
      <c r="D1049" s="57"/>
      <c r="E1049" s="34"/>
      <c r="F1049" s="60"/>
      <c r="G1049"/>
    </row>
    <row r="1050" spans="1:7" x14ac:dyDescent="0.25">
      <c r="A1050" s="32"/>
      <c r="B1050" s="32"/>
      <c r="C1050" s="32"/>
      <c r="D1050" s="57"/>
      <c r="E1050" s="34"/>
      <c r="F1050" s="60"/>
      <c r="G1050"/>
    </row>
    <row r="1051" spans="1:7" x14ac:dyDescent="0.25">
      <c r="A1051" s="32"/>
      <c r="B1051" s="32"/>
      <c r="C1051" s="32"/>
      <c r="D1051" s="57"/>
      <c r="E1051" s="34"/>
      <c r="F1051" s="60"/>
      <c r="G1051"/>
    </row>
    <row r="1052" spans="1:7" x14ac:dyDescent="0.25">
      <c r="A1052" s="32"/>
      <c r="B1052" s="32"/>
      <c r="C1052" s="32"/>
      <c r="D1052" s="57"/>
      <c r="E1052" s="34"/>
      <c r="F1052" s="60"/>
      <c r="G1052"/>
    </row>
    <row r="1053" spans="1:7" x14ac:dyDescent="0.25">
      <c r="A1053" s="32"/>
      <c r="B1053" s="32"/>
      <c r="C1053" s="32"/>
      <c r="D1053" s="57"/>
      <c r="E1053" s="34"/>
      <c r="F1053" s="60"/>
      <c r="G1053"/>
    </row>
    <row r="1054" spans="1:7" x14ac:dyDescent="0.25">
      <c r="A1054" s="32"/>
      <c r="B1054" s="32"/>
      <c r="C1054" s="32"/>
      <c r="D1054" s="57"/>
      <c r="E1054" s="34"/>
      <c r="F1054" s="60"/>
      <c r="G1054"/>
    </row>
    <row r="1055" spans="1:7" x14ac:dyDescent="0.25">
      <c r="A1055" s="32"/>
      <c r="B1055" s="32"/>
      <c r="C1055" s="32"/>
      <c r="D1055" s="57"/>
      <c r="E1055" s="34"/>
      <c r="F1055" s="60"/>
      <c r="G1055"/>
    </row>
    <row r="1056" spans="1:7" x14ac:dyDescent="0.25">
      <c r="A1056" s="32"/>
      <c r="B1056" s="32"/>
      <c r="C1056" s="32"/>
      <c r="D1056" s="57"/>
      <c r="E1056" s="34"/>
      <c r="F1056" s="60"/>
      <c r="G1056"/>
    </row>
    <row r="1057" spans="1:7" x14ac:dyDescent="0.25">
      <c r="A1057" s="32"/>
      <c r="B1057" s="32"/>
      <c r="C1057" s="32"/>
      <c r="D1057" s="57"/>
      <c r="E1057" s="34"/>
      <c r="F1057" s="60"/>
      <c r="G1057"/>
    </row>
    <row r="1058" spans="1:7" x14ac:dyDescent="0.25">
      <c r="A1058" s="32"/>
      <c r="B1058" s="32"/>
      <c r="C1058" s="32"/>
      <c r="D1058" s="57"/>
      <c r="E1058" s="34"/>
      <c r="F1058" s="60"/>
      <c r="G1058"/>
    </row>
    <row r="1059" spans="1:7" x14ac:dyDescent="0.25">
      <c r="A1059" s="32"/>
      <c r="B1059" s="32"/>
      <c r="C1059" s="32"/>
      <c r="D1059" s="57"/>
      <c r="E1059" s="34"/>
      <c r="F1059" s="60"/>
      <c r="G1059"/>
    </row>
    <row r="1060" spans="1:7" x14ac:dyDescent="0.25">
      <c r="A1060" s="32"/>
      <c r="B1060" s="32"/>
      <c r="C1060" s="32"/>
      <c r="D1060" s="57"/>
      <c r="E1060" s="34"/>
      <c r="F1060" s="60"/>
      <c r="G1060"/>
    </row>
    <row r="1061" spans="1:7" x14ac:dyDescent="0.25">
      <c r="A1061" s="32"/>
      <c r="B1061" s="32"/>
      <c r="C1061" s="32"/>
      <c r="D1061" s="57"/>
      <c r="E1061" s="34"/>
      <c r="F1061" s="60"/>
      <c r="G1061"/>
    </row>
    <row r="1062" spans="1:7" x14ac:dyDescent="0.25">
      <c r="A1062" s="32"/>
      <c r="B1062" s="32"/>
      <c r="C1062" s="32"/>
      <c r="D1062" s="57"/>
      <c r="E1062" s="34"/>
      <c r="F1062" s="60"/>
      <c r="G1062"/>
    </row>
    <row r="1063" spans="1:7" x14ac:dyDescent="0.25">
      <c r="A1063" s="32"/>
      <c r="B1063" s="32"/>
      <c r="C1063" s="32"/>
      <c r="D1063" s="57"/>
      <c r="E1063" s="34"/>
      <c r="F1063" s="60"/>
      <c r="G1063"/>
    </row>
    <row r="1064" spans="1:7" x14ac:dyDescent="0.25">
      <c r="A1064" s="32"/>
      <c r="B1064" s="32"/>
      <c r="C1064" s="32"/>
      <c r="D1064" s="57"/>
      <c r="E1064" s="34"/>
      <c r="F1064" s="60"/>
      <c r="G1064"/>
    </row>
    <row r="1065" spans="1:7" x14ac:dyDescent="0.25">
      <c r="A1065" s="32"/>
      <c r="B1065" s="32"/>
      <c r="C1065" s="32"/>
      <c r="D1065" s="57"/>
      <c r="E1065" s="34"/>
      <c r="F1065" s="60"/>
      <c r="G1065"/>
    </row>
    <row r="1066" spans="1:7" x14ac:dyDescent="0.25">
      <c r="A1066" s="32"/>
      <c r="B1066" s="32"/>
      <c r="C1066" s="32"/>
      <c r="D1066" s="57"/>
      <c r="E1066" s="34"/>
      <c r="F1066" s="60"/>
      <c r="G1066"/>
    </row>
    <row r="1067" spans="1:7" x14ac:dyDescent="0.25">
      <c r="A1067" s="32"/>
      <c r="B1067" s="32"/>
      <c r="C1067" s="32"/>
      <c r="D1067" s="57"/>
      <c r="E1067" s="34"/>
      <c r="F1067" s="60"/>
      <c r="G1067"/>
    </row>
    <row r="1068" spans="1:7" x14ac:dyDescent="0.25">
      <c r="A1068" s="32"/>
      <c r="B1068" s="32"/>
      <c r="C1068" s="32"/>
      <c r="D1068" s="57"/>
      <c r="E1068" s="34"/>
      <c r="F1068" s="60"/>
      <c r="G1068"/>
    </row>
    <row r="1069" spans="1:7" x14ac:dyDescent="0.25">
      <c r="A1069" s="32"/>
      <c r="B1069" s="32"/>
      <c r="C1069" s="32"/>
      <c r="D1069" s="57"/>
      <c r="E1069" s="34"/>
      <c r="F1069" s="60"/>
      <c r="G1069"/>
    </row>
    <row r="1070" spans="1:7" x14ac:dyDescent="0.25">
      <c r="A1070" s="32"/>
      <c r="B1070" s="32"/>
      <c r="C1070" s="32"/>
      <c r="D1070" s="57"/>
      <c r="E1070" s="34"/>
      <c r="F1070" s="60"/>
      <c r="G1070"/>
    </row>
    <row r="1071" spans="1:7" x14ac:dyDescent="0.25">
      <c r="A1071" s="32"/>
      <c r="B1071" s="32"/>
      <c r="C1071" s="32"/>
      <c r="D1071" s="57"/>
      <c r="E1071" s="34"/>
      <c r="F1071" s="60"/>
      <c r="G1071"/>
    </row>
    <row r="1072" spans="1:7" x14ac:dyDescent="0.25">
      <c r="A1072" s="32"/>
      <c r="B1072" s="32"/>
      <c r="C1072" s="32"/>
      <c r="D1072" s="57"/>
      <c r="E1072" s="34"/>
      <c r="F1072" s="60"/>
      <c r="G1072"/>
    </row>
    <row r="1073" spans="1:7" x14ac:dyDescent="0.25">
      <c r="A1073" s="32"/>
      <c r="B1073" s="32"/>
      <c r="C1073" s="32"/>
      <c r="D1073" s="57"/>
      <c r="E1073" s="34"/>
      <c r="F1073" s="60"/>
      <c r="G1073"/>
    </row>
    <row r="1074" spans="1:7" x14ac:dyDescent="0.25">
      <c r="A1074" s="32"/>
      <c r="B1074" s="32"/>
      <c r="C1074" s="32"/>
      <c r="D1074" s="57"/>
      <c r="E1074" s="34"/>
      <c r="F1074" s="60"/>
      <c r="G1074"/>
    </row>
    <row r="1075" spans="1:7" x14ac:dyDescent="0.25">
      <c r="A1075" s="32"/>
      <c r="B1075" s="32"/>
      <c r="C1075" s="32"/>
      <c r="D1075" s="57"/>
      <c r="E1075" s="34"/>
      <c r="F1075" s="60"/>
      <c r="G1075"/>
    </row>
    <row r="1076" spans="1:7" x14ac:dyDescent="0.25">
      <c r="A1076" s="32"/>
      <c r="B1076" s="32"/>
      <c r="C1076" s="32"/>
      <c r="D1076" s="57"/>
      <c r="E1076" s="34"/>
      <c r="F1076" s="60"/>
      <c r="G1076"/>
    </row>
    <row r="1077" spans="1:7" x14ac:dyDescent="0.25">
      <c r="A1077" s="32"/>
      <c r="B1077" s="32"/>
      <c r="C1077" s="32"/>
      <c r="D1077" s="57"/>
      <c r="E1077" s="34"/>
      <c r="F1077" s="60"/>
      <c r="G1077"/>
    </row>
    <row r="1078" spans="1:7" x14ac:dyDescent="0.25">
      <c r="A1078" s="32"/>
      <c r="B1078" s="32"/>
      <c r="C1078" s="32"/>
      <c r="D1078" s="57"/>
      <c r="E1078" s="34"/>
      <c r="F1078" s="60"/>
      <c r="G1078"/>
    </row>
    <row r="1079" spans="1:7" x14ac:dyDescent="0.25">
      <c r="A1079" s="32"/>
      <c r="B1079" s="32"/>
      <c r="C1079" s="32"/>
      <c r="D1079" s="57"/>
      <c r="E1079" s="34"/>
      <c r="F1079" s="60"/>
      <c r="G1079"/>
    </row>
    <row r="1080" spans="1:7" x14ac:dyDescent="0.25">
      <c r="A1080" s="32"/>
      <c r="B1080" s="32"/>
      <c r="C1080" s="32"/>
      <c r="D1080" s="57"/>
      <c r="E1080" s="34"/>
      <c r="F1080" s="60"/>
      <c r="G1080"/>
    </row>
    <row r="1081" spans="1:7" x14ac:dyDescent="0.25">
      <c r="A1081" s="32"/>
      <c r="B1081" s="32"/>
      <c r="C1081" s="32"/>
      <c r="D1081" s="57"/>
      <c r="E1081" s="34"/>
      <c r="F1081" s="60"/>
      <c r="G1081"/>
    </row>
    <row r="1082" spans="1:7" x14ac:dyDescent="0.25">
      <c r="A1082" s="32"/>
      <c r="B1082" s="32"/>
      <c r="C1082" s="32"/>
      <c r="D1082" s="57"/>
      <c r="E1082" s="34"/>
      <c r="F1082" s="60"/>
      <c r="G1082"/>
    </row>
    <row r="1083" spans="1:7" x14ac:dyDescent="0.25">
      <c r="A1083" s="32"/>
      <c r="B1083" s="32"/>
      <c r="C1083" s="32"/>
      <c r="D1083" s="57"/>
      <c r="E1083" s="34"/>
      <c r="F1083" s="60"/>
      <c r="G1083"/>
    </row>
    <row r="1084" spans="1:7" x14ac:dyDescent="0.25">
      <c r="A1084" s="32"/>
      <c r="B1084" s="32"/>
      <c r="C1084" s="32"/>
      <c r="D1084" s="57"/>
      <c r="E1084" s="34"/>
      <c r="F1084" s="60"/>
      <c r="G1084"/>
    </row>
    <row r="1085" spans="1:7" x14ac:dyDescent="0.25">
      <c r="A1085" s="32"/>
      <c r="B1085" s="32"/>
      <c r="C1085" s="32"/>
      <c r="D1085" s="57"/>
      <c r="E1085" s="34"/>
      <c r="F1085" s="60"/>
      <c r="G1085"/>
    </row>
    <row r="1086" spans="1:7" x14ac:dyDescent="0.25">
      <c r="A1086" s="32"/>
      <c r="B1086" s="32"/>
      <c r="C1086" s="32"/>
      <c r="D1086" s="57"/>
      <c r="E1086" s="34"/>
      <c r="F1086" s="60"/>
      <c r="G1086"/>
    </row>
    <row r="1087" spans="1:7" x14ac:dyDescent="0.25">
      <c r="A1087" s="32"/>
      <c r="B1087" s="32"/>
      <c r="C1087" s="32"/>
      <c r="D1087" s="57"/>
      <c r="E1087" s="34"/>
      <c r="F1087" s="60"/>
      <c r="G1087"/>
    </row>
    <row r="1088" spans="1:7" x14ac:dyDescent="0.25">
      <c r="A1088" s="32"/>
      <c r="B1088" s="32"/>
      <c r="C1088" s="32"/>
      <c r="D1088" s="57"/>
      <c r="E1088" s="34"/>
      <c r="F1088" s="60"/>
      <c r="G1088"/>
    </row>
    <row r="1089" spans="1:7" x14ac:dyDescent="0.25">
      <c r="A1089" s="32"/>
      <c r="B1089" s="32"/>
      <c r="C1089" s="32"/>
      <c r="D1089" s="57"/>
      <c r="E1089" s="34"/>
      <c r="F1089" s="60"/>
      <c r="G1089"/>
    </row>
    <row r="1090" spans="1:7" x14ac:dyDescent="0.25">
      <c r="A1090" s="32"/>
      <c r="B1090" s="32"/>
      <c r="C1090" s="32"/>
      <c r="D1090" s="57"/>
      <c r="E1090" s="34"/>
      <c r="F1090" s="60"/>
      <c r="G1090"/>
    </row>
    <row r="1091" spans="1:7" x14ac:dyDescent="0.25">
      <c r="A1091" s="32"/>
      <c r="B1091" s="32"/>
      <c r="C1091" s="32"/>
      <c r="D1091" s="57"/>
      <c r="E1091" s="34"/>
      <c r="F1091" s="60"/>
      <c r="G1091"/>
    </row>
    <row r="1092" spans="1:7" x14ac:dyDescent="0.25">
      <c r="A1092" s="32"/>
      <c r="B1092" s="32"/>
      <c r="C1092" s="32"/>
      <c r="D1092" s="57"/>
      <c r="E1092" s="34"/>
      <c r="F1092" s="60"/>
      <c r="G1092"/>
    </row>
    <row r="1093" spans="1:7" x14ac:dyDescent="0.25">
      <c r="A1093" s="32"/>
      <c r="B1093" s="32"/>
      <c r="C1093" s="32"/>
      <c r="D1093" s="57"/>
      <c r="E1093" s="34"/>
      <c r="F1093" s="60"/>
      <c r="G1093"/>
    </row>
    <row r="1094" spans="1:7" x14ac:dyDescent="0.25">
      <c r="A1094" s="32"/>
      <c r="B1094" s="32"/>
      <c r="C1094" s="32"/>
      <c r="D1094" s="57"/>
      <c r="E1094" s="34"/>
      <c r="F1094" s="60"/>
      <c r="G1094"/>
    </row>
    <row r="1095" spans="1:7" x14ac:dyDescent="0.25">
      <c r="A1095" s="32"/>
      <c r="B1095" s="32"/>
      <c r="C1095" s="32"/>
      <c r="D1095" s="57"/>
      <c r="E1095" s="34"/>
      <c r="F1095" s="60"/>
      <c r="G1095"/>
    </row>
    <row r="1096" spans="1:7" x14ac:dyDescent="0.25">
      <c r="A1096" s="32"/>
      <c r="B1096" s="32"/>
      <c r="C1096" s="32"/>
      <c r="D1096" s="57"/>
      <c r="E1096" s="34"/>
      <c r="F1096" s="60"/>
      <c r="G1096"/>
    </row>
    <row r="1097" spans="1:7" x14ac:dyDescent="0.25">
      <c r="A1097" s="32"/>
      <c r="B1097" s="32"/>
      <c r="C1097" s="32"/>
      <c r="D1097" s="57"/>
      <c r="E1097" s="34"/>
      <c r="F1097" s="60"/>
      <c r="G1097"/>
    </row>
    <row r="1098" spans="1:7" x14ac:dyDescent="0.25">
      <c r="A1098" s="32"/>
      <c r="B1098" s="32"/>
      <c r="C1098" s="32"/>
      <c r="D1098" s="57"/>
      <c r="E1098" s="34"/>
      <c r="F1098" s="60"/>
      <c r="G1098"/>
    </row>
    <row r="1099" spans="1:7" x14ac:dyDescent="0.25">
      <c r="A1099" s="32"/>
      <c r="B1099" s="32"/>
      <c r="C1099" s="32"/>
      <c r="D1099" s="57"/>
      <c r="E1099" s="34"/>
      <c r="F1099" s="60"/>
      <c r="G1099"/>
    </row>
    <row r="1100" spans="1:7" x14ac:dyDescent="0.25">
      <c r="A1100" s="32"/>
      <c r="B1100" s="32"/>
      <c r="C1100" s="32"/>
      <c r="D1100" s="57"/>
      <c r="E1100" s="34"/>
      <c r="F1100" s="60"/>
      <c r="G1100"/>
    </row>
    <row r="1101" spans="1:7" x14ac:dyDescent="0.25">
      <c r="A1101" s="32"/>
      <c r="B1101" s="32"/>
      <c r="C1101" s="32"/>
      <c r="D1101" s="57"/>
      <c r="E1101" s="34"/>
      <c r="F1101" s="60"/>
      <c r="G1101"/>
    </row>
    <row r="1102" spans="1:7" x14ac:dyDescent="0.25">
      <c r="A1102" s="32"/>
      <c r="B1102" s="32"/>
      <c r="C1102" s="32"/>
      <c r="D1102" s="57"/>
      <c r="E1102" s="34"/>
      <c r="F1102" s="60"/>
      <c r="G1102"/>
    </row>
    <row r="1103" spans="1:7" x14ac:dyDescent="0.25">
      <c r="A1103" s="32"/>
      <c r="B1103" s="32"/>
      <c r="C1103" s="32"/>
      <c r="D1103" s="57"/>
      <c r="E1103" s="34"/>
      <c r="F1103" s="60"/>
      <c r="G1103"/>
    </row>
    <row r="1104" spans="1:7" x14ac:dyDescent="0.25">
      <c r="A1104" s="32"/>
      <c r="B1104" s="32"/>
      <c r="C1104" s="32"/>
      <c r="D1104" s="57"/>
      <c r="E1104" s="34"/>
      <c r="F1104" s="60"/>
      <c r="G1104"/>
    </row>
    <row r="1105" spans="1:7" x14ac:dyDescent="0.25">
      <c r="A1105" s="32"/>
      <c r="B1105" s="32"/>
      <c r="C1105" s="32"/>
      <c r="D1105" s="57"/>
      <c r="E1105" s="34"/>
      <c r="F1105" s="60"/>
      <c r="G1105"/>
    </row>
    <row r="1106" spans="1:7" x14ac:dyDescent="0.25">
      <c r="A1106" s="32"/>
      <c r="B1106" s="32"/>
      <c r="C1106" s="32"/>
      <c r="D1106" s="57"/>
      <c r="E1106" s="34"/>
      <c r="F1106" s="60"/>
      <c r="G1106"/>
    </row>
    <row r="1107" spans="1:7" x14ac:dyDescent="0.25">
      <c r="A1107" s="32"/>
      <c r="B1107" s="32"/>
      <c r="C1107" s="32"/>
      <c r="D1107" s="57"/>
      <c r="E1107" s="34"/>
      <c r="F1107" s="60"/>
      <c r="G1107"/>
    </row>
    <row r="1108" spans="1:7" x14ac:dyDescent="0.25">
      <c r="A1108" s="32"/>
      <c r="B1108" s="32"/>
      <c r="C1108" s="32"/>
      <c r="D1108" s="57"/>
      <c r="E1108" s="34"/>
      <c r="F1108" s="60"/>
      <c r="G1108"/>
    </row>
    <row r="1109" spans="1:7" x14ac:dyDescent="0.25">
      <c r="A1109" s="32"/>
      <c r="B1109" s="32"/>
      <c r="C1109" s="32"/>
      <c r="D1109" s="57"/>
      <c r="E1109" s="34"/>
      <c r="F1109" s="60"/>
      <c r="G1109"/>
    </row>
    <row r="1110" spans="1:7" x14ac:dyDescent="0.25">
      <c r="A1110" s="32"/>
      <c r="B1110" s="32"/>
      <c r="C1110" s="32"/>
      <c r="D1110" s="57"/>
      <c r="E1110" s="34"/>
      <c r="F1110" s="60"/>
      <c r="G1110"/>
    </row>
    <row r="1111" spans="1:7" x14ac:dyDescent="0.25">
      <c r="A1111" s="32"/>
      <c r="B1111" s="32"/>
      <c r="C1111" s="32"/>
      <c r="D1111" s="57"/>
      <c r="E1111" s="34"/>
      <c r="F1111" s="60"/>
      <c r="G1111"/>
    </row>
    <row r="1112" spans="1:7" x14ac:dyDescent="0.25">
      <c r="A1112" s="32"/>
      <c r="B1112" s="32"/>
      <c r="C1112" s="32"/>
      <c r="D1112" s="57"/>
      <c r="E1112" s="34"/>
      <c r="F1112" s="60"/>
      <c r="G1112"/>
    </row>
    <row r="1113" spans="1:7" x14ac:dyDescent="0.25">
      <c r="A1113" s="32"/>
      <c r="B1113" s="32"/>
      <c r="C1113" s="32"/>
      <c r="D1113" s="57"/>
      <c r="E1113" s="34"/>
      <c r="F1113" s="60"/>
      <c r="G1113"/>
    </row>
    <row r="1114" spans="1:7" x14ac:dyDescent="0.25">
      <c r="A1114" s="32"/>
      <c r="B1114" s="32"/>
      <c r="C1114" s="32"/>
      <c r="D1114" s="57"/>
      <c r="E1114" s="34"/>
      <c r="F1114" s="60"/>
      <c r="G1114"/>
    </row>
    <row r="1115" spans="1:7" x14ac:dyDescent="0.25">
      <c r="A1115" s="32"/>
      <c r="B1115" s="32"/>
      <c r="C1115" s="32"/>
      <c r="D1115" s="57"/>
      <c r="E1115" s="34"/>
      <c r="F1115" s="60"/>
      <c r="G1115"/>
    </row>
    <row r="1116" spans="1:7" x14ac:dyDescent="0.25">
      <c r="A1116" s="32"/>
      <c r="B1116" s="32"/>
      <c r="C1116" s="32"/>
      <c r="D1116" s="57"/>
      <c r="E1116" s="34"/>
      <c r="F1116" s="60"/>
      <c r="G1116"/>
    </row>
    <row r="1117" spans="1:7" x14ac:dyDescent="0.25">
      <c r="A1117" s="32"/>
      <c r="B1117" s="32"/>
      <c r="C1117" s="32"/>
      <c r="D1117" s="57"/>
      <c r="E1117" s="34"/>
      <c r="F1117" s="60"/>
      <c r="G1117"/>
    </row>
    <row r="1118" spans="1:7" x14ac:dyDescent="0.25">
      <c r="A1118" s="32"/>
      <c r="B1118" s="32"/>
      <c r="C1118" s="32"/>
      <c r="D1118" s="57"/>
      <c r="E1118" s="34"/>
      <c r="F1118" s="60"/>
      <c r="G1118"/>
    </row>
    <row r="1119" spans="1:7" x14ac:dyDescent="0.25">
      <c r="A1119" s="32"/>
      <c r="B1119" s="32"/>
      <c r="C1119" s="32"/>
      <c r="D1119" s="57"/>
      <c r="E1119" s="34"/>
      <c r="F1119" s="60"/>
      <c r="G1119"/>
    </row>
    <row r="1120" spans="1:7" x14ac:dyDescent="0.25">
      <c r="A1120" s="32"/>
      <c r="B1120" s="32"/>
      <c r="C1120" s="32"/>
      <c r="D1120" s="57"/>
      <c r="E1120" s="34"/>
      <c r="F1120" s="60"/>
      <c r="G1120"/>
    </row>
    <row r="1121" spans="1:7" x14ac:dyDescent="0.25">
      <c r="A1121" s="32"/>
      <c r="B1121" s="32"/>
      <c r="C1121" s="32"/>
      <c r="D1121" s="57"/>
      <c r="E1121" s="34"/>
      <c r="F1121" s="60"/>
      <c r="G1121"/>
    </row>
    <row r="1122" spans="1:7" x14ac:dyDescent="0.25">
      <c r="A1122" s="32"/>
      <c r="B1122" s="32"/>
      <c r="C1122" s="32"/>
      <c r="D1122" s="57"/>
      <c r="E1122" s="34"/>
      <c r="F1122" s="60"/>
      <c r="G1122"/>
    </row>
    <row r="1123" spans="1:7" x14ac:dyDescent="0.25">
      <c r="A1123" s="32"/>
      <c r="B1123" s="32"/>
      <c r="C1123" s="32"/>
      <c r="D1123" s="57"/>
      <c r="E1123" s="34"/>
      <c r="F1123" s="60"/>
      <c r="G1123"/>
    </row>
    <row r="1124" spans="1:7" x14ac:dyDescent="0.25">
      <c r="A1124" s="32"/>
      <c r="B1124" s="32"/>
      <c r="C1124" s="32"/>
      <c r="D1124" s="57"/>
      <c r="E1124" s="34"/>
      <c r="F1124" s="60"/>
      <c r="G1124"/>
    </row>
    <row r="1125" spans="1:7" x14ac:dyDescent="0.25">
      <c r="A1125" s="32"/>
      <c r="B1125" s="32"/>
      <c r="C1125" s="32"/>
      <c r="D1125" s="57"/>
      <c r="E1125" s="34"/>
      <c r="F1125" s="60"/>
      <c r="G1125"/>
    </row>
    <row r="1126" spans="1:7" x14ac:dyDescent="0.25">
      <c r="A1126" s="32"/>
      <c r="B1126" s="32"/>
      <c r="C1126" s="32"/>
      <c r="D1126" s="57"/>
      <c r="E1126" s="34"/>
      <c r="F1126" s="60"/>
      <c r="G1126"/>
    </row>
    <row r="1127" spans="1:7" x14ac:dyDescent="0.25">
      <c r="A1127" s="32"/>
      <c r="B1127" s="32"/>
      <c r="C1127" s="32"/>
      <c r="D1127" s="57"/>
      <c r="E1127" s="34"/>
      <c r="F1127" s="60"/>
      <c r="G1127"/>
    </row>
    <row r="1128" spans="1:7" x14ac:dyDescent="0.25">
      <c r="A1128" s="32"/>
      <c r="B1128" s="32"/>
      <c r="C1128" s="32"/>
      <c r="D1128" s="57"/>
      <c r="E1128" s="34"/>
      <c r="F1128" s="60"/>
      <c r="G1128"/>
    </row>
    <row r="1129" spans="1:7" x14ac:dyDescent="0.25">
      <c r="A1129" s="32"/>
      <c r="B1129" s="32"/>
      <c r="C1129" s="32"/>
      <c r="D1129" s="57"/>
      <c r="E1129" s="34"/>
      <c r="F1129" s="60"/>
      <c r="G1129"/>
    </row>
    <row r="1130" spans="1:7" x14ac:dyDescent="0.25">
      <c r="A1130" s="32"/>
      <c r="B1130" s="32"/>
      <c r="C1130" s="32"/>
      <c r="D1130" s="57"/>
      <c r="E1130" s="34"/>
      <c r="F1130" s="60"/>
      <c r="G1130"/>
    </row>
    <row r="1131" spans="1:7" x14ac:dyDescent="0.25">
      <c r="A1131" s="32"/>
      <c r="B1131" s="32"/>
      <c r="C1131" s="32"/>
      <c r="D1131" s="57"/>
      <c r="E1131" s="34"/>
      <c r="F1131" s="60"/>
      <c r="G1131"/>
    </row>
    <row r="1132" spans="1:7" x14ac:dyDescent="0.25">
      <c r="A1132" s="32"/>
      <c r="B1132" s="32"/>
      <c r="C1132" s="32"/>
      <c r="D1132" s="57"/>
      <c r="E1132" s="34"/>
      <c r="F1132" s="60"/>
      <c r="G1132"/>
    </row>
    <row r="1133" spans="1:7" x14ac:dyDescent="0.25">
      <c r="A1133" s="32"/>
      <c r="B1133" s="32"/>
      <c r="C1133" s="32"/>
      <c r="D1133" s="57"/>
      <c r="E1133" s="34"/>
      <c r="F1133" s="60"/>
      <c r="G1133"/>
    </row>
    <row r="1134" spans="1:7" x14ac:dyDescent="0.25">
      <c r="A1134" s="32"/>
      <c r="B1134" s="32"/>
      <c r="C1134" s="32"/>
      <c r="D1134" s="57"/>
      <c r="E1134" s="34"/>
      <c r="F1134" s="60"/>
      <c r="G1134"/>
    </row>
    <row r="1135" spans="1:7" x14ac:dyDescent="0.25">
      <c r="A1135" s="32"/>
      <c r="B1135" s="32"/>
      <c r="C1135" s="32"/>
      <c r="D1135" s="57"/>
      <c r="E1135" s="34"/>
      <c r="F1135" s="60"/>
      <c r="G1135"/>
    </row>
    <row r="1136" spans="1:7" x14ac:dyDescent="0.25">
      <c r="A1136" s="32"/>
      <c r="B1136" s="32"/>
      <c r="C1136" s="32"/>
      <c r="D1136" s="57"/>
      <c r="E1136" s="34"/>
      <c r="F1136" s="60"/>
      <c r="G1136"/>
    </row>
    <row r="1137" spans="1:7" x14ac:dyDescent="0.25">
      <c r="A1137" s="32"/>
      <c r="B1137" s="32"/>
      <c r="C1137" s="32"/>
      <c r="D1137" s="57"/>
      <c r="E1137" s="34"/>
      <c r="F1137" s="60"/>
      <c r="G1137"/>
    </row>
    <row r="1138" spans="1:7" x14ac:dyDescent="0.25">
      <c r="A1138" s="32"/>
      <c r="B1138" s="32"/>
      <c r="C1138" s="32"/>
      <c r="D1138" s="57"/>
      <c r="E1138" s="34"/>
      <c r="F1138" s="60"/>
      <c r="G1138"/>
    </row>
    <row r="1139" spans="1:7" x14ac:dyDescent="0.25">
      <c r="A1139" s="32"/>
      <c r="B1139" s="32"/>
      <c r="C1139" s="32"/>
      <c r="D1139" s="57"/>
      <c r="E1139" s="34"/>
      <c r="F1139" s="60"/>
      <c r="G1139"/>
    </row>
    <row r="1140" spans="1:7" x14ac:dyDescent="0.25">
      <c r="A1140" s="32"/>
      <c r="B1140" s="32"/>
      <c r="C1140" s="32"/>
      <c r="D1140" s="57"/>
      <c r="E1140" s="34"/>
      <c r="F1140" s="60"/>
      <c r="G1140"/>
    </row>
    <row r="1141" spans="1:7" x14ac:dyDescent="0.25">
      <c r="A1141" s="32"/>
      <c r="B1141" s="32"/>
      <c r="C1141" s="32"/>
      <c r="D1141" s="57"/>
      <c r="E1141" s="34"/>
      <c r="F1141" s="60"/>
      <c r="G1141"/>
    </row>
    <row r="1142" spans="1:7" x14ac:dyDescent="0.25">
      <c r="A1142" s="32"/>
      <c r="B1142" s="32"/>
      <c r="C1142" s="32"/>
      <c r="D1142" s="57"/>
      <c r="E1142" s="34"/>
      <c r="F1142" s="60"/>
      <c r="G1142"/>
    </row>
    <row r="1143" spans="1:7" x14ac:dyDescent="0.25">
      <c r="A1143" s="32"/>
      <c r="B1143" s="32"/>
      <c r="C1143" s="32"/>
      <c r="D1143" s="57"/>
      <c r="E1143" s="34"/>
      <c r="F1143" s="60"/>
      <c r="G1143"/>
    </row>
    <row r="1144" spans="1:7" x14ac:dyDescent="0.25">
      <c r="A1144" s="32"/>
      <c r="B1144" s="32"/>
      <c r="C1144" s="32"/>
      <c r="D1144" s="57"/>
      <c r="E1144" s="34"/>
      <c r="F1144" s="60"/>
      <c r="G1144"/>
    </row>
    <row r="1145" spans="1:7" x14ac:dyDescent="0.25">
      <c r="A1145" s="32"/>
      <c r="B1145" s="32"/>
      <c r="C1145" s="32"/>
      <c r="D1145" s="57"/>
      <c r="E1145" s="34"/>
      <c r="F1145" s="60"/>
      <c r="G1145"/>
    </row>
    <row r="1146" spans="1:7" x14ac:dyDescent="0.25">
      <c r="A1146" s="32"/>
      <c r="B1146" s="32"/>
      <c r="C1146" s="32"/>
      <c r="D1146" s="57"/>
      <c r="E1146" s="34"/>
      <c r="F1146" s="60"/>
      <c r="G1146"/>
    </row>
    <row r="1147" spans="1:7" x14ac:dyDescent="0.25">
      <c r="A1147" s="32"/>
      <c r="B1147" s="32"/>
      <c r="C1147" s="32"/>
      <c r="D1147" s="57"/>
      <c r="E1147" s="34"/>
      <c r="F1147" s="60"/>
      <c r="G1147"/>
    </row>
    <row r="1148" spans="1:7" x14ac:dyDescent="0.25">
      <c r="A1148" s="32"/>
      <c r="B1148" s="32"/>
      <c r="C1148" s="32"/>
      <c r="D1148" s="57"/>
      <c r="E1148" s="34"/>
      <c r="F1148" s="60"/>
      <c r="G1148"/>
    </row>
    <row r="1149" spans="1:7" x14ac:dyDescent="0.25">
      <c r="A1149" s="32"/>
      <c r="B1149" s="32"/>
      <c r="C1149" s="32"/>
      <c r="D1149" s="57"/>
      <c r="E1149" s="34"/>
      <c r="F1149" s="60"/>
      <c r="G1149"/>
    </row>
    <row r="1150" spans="1:7" x14ac:dyDescent="0.25">
      <c r="A1150" s="32"/>
      <c r="B1150" s="32"/>
      <c r="C1150" s="32"/>
      <c r="D1150" s="57"/>
      <c r="E1150" s="34"/>
      <c r="F1150" s="60"/>
      <c r="G1150"/>
    </row>
    <row r="1151" spans="1:7" x14ac:dyDescent="0.25">
      <c r="A1151" s="32"/>
      <c r="B1151" s="32"/>
      <c r="C1151" s="32"/>
      <c r="D1151" s="57"/>
      <c r="E1151" s="34"/>
      <c r="F1151" s="60"/>
      <c r="G1151"/>
    </row>
    <row r="1152" spans="1:7" x14ac:dyDescent="0.25">
      <c r="A1152" s="32"/>
      <c r="B1152" s="32"/>
      <c r="C1152" s="32"/>
      <c r="D1152" s="57"/>
      <c r="E1152" s="34"/>
      <c r="F1152" s="60"/>
      <c r="G1152"/>
    </row>
    <row r="1153" spans="1:7" x14ac:dyDescent="0.25">
      <c r="A1153" s="32"/>
      <c r="B1153" s="32"/>
      <c r="C1153" s="32"/>
      <c r="D1153" s="57"/>
      <c r="E1153" s="34"/>
      <c r="F1153" s="60"/>
      <c r="G1153"/>
    </row>
    <row r="1154" spans="1:7" x14ac:dyDescent="0.25">
      <c r="A1154" s="32"/>
      <c r="B1154" s="32"/>
      <c r="C1154" s="32"/>
      <c r="D1154" s="57"/>
      <c r="E1154" s="34"/>
      <c r="F1154" s="60"/>
      <c r="G1154"/>
    </row>
    <row r="1155" spans="1:7" x14ac:dyDescent="0.25">
      <c r="A1155" s="32"/>
      <c r="B1155" s="32"/>
      <c r="C1155" s="32"/>
      <c r="D1155" s="57"/>
      <c r="E1155" s="34"/>
      <c r="F1155" s="60"/>
      <c r="G1155"/>
    </row>
    <row r="1156" spans="1:7" x14ac:dyDescent="0.25">
      <c r="A1156" s="32"/>
      <c r="B1156" s="32"/>
      <c r="C1156" s="32"/>
      <c r="D1156" s="57"/>
      <c r="E1156" s="34"/>
      <c r="F1156" s="60"/>
      <c r="G1156"/>
    </row>
    <row r="1157" spans="1:7" x14ac:dyDescent="0.25">
      <c r="A1157" s="32"/>
      <c r="B1157" s="32"/>
      <c r="C1157" s="32"/>
      <c r="D1157" s="57"/>
      <c r="E1157" s="34"/>
      <c r="F1157" s="60"/>
      <c r="G1157"/>
    </row>
    <row r="1158" spans="1:7" x14ac:dyDescent="0.25">
      <c r="A1158" s="32"/>
      <c r="B1158" s="32"/>
      <c r="C1158" s="32"/>
      <c r="D1158" s="57"/>
      <c r="E1158" s="34"/>
      <c r="F1158" s="60"/>
      <c r="G1158"/>
    </row>
    <row r="1159" spans="1:7" x14ac:dyDescent="0.25">
      <c r="A1159" s="32"/>
      <c r="B1159" s="32"/>
      <c r="C1159" s="32"/>
      <c r="D1159" s="57"/>
      <c r="E1159" s="34"/>
      <c r="F1159" s="60"/>
      <c r="G1159"/>
    </row>
    <row r="1160" spans="1:7" x14ac:dyDescent="0.25">
      <c r="A1160" s="32"/>
      <c r="B1160" s="32"/>
      <c r="C1160" s="32"/>
      <c r="D1160" s="57"/>
      <c r="E1160" s="34"/>
      <c r="F1160" s="60"/>
      <c r="G1160"/>
    </row>
    <row r="1161" spans="1:7" x14ac:dyDescent="0.25">
      <c r="A1161" s="32"/>
      <c r="B1161" s="32"/>
      <c r="C1161" s="32"/>
      <c r="D1161" s="57"/>
      <c r="E1161" s="34"/>
      <c r="F1161" s="60"/>
      <c r="G1161"/>
    </row>
    <row r="1162" spans="1:7" x14ac:dyDescent="0.25">
      <c r="A1162" s="32"/>
      <c r="B1162" s="32"/>
      <c r="C1162" s="32"/>
      <c r="D1162" s="57"/>
      <c r="E1162" s="34"/>
      <c r="F1162" s="60"/>
      <c r="G1162"/>
    </row>
    <row r="1163" spans="1:7" x14ac:dyDescent="0.25">
      <c r="A1163" s="32"/>
      <c r="B1163" s="32"/>
      <c r="C1163" s="32"/>
      <c r="D1163" s="57"/>
      <c r="E1163" s="34"/>
      <c r="F1163" s="60"/>
      <c r="G1163"/>
    </row>
    <row r="1164" spans="1:7" x14ac:dyDescent="0.25">
      <c r="A1164" s="32"/>
      <c r="B1164" s="32"/>
      <c r="C1164" s="32"/>
      <c r="D1164" s="57"/>
      <c r="E1164" s="34"/>
      <c r="F1164" s="60"/>
      <c r="G1164"/>
    </row>
    <row r="1165" spans="1:7" x14ac:dyDescent="0.25">
      <c r="A1165" s="32"/>
      <c r="B1165" s="32"/>
      <c r="C1165" s="32"/>
      <c r="D1165" s="57"/>
      <c r="E1165" s="34"/>
      <c r="F1165" s="60"/>
      <c r="G1165"/>
    </row>
    <row r="1166" spans="1:7" x14ac:dyDescent="0.25">
      <c r="A1166" s="32"/>
      <c r="B1166" s="32"/>
      <c r="C1166" s="32"/>
      <c r="D1166" s="57"/>
      <c r="E1166" s="34"/>
      <c r="F1166" s="60"/>
      <c r="G1166"/>
    </row>
    <row r="1167" spans="1:7" x14ac:dyDescent="0.25">
      <c r="A1167" s="32"/>
      <c r="B1167" s="32"/>
      <c r="C1167" s="32"/>
      <c r="D1167" s="57"/>
      <c r="E1167" s="34"/>
      <c r="F1167" s="60"/>
      <c r="G1167"/>
    </row>
    <row r="1168" spans="1:7" x14ac:dyDescent="0.25">
      <c r="A1168" s="32"/>
      <c r="B1168" s="32"/>
      <c r="C1168" s="32"/>
      <c r="D1168" s="57"/>
      <c r="E1168" s="34"/>
      <c r="F1168" s="60"/>
      <c r="G1168"/>
    </row>
    <row r="1169" spans="1:7" x14ac:dyDescent="0.25">
      <c r="A1169" s="32"/>
      <c r="B1169" s="32"/>
      <c r="C1169" s="32"/>
      <c r="D1169" s="57"/>
      <c r="E1169" s="34"/>
      <c r="F1169" s="60"/>
      <c r="G1169"/>
    </row>
    <row r="1170" spans="1:7" x14ac:dyDescent="0.25">
      <c r="A1170" s="32"/>
      <c r="B1170" s="32"/>
      <c r="C1170" s="32"/>
      <c r="D1170" s="57"/>
      <c r="E1170" s="34"/>
      <c r="F1170" s="60"/>
      <c r="G1170"/>
    </row>
    <row r="1171" spans="1:7" x14ac:dyDescent="0.25">
      <c r="A1171" s="32"/>
      <c r="B1171" s="32"/>
      <c r="C1171" s="32"/>
      <c r="D1171" s="57"/>
      <c r="E1171" s="34"/>
      <c r="F1171" s="60"/>
      <c r="G1171"/>
    </row>
    <row r="1172" spans="1:7" x14ac:dyDescent="0.25">
      <c r="A1172" s="32"/>
      <c r="B1172" s="32"/>
      <c r="C1172" s="32"/>
      <c r="D1172" s="57"/>
      <c r="E1172" s="34"/>
      <c r="F1172" s="60"/>
      <c r="G1172"/>
    </row>
    <row r="1173" spans="1:7" x14ac:dyDescent="0.25">
      <c r="A1173" s="32"/>
      <c r="B1173" s="32"/>
      <c r="C1173" s="32"/>
      <c r="D1173" s="57"/>
      <c r="E1173" s="34"/>
      <c r="F1173" s="60"/>
      <c r="G1173"/>
    </row>
    <row r="1174" spans="1:7" x14ac:dyDescent="0.25">
      <c r="A1174" s="32"/>
      <c r="B1174" s="32"/>
      <c r="C1174" s="32"/>
      <c r="D1174" s="57"/>
      <c r="E1174" s="34"/>
      <c r="F1174" s="60"/>
      <c r="G1174"/>
    </row>
    <row r="1175" spans="1:7" x14ac:dyDescent="0.25">
      <c r="A1175" s="32"/>
      <c r="B1175" s="32"/>
      <c r="C1175" s="32"/>
      <c r="D1175" s="57"/>
      <c r="E1175" s="34"/>
      <c r="F1175" s="60"/>
      <c r="G1175"/>
    </row>
    <row r="1176" spans="1:7" x14ac:dyDescent="0.25">
      <c r="A1176" s="32"/>
      <c r="B1176" s="32"/>
      <c r="C1176" s="32"/>
      <c r="D1176" s="57"/>
      <c r="E1176" s="34"/>
      <c r="F1176" s="60"/>
      <c r="G1176"/>
    </row>
    <row r="1177" spans="1:7" x14ac:dyDescent="0.25">
      <c r="A1177" s="32"/>
      <c r="B1177" s="32"/>
      <c r="C1177" s="32"/>
      <c r="D1177" s="57"/>
      <c r="E1177" s="34"/>
      <c r="F1177" s="60"/>
      <c r="G1177"/>
    </row>
    <row r="1178" spans="1:7" x14ac:dyDescent="0.25">
      <c r="A1178" s="32"/>
      <c r="B1178" s="32"/>
      <c r="C1178" s="32"/>
      <c r="D1178" s="57"/>
      <c r="E1178" s="34"/>
      <c r="F1178" s="60"/>
      <c r="G1178"/>
    </row>
    <row r="1179" spans="1:7" x14ac:dyDescent="0.25">
      <c r="A1179" s="32"/>
      <c r="B1179" s="32"/>
      <c r="C1179" s="32"/>
      <c r="D1179" s="57"/>
      <c r="E1179" s="34"/>
      <c r="F1179" s="60"/>
      <c r="G1179"/>
    </row>
    <row r="1180" spans="1:7" x14ac:dyDescent="0.25">
      <c r="A1180" s="32"/>
      <c r="B1180" s="32"/>
      <c r="C1180" s="32"/>
      <c r="D1180" s="57"/>
      <c r="E1180" s="34"/>
      <c r="F1180" s="60"/>
      <c r="G1180"/>
    </row>
    <row r="1181" spans="1:7" x14ac:dyDescent="0.25">
      <c r="A1181" s="32"/>
      <c r="B1181" s="32"/>
      <c r="C1181" s="32"/>
      <c r="D1181" s="57"/>
      <c r="E1181" s="34"/>
      <c r="F1181" s="60"/>
      <c r="G1181"/>
    </row>
    <row r="1182" spans="1:7" x14ac:dyDescent="0.25">
      <c r="A1182" s="32"/>
      <c r="B1182" s="32"/>
      <c r="C1182" s="32"/>
      <c r="D1182" s="57"/>
      <c r="E1182" s="34"/>
      <c r="F1182" s="60"/>
      <c r="G1182"/>
    </row>
    <row r="1183" spans="1:7" x14ac:dyDescent="0.25">
      <c r="A1183" s="32"/>
      <c r="B1183" s="32"/>
      <c r="C1183" s="32"/>
      <c r="D1183" s="57"/>
      <c r="E1183" s="34"/>
      <c r="F1183" s="60"/>
      <c r="G1183"/>
    </row>
    <row r="1184" spans="1:7" x14ac:dyDescent="0.25">
      <c r="A1184" s="32"/>
      <c r="B1184" s="32"/>
      <c r="C1184" s="32"/>
      <c r="D1184" s="57"/>
      <c r="E1184" s="34"/>
      <c r="F1184" s="60"/>
      <c r="G1184"/>
    </row>
    <row r="1185" spans="1:7" x14ac:dyDescent="0.25">
      <c r="A1185" s="32"/>
      <c r="B1185" s="32"/>
      <c r="C1185" s="32"/>
      <c r="D1185" s="57"/>
      <c r="E1185" s="34"/>
      <c r="F1185" s="60"/>
      <c r="G1185"/>
    </row>
    <row r="1186" spans="1:7" x14ac:dyDescent="0.25">
      <c r="A1186" s="32"/>
      <c r="B1186" s="32"/>
      <c r="C1186" s="32"/>
      <c r="D1186" s="57"/>
      <c r="E1186" s="34"/>
      <c r="F1186" s="60"/>
      <c r="G1186"/>
    </row>
    <row r="1187" spans="1:7" x14ac:dyDescent="0.25">
      <c r="A1187" s="32"/>
      <c r="B1187" s="32"/>
      <c r="C1187" s="32"/>
      <c r="D1187" s="57"/>
      <c r="E1187" s="34"/>
      <c r="F1187" s="60"/>
      <c r="G1187"/>
    </row>
    <row r="1188" spans="1:7" x14ac:dyDescent="0.25">
      <c r="A1188" s="32"/>
      <c r="B1188" s="32"/>
      <c r="C1188" s="32"/>
      <c r="D1188" s="57"/>
      <c r="E1188" s="34"/>
      <c r="F1188" s="60"/>
      <c r="G1188"/>
    </row>
    <row r="1189" spans="1:7" x14ac:dyDescent="0.25">
      <c r="A1189" s="32"/>
      <c r="B1189" s="32"/>
      <c r="C1189" s="32"/>
      <c r="D1189" s="57"/>
      <c r="E1189" s="34"/>
      <c r="F1189" s="60"/>
      <c r="G1189"/>
    </row>
    <row r="1190" spans="1:7" x14ac:dyDescent="0.25">
      <c r="A1190" s="32"/>
      <c r="B1190" s="32"/>
      <c r="C1190" s="32"/>
      <c r="D1190" s="57"/>
      <c r="E1190" s="34"/>
      <c r="F1190" s="60"/>
      <c r="G1190"/>
    </row>
    <row r="1191" spans="1:7" x14ac:dyDescent="0.25">
      <c r="A1191" s="32"/>
      <c r="B1191" s="32"/>
      <c r="C1191" s="32"/>
      <c r="D1191" s="57"/>
      <c r="E1191" s="34"/>
      <c r="F1191" s="60"/>
      <c r="G1191"/>
    </row>
    <row r="1192" spans="1:7" x14ac:dyDescent="0.25">
      <c r="A1192" s="32"/>
      <c r="B1192" s="32"/>
      <c r="C1192" s="32"/>
      <c r="D1192" s="57"/>
      <c r="E1192" s="34"/>
      <c r="F1192" s="60"/>
      <c r="G1192"/>
    </row>
    <row r="1193" spans="1:7" x14ac:dyDescent="0.25">
      <c r="A1193" s="32"/>
      <c r="B1193" s="32"/>
      <c r="C1193" s="32"/>
      <c r="D1193" s="57"/>
      <c r="E1193" s="34"/>
      <c r="F1193" s="60"/>
      <c r="G1193"/>
    </row>
    <row r="1194" spans="1:7" x14ac:dyDescent="0.25">
      <c r="A1194" s="32"/>
      <c r="B1194" s="32"/>
      <c r="C1194" s="32"/>
      <c r="D1194" s="57"/>
      <c r="E1194" s="34"/>
      <c r="F1194" s="60"/>
      <c r="G1194"/>
    </row>
    <row r="1195" spans="1:7" x14ac:dyDescent="0.25">
      <c r="A1195" s="32"/>
      <c r="B1195" s="32"/>
      <c r="C1195" s="32"/>
      <c r="D1195" s="57"/>
      <c r="E1195" s="34"/>
      <c r="F1195" s="60"/>
      <c r="G1195"/>
    </row>
    <row r="1196" spans="1:7" x14ac:dyDescent="0.25">
      <c r="A1196" s="32"/>
      <c r="B1196" s="32"/>
      <c r="C1196" s="32"/>
      <c r="D1196" s="57"/>
      <c r="E1196" s="34"/>
      <c r="F1196" s="60"/>
      <c r="G1196"/>
    </row>
    <row r="1197" spans="1:7" x14ac:dyDescent="0.25">
      <c r="A1197" s="32"/>
      <c r="B1197" s="32"/>
      <c r="C1197" s="32"/>
      <c r="D1197" s="57"/>
      <c r="E1197" s="34"/>
      <c r="F1197" s="60"/>
      <c r="G1197"/>
    </row>
    <row r="1198" spans="1:7" x14ac:dyDescent="0.25">
      <c r="A1198" s="32"/>
      <c r="B1198" s="32"/>
      <c r="C1198" s="32"/>
      <c r="D1198" s="57"/>
      <c r="E1198" s="34"/>
      <c r="F1198" s="60"/>
      <c r="G1198"/>
    </row>
    <row r="1199" spans="1:7" x14ac:dyDescent="0.25">
      <c r="A1199" s="32"/>
      <c r="B1199" s="32"/>
      <c r="C1199" s="32"/>
      <c r="D1199" s="57"/>
      <c r="E1199" s="34"/>
      <c r="F1199" s="60"/>
      <c r="G1199"/>
    </row>
    <row r="1200" spans="1:7" x14ac:dyDescent="0.25">
      <c r="A1200" s="32"/>
      <c r="B1200" s="32"/>
      <c r="C1200" s="32"/>
      <c r="D1200" s="57"/>
      <c r="E1200" s="34"/>
      <c r="F1200" s="60"/>
      <c r="G1200"/>
    </row>
    <row r="1201" spans="1:7" x14ac:dyDescent="0.25">
      <c r="A1201" s="32"/>
      <c r="B1201" s="32"/>
      <c r="C1201" s="32"/>
      <c r="D1201" s="57"/>
      <c r="E1201" s="34"/>
      <c r="F1201" s="60"/>
      <c r="G1201"/>
    </row>
    <row r="1202" spans="1:7" x14ac:dyDescent="0.25">
      <c r="A1202" s="32"/>
      <c r="B1202" s="32"/>
      <c r="C1202" s="32"/>
      <c r="D1202" s="57"/>
      <c r="E1202" s="34"/>
      <c r="F1202" s="60"/>
      <c r="G1202"/>
    </row>
    <row r="1203" spans="1:7" x14ac:dyDescent="0.25">
      <c r="A1203" s="32"/>
      <c r="B1203" s="32"/>
      <c r="C1203" s="32"/>
      <c r="D1203" s="57"/>
      <c r="E1203" s="34"/>
      <c r="F1203" s="60"/>
      <c r="G1203"/>
    </row>
    <row r="1204" spans="1:7" x14ac:dyDescent="0.25">
      <c r="A1204" s="32"/>
      <c r="B1204" s="32"/>
      <c r="C1204" s="32"/>
      <c r="D1204" s="57"/>
      <c r="E1204" s="34"/>
      <c r="F1204" s="60"/>
      <c r="G1204"/>
    </row>
    <row r="1205" spans="1:7" x14ac:dyDescent="0.25">
      <c r="A1205" s="32"/>
      <c r="B1205" s="32"/>
      <c r="C1205" s="32"/>
      <c r="D1205" s="57"/>
      <c r="E1205" s="34"/>
      <c r="F1205" s="60"/>
      <c r="G1205"/>
    </row>
    <row r="1206" spans="1:7" x14ac:dyDescent="0.25">
      <c r="A1206" s="32"/>
      <c r="B1206" s="32"/>
      <c r="C1206" s="32"/>
      <c r="D1206" s="57"/>
      <c r="E1206" s="34"/>
      <c r="F1206" s="60"/>
      <c r="G1206"/>
    </row>
    <row r="1207" spans="1:7" x14ac:dyDescent="0.25">
      <c r="A1207" s="32"/>
      <c r="B1207" s="32"/>
      <c r="C1207" s="32"/>
      <c r="D1207" s="57"/>
      <c r="E1207" s="34"/>
      <c r="F1207" s="60"/>
      <c r="G1207"/>
    </row>
    <row r="1208" spans="1:7" x14ac:dyDescent="0.25">
      <c r="A1208" s="32"/>
      <c r="B1208" s="32"/>
      <c r="C1208" s="32"/>
      <c r="D1208" s="57"/>
      <c r="E1208" s="34"/>
      <c r="F1208" s="60"/>
      <c r="G1208"/>
    </row>
    <row r="1209" spans="1:7" x14ac:dyDescent="0.25">
      <c r="A1209" s="32"/>
      <c r="B1209" s="32"/>
      <c r="C1209" s="32"/>
      <c r="D1209" s="57"/>
      <c r="E1209" s="34"/>
      <c r="F1209" s="60"/>
      <c r="G1209"/>
    </row>
    <row r="1210" spans="1:7" x14ac:dyDescent="0.25">
      <c r="A1210" s="32"/>
      <c r="B1210" s="32"/>
      <c r="C1210" s="32"/>
      <c r="D1210" s="57"/>
      <c r="E1210" s="34"/>
      <c r="F1210" s="60"/>
      <c r="G1210"/>
    </row>
    <row r="1211" spans="1:7" x14ac:dyDescent="0.25">
      <c r="A1211" s="32"/>
      <c r="B1211" s="32"/>
      <c r="C1211" s="32"/>
      <c r="D1211" s="57"/>
      <c r="E1211" s="34"/>
      <c r="F1211" s="60"/>
      <c r="G1211"/>
    </row>
    <row r="1212" spans="1:7" x14ac:dyDescent="0.25">
      <c r="A1212" s="32"/>
      <c r="B1212" s="32"/>
      <c r="C1212" s="32"/>
      <c r="D1212" s="57"/>
      <c r="E1212" s="34"/>
      <c r="F1212" s="60"/>
      <c r="G1212"/>
    </row>
    <row r="1213" spans="1:7" x14ac:dyDescent="0.25">
      <c r="A1213" s="32"/>
      <c r="B1213" s="32"/>
      <c r="C1213" s="32"/>
      <c r="D1213" s="57"/>
      <c r="E1213" s="34"/>
      <c r="F1213" s="60"/>
      <c r="G1213"/>
    </row>
    <row r="1214" spans="1:7" x14ac:dyDescent="0.25">
      <c r="A1214" s="32"/>
      <c r="B1214" s="32"/>
      <c r="C1214" s="32"/>
      <c r="D1214" s="57"/>
      <c r="E1214" s="34"/>
      <c r="F1214" s="60"/>
      <c r="G1214"/>
    </row>
    <row r="1215" spans="1:7" x14ac:dyDescent="0.25">
      <c r="A1215" s="32"/>
      <c r="B1215" s="32"/>
      <c r="C1215" s="32"/>
      <c r="D1215" s="57"/>
      <c r="E1215" s="34"/>
      <c r="F1215" s="60"/>
      <c r="G1215"/>
    </row>
    <row r="1216" spans="1:7" x14ac:dyDescent="0.25">
      <c r="A1216" s="32"/>
      <c r="B1216" s="32"/>
      <c r="C1216" s="32"/>
      <c r="D1216" s="57"/>
      <c r="E1216" s="34"/>
      <c r="F1216" s="60"/>
      <c r="G1216"/>
    </row>
    <row r="1217" spans="1:7" x14ac:dyDescent="0.25">
      <c r="A1217" s="32"/>
      <c r="B1217" s="32"/>
      <c r="C1217" s="32"/>
      <c r="D1217" s="57"/>
      <c r="E1217" s="34"/>
      <c r="F1217" s="60"/>
      <c r="G1217"/>
    </row>
    <row r="1218" spans="1:7" x14ac:dyDescent="0.25">
      <c r="A1218" s="32"/>
      <c r="B1218" s="32"/>
      <c r="C1218" s="32"/>
      <c r="D1218" s="57"/>
      <c r="E1218" s="34"/>
      <c r="F1218" s="60"/>
      <c r="G1218"/>
    </row>
    <row r="1219" spans="1:7" x14ac:dyDescent="0.25">
      <c r="A1219" s="32"/>
      <c r="B1219" s="32"/>
      <c r="C1219" s="32"/>
      <c r="D1219" s="57"/>
      <c r="E1219" s="34"/>
      <c r="F1219" s="60"/>
      <c r="G1219"/>
    </row>
    <row r="1220" spans="1:7" x14ac:dyDescent="0.25">
      <c r="A1220" s="32"/>
      <c r="B1220" s="32"/>
      <c r="C1220" s="32"/>
      <c r="D1220" s="57"/>
      <c r="E1220" s="34"/>
      <c r="F1220" s="60"/>
      <c r="G1220"/>
    </row>
    <row r="1221" spans="1:7" x14ac:dyDescent="0.25">
      <c r="A1221" s="32"/>
      <c r="B1221" s="32"/>
      <c r="C1221" s="32"/>
      <c r="D1221" s="57"/>
      <c r="E1221" s="34"/>
      <c r="F1221" s="60"/>
      <c r="G1221"/>
    </row>
    <row r="1222" spans="1:7" x14ac:dyDescent="0.25">
      <c r="A1222" s="32"/>
      <c r="B1222" s="32"/>
      <c r="C1222" s="32"/>
      <c r="D1222" s="57"/>
      <c r="E1222" s="34"/>
      <c r="F1222" s="60"/>
      <c r="G1222"/>
    </row>
    <row r="1223" spans="1:7" x14ac:dyDescent="0.25">
      <c r="A1223" s="32"/>
      <c r="B1223" s="32"/>
      <c r="C1223" s="32"/>
      <c r="D1223" s="57"/>
      <c r="E1223" s="34"/>
      <c r="F1223" s="60"/>
      <c r="G1223"/>
    </row>
    <row r="1224" spans="1:7" x14ac:dyDescent="0.25">
      <c r="A1224" s="32"/>
      <c r="B1224" s="32"/>
      <c r="C1224" s="32"/>
      <c r="D1224" s="57"/>
      <c r="E1224" s="34"/>
      <c r="F1224" s="60"/>
      <c r="G1224"/>
    </row>
    <row r="1225" spans="1:7" x14ac:dyDescent="0.25">
      <c r="A1225" s="32"/>
      <c r="B1225" s="32"/>
      <c r="C1225" s="32"/>
      <c r="D1225" s="57"/>
      <c r="E1225" s="34"/>
      <c r="F1225" s="60"/>
      <c r="G1225"/>
    </row>
    <row r="1226" spans="1:7" x14ac:dyDescent="0.25">
      <c r="A1226" s="32"/>
      <c r="B1226" s="32"/>
      <c r="C1226" s="32"/>
      <c r="D1226" s="57"/>
      <c r="E1226" s="34"/>
      <c r="F1226" s="60"/>
      <c r="G1226"/>
    </row>
    <row r="1227" spans="1:7" x14ac:dyDescent="0.25">
      <c r="A1227" s="32"/>
      <c r="B1227" s="32"/>
      <c r="C1227" s="32"/>
      <c r="D1227" s="57"/>
      <c r="E1227" s="34"/>
      <c r="F1227" s="60"/>
      <c r="G1227"/>
    </row>
    <row r="1228" spans="1:7" x14ac:dyDescent="0.25">
      <c r="A1228" s="32"/>
      <c r="B1228" s="32"/>
      <c r="C1228" s="32"/>
      <c r="D1228" s="57"/>
      <c r="E1228" s="34"/>
      <c r="F1228" s="60"/>
      <c r="G1228"/>
    </row>
    <row r="1229" spans="1:7" x14ac:dyDescent="0.25">
      <c r="A1229" s="32"/>
      <c r="B1229" s="32"/>
      <c r="C1229" s="32"/>
      <c r="D1229" s="57"/>
      <c r="E1229" s="34"/>
      <c r="F1229" s="60"/>
      <c r="G1229"/>
    </row>
    <row r="1230" spans="1:7" x14ac:dyDescent="0.25">
      <c r="A1230" s="32"/>
      <c r="B1230" s="32"/>
      <c r="C1230" s="32"/>
      <c r="D1230" s="57"/>
      <c r="E1230" s="34"/>
      <c r="F1230" s="60"/>
      <c r="G1230"/>
    </row>
    <row r="1231" spans="1:7" x14ac:dyDescent="0.25">
      <c r="A1231" s="32"/>
      <c r="B1231" s="32"/>
      <c r="C1231" s="32"/>
      <c r="D1231" s="57"/>
      <c r="E1231" s="34"/>
      <c r="F1231" s="60"/>
      <c r="G1231"/>
    </row>
    <row r="1232" spans="1:7" x14ac:dyDescent="0.25">
      <c r="A1232" s="32"/>
      <c r="B1232" s="32"/>
      <c r="C1232" s="32"/>
      <c r="D1232" s="57"/>
      <c r="E1232" s="34"/>
      <c r="F1232" s="60"/>
      <c r="G1232"/>
    </row>
    <row r="1233" spans="1:7" x14ac:dyDescent="0.25">
      <c r="A1233" s="32"/>
      <c r="B1233" s="32"/>
      <c r="C1233" s="32"/>
      <c r="D1233" s="57"/>
      <c r="E1233" s="34"/>
      <c r="F1233" s="60"/>
      <c r="G1233"/>
    </row>
    <row r="1234" spans="1:7" x14ac:dyDescent="0.25">
      <c r="A1234" s="32"/>
      <c r="B1234" s="32"/>
      <c r="C1234" s="32"/>
      <c r="D1234" s="57"/>
      <c r="E1234" s="34"/>
      <c r="F1234" s="60"/>
      <c r="G1234"/>
    </row>
    <row r="1235" spans="1:7" x14ac:dyDescent="0.25">
      <c r="A1235" s="32"/>
      <c r="B1235" s="32"/>
      <c r="C1235" s="32"/>
      <c r="D1235" s="57"/>
      <c r="E1235" s="34"/>
      <c r="F1235" s="60"/>
      <c r="G1235"/>
    </row>
    <row r="1236" spans="1:7" x14ac:dyDescent="0.25">
      <c r="A1236" s="32"/>
      <c r="B1236" s="32"/>
      <c r="C1236" s="32"/>
      <c r="D1236" s="57"/>
      <c r="E1236" s="34"/>
      <c r="F1236" s="60"/>
      <c r="G1236"/>
    </row>
    <row r="1237" spans="1:7" x14ac:dyDescent="0.25">
      <c r="A1237" s="32"/>
      <c r="B1237" s="32"/>
      <c r="C1237" s="32"/>
      <c r="D1237" s="57"/>
      <c r="E1237" s="34"/>
      <c r="F1237" s="60"/>
      <c r="G1237"/>
    </row>
    <row r="1238" spans="1:7" x14ac:dyDescent="0.25">
      <c r="A1238" s="32"/>
      <c r="B1238" s="32"/>
      <c r="C1238" s="32"/>
      <c r="D1238" s="57"/>
      <c r="E1238" s="34"/>
      <c r="F1238" s="60"/>
      <c r="G1238"/>
    </row>
    <row r="1239" spans="1:7" x14ac:dyDescent="0.25">
      <c r="A1239" s="32"/>
      <c r="B1239" s="32"/>
      <c r="C1239" s="32"/>
      <c r="D1239" s="57"/>
      <c r="E1239" s="34"/>
      <c r="F1239" s="60"/>
      <c r="G1239"/>
    </row>
    <row r="1240" spans="1:7" x14ac:dyDescent="0.25">
      <c r="A1240" s="32"/>
      <c r="B1240" s="32"/>
      <c r="C1240" s="32"/>
      <c r="D1240" s="57"/>
      <c r="E1240" s="34"/>
      <c r="F1240" s="60"/>
      <c r="G1240"/>
    </row>
    <row r="1241" spans="1:7" x14ac:dyDescent="0.25">
      <c r="A1241" s="32"/>
      <c r="B1241" s="32"/>
      <c r="C1241" s="32"/>
      <c r="D1241" s="57"/>
      <c r="E1241" s="34"/>
      <c r="F1241" s="60"/>
      <c r="G1241"/>
    </row>
    <row r="1242" spans="1:7" x14ac:dyDescent="0.25">
      <c r="A1242" s="32"/>
      <c r="B1242" s="32"/>
      <c r="C1242" s="32"/>
      <c r="D1242" s="57"/>
      <c r="E1242" s="34"/>
      <c r="F1242" s="60"/>
      <c r="G1242"/>
    </row>
    <row r="1243" spans="1:7" x14ac:dyDescent="0.25">
      <c r="A1243" s="32"/>
      <c r="B1243" s="32"/>
      <c r="C1243" s="32"/>
      <c r="D1243" s="57"/>
      <c r="E1243" s="34"/>
      <c r="F1243" s="60"/>
      <c r="G1243"/>
    </row>
    <row r="1244" spans="1:7" x14ac:dyDescent="0.25">
      <c r="A1244" s="32"/>
      <c r="B1244" s="32"/>
      <c r="C1244" s="32"/>
      <c r="D1244" s="57"/>
      <c r="E1244" s="34"/>
      <c r="F1244" s="60"/>
      <c r="G1244"/>
    </row>
    <row r="1245" spans="1:7" x14ac:dyDescent="0.25">
      <c r="A1245" s="32"/>
      <c r="B1245" s="32"/>
      <c r="C1245" s="32"/>
      <c r="D1245" s="57"/>
      <c r="E1245" s="34"/>
      <c r="F1245" s="60"/>
      <c r="G1245"/>
    </row>
    <row r="1246" spans="1:7" x14ac:dyDescent="0.25">
      <c r="A1246" s="32"/>
      <c r="B1246" s="32"/>
      <c r="C1246" s="32"/>
      <c r="D1246" s="57"/>
      <c r="E1246" s="34"/>
      <c r="F1246" s="60"/>
      <c r="G1246"/>
    </row>
    <row r="1247" spans="1:7" x14ac:dyDescent="0.25">
      <c r="A1247" s="32"/>
      <c r="B1247" s="32"/>
      <c r="C1247" s="32"/>
      <c r="D1247" s="57"/>
      <c r="E1247" s="34"/>
      <c r="F1247" s="60"/>
      <c r="G1247"/>
    </row>
    <row r="1248" spans="1:7" x14ac:dyDescent="0.25">
      <c r="A1248" s="32"/>
      <c r="B1248" s="32"/>
      <c r="C1248" s="32"/>
      <c r="D1248" s="57"/>
      <c r="E1248" s="34"/>
      <c r="F1248" s="60"/>
      <c r="G1248"/>
    </row>
    <row r="1249" spans="1:7" x14ac:dyDescent="0.25">
      <c r="A1249" s="32"/>
      <c r="B1249" s="32"/>
      <c r="C1249" s="32"/>
      <c r="D1249" s="57"/>
      <c r="E1249" s="34"/>
      <c r="F1249" s="60"/>
      <c r="G1249"/>
    </row>
    <row r="1250" spans="1:7" x14ac:dyDescent="0.25">
      <c r="A1250" s="32"/>
      <c r="B1250" s="32"/>
      <c r="C1250" s="32"/>
      <c r="D1250" s="57"/>
      <c r="E1250" s="34"/>
      <c r="F1250" s="60"/>
      <c r="G1250"/>
    </row>
    <row r="1251" spans="1:7" x14ac:dyDescent="0.25">
      <c r="A1251" s="32"/>
      <c r="B1251" s="32"/>
      <c r="C1251" s="32"/>
      <c r="D1251" s="57"/>
      <c r="E1251" s="34"/>
      <c r="F1251" s="60"/>
      <c r="G1251"/>
    </row>
    <row r="1252" spans="1:7" x14ac:dyDescent="0.25">
      <c r="A1252" s="32"/>
      <c r="B1252" s="32"/>
      <c r="C1252" s="32"/>
      <c r="D1252" s="57"/>
      <c r="E1252" s="34"/>
      <c r="F1252" s="60"/>
      <c r="G1252"/>
    </row>
    <row r="1253" spans="1:7" x14ac:dyDescent="0.25">
      <c r="A1253" s="32"/>
      <c r="B1253" s="32"/>
      <c r="C1253" s="32"/>
      <c r="D1253" s="57"/>
      <c r="E1253" s="34"/>
      <c r="F1253" s="60"/>
      <c r="G1253"/>
    </row>
    <row r="1254" spans="1:7" x14ac:dyDescent="0.25">
      <c r="A1254" s="32"/>
      <c r="B1254" s="32"/>
      <c r="C1254" s="32"/>
      <c r="D1254" s="57"/>
      <c r="E1254" s="34"/>
      <c r="F1254" s="60"/>
      <c r="G1254"/>
    </row>
    <row r="1255" spans="1:7" x14ac:dyDescent="0.25">
      <c r="A1255" s="32"/>
      <c r="B1255" s="32"/>
      <c r="C1255" s="32"/>
      <c r="D1255" s="57"/>
      <c r="E1255" s="34"/>
      <c r="F1255" s="60"/>
      <c r="G1255"/>
    </row>
    <row r="1256" spans="1:7" x14ac:dyDescent="0.25">
      <c r="A1256" s="32"/>
      <c r="B1256" s="32"/>
      <c r="C1256" s="32"/>
      <c r="D1256" s="57"/>
      <c r="E1256" s="34"/>
      <c r="F1256" s="60"/>
      <c r="G1256"/>
    </row>
    <row r="1257" spans="1:7" x14ac:dyDescent="0.25">
      <c r="A1257" s="32"/>
      <c r="B1257" s="32"/>
      <c r="C1257" s="32"/>
      <c r="D1257" s="57"/>
      <c r="E1257" s="34"/>
      <c r="F1257" s="60"/>
      <c r="G1257"/>
    </row>
    <row r="1258" spans="1:7" x14ac:dyDescent="0.25">
      <c r="A1258" s="32"/>
      <c r="B1258" s="32"/>
      <c r="C1258" s="32"/>
      <c r="D1258" s="57"/>
      <c r="E1258" s="34"/>
      <c r="F1258" s="60"/>
      <c r="G1258"/>
    </row>
    <row r="1259" spans="1:7" x14ac:dyDescent="0.25">
      <c r="A1259" s="32"/>
      <c r="B1259" s="32"/>
      <c r="C1259" s="32"/>
      <c r="D1259" s="57"/>
      <c r="E1259" s="34"/>
      <c r="F1259" s="60"/>
      <c r="G1259"/>
    </row>
    <row r="1260" spans="1:7" x14ac:dyDescent="0.25">
      <c r="A1260" s="32"/>
      <c r="B1260" s="32"/>
      <c r="C1260" s="32"/>
      <c r="D1260" s="57"/>
      <c r="E1260" s="34"/>
      <c r="F1260" s="60"/>
      <c r="G1260"/>
    </row>
    <row r="1261" spans="1:7" x14ac:dyDescent="0.25">
      <c r="A1261" s="32"/>
      <c r="B1261" s="32"/>
      <c r="C1261" s="32"/>
      <c r="D1261" s="57"/>
      <c r="E1261" s="34"/>
      <c r="F1261" s="60"/>
      <c r="G1261"/>
    </row>
    <row r="1262" spans="1:7" x14ac:dyDescent="0.25">
      <c r="A1262" s="32"/>
      <c r="B1262" s="32"/>
      <c r="C1262" s="32"/>
      <c r="D1262" s="57"/>
      <c r="E1262" s="34"/>
      <c r="F1262" s="60"/>
      <c r="G1262"/>
    </row>
    <row r="1263" spans="1:7" x14ac:dyDescent="0.25">
      <c r="A1263" s="32"/>
      <c r="B1263" s="32"/>
      <c r="C1263" s="32"/>
      <c r="D1263" s="57"/>
      <c r="E1263" s="34"/>
      <c r="F1263" s="60"/>
      <c r="G1263"/>
    </row>
    <row r="1264" spans="1:7" x14ac:dyDescent="0.25">
      <c r="A1264" s="32"/>
      <c r="B1264" s="32"/>
      <c r="C1264" s="32"/>
      <c r="D1264" s="57"/>
      <c r="E1264" s="34"/>
      <c r="F1264" s="60"/>
      <c r="G1264"/>
    </row>
    <row r="1265" spans="1:7" x14ac:dyDescent="0.25">
      <c r="A1265" s="32"/>
      <c r="B1265" s="32"/>
      <c r="C1265" s="32"/>
      <c r="D1265" s="57"/>
      <c r="E1265" s="34"/>
      <c r="F1265" s="60"/>
      <c r="G1265"/>
    </row>
    <row r="1266" spans="1:7" x14ac:dyDescent="0.25">
      <c r="A1266" s="32"/>
      <c r="B1266" s="32"/>
      <c r="C1266" s="32"/>
      <c r="D1266" s="57"/>
      <c r="E1266" s="34"/>
      <c r="F1266" s="60"/>
      <c r="G1266"/>
    </row>
    <row r="1267" spans="1:7" x14ac:dyDescent="0.25">
      <c r="A1267" s="32"/>
      <c r="B1267" s="32"/>
      <c r="C1267" s="32"/>
      <c r="D1267" s="57"/>
      <c r="E1267" s="34"/>
      <c r="F1267" s="60"/>
      <c r="G1267"/>
    </row>
    <row r="1268" spans="1:7" x14ac:dyDescent="0.25">
      <c r="A1268" s="32"/>
      <c r="B1268" s="32"/>
      <c r="C1268" s="32"/>
      <c r="D1268" s="57"/>
      <c r="E1268" s="34"/>
      <c r="F1268" s="60"/>
      <c r="G1268"/>
    </row>
    <row r="1269" spans="1:7" x14ac:dyDescent="0.25">
      <c r="A1269" s="32"/>
      <c r="B1269" s="32"/>
      <c r="C1269" s="32"/>
      <c r="D1269" s="57"/>
      <c r="E1269" s="34"/>
      <c r="F1269" s="60"/>
      <c r="G1269"/>
    </row>
    <row r="1270" spans="1:7" x14ac:dyDescent="0.25">
      <c r="A1270" s="32"/>
      <c r="B1270" s="32"/>
      <c r="C1270" s="32"/>
      <c r="D1270" s="57"/>
      <c r="E1270" s="34"/>
      <c r="F1270" s="60"/>
      <c r="G1270"/>
    </row>
    <row r="1271" spans="1:7" x14ac:dyDescent="0.25">
      <c r="A1271" s="32"/>
      <c r="B1271" s="32"/>
      <c r="C1271" s="32"/>
      <c r="D1271" s="57"/>
      <c r="E1271" s="34"/>
      <c r="F1271" s="60"/>
      <c r="G1271"/>
    </row>
    <row r="1272" spans="1:7" x14ac:dyDescent="0.25">
      <c r="A1272" s="32"/>
      <c r="B1272" s="32"/>
      <c r="C1272" s="32"/>
      <c r="D1272" s="57"/>
      <c r="E1272" s="34"/>
      <c r="F1272" s="60"/>
      <c r="G1272"/>
    </row>
    <row r="1273" spans="1:7" x14ac:dyDescent="0.25">
      <c r="A1273" s="32"/>
      <c r="B1273" s="32"/>
      <c r="C1273" s="32"/>
      <c r="D1273" s="57"/>
      <c r="E1273" s="34"/>
      <c r="F1273" s="60"/>
      <c r="G1273"/>
    </row>
    <row r="1274" spans="1:7" x14ac:dyDescent="0.25">
      <c r="A1274" s="32"/>
      <c r="B1274" s="32"/>
      <c r="C1274" s="32"/>
      <c r="D1274" s="57"/>
      <c r="E1274" s="34"/>
      <c r="F1274" s="60"/>
      <c r="G1274"/>
    </row>
    <row r="1275" spans="1:7" x14ac:dyDescent="0.25">
      <c r="A1275" s="32"/>
      <c r="B1275" s="32"/>
      <c r="C1275" s="32"/>
      <c r="D1275" s="57"/>
      <c r="E1275" s="34"/>
      <c r="F1275" s="60"/>
      <c r="G1275"/>
    </row>
    <row r="1276" spans="1:7" x14ac:dyDescent="0.25">
      <c r="A1276" s="32"/>
      <c r="B1276" s="32"/>
      <c r="C1276" s="32"/>
      <c r="D1276" s="57"/>
      <c r="E1276" s="34"/>
      <c r="F1276" s="60"/>
      <c r="G1276"/>
    </row>
    <row r="1277" spans="1:7" x14ac:dyDescent="0.25">
      <c r="A1277" s="32"/>
      <c r="B1277" s="32"/>
      <c r="C1277" s="32"/>
      <c r="D1277" s="57"/>
      <c r="E1277" s="34"/>
      <c r="F1277" s="60"/>
      <c r="G1277"/>
    </row>
    <row r="1278" spans="1:7" x14ac:dyDescent="0.25">
      <c r="A1278" s="32"/>
      <c r="B1278" s="32"/>
      <c r="C1278" s="32"/>
      <c r="D1278" s="57"/>
      <c r="E1278" s="34"/>
      <c r="F1278" s="60"/>
      <c r="G1278"/>
    </row>
    <row r="1279" spans="1:7" x14ac:dyDescent="0.25">
      <c r="A1279" s="32"/>
      <c r="B1279" s="32"/>
      <c r="C1279" s="32"/>
      <c r="D1279" s="57"/>
      <c r="E1279" s="34"/>
      <c r="F1279" s="60"/>
      <c r="G1279"/>
    </row>
    <row r="1280" spans="1:7" x14ac:dyDescent="0.25">
      <c r="A1280" s="32"/>
      <c r="B1280" s="32"/>
      <c r="C1280" s="32"/>
      <c r="D1280" s="57"/>
      <c r="E1280" s="34"/>
      <c r="F1280" s="60"/>
      <c r="G1280"/>
    </row>
    <row r="1281" spans="1:7" x14ac:dyDescent="0.25">
      <c r="A1281" s="32"/>
      <c r="B1281" s="32"/>
      <c r="C1281" s="32"/>
      <c r="D1281" s="57"/>
      <c r="E1281" s="34"/>
      <c r="F1281" s="60"/>
      <c r="G1281"/>
    </row>
    <row r="1282" spans="1:7" x14ac:dyDescent="0.25">
      <c r="A1282" s="32"/>
      <c r="B1282" s="32"/>
      <c r="C1282" s="32"/>
      <c r="D1282" s="57"/>
      <c r="E1282" s="34"/>
      <c r="F1282" s="60"/>
      <c r="G1282"/>
    </row>
    <row r="1283" spans="1:7" x14ac:dyDescent="0.25">
      <c r="A1283" s="32"/>
      <c r="B1283" s="32"/>
      <c r="C1283" s="32"/>
      <c r="D1283" s="57"/>
      <c r="E1283" s="34"/>
      <c r="F1283" s="60"/>
      <c r="G1283"/>
    </row>
    <row r="1284" spans="1:7" x14ac:dyDescent="0.25">
      <c r="A1284" s="32"/>
      <c r="B1284" s="32"/>
      <c r="C1284" s="32"/>
      <c r="D1284" s="57"/>
      <c r="E1284" s="34"/>
      <c r="F1284" s="60"/>
      <c r="G1284"/>
    </row>
    <row r="1285" spans="1:7" x14ac:dyDescent="0.25">
      <c r="A1285" s="32"/>
      <c r="B1285" s="32"/>
      <c r="C1285" s="32"/>
      <c r="D1285" s="57"/>
      <c r="E1285" s="34"/>
      <c r="F1285" s="60"/>
      <c r="G1285"/>
    </row>
    <row r="1286" spans="1:7" x14ac:dyDescent="0.25">
      <c r="A1286" s="32"/>
      <c r="B1286" s="32"/>
      <c r="C1286" s="32"/>
      <c r="D1286" s="57"/>
      <c r="E1286" s="34"/>
      <c r="F1286" s="60"/>
      <c r="G1286"/>
    </row>
    <row r="1287" spans="1:7" x14ac:dyDescent="0.25">
      <c r="A1287" s="32"/>
      <c r="B1287" s="32"/>
      <c r="C1287" s="32"/>
      <c r="D1287" s="57"/>
      <c r="E1287" s="34"/>
      <c r="F1287" s="60"/>
      <c r="G1287"/>
    </row>
    <row r="1288" spans="1:7" x14ac:dyDescent="0.25">
      <c r="A1288" s="32"/>
      <c r="B1288" s="32"/>
      <c r="C1288" s="32"/>
      <c r="D1288" s="57"/>
      <c r="E1288" s="34"/>
      <c r="F1288" s="60"/>
      <c r="G1288"/>
    </row>
    <row r="1289" spans="1:7" x14ac:dyDescent="0.25">
      <c r="A1289" s="32"/>
      <c r="B1289" s="32"/>
      <c r="C1289" s="32"/>
      <c r="D1289" s="57"/>
      <c r="E1289" s="34"/>
      <c r="F1289" s="60"/>
      <c r="G1289"/>
    </row>
    <row r="1290" spans="1:7" x14ac:dyDescent="0.25">
      <c r="A1290" s="32"/>
      <c r="B1290" s="32"/>
      <c r="C1290" s="32"/>
      <c r="D1290" s="57"/>
      <c r="E1290" s="34"/>
      <c r="F1290" s="60"/>
      <c r="G1290"/>
    </row>
    <row r="1291" spans="1:7" x14ac:dyDescent="0.25">
      <c r="A1291" s="32"/>
      <c r="B1291" s="32"/>
      <c r="C1291" s="32"/>
      <c r="D1291" s="57"/>
      <c r="E1291" s="34"/>
      <c r="F1291" s="60"/>
      <c r="G1291"/>
    </row>
    <row r="1292" spans="1:7" x14ac:dyDescent="0.25">
      <c r="A1292" s="32"/>
      <c r="B1292" s="32"/>
      <c r="C1292" s="32"/>
      <c r="D1292" s="57"/>
      <c r="E1292" s="34"/>
      <c r="F1292" s="60"/>
      <c r="G1292"/>
    </row>
    <row r="1293" spans="1:7" x14ac:dyDescent="0.25">
      <c r="A1293" s="32"/>
      <c r="B1293" s="32"/>
      <c r="C1293" s="32"/>
      <c r="D1293" s="57"/>
      <c r="E1293" s="34"/>
      <c r="F1293" s="60"/>
      <c r="G1293"/>
    </row>
    <row r="1294" spans="1:7" x14ac:dyDescent="0.25">
      <c r="A1294" s="32"/>
      <c r="B1294" s="32"/>
      <c r="C1294" s="32"/>
      <c r="D1294" s="57"/>
      <c r="E1294" s="34"/>
      <c r="F1294" s="60"/>
      <c r="G1294"/>
    </row>
    <row r="1295" spans="1:7" x14ac:dyDescent="0.25">
      <c r="A1295" s="32"/>
      <c r="B1295" s="32"/>
      <c r="C1295" s="32"/>
      <c r="D1295" s="57"/>
      <c r="E1295" s="34"/>
      <c r="F1295" s="60"/>
      <c r="G1295"/>
    </row>
    <row r="1296" spans="1:7" x14ac:dyDescent="0.25">
      <c r="A1296" s="32"/>
      <c r="B1296" s="32"/>
      <c r="C1296" s="32"/>
      <c r="D1296" s="57"/>
      <c r="E1296" s="34"/>
      <c r="F1296" s="60"/>
      <c r="G1296"/>
    </row>
    <row r="1297" spans="1:7" x14ac:dyDescent="0.25">
      <c r="A1297" s="32"/>
      <c r="B1297" s="32"/>
      <c r="C1297" s="32"/>
      <c r="D1297" s="57"/>
      <c r="E1297" s="34"/>
      <c r="F1297" s="60"/>
      <c r="G1297"/>
    </row>
    <row r="1298" spans="1:7" x14ac:dyDescent="0.25">
      <c r="A1298" s="32"/>
      <c r="B1298" s="32"/>
      <c r="C1298" s="32"/>
      <c r="D1298" s="57"/>
      <c r="E1298" s="34"/>
      <c r="F1298" s="60"/>
      <c r="G1298"/>
    </row>
    <row r="1299" spans="1:7" x14ac:dyDescent="0.25">
      <c r="A1299" s="32"/>
      <c r="B1299" s="32"/>
      <c r="C1299" s="32"/>
      <c r="D1299" s="57"/>
      <c r="E1299" s="34"/>
      <c r="F1299" s="60"/>
      <c r="G1299"/>
    </row>
    <row r="1300" spans="1:7" x14ac:dyDescent="0.25">
      <c r="A1300" s="32"/>
      <c r="B1300" s="32"/>
      <c r="C1300" s="32"/>
      <c r="D1300" s="57"/>
      <c r="E1300" s="34"/>
      <c r="F1300" s="60"/>
      <c r="G1300"/>
    </row>
    <row r="1301" spans="1:7" x14ac:dyDescent="0.25">
      <c r="A1301" s="32"/>
      <c r="B1301" s="32"/>
      <c r="C1301" s="32"/>
      <c r="D1301" s="57"/>
      <c r="E1301" s="34"/>
      <c r="F1301" s="60"/>
      <c r="G1301"/>
    </row>
    <row r="1302" spans="1:7" x14ac:dyDescent="0.25">
      <c r="A1302" s="32"/>
      <c r="B1302" s="32"/>
      <c r="C1302" s="32"/>
      <c r="D1302" s="57"/>
      <c r="E1302" s="34"/>
      <c r="F1302" s="60"/>
      <c r="G1302"/>
    </row>
    <row r="1303" spans="1:7" x14ac:dyDescent="0.25">
      <c r="A1303" s="32"/>
      <c r="B1303" s="32"/>
      <c r="C1303" s="32"/>
      <c r="D1303" s="57"/>
      <c r="E1303" s="34"/>
      <c r="F1303" s="60"/>
      <c r="G1303"/>
    </row>
    <row r="1304" spans="1:7" x14ac:dyDescent="0.25">
      <c r="A1304" s="32"/>
      <c r="B1304" s="32"/>
      <c r="C1304" s="32"/>
      <c r="D1304" s="57"/>
      <c r="E1304" s="34"/>
      <c r="F1304" s="60"/>
      <c r="G1304"/>
    </row>
    <row r="1305" spans="1:7" x14ac:dyDescent="0.25">
      <c r="A1305" s="32"/>
      <c r="B1305" s="32"/>
      <c r="C1305" s="32"/>
      <c r="D1305" s="57"/>
      <c r="E1305" s="34"/>
      <c r="F1305" s="60"/>
      <c r="G1305"/>
    </row>
    <row r="1306" spans="1:7" x14ac:dyDescent="0.25">
      <c r="A1306" s="32"/>
      <c r="B1306" s="32"/>
      <c r="C1306" s="32"/>
      <c r="D1306" s="57"/>
      <c r="E1306" s="34"/>
      <c r="F1306" s="60"/>
      <c r="G1306"/>
    </row>
    <row r="1307" spans="1:7" x14ac:dyDescent="0.25">
      <c r="A1307" s="32"/>
      <c r="B1307" s="32"/>
      <c r="C1307" s="32"/>
      <c r="D1307" s="57"/>
      <c r="E1307" s="34"/>
      <c r="F1307" s="60"/>
      <c r="G1307"/>
    </row>
    <row r="1308" spans="1:7" x14ac:dyDescent="0.25">
      <c r="A1308" s="32"/>
      <c r="B1308" s="32"/>
      <c r="C1308" s="32"/>
      <c r="D1308" s="57"/>
      <c r="E1308" s="34"/>
      <c r="F1308" s="60"/>
      <c r="G1308"/>
    </row>
    <row r="1309" spans="1:7" x14ac:dyDescent="0.25">
      <c r="A1309" s="32"/>
      <c r="B1309" s="32"/>
      <c r="C1309" s="32"/>
      <c r="D1309" s="57"/>
      <c r="E1309" s="34"/>
      <c r="F1309" s="60"/>
      <c r="G1309"/>
    </row>
    <row r="1310" spans="1:7" x14ac:dyDescent="0.25">
      <c r="A1310" s="32"/>
      <c r="B1310" s="32"/>
      <c r="C1310" s="32"/>
      <c r="D1310" s="57"/>
      <c r="E1310" s="34"/>
      <c r="F1310" s="60"/>
      <c r="G1310"/>
    </row>
    <row r="1311" spans="1:7" x14ac:dyDescent="0.25">
      <c r="A1311" s="32"/>
      <c r="B1311" s="32"/>
      <c r="C1311" s="32"/>
      <c r="D1311" s="57"/>
      <c r="E1311" s="34"/>
      <c r="F1311" s="60"/>
      <c r="G1311"/>
    </row>
    <row r="1312" spans="1:7" x14ac:dyDescent="0.25">
      <c r="A1312" s="32"/>
      <c r="B1312" s="32"/>
      <c r="C1312" s="32"/>
      <c r="D1312" s="57"/>
      <c r="E1312" s="34"/>
      <c r="F1312" s="60"/>
      <c r="G1312"/>
    </row>
    <row r="1313" spans="1:7" x14ac:dyDescent="0.25">
      <c r="A1313" s="32"/>
      <c r="B1313" s="32"/>
      <c r="C1313" s="32"/>
      <c r="D1313" s="57"/>
      <c r="E1313" s="34"/>
      <c r="F1313" s="60"/>
      <c r="G1313"/>
    </row>
    <row r="1314" spans="1:7" x14ac:dyDescent="0.25">
      <c r="A1314" s="32"/>
      <c r="B1314" s="32"/>
      <c r="C1314" s="32"/>
      <c r="D1314" s="57"/>
      <c r="E1314" s="34"/>
      <c r="F1314" s="60"/>
      <c r="G1314"/>
    </row>
    <row r="1315" spans="1:7" x14ac:dyDescent="0.25">
      <c r="A1315" s="32"/>
      <c r="B1315" s="32"/>
      <c r="C1315" s="32"/>
      <c r="D1315" s="57"/>
      <c r="E1315" s="34"/>
      <c r="F1315" s="60"/>
      <c r="G1315"/>
    </row>
    <row r="1316" spans="1:7" x14ac:dyDescent="0.25">
      <c r="A1316" s="32"/>
      <c r="B1316" s="32"/>
      <c r="C1316" s="32"/>
      <c r="D1316" s="57"/>
      <c r="E1316" s="34"/>
      <c r="F1316" s="60"/>
      <c r="G1316"/>
    </row>
    <row r="1317" spans="1:7" x14ac:dyDescent="0.25">
      <c r="A1317" s="32"/>
      <c r="B1317" s="32"/>
      <c r="C1317" s="32"/>
      <c r="D1317" s="57"/>
      <c r="E1317" s="34"/>
      <c r="F1317" s="60"/>
      <c r="G1317"/>
    </row>
    <row r="1318" spans="1:7" x14ac:dyDescent="0.25">
      <c r="A1318" s="32"/>
      <c r="B1318" s="32"/>
      <c r="C1318" s="32"/>
      <c r="D1318" s="57"/>
      <c r="E1318" s="34"/>
      <c r="F1318" s="60"/>
      <c r="G1318"/>
    </row>
    <row r="1319" spans="1:7" x14ac:dyDescent="0.25">
      <c r="A1319" s="32"/>
      <c r="B1319" s="32"/>
      <c r="C1319" s="32"/>
      <c r="D1319" s="57"/>
      <c r="E1319" s="34"/>
      <c r="F1319" s="60"/>
      <c r="G1319"/>
    </row>
    <row r="1320" spans="1:7" x14ac:dyDescent="0.25">
      <c r="A1320" s="32"/>
      <c r="B1320" s="32"/>
      <c r="C1320" s="32"/>
      <c r="D1320" s="57"/>
      <c r="E1320" s="34"/>
      <c r="F1320" s="60"/>
      <c r="G1320"/>
    </row>
    <row r="1321" spans="1:7" x14ac:dyDescent="0.25">
      <c r="A1321" s="32"/>
      <c r="B1321" s="32"/>
      <c r="C1321" s="32"/>
      <c r="D1321" s="57"/>
      <c r="E1321" s="34"/>
      <c r="F1321" s="60"/>
      <c r="G1321"/>
    </row>
    <row r="1322" spans="1:7" x14ac:dyDescent="0.25">
      <c r="A1322" s="32"/>
      <c r="B1322" s="32"/>
      <c r="C1322" s="32"/>
      <c r="D1322" s="57"/>
      <c r="E1322" s="34"/>
      <c r="F1322" s="60"/>
      <c r="G1322"/>
    </row>
    <row r="1323" spans="1:7" x14ac:dyDescent="0.25">
      <c r="A1323" s="32"/>
      <c r="B1323" s="32"/>
      <c r="C1323" s="32"/>
      <c r="D1323" s="57"/>
      <c r="E1323" s="34"/>
      <c r="F1323" s="60"/>
      <c r="G1323"/>
    </row>
    <row r="1324" spans="1:7" x14ac:dyDescent="0.25">
      <c r="A1324" s="32"/>
      <c r="B1324" s="32"/>
      <c r="C1324" s="32"/>
      <c r="D1324" s="57"/>
      <c r="E1324" s="34"/>
      <c r="F1324" s="60"/>
      <c r="G1324"/>
    </row>
    <row r="1325" spans="1:7" x14ac:dyDescent="0.25">
      <c r="A1325" s="32"/>
      <c r="B1325" s="32"/>
      <c r="C1325" s="32"/>
      <c r="D1325" s="57"/>
      <c r="E1325" s="34"/>
      <c r="F1325" s="60"/>
      <c r="G1325"/>
    </row>
    <row r="1326" spans="1:7" x14ac:dyDescent="0.25">
      <c r="A1326" s="32"/>
      <c r="B1326" s="32"/>
      <c r="C1326" s="32"/>
      <c r="D1326" s="57"/>
      <c r="E1326" s="34"/>
      <c r="F1326" s="60"/>
      <c r="G1326"/>
    </row>
    <row r="1327" spans="1:7" x14ac:dyDescent="0.25">
      <c r="A1327" s="32"/>
      <c r="B1327" s="32"/>
      <c r="C1327" s="32"/>
      <c r="D1327" s="57"/>
      <c r="E1327" s="34"/>
      <c r="F1327" s="60"/>
      <c r="G1327"/>
    </row>
    <row r="1328" spans="1:7" x14ac:dyDescent="0.25">
      <c r="A1328" s="32"/>
      <c r="B1328" s="32"/>
      <c r="C1328" s="32"/>
      <c r="D1328" s="57"/>
      <c r="E1328" s="34"/>
      <c r="F1328" s="60"/>
      <c r="G1328"/>
    </row>
    <row r="1329" spans="1:7" x14ac:dyDescent="0.25">
      <c r="A1329" s="32"/>
      <c r="B1329" s="32"/>
      <c r="C1329" s="32"/>
      <c r="D1329" s="57"/>
      <c r="E1329" s="34"/>
      <c r="F1329" s="60"/>
      <c r="G1329"/>
    </row>
    <row r="1330" spans="1:7" x14ac:dyDescent="0.25">
      <c r="A1330" s="32"/>
      <c r="B1330" s="32"/>
      <c r="C1330" s="32"/>
      <c r="D1330" s="57"/>
      <c r="E1330" s="34"/>
      <c r="F1330" s="60"/>
      <c r="G1330"/>
    </row>
    <row r="1331" spans="1:7" x14ac:dyDescent="0.25">
      <c r="A1331" s="32"/>
      <c r="B1331" s="32"/>
      <c r="C1331" s="32"/>
      <c r="D1331" s="57"/>
      <c r="E1331" s="34"/>
      <c r="F1331" s="60"/>
      <c r="G1331"/>
    </row>
    <row r="1332" spans="1:7" x14ac:dyDescent="0.25">
      <c r="A1332" s="32"/>
      <c r="B1332" s="32"/>
      <c r="C1332" s="32"/>
      <c r="D1332" s="57"/>
      <c r="E1332" s="34"/>
      <c r="F1332" s="60"/>
      <c r="G1332"/>
    </row>
    <row r="1333" spans="1:7" x14ac:dyDescent="0.25">
      <c r="A1333" s="32"/>
      <c r="B1333" s="32"/>
      <c r="C1333" s="32"/>
      <c r="D1333" s="57"/>
      <c r="E1333" s="34"/>
      <c r="F1333" s="60"/>
      <c r="G1333"/>
    </row>
    <row r="1334" spans="1:7" x14ac:dyDescent="0.25">
      <c r="A1334" s="32"/>
      <c r="B1334" s="32"/>
      <c r="C1334" s="32"/>
      <c r="D1334" s="57"/>
      <c r="E1334" s="34"/>
      <c r="F1334" s="60"/>
      <c r="G1334"/>
    </row>
    <row r="1335" spans="1:7" x14ac:dyDescent="0.25">
      <c r="A1335" s="32"/>
      <c r="B1335" s="32"/>
      <c r="C1335" s="32"/>
      <c r="D1335" s="57"/>
      <c r="E1335" s="34"/>
      <c r="F1335" s="60"/>
      <c r="G1335"/>
    </row>
    <row r="1336" spans="1:7" x14ac:dyDescent="0.25">
      <c r="A1336" s="32"/>
      <c r="B1336" s="32"/>
      <c r="C1336" s="32"/>
      <c r="D1336" s="57"/>
      <c r="E1336" s="34"/>
      <c r="F1336" s="60"/>
      <c r="G1336"/>
    </row>
    <row r="1337" spans="1:7" x14ac:dyDescent="0.25">
      <c r="A1337" s="32"/>
      <c r="B1337" s="32"/>
      <c r="C1337" s="32"/>
      <c r="D1337" s="57"/>
      <c r="E1337" s="34"/>
      <c r="F1337" s="60"/>
      <c r="G1337"/>
    </row>
    <row r="1338" spans="1:7" x14ac:dyDescent="0.25">
      <c r="A1338" s="32"/>
      <c r="B1338" s="32"/>
      <c r="C1338" s="32"/>
      <c r="D1338" s="57"/>
      <c r="E1338" s="34"/>
      <c r="F1338" s="60"/>
      <c r="G1338"/>
    </row>
    <row r="1339" spans="1:7" x14ac:dyDescent="0.25">
      <c r="A1339" s="32"/>
      <c r="B1339" s="32"/>
      <c r="C1339" s="32"/>
      <c r="D1339" s="57"/>
      <c r="E1339" s="34"/>
      <c r="F1339" s="60"/>
      <c r="G1339"/>
    </row>
    <row r="1340" spans="1:7" x14ac:dyDescent="0.25">
      <c r="A1340" s="32"/>
      <c r="B1340" s="32"/>
      <c r="C1340" s="32"/>
      <c r="D1340" s="57"/>
      <c r="E1340" s="34"/>
      <c r="F1340" s="60"/>
      <c r="G1340"/>
    </row>
    <row r="1341" spans="1:7" x14ac:dyDescent="0.25">
      <c r="A1341" s="32"/>
      <c r="B1341" s="32"/>
      <c r="C1341" s="32"/>
      <c r="D1341" s="57"/>
      <c r="E1341" s="34"/>
      <c r="F1341" s="60"/>
      <c r="G1341"/>
    </row>
    <row r="1342" spans="1:7" x14ac:dyDescent="0.25">
      <c r="A1342" s="32"/>
      <c r="B1342" s="32"/>
      <c r="C1342" s="32"/>
      <c r="D1342" s="57"/>
      <c r="E1342" s="34"/>
      <c r="F1342" s="60"/>
      <c r="G1342"/>
    </row>
    <row r="1343" spans="1:7" x14ac:dyDescent="0.25">
      <c r="A1343" s="32"/>
      <c r="B1343" s="32"/>
      <c r="C1343" s="32"/>
      <c r="D1343" s="57"/>
      <c r="E1343" s="34"/>
      <c r="F1343" s="60"/>
      <c r="G1343"/>
    </row>
    <row r="1344" spans="1:7" x14ac:dyDescent="0.25">
      <c r="A1344" s="32"/>
      <c r="B1344" s="32"/>
      <c r="C1344" s="32"/>
      <c r="D1344" s="57"/>
      <c r="E1344" s="34"/>
      <c r="F1344" s="60"/>
      <c r="G1344"/>
    </row>
    <row r="1345" spans="1:7" x14ac:dyDescent="0.25">
      <c r="A1345" s="32"/>
      <c r="B1345" s="32"/>
      <c r="C1345" s="32"/>
      <c r="D1345" s="57"/>
      <c r="E1345" s="34"/>
      <c r="F1345" s="60"/>
      <c r="G1345"/>
    </row>
    <row r="1346" spans="1:7" x14ac:dyDescent="0.25">
      <c r="A1346" s="32"/>
      <c r="B1346" s="32"/>
      <c r="C1346" s="32"/>
      <c r="D1346" s="57"/>
      <c r="E1346" s="34"/>
      <c r="F1346" s="60"/>
      <c r="G1346"/>
    </row>
    <row r="1347" spans="1:7" x14ac:dyDescent="0.25">
      <c r="A1347" s="32"/>
      <c r="B1347" s="32"/>
      <c r="C1347" s="32"/>
      <c r="D1347" s="57"/>
      <c r="E1347" s="34"/>
      <c r="F1347" s="60"/>
      <c r="G1347"/>
    </row>
    <row r="1348" spans="1:7" x14ac:dyDescent="0.25">
      <c r="A1348" s="32"/>
      <c r="B1348" s="32"/>
      <c r="C1348" s="32"/>
      <c r="D1348" s="57"/>
      <c r="E1348" s="34"/>
      <c r="F1348" s="60"/>
      <c r="G1348"/>
    </row>
    <row r="1349" spans="1:7" x14ac:dyDescent="0.25">
      <c r="A1349" s="32"/>
      <c r="B1349" s="32"/>
      <c r="C1349" s="32"/>
      <c r="D1349" s="57"/>
      <c r="E1349" s="34"/>
      <c r="F1349" s="60"/>
      <c r="G1349"/>
    </row>
    <row r="1350" spans="1:7" x14ac:dyDescent="0.25">
      <c r="A1350" s="32"/>
      <c r="B1350" s="32"/>
      <c r="C1350" s="32"/>
      <c r="D1350" s="57"/>
      <c r="E1350" s="34"/>
      <c r="F1350" s="60"/>
      <c r="G1350"/>
    </row>
    <row r="1351" spans="1:7" x14ac:dyDescent="0.25">
      <c r="A1351" s="32"/>
      <c r="B1351" s="32"/>
      <c r="C1351" s="32"/>
      <c r="D1351" s="57"/>
      <c r="E1351" s="34"/>
      <c r="F1351" s="60"/>
      <c r="G1351"/>
    </row>
    <row r="1352" spans="1:7" x14ac:dyDescent="0.25">
      <c r="A1352" s="32"/>
      <c r="B1352" s="32"/>
      <c r="C1352" s="32"/>
      <c r="D1352" s="57"/>
      <c r="E1352" s="34"/>
      <c r="F1352" s="60"/>
      <c r="G1352"/>
    </row>
    <row r="1353" spans="1:7" x14ac:dyDescent="0.25">
      <c r="A1353" s="32"/>
      <c r="B1353" s="32"/>
      <c r="C1353" s="32"/>
      <c r="D1353" s="57"/>
      <c r="E1353" s="34"/>
      <c r="F1353" s="60"/>
      <c r="G1353"/>
    </row>
    <row r="1354" spans="1:7" x14ac:dyDescent="0.25">
      <c r="A1354" s="32"/>
      <c r="B1354" s="32"/>
      <c r="C1354" s="32"/>
      <c r="D1354" s="57"/>
      <c r="E1354" s="34"/>
      <c r="F1354" s="60"/>
      <c r="G1354"/>
    </row>
    <row r="1355" spans="1:7" x14ac:dyDescent="0.25">
      <c r="A1355" s="32"/>
      <c r="B1355" s="32"/>
      <c r="C1355" s="32"/>
      <c r="D1355" s="57"/>
      <c r="E1355" s="34"/>
      <c r="F1355" s="60"/>
      <c r="G1355"/>
    </row>
    <row r="1356" spans="1:7" x14ac:dyDescent="0.25">
      <c r="A1356" s="32"/>
      <c r="B1356" s="32"/>
      <c r="C1356" s="32"/>
      <c r="D1356" s="57"/>
      <c r="E1356" s="34"/>
      <c r="F1356" s="60"/>
      <c r="G1356"/>
    </row>
    <row r="1357" spans="1:7" x14ac:dyDescent="0.25">
      <c r="A1357" s="32"/>
      <c r="B1357" s="32"/>
      <c r="C1357" s="32"/>
      <c r="D1357" s="57"/>
      <c r="E1357" s="34"/>
      <c r="F1357" s="60"/>
      <c r="G1357"/>
    </row>
    <row r="1358" spans="1:7" x14ac:dyDescent="0.25">
      <c r="A1358" s="32"/>
      <c r="B1358" s="32"/>
      <c r="C1358" s="32"/>
      <c r="D1358" s="57"/>
      <c r="E1358" s="34"/>
      <c r="F1358" s="60"/>
      <c r="G1358"/>
    </row>
    <row r="1359" spans="1:7" x14ac:dyDescent="0.25">
      <c r="A1359" s="32"/>
      <c r="B1359" s="32"/>
      <c r="C1359" s="32"/>
      <c r="D1359" s="57"/>
      <c r="E1359" s="34"/>
      <c r="F1359" s="60"/>
      <c r="G1359"/>
    </row>
    <row r="1360" spans="1:7" x14ac:dyDescent="0.25">
      <c r="A1360" s="32"/>
      <c r="B1360" s="32"/>
      <c r="C1360" s="32"/>
      <c r="D1360" s="57"/>
      <c r="E1360" s="34"/>
      <c r="F1360" s="60"/>
      <c r="G1360"/>
    </row>
    <row r="1361" spans="1:7" x14ac:dyDescent="0.25">
      <c r="A1361" s="32"/>
      <c r="B1361" s="32"/>
      <c r="C1361" s="32"/>
      <c r="D1361" s="57"/>
      <c r="E1361" s="34"/>
      <c r="F1361" s="60"/>
      <c r="G1361"/>
    </row>
    <row r="1362" spans="1:7" x14ac:dyDescent="0.25">
      <c r="A1362" s="32"/>
      <c r="B1362" s="32"/>
      <c r="C1362" s="32"/>
      <c r="D1362" s="57"/>
      <c r="E1362" s="34"/>
      <c r="F1362" s="60"/>
      <c r="G1362"/>
    </row>
    <row r="1363" spans="1:7" x14ac:dyDescent="0.25">
      <c r="A1363" s="32"/>
      <c r="B1363" s="32"/>
      <c r="C1363" s="32"/>
      <c r="D1363" s="57"/>
      <c r="E1363" s="34"/>
      <c r="F1363" s="60"/>
      <c r="G1363"/>
    </row>
    <row r="1364" spans="1:7" x14ac:dyDescent="0.25">
      <c r="A1364" s="32"/>
      <c r="B1364" s="32"/>
      <c r="C1364" s="32"/>
      <c r="D1364" s="57"/>
      <c r="E1364" s="34"/>
      <c r="F1364" s="60"/>
      <c r="G1364"/>
    </row>
    <row r="1365" spans="1:7" x14ac:dyDescent="0.25">
      <c r="A1365" s="32"/>
      <c r="B1365" s="32"/>
      <c r="C1365" s="32"/>
      <c r="D1365" s="57"/>
      <c r="E1365" s="34"/>
      <c r="F1365" s="60"/>
      <c r="G1365"/>
    </row>
    <row r="1366" spans="1:7" x14ac:dyDescent="0.25">
      <c r="A1366" s="32"/>
      <c r="B1366" s="32"/>
      <c r="C1366" s="32"/>
      <c r="D1366" s="57"/>
      <c r="E1366" s="34"/>
      <c r="F1366" s="60"/>
      <c r="G1366"/>
    </row>
    <row r="1367" spans="1:7" x14ac:dyDescent="0.25">
      <c r="A1367" s="32"/>
      <c r="B1367" s="32"/>
      <c r="C1367" s="32"/>
      <c r="D1367" s="57"/>
      <c r="E1367" s="34"/>
      <c r="F1367" s="60"/>
      <c r="G1367"/>
    </row>
    <row r="1368" spans="1:7" x14ac:dyDescent="0.25">
      <c r="A1368" s="32"/>
      <c r="B1368" s="32"/>
      <c r="C1368" s="32"/>
      <c r="D1368" s="57"/>
      <c r="E1368" s="34"/>
      <c r="F1368" s="60"/>
      <c r="G1368"/>
    </row>
    <row r="1369" spans="1:7" x14ac:dyDescent="0.25">
      <c r="A1369" s="32"/>
      <c r="B1369" s="32"/>
      <c r="C1369" s="32"/>
      <c r="D1369" s="57"/>
      <c r="E1369" s="34"/>
      <c r="F1369" s="60"/>
      <c r="G1369"/>
    </row>
    <row r="1370" spans="1:7" x14ac:dyDescent="0.25">
      <c r="A1370" s="32"/>
      <c r="B1370" s="32"/>
      <c r="C1370" s="32"/>
      <c r="D1370" s="57"/>
      <c r="E1370" s="34"/>
      <c r="F1370" s="60"/>
      <c r="G1370"/>
    </row>
    <row r="1371" spans="1:7" x14ac:dyDescent="0.25">
      <c r="A1371" s="32"/>
      <c r="B1371" s="32"/>
      <c r="C1371" s="32"/>
      <c r="D1371" s="57"/>
      <c r="E1371" s="34"/>
      <c r="F1371" s="60"/>
      <c r="G1371"/>
    </row>
    <row r="1372" spans="1:7" x14ac:dyDescent="0.25">
      <c r="A1372" s="32"/>
      <c r="B1372" s="32"/>
      <c r="C1372" s="32"/>
      <c r="D1372" s="57"/>
      <c r="E1372" s="34"/>
      <c r="F1372" s="60"/>
      <c r="G1372"/>
    </row>
    <row r="1373" spans="1:7" x14ac:dyDescent="0.25">
      <c r="A1373" s="32"/>
      <c r="B1373" s="32"/>
      <c r="C1373" s="32"/>
      <c r="D1373" s="57"/>
      <c r="E1373" s="34"/>
      <c r="F1373" s="60"/>
      <c r="G1373"/>
    </row>
    <row r="1374" spans="1:7" x14ac:dyDescent="0.25">
      <c r="A1374" s="32"/>
      <c r="B1374" s="32"/>
      <c r="C1374" s="32"/>
      <c r="D1374" s="57"/>
      <c r="E1374" s="34"/>
      <c r="F1374" s="60"/>
      <c r="G1374"/>
    </row>
    <row r="1375" spans="1:7" x14ac:dyDescent="0.25">
      <c r="A1375" s="32"/>
      <c r="B1375" s="32"/>
      <c r="C1375" s="32"/>
      <c r="D1375" s="57"/>
      <c r="E1375" s="34"/>
      <c r="F1375" s="60"/>
      <c r="G1375"/>
    </row>
    <row r="1376" spans="1:7" x14ac:dyDescent="0.25">
      <c r="A1376" s="32"/>
      <c r="B1376" s="32"/>
      <c r="C1376" s="32"/>
      <c r="D1376" s="57"/>
      <c r="E1376" s="34"/>
      <c r="F1376" s="60"/>
      <c r="G1376"/>
    </row>
    <row r="1377" spans="1:7" x14ac:dyDescent="0.25">
      <c r="A1377" s="32"/>
      <c r="B1377" s="32"/>
      <c r="C1377" s="32"/>
      <c r="D1377" s="57"/>
      <c r="E1377" s="34"/>
      <c r="F1377" s="60"/>
      <c r="G1377"/>
    </row>
    <row r="1378" spans="1:7" x14ac:dyDescent="0.25">
      <c r="A1378" s="32"/>
      <c r="B1378" s="32"/>
      <c r="C1378" s="32"/>
      <c r="D1378" s="57"/>
      <c r="E1378" s="34"/>
      <c r="F1378" s="60"/>
      <c r="G1378"/>
    </row>
    <row r="1379" spans="1:7" x14ac:dyDescent="0.25">
      <c r="A1379" s="32"/>
      <c r="B1379" s="32"/>
      <c r="C1379" s="32"/>
      <c r="D1379" s="57"/>
      <c r="E1379" s="34"/>
      <c r="F1379" s="60"/>
      <c r="G1379"/>
    </row>
    <row r="1380" spans="1:7" x14ac:dyDescent="0.25">
      <c r="A1380" s="32"/>
      <c r="B1380" s="32"/>
      <c r="C1380" s="32"/>
      <c r="D1380" s="57"/>
      <c r="E1380" s="34"/>
      <c r="F1380" s="60"/>
      <c r="G1380"/>
    </row>
    <row r="1381" spans="1:7" x14ac:dyDescent="0.25">
      <c r="A1381" s="32"/>
      <c r="B1381" s="32"/>
      <c r="C1381" s="32"/>
      <c r="D1381" s="57"/>
      <c r="E1381" s="34"/>
      <c r="F1381" s="60"/>
      <c r="G1381"/>
    </row>
    <row r="1382" spans="1:7" x14ac:dyDescent="0.25">
      <c r="A1382" s="32"/>
      <c r="B1382" s="32"/>
      <c r="C1382" s="32"/>
      <c r="D1382" s="57"/>
      <c r="E1382" s="34"/>
      <c r="F1382" s="60"/>
      <c r="G1382"/>
    </row>
    <row r="1383" spans="1:7" x14ac:dyDescent="0.25">
      <c r="A1383" s="32"/>
      <c r="B1383" s="32"/>
      <c r="C1383" s="32"/>
      <c r="D1383" s="57"/>
      <c r="E1383" s="34"/>
      <c r="F1383" s="60"/>
      <c r="G1383"/>
    </row>
    <row r="1384" spans="1:7" x14ac:dyDescent="0.25">
      <c r="A1384" s="32"/>
      <c r="B1384" s="32"/>
      <c r="C1384" s="32"/>
      <c r="D1384" s="57"/>
      <c r="E1384" s="34"/>
      <c r="F1384" s="60"/>
      <c r="G1384"/>
    </row>
    <row r="1385" spans="1:7" x14ac:dyDescent="0.25">
      <c r="A1385" s="32"/>
      <c r="B1385" s="32"/>
      <c r="C1385" s="32"/>
      <c r="D1385" s="57"/>
      <c r="E1385" s="34"/>
      <c r="F1385" s="60"/>
      <c r="G1385"/>
    </row>
    <row r="1386" spans="1:7" x14ac:dyDescent="0.25">
      <c r="A1386" s="32"/>
      <c r="B1386" s="32"/>
      <c r="C1386" s="32"/>
      <c r="D1386" s="57"/>
      <c r="E1386" s="34"/>
      <c r="F1386" s="60"/>
      <c r="G1386"/>
    </row>
    <row r="1387" spans="1:7" x14ac:dyDescent="0.25">
      <c r="A1387" s="32"/>
      <c r="B1387" s="32"/>
      <c r="C1387" s="32"/>
      <c r="D1387" s="57"/>
      <c r="E1387" s="34"/>
      <c r="F1387" s="60"/>
      <c r="G1387"/>
    </row>
    <row r="1388" spans="1:7" x14ac:dyDescent="0.25">
      <c r="A1388" s="32"/>
      <c r="B1388" s="32"/>
      <c r="C1388" s="32"/>
      <c r="D1388" s="57"/>
      <c r="E1388" s="34"/>
      <c r="F1388" s="60"/>
      <c r="G1388"/>
    </row>
    <row r="1389" spans="1:7" x14ac:dyDescent="0.25">
      <c r="A1389" s="32"/>
      <c r="B1389" s="32"/>
      <c r="C1389" s="32"/>
      <c r="D1389" s="57"/>
      <c r="E1389" s="34"/>
      <c r="F1389" s="60"/>
      <c r="G1389"/>
    </row>
    <row r="1390" spans="1:7" x14ac:dyDescent="0.25">
      <c r="A1390" s="32"/>
      <c r="B1390" s="32"/>
      <c r="C1390" s="32"/>
      <c r="D1390" s="57"/>
      <c r="E1390" s="34"/>
      <c r="F1390" s="60"/>
      <c r="G1390"/>
    </row>
    <row r="1391" spans="1:7" x14ac:dyDescent="0.25">
      <c r="A1391" s="32"/>
      <c r="B1391" s="32"/>
      <c r="C1391" s="32"/>
      <c r="D1391" s="57"/>
      <c r="E1391" s="34"/>
      <c r="F1391" s="60"/>
      <c r="G1391"/>
    </row>
    <row r="1392" spans="1:7" x14ac:dyDescent="0.25">
      <c r="A1392" s="32"/>
      <c r="B1392" s="32"/>
      <c r="C1392" s="32"/>
      <c r="D1392" s="57"/>
      <c r="E1392" s="34"/>
      <c r="F1392" s="60"/>
      <c r="G1392"/>
    </row>
    <row r="1393" spans="1:7" x14ac:dyDescent="0.25">
      <c r="A1393" s="32"/>
      <c r="B1393" s="32"/>
      <c r="C1393" s="32"/>
      <c r="D1393" s="57"/>
      <c r="E1393" s="34"/>
      <c r="F1393" s="60"/>
      <c r="G1393"/>
    </row>
    <row r="1394" spans="1:7" x14ac:dyDescent="0.25">
      <c r="A1394" s="32"/>
      <c r="B1394" s="32"/>
      <c r="C1394" s="32"/>
      <c r="D1394" s="57"/>
      <c r="E1394" s="34"/>
      <c r="F1394" s="60"/>
      <c r="G1394"/>
    </row>
    <row r="1395" spans="1:7" x14ac:dyDescent="0.25">
      <c r="A1395" s="32"/>
      <c r="B1395" s="32"/>
      <c r="C1395" s="32"/>
      <c r="D1395" s="57"/>
      <c r="E1395" s="34"/>
      <c r="F1395" s="60"/>
      <c r="G1395"/>
    </row>
    <row r="1396" spans="1:7" x14ac:dyDescent="0.25">
      <c r="A1396" s="32"/>
      <c r="B1396" s="32"/>
      <c r="C1396" s="32"/>
      <c r="D1396" s="57"/>
      <c r="E1396" s="34"/>
      <c r="F1396" s="60"/>
      <c r="G1396"/>
    </row>
    <row r="1397" spans="1:7" x14ac:dyDescent="0.25">
      <c r="A1397" s="32"/>
      <c r="B1397" s="32"/>
      <c r="C1397" s="32"/>
      <c r="D1397" s="57"/>
      <c r="E1397" s="34"/>
      <c r="F1397" s="60"/>
      <c r="G1397"/>
    </row>
    <row r="1398" spans="1:7" x14ac:dyDescent="0.25">
      <c r="A1398" s="32"/>
      <c r="B1398" s="32"/>
      <c r="C1398" s="32"/>
      <c r="D1398" s="57"/>
      <c r="E1398" s="34"/>
      <c r="F1398" s="60"/>
      <c r="G1398"/>
    </row>
    <row r="1399" spans="1:7" x14ac:dyDescent="0.25">
      <c r="A1399" s="32"/>
      <c r="B1399" s="32"/>
      <c r="C1399" s="32"/>
      <c r="D1399" s="57"/>
      <c r="E1399" s="34"/>
      <c r="F1399" s="60"/>
      <c r="G1399"/>
    </row>
    <row r="1400" spans="1:7" x14ac:dyDescent="0.25">
      <c r="A1400" s="32"/>
      <c r="B1400" s="32"/>
      <c r="C1400" s="32"/>
      <c r="D1400" s="57"/>
      <c r="E1400" s="34"/>
      <c r="F1400" s="60"/>
      <c r="G1400"/>
    </row>
    <row r="1401" spans="1:7" x14ac:dyDescent="0.25">
      <c r="A1401" s="32"/>
      <c r="B1401" s="32"/>
      <c r="C1401" s="32"/>
      <c r="D1401" s="57"/>
      <c r="E1401" s="34"/>
      <c r="F1401" s="60"/>
      <c r="G1401"/>
    </row>
    <row r="1402" spans="1:7" x14ac:dyDescent="0.25">
      <c r="A1402" s="32"/>
      <c r="B1402" s="32"/>
      <c r="C1402" s="32"/>
      <c r="D1402" s="57"/>
      <c r="E1402" s="34"/>
      <c r="F1402" s="60"/>
      <c r="G1402"/>
    </row>
    <row r="1403" spans="1:7" x14ac:dyDescent="0.25">
      <c r="A1403" s="32"/>
      <c r="B1403" s="32"/>
      <c r="C1403" s="32"/>
      <c r="D1403" s="57"/>
      <c r="E1403" s="34"/>
      <c r="F1403" s="60"/>
      <c r="G1403"/>
    </row>
    <row r="1404" spans="1:7" x14ac:dyDescent="0.25">
      <c r="A1404" s="32"/>
      <c r="B1404" s="32"/>
      <c r="C1404" s="32"/>
      <c r="D1404" s="57"/>
      <c r="E1404" s="34"/>
      <c r="F1404" s="60"/>
      <c r="G1404"/>
    </row>
    <row r="1405" spans="1:7" x14ac:dyDescent="0.25">
      <c r="A1405" s="32"/>
      <c r="B1405" s="32"/>
      <c r="C1405" s="32"/>
      <c r="D1405" s="57"/>
      <c r="E1405" s="34"/>
      <c r="F1405" s="60"/>
      <c r="G1405"/>
    </row>
    <row r="1406" spans="1:7" x14ac:dyDescent="0.25">
      <c r="A1406" s="32"/>
      <c r="B1406" s="32"/>
      <c r="C1406" s="32"/>
      <c r="D1406" s="57"/>
      <c r="E1406" s="34"/>
      <c r="F1406" s="60"/>
      <c r="G1406"/>
    </row>
    <row r="1407" spans="1:7" x14ac:dyDescent="0.25">
      <c r="A1407" s="32"/>
      <c r="B1407" s="32"/>
      <c r="C1407" s="32"/>
      <c r="D1407" s="57"/>
      <c r="E1407" s="34"/>
      <c r="F1407" s="60"/>
      <c r="G1407"/>
    </row>
    <row r="1408" spans="1:7" x14ac:dyDescent="0.25">
      <c r="A1408" s="32"/>
      <c r="B1408" s="32"/>
      <c r="C1408" s="32"/>
      <c r="D1408" s="57"/>
      <c r="E1408" s="34"/>
      <c r="F1408" s="60"/>
      <c r="G1408"/>
    </row>
    <row r="1409" spans="1:7" x14ac:dyDescent="0.25">
      <c r="A1409" s="32"/>
      <c r="B1409" s="32"/>
      <c r="C1409" s="32"/>
      <c r="D1409" s="57"/>
      <c r="E1409" s="34"/>
      <c r="F1409" s="60"/>
      <c r="G1409"/>
    </row>
    <row r="1410" spans="1:7" x14ac:dyDescent="0.25">
      <c r="A1410" s="32"/>
      <c r="B1410" s="32"/>
      <c r="C1410" s="32"/>
      <c r="D1410" s="57"/>
      <c r="E1410" s="34"/>
      <c r="F1410" s="60"/>
      <c r="G1410"/>
    </row>
    <row r="1411" spans="1:7" x14ac:dyDescent="0.25">
      <c r="A1411" s="32"/>
      <c r="B1411" s="32"/>
      <c r="C1411" s="32"/>
      <c r="D1411" s="57"/>
      <c r="E1411" s="34"/>
      <c r="F1411" s="60"/>
      <c r="G1411"/>
    </row>
    <row r="1412" spans="1:7" x14ac:dyDescent="0.25">
      <c r="A1412" s="32"/>
      <c r="B1412" s="32"/>
      <c r="C1412" s="32"/>
      <c r="D1412" s="57"/>
      <c r="E1412" s="34"/>
      <c r="F1412" s="60"/>
      <c r="G1412"/>
    </row>
    <row r="1413" spans="1:7" x14ac:dyDescent="0.25">
      <c r="A1413" s="32"/>
      <c r="B1413" s="32"/>
      <c r="C1413" s="32"/>
      <c r="D1413" s="57"/>
      <c r="E1413" s="34"/>
      <c r="F1413" s="60"/>
      <c r="G1413"/>
    </row>
    <row r="1414" spans="1:7" x14ac:dyDescent="0.25">
      <c r="A1414" s="32"/>
      <c r="B1414" s="32"/>
      <c r="C1414" s="32"/>
      <c r="D1414" s="57"/>
      <c r="E1414" s="34"/>
      <c r="F1414" s="60"/>
      <c r="G1414"/>
    </row>
    <row r="1415" spans="1:7" x14ac:dyDescent="0.25">
      <c r="A1415" s="32"/>
      <c r="B1415" s="32"/>
      <c r="C1415" s="32"/>
      <c r="D1415" s="57"/>
      <c r="E1415" s="34"/>
      <c r="F1415" s="60"/>
      <c r="G1415"/>
    </row>
    <row r="1416" spans="1:7" x14ac:dyDescent="0.25">
      <c r="A1416" s="32"/>
      <c r="B1416" s="32"/>
      <c r="C1416" s="32"/>
      <c r="D1416" s="57"/>
      <c r="E1416" s="34"/>
      <c r="F1416" s="60"/>
      <c r="G1416"/>
    </row>
    <row r="1417" spans="1:7" x14ac:dyDescent="0.25">
      <c r="A1417" s="32"/>
      <c r="B1417" s="32"/>
      <c r="C1417" s="32"/>
      <c r="D1417" s="57"/>
      <c r="E1417" s="34"/>
      <c r="F1417" s="60"/>
      <c r="G1417"/>
    </row>
    <row r="1418" spans="1:7" x14ac:dyDescent="0.25">
      <c r="A1418" s="32"/>
      <c r="B1418" s="32"/>
      <c r="C1418" s="32"/>
      <c r="D1418" s="57"/>
      <c r="E1418" s="34"/>
      <c r="F1418" s="60"/>
      <c r="G1418"/>
    </row>
    <row r="1419" spans="1:7" x14ac:dyDescent="0.25">
      <c r="A1419" s="32"/>
      <c r="B1419" s="32"/>
      <c r="C1419" s="32"/>
      <c r="D1419" s="57"/>
      <c r="E1419" s="34"/>
      <c r="F1419" s="60"/>
      <c r="G1419"/>
    </row>
    <row r="1420" spans="1:7" x14ac:dyDescent="0.25">
      <c r="A1420" s="32"/>
      <c r="B1420" s="32"/>
      <c r="C1420" s="32"/>
      <c r="D1420" s="57"/>
      <c r="E1420" s="34"/>
      <c r="F1420" s="60"/>
      <c r="G1420"/>
    </row>
    <row r="1421" spans="1:7" x14ac:dyDescent="0.25">
      <c r="A1421" s="32"/>
      <c r="B1421" s="32"/>
      <c r="C1421" s="32"/>
      <c r="D1421" s="57"/>
      <c r="E1421" s="34"/>
      <c r="F1421" s="60"/>
      <c r="G1421"/>
    </row>
    <row r="1422" spans="1:7" x14ac:dyDescent="0.25">
      <c r="A1422" s="32"/>
      <c r="B1422" s="32"/>
      <c r="C1422" s="32"/>
      <c r="D1422" s="57"/>
      <c r="E1422" s="34"/>
      <c r="F1422" s="60"/>
      <c r="G1422"/>
    </row>
    <row r="1423" spans="1:7" x14ac:dyDescent="0.25">
      <c r="A1423" s="32"/>
      <c r="B1423" s="32"/>
      <c r="C1423" s="32"/>
      <c r="D1423" s="57"/>
      <c r="E1423" s="34"/>
      <c r="F1423" s="60"/>
      <c r="G1423"/>
    </row>
    <row r="1424" spans="1:7" x14ac:dyDescent="0.25">
      <c r="A1424" s="32"/>
      <c r="B1424" s="32"/>
      <c r="C1424" s="32"/>
      <c r="D1424" s="57"/>
      <c r="E1424" s="34"/>
      <c r="F1424" s="60"/>
      <c r="G1424"/>
    </row>
    <row r="1425" spans="1:7" x14ac:dyDescent="0.25">
      <c r="A1425" s="32"/>
      <c r="B1425" s="32"/>
      <c r="C1425" s="32"/>
      <c r="D1425" s="57"/>
      <c r="E1425" s="34"/>
      <c r="F1425" s="60"/>
      <c r="G1425"/>
    </row>
    <row r="1426" spans="1:7" x14ac:dyDescent="0.25">
      <c r="A1426" s="32"/>
      <c r="B1426" s="32"/>
      <c r="C1426" s="32"/>
      <c r="D1426" s="57"/>
      <c r="E1426" s="34"/>
      <c r="F1426" s="60"/>
      <c r="G1426"/>
    </row>
    <row r="1427" spans="1:7" x14ac:dyDescent="0.25">
      <c r="A1427" s="32"/>
      <c r="B1427" s="32"/>
      <c r="C1427" s="32"/>
      <c r="D1427" s="57"/>
      <c r="E1427" s="34"/>
      <c r="F1427" s="60"/>
      <c r="G1427"/>
    </row>
    <row r="1428" spans="1:7" x14ac:dyDescent="0.25">
      <c r="A1428" s="32"/>
      <c r="B1428" s="32"/>
      <c r="C1428" s="32"/>
      <c r="D1428" s="57"/>
      <c r="E1428" s="34"/>
      <c r="F1428" s="60"/>
      <c r="G1428"/>
    </row>
    <row r="1429" spans="1:7" x14ac:dyDescent="0.25">
      <c r="A1429" s="32"/>
      <c r="B1429" s="32"/>
      <c r="C1429" s="32"/>
      <c r="D1429" s="57"/>
      <c r="E1429" s="34"/>
      <c r="F1429" s="60"/>
      <c r="G1429"/>
    </row>
    <row r="1430" spans="1:7" x14ac:dyDescent="0.25">
      <c r="A1430" s="32"/>
      <c r="B1430" s="32"/>
      <c r="C1430" s="32"/>
      <c r="D1430" s="57"/>
      <c r="E1430" s="34"/>
      <c r="F1430" s="60"/>
      <c r="G1430"/>
    </row>
    <row r="1431" spans="1:7" x14ac:dyDescent="0.25">
      <c r="A1431" s="32"/>
      <c r="B1431" s="32"/>
      <c r="C1431" s="32"/>
      <c r="D1431" s="57"/>
      <c r="E1431" s="34"/>
      <c r="F1431" s="60"/>
      <c r="G1431"/>
    </row>
    <row r="1432" spans="1:7" x14ac:dyDescent="0.25">
      <c r="A1432" s="32"/>
      <c r="B1432" s="32"/>
      <c r="C1432" s="32"/>
      <c r="D1432" s="57"/>
      <c r="E1432" s="34"/>
      <c r="F1432" s="60"/>
      <c r="G1432"/>
    </row>
    <row r="1433" spans="1:7" x14ac:dyDescent="0.25">
      <c r="A1433" s="32"/>
      <c r="B1433" s="32"/>
      <c r="C1433" s="32"/>
      <c r="D1433" s="57"/>
      <c r="E1433" s="34"/>
      <c r="F1433" s="60"/>
      <c r="G1433"/>
    </row>
    <row r="1434" spans="1:7" x14ac:dyDescent="0.25">
      <c r="A1434" s="32"/>
      <c r="B1434" s="32"/>
      <c r="C1434" s="32"/>
      <c r="D1434" s="57"/>
      <c r="E1434" s="34"/>
      <c r="F1434" s="60"/>
      <c r="G1434"/>
    </row>
    <row r="1435" spans="1:7" x14ac:dyDescent="0.25">
      <c r="A1435" s="32"/>
      <c r="B1435" s="32"/>
      <c r="C1435" s="32"/>
      <c r="D1435" s="57"/>
      <c r="E1435" s="34"/>
      <c r="F1435" s="60"/>
      <c r="G1435"/>
    </row>
    <row r="1436" spans="1:7" x14ac:dyDescent="0.25">
      <c r="A1436" s="32"/>
      <c r="B1436" s="32"/>
      <c r="C1436" s="32"/>
      <c r="D1436" s="57"/>
      <c r="E1436" s="34"/>
      <c r="F1436" s="60"/>
      <c r="G1436"/>
    </row>
    <row r="1437" spans="1:7" x14ac:dyDescent="0.25">
      <c r="A1437" s="32"/>
      <c r="B1437" s="32"/>
      <c r="C1437" s="32"/>
      <c r="D1437" s="57"/>
      <c r="E1437" s="34"/>
      <c r="F1437" s="60"/>
      <c r="G1437"/>
    </row>
    <row r="1438" spans="1:7" x14ac:dyDescent="0.25">
      <c r="A1438" s="32"/>
      <c r="B1438" s="32"/>
      <c r="C1438" s="32"/>
      <c r="D1438" s="57"/>
      <c r="E1438" s="34"/>
      <c r="F1438" s="60"/>
      <c r="G1438"/>
    </row>
    <row r="1439" spans="1:7" x14ac:dyDescent="0.25">
      <c r="A1439" s="32"/>
      <c r="B1439" s="32"/>
      <c r="C1439" s="32"/>
      <c r="D1439" s="57"/>
      <c r="E1439" s="34"/>
      <c r="F1439" s="60"/>
      <c r="G1439"/>
    </row>
    <row r="1440" spans="1:7" x14ac:dyDescent="0.25">
      <c r="A1440" s="32"/>
      <c r="B1440" s="32"/>
      <c r="C1440" s="32"/>
      <c r="D1440" s="57"/>
      <c r="E1440" s="34"/>
      <c r="F1440" s="60"/>
      <c r="G1440"/>
    </row>
    <row r="1441" spans="1:7" x14ac:dyDescent="0.25">
      <c r="A1441" s="32"/>
      <c r="B1441" s="32"/>
      <c r="C1441" s="32"/>
      <c r="D1441" s="57"/>
      <c r="E1441" s="34"/>
      <c r="F1441" s="60"/>
      <c r="G1441"/>
    </row>
    <row r="1442" spans="1:7" x14ac:dyDescent="0.25">
      <c r="A1442" s="32"/>
      <c r="B1442" s="32"/>
      <c r="C1442" s="32"/>
      <c r="D1442" s="57"/>
      <c r="E1442" s="34"/>
      <c r="F1442" s="60"/>
      <c r="G1442"/>
    </row>
    <row r="1443" spans="1:7" x14ac:dyDescent="0.25">
      <c r="A1443" s="32"/>
      <c r="B1443" s="32"/>
      <c r="C1443" s="32"/>
      <c r="D1443" s="57"/>
      <c r="E1443" s="34"/>
      <c r="F1443" s="60"/>
      <c r="G1443"/>
    </row>
    <row r="1444" spans="1:7" x14ac:dyDescent="0.25">
      <c r="A1444" s="32"/>
      <c r="B1444" s="32"/>
      <c r="C1444" s="32"/>
      <c r="D1444" s="57"/>
      <c r="E1444" s="34"/>
      <c r="F1444" s="60"/>
      <c r="G1444"/>
    </row>
    <row r="1445" spans="1:7" x14ac:dyDescent="0.25">
      <c r="A1445" s="32"/>
      <c r="B1445" s="32"/>
      <c r="C1445" s="32"/>
      <c r="D1445" s="57"/>
      <c r="E1445" s="34"/>
      <c r="F1445" s="60"/>
      <c r="G1445"/>
    </row>
    <row r="1446" spans="1:7" x14ac:dyDescent="0.25">
      <c r="A1446" s="32"/>
      <c r="B1446" s="32"/>
      <c r="C1446" s="32"/>
      <c r="D1446" s="57"/>
      <c r="E1446" s="34"/>
      <c r="F1446" s="60"/>
      <c r="G1446"/>
    </row>
    <row r="1447" spans="1:7" x14ac:dyDescent="0.25">
      <c r="A1447" s="32"/>
      <c r="B1447" s="32"/>
      <c r="C1447" s="32"/>
      <c r="D1447" s="57"/>
      <c r="E1447" s="34"/>
      <c r="F1447" s="60"/>
      <c r="G1447"/>
    </row>
    <row r="1448" spans="1:7" x14ac:dyDescent="0.25">
      <c r="A1448" s="32"/>
      <c r="B1448" s="32"/>
      <c r="C1448" s="32"/>
      <c r="D1448" s="57"/>
      <c r="E1448" s="34"/>
      <c r="F1448" s="60"/>
      <c r="G1448"/>
    </row>
    <row r="1449" spans="1:7" x14ac:dyDescent="0.25">
      <c r="A1449" s="32"/>
      <c r="B1449" s="32"/>
      <c r="C1449" s="32"/>
      <c r="D1449" s="57"/>
      <c r="E1449" s="34"/>
      <c r="F1449" s="60"/>
      <c r="G1449"/>
    </row>
    <row r="1450" spans="1:7" x14ac:dyDescent="0.25">
      <c r="A1450" s="32"/>
      <c r="B1450" s="32"/>
      <c r="C1450" s="32"/>
      <c r="D1450" s="57"/>
      <c r="E1450" s="34"/>
      <c r="F1450" s="60"/>
      <c r="G1450"/>
    </row>
    <row r="1451" spans="1:7" x14ac:dyDescent="0.25">
      <c r="A1451" s="32"/>
      <c r="B1451" s="32"/>
      <c r="C1451" s="32"/>
      <c r="D1451" s="57"/>
      <c r="E1451" s="34"/>
      <c r="F1451" s="60"/>
      <c r="G1451"/>
    </row>
    <row r="1452" spans="1:7" x14ac:dyDescent="0.25">
      <c r="A1452" s="32"/>
      <c r="B1452" s="32"/>
      <c r="C1452" s="32"/>
      <c r="D1452" s="57"/>
      <c r="E1452" s="34"/>
      <c r="F1452" s="60"/>
      <c r="G1452"/>
    </row>
    <row r="1453" spans="1:7" x14ac:dyDescent="0.25">
      <c r="A1453" s="32"/>
      <c r="B1453" s="32"/>
      <c r="C1453" s="32"/>
      <c r="D1453" s="57"/>
      <c r="E1453" s="34"/>
      <c r="F1453" s="60"/>
      <c r="G1453"/>
    </row>
    <row r="1454" spans="1:7" x14ac:dyDescent="0.25">
      <c r="A1454" s="32"/>
      <c r="B1454" s="32"/>
      <c r="C1454" s="32"/>
      <c r="D1454" s="57"/>
      <c r="E1454" s="34"/>
      <c r="F1454" s="60"/>
      <c r="G1454"/>
    </row>
    <row r="1455" spans="1:7" x14ac:dyDescent="0.25">
      <c r="A1455" s="32"/>
      <c r="B1455" s="32"/>
      <c r="C1455" s="32"/>
      <c r="D1455" s="57"/>
      <c r="E1455" s="34"/>
      <c r="F1455" s="60"/>
      <c r="G1455"/>
    </row>
    <row r="1456" spans="1:7" x14ac:dyDescent="0.25">
      <c r="A1456" s="32"/>
      <c r="B1456" s="32"/>
      <c r="C1456" s="32"/>
      <c r="D1456" s="57"/>
      <c r="E1456" s="34"/>
      <c r="F1456" s="60"/>
      <c r="G1456"/>
    </row>
    <row r="1457" spans="1:7" x14ac:dyDescent="0.25">
      <c r="A1457" s="32"/>
      <c r="B1457" s="32"/>
      <c r="C1457" s="32"/>
      <c r="D1457" s="57"/>
      <c r="E1457" s="34"/>
      <c r="F1457" s="60"/>
      <c r="G1457"/>
    </row>
    <row r="1458" spans="1:7" x14ac:dyDescent="0.25">
      <c r="A1458" s="32"/>
      <c r="B1458" s="32"/>
      <c r="C1458" s="32"/>
      <c r="D1458" s="57"/>
      <c r="E1458" s="34"/>
      <c r="F1458" s="60"/>
      <c r="G1458"/>
    </row>
    <row r="1459" spans="1:7" x14ac:dyDescent="0.25">
      <c r="A1459" s="32"/>
      <c r="B1459" s="32"/>
      <c r="C1459" s="32"/>
      <c r="D1459" s="57"/>
      <c r="E1459" s="34"/>
      <c r="F1459" s="60"/>
      <c r="G1459"/>
    </row>
    <row r="1460" spans="1:7" x14ac:dyDescent="0.25">
      <c r="A1460" s="32"/>
      <c r="B1460" s="32"/>
      <c r="C1460" s="32"/>
      <c r="D1460" s="57"/>
      <c r="E1460" s="34"/>
      <c r="F1460" s="60"/>
      <c r="G1460"/>
    </row>
    <row r="1461" spans="1:7" x14ac:dyDescent="0.25">
      <c r="A1461" s="32"/>
      <c r="B1461" s="32"/>
      <c r="C1461" s="32"/>
      <c r="D1461" s="57"/>
      <c r="E1461" s="34"/>
      <c r="F1461" s="60"/>
      <c r="G1461"/>
    </row>
    <row r="1462" spans="1:7" x14ac:dyDescent="0.25">
      <c r="A1462" s="32"/>
      <c r="B1462" s="32"/>
      <c r="C1462" s="32"/>
      <c r="D1462" s="57"/>
      <c r="E1462" s="34"/>
      <c r="F1462" s="60"/>
      <c r="G1462"/>
    </row>
    <row r="1463" spans="1:7" x14ac:dyDescent="0.25">
      <c r="A1463" s="32"/>
      <c r="B1463" s="32"/>
      <c r="C1463" s="32"/>
      <c r="D1463" s="57"/>
      <c r="E1463" s="34"/>
      <c r="F1463" s="60"/>
      <c r="G1463"/>
    </row>
    <row r="1464" spans="1:7" x14ac:dyDescent="0.25">
      <c r="A1464" s="32"/>
      <c r="B1464" s="32"/>
      <c r="C1464" s="32"/>
      <c r="D1464" s="57"/>
      <c r="E1464" s="34"/>
      <c r="F1464" s="60"/>
      <c r="G1464"/>
    </row>
    <row r="1465" spans="1:7" x14ac:dyDescent="0.25">
      <c r="A1465" s="32"/>
      <c r="B1465" s="32"/>
      <c r="C1465" s="32"/>
      <c r="D1465" s="57"/>
      <c r="E1465" s="34"/>
      <c r="F1465" s="60"/>
      <c r="G1465"/>
    </row>
    <row r="1466" spans="1:7" x14ac:dyDescent="0.25">
      <c r="A1466" s="32"/>
      <c r="B1466" s="32"/>
      <c r="C1466" s="32"/>
      <c r="D1466" s="57"/>
      <c r="E1466" s="34"/>
      <c r="F1466" s="60"/>
      <c r="G1466"/>
    </row>
    <row r="1467" spans="1:7" x14ac:dyDescent="0.25">
      <c r="A1467" s="32"/>
      <c r="B1467" s="32"/>
      <c r="C1467" s="32"/>
      <c r="D1467" s="57"/>
      <c r="E1467" s="34"/>
      <c r="F1467" s="60"/>
      <c r="G1467"/>
    </row>
    <row r="1468" spans="1:7" x14ac:dyDescent="0.25">
      <c r="A1468" s="32"/>
      <c r="B1468" s="32"/>
      <c r="C1468" s="32"/>
      <c r="D1468" s="57"/>
      <c r="E1468" s="34"/>
      <c r="F1468" s="60"/>
      <c r="G1468"/>
    </row>
    <row r="1469" spans="1:7" x14ac:dyDescent="0.25">
      <c r="A1469" s="32"/>
      <c r="B1469" s="32"/>
      <c r="C1469" s="32"/>
      <c r="D1469" s="57"/>
      <c r="E1469" s="34"/>
      <c r="F1469" s="60"/>
      <c r="G1469"/>
    </row>
    <row r="1470" spans="1:7" x14ac:dyDescent="0.25">
      <c r="A1470" s="32"/>
      <c r="B1470" s="32"/>
      <c r="C1470" s="32"/>
      <c r="D1470" s="57"/>
      <c r="E1470" s="34"/>
      <c r="F1470" s="60"/>
      <c r="G1470"/>
    </row>
    <row r="1471" spans="1:7" x14ac:dyDescent="0.25">
      <c r="A1471" s="32"/>
      <c r="B1471" s="32"/>
      <c r="C1471" s="32"/>
      <c r="D1471" s="57"/>
      <c r="E1471" s="34"/>
      <c r="F1471" s="60"/>
      <c r="G1471"/>
    </row>
    <row r="1472" spans="1:7" x14ac:dyDescent="0.25">
      <c r="A1472" s="32"/>
      <c r="B1472" s="32"/>
      <c r="C1472" s="32"/>
      <c r="D1472" s="57"/>
      <c r="E1472" s="34"/>
      <c r="F1472" s="60"/>
      <c r="G1472"/>
    </row>
    <row r="1473" spans="1:7" x14ac:dyDescent="0.25">
      <c r="A1473" s="32"/>
      <c r="B1473" s="32"/>
      <c r="C1473" s="32"/>
      <c r="D1473" s="57"/>
      <c r="E1473" s="34"/>
      <c r="F1473" s="60"/>
      <c r="G1473"/>
    </row>
    <row r="1474" spans="1:7" x14ac:dyDescent="0.25">
      <c r="A1474" s="32"/>
      <c r="B1474" s="32"/>
      <c r="C1474" s="32"/>
      <c r="D1474" s="57"/>
      <c r="E1474" s="34"/>
      <c r="F1474" s="60"/>
      <c r="G1474"/>
    </row>
    <row r="1475" spans="1:7" x14ac:dyDescent="0.25">
      <c r="A1475" s="32"/>
      <c r="B1475" s="32"/>
      <c r="C1475" s="32"/>
      <c r="D1475" s="57"/>
      <c r="E1475" s="34"/>
      <c r="F1475" s="60"/>
      <c r="G1475"/>
    </row>
    <row r="1476" spans="1:7" x14ac:dyDescent="0.25">
      <c r="A1476" s="32"/>
      <c r="B1476" s="32"/>
      <c r="C1476" s="32"/>
      <c r="D1476" s="57"/>
      <c r="E1476" s="34"/>
      <c r="F1476" s="60"/>
      <c r="G1476"/>
    </row>
    <row r="1477" spans="1:7" x14ac:dyDescent="0.25">
      <c r="A1477" s="32"/>
      <c r="B1477" s="32"/>
      <c r="C1477" s="32"/>
      <c r="D1477" s="57"/>
      <c r="E1477" s="34"/>
      <c r="F1477" s="60"/>
      <c r="G1477"/>
    </row>
    <row r="1478" spans="1:7" x14ac:dyDescent="0.25">
      <c r="A1478" s="32"/>
      <c r="B1478" s="32"/>
      <c r="C1478" s="32"/>
      <c r="D1478" s="57"/>
      <c r="E1478" s="34"/>
      <c r="F1478" s="60"/>
      <c r="G1478"/>
    </row>
    <row r="1479" spans="1:7" x14ac:dyDescent="0.25">
      <c r="A1479" s="32"/>
      <c r="B1479" s="32"/>
      <c r="C1479" s="32"/>
      <c r="D1479" s="57"/>
      <c r="E1479" s="34"/>
      <c r="F1479" s="60"/>
      <c r="G1479"/>
    </row>
    <row r="1480" spans="1:7" x14ac:dyDescent="0.25">
      <c r="A1480" s="32"/>
      <c r="B1480" s="32"/>
      <c r="C1480" s="32"/>
      <c r="D1480" s="57"/>
      <c r="E1480" s="34"/>
      <c r="F1480" s="60"/>
      <c r="G1480"/>
    </row>
    <row r="1481" spans="1:7" x14ac:dyDescent="0.25">
      <c r="A1481" s="32"/>
      <c r="B1481" s="32"/>
      <c r="C1481" s="32"/>
      <c r="D1481" s="57"/>
      <c r="E1481" s="34"/>
      <c r="F1481" s="60"/>
      <c r="G1481"/>
    </row>
    <row r="1482" spans="1:7" x14ac:dyDescent="0.25">
      <c r="A1482" s="32"/>
      <c r="B1482" s="32"/>
      <c r="C1482" s="32"/>
      <c r="D1482" s="57"/>
      <c r="E1482" s="34"/>
      <c r="F1482" s="60"/>
      <c r="G1482"/>
    </row>
    <row r="1483" spans="1:7" x14ac:dyDescent="0.25">
      <c r="A1483" s="32"/>
      <c r="B1483" s="32"/>
      <c r="C1483" s="32"/>
      <c r="D1483" s="57"/>
      <c r="E1483" s="34"/>
      <c r="F1483" s="60"/>
      <c r="G1483"/>
    </row>
    <row r="1484" spans="1:7" x14ac:dyDescent="0.25">
      <c r="A1484" s="32"/>
      <c r="B1484" s="32"/>
      <c r="C1484" s="32"/>
      <c r="D1484" s="57"/>
      <c r="E1484" s="34"/>
      <c r="F1484" s="60"/>
      <c r="G1484"/>
    </row>
    <row r="1485" spans="1:7" x14ac:dyDescent="0.25">
      <c r="A1485" s="32"/>
      <c r="B1485" s="32"/>
      <c r="C1485" s="32"/>
      <c r="D1485" s="57"/>
      <c r="E1485" s="34"/>
      <c r="F1485" s="60"/>
      <c r="G1485"/>
    </row>
    <row r="1486" spans="1:7" x14ac:dyDescent="0.25">
      <c r="A1486" s="32"/>
      <c r="B1486" s="32"/>
      <c r="C1486" s="32"/>
      <c r="D1486" s="57"/>
      <c r="E1486" s="34"/>
      <c r="F1486" s="60"/>
      <c r="G1486"/>
    </row>
    <row r="1487" spans="1:7" x14ac:dyDescent="0.25">
      <c r="A1487" s="32"/>
      <c r="B1487" s="32"/>
      <c r="C1487" s="32"/>
      <c r="D1487" s="57"/>
      <c r="E1487" s="34"/>
      <c r="F1487" s="60"/>
      <c r="G1487"/>
    </row>
    <row r="1488" spans="1:7" x14ac:dyDescent="0.25">
      <c r="A1488" s="32"/>
      <c r="B1488" s="32"/>
      <c r="C1488" s="32"/>
      <c r="D1488" s="57"/>
      <c r="E1488" s="34"/>
      <c r="F1488" s="60"/>
      <c r="G1488"/>
    </row>
    <row r="1489" spans="1:7" x14ac:dyDescent="0.25">
      <c r="A1489" s="32"/>
      <c r="B1489" s="32"/>
      <c r="C1489" s="32"/>
      <c r="D1489" s="57"/>
      <c r="E1489" s="34"/>
      <c r="F1489" s="60"/>
      <c r="G1489"/>
    </row>
    <row r="1490" spans="1:7" x14ac:dyDescent="0.25">
      <c r="A1490" s="32"/>
      <c r="B1490" s="32"/>
      <c r="C1490" s="32"/>
      <c r="D1490" s="57"/>
      <c r="E1490" s="34"/>
      <c r="F1490" s="60"/>
      <c r="G1490"/>
    </row>
    <row r="1491" spans="1:7" x14ac:dyDescent="0.25">
      <c r="A1491" s="32"/>
      <c r="B1491" s="32"/>
      <c r="C1491" s="32"/>
      <c r="D1491" s="57"/>
      <c r="E1491" s="34"/>
      <c r="F1491" s="60"/>
      <c r="G1491"/>
    </row>
    <row r="1492" spans="1:7" x14ac:dyDescent="0.25">
      <c r="A1492" s="32"/>
      <c r="B1492" s="32"/>
      <c r="C1492" s="32"/>
      <c r="D1492" s="57"/>
      <c r="E1492" s="34"/>
      <c r="F1492" s="60"/>
      <c r="G1492"/>
    </row>
    <row r="1493" spans="1:7" x14ac:dyDescent="0.25">
      <c r="A1493" s="32"/>
      <c r="B1493" s="32"/>
      <c r="C1493" s="32"/>
      <c r="D1493" s="57"/>
      <c r="E1493" s="34"/>
      <c r="F1493" s="60"/>
      <c r="G1493"/>
    </row>
    <row r="1494" spans="1:7" x14ac:dyDescent="0.25">
      <c r="A1494" s="32"/>
      <c r="B1494" s="32"/>
      <c r="C1494" s="32"/>
      <c r="D1494" s="57"/>
      <c r="E1494" s="34"/>
      <c r="F1494" s="60"/>
      <c r="G1494"/>
    </row>
    <row r="1495" spans="1:7" x14ac:dyDescent="0.25">
      <c r="A1495" s="32"/>
      <c r="B1495" s="32"/>
      <c r="C1495" s="32"/>
      <c r="D1495" s="57"/>
      <c r="E1495" s="34"/>
      <c r="F1495" s="60"/>
      <c r="G1495"/>
    </row>
    <row r="1496" spans="1:7" x14ac:dyDescent="0.25">
      <c r="A1496" s="32"/>
      <c r="B1496" s="32"/>
      <c r="C1496" s="32"/>
      <c r="D1496" s="57"/>
      <c r="E1496" s="34"/>
      <c r="F1496" s="60"/>
      <c r="G1496"/>
    </row>
    <row r="1497" spans="1:7" x14ac:dyDescent="0.25">
      <c r="A1497" s="32"/>
      <c r="B1497" s="32"/>
      <c r="C1497" s="32"/>
      <c r="D1497" s="57"/>
      <c r="E1497" s="34"/>
      <c r="F1497" s="60"/>
      <c r="G1497"/>
    </row>
    <row r="1498" spans="1:7" x14ac:dyDescent="0.25">
      <c r="A1498" s="32"/>
      <c r="B1498" s="32"/>
      <c r="C1498" s="32"/>
      <c r="D1498" s="57"/>
      <c r="E1498" s="34"/>
      <c r="F1498" s="60"/>
      <c r="G1498"/>
    </row>
    <row r="1499" spans="1:7" x14ac:dyDescent="0.25">
      <c r="A1499" s="32"/>
      <c r="B1499" s="32"/>
      <c r="C1499" s="32"/>
      <c r="D1499" s="57"/>
      <c r="E1499" s="34"/>
      <c r="F1499" s="60"/>
      <c r="G1499"/>
    </row>
    <row r="1500" spans="1:7" x14ac:dyDescent="0.25">
      <c r="A1500" s="32"/>
      <c r="B1500" s="32"/>
      <c r="C1500" s="32"/>
      <c r="D1500" s="57"/>
      <c r="E1500" s="34"/>
      <c r="F1500" s="60"/>
      <c r="G1500"/>
    </row>
    <row r="1501" spans="1:7" x14ac:dyDescent="0.25">
      <c r="A1501" s="32"/>
      <c r="B1501" s="32"/>
      <c r="C1501" s="32"/>
      <c r="D1501" s="57"/>
      <c r="E1501" s="34"/>
      <c r="F1501" s="60"/>
      <c r="G1501"/>
    </row>
    <row r="1502" spans="1:7" x14ac:dyDescent="0.25">
      <c r="A1502" s="32"/>
      <c r="B1502" s="32"/>
      <c r="C1502" s="32"/>
      <c r="D1502" s="57"/>
      <c r="E1502" s="34"/>
      <c r="F1502" s="60"/>
      <c r="G1502"/>
    </row>
    <row r="1503" spans="1:7" x14ac:dyDescent="0.25">
      <c r="A1503" s="32"/>
      <c r="B1503" s="32"/>
      <c r="C1503" s="32"/>
      <c r="D1503" s="57"/>
      <c r="E1503" s="34"/>
      <c r="F1503" s="60"/>
      <c r="G1503"/>
    </row>
    <row r="1504" spans="1:7" x14ac:dyDescent="0.25">
      <c r="A1504" s="32"/>
      <c r="B1504" s="32"/>
      <c r="C1504" s="32"/>
      <c r="D1504" s="57"/>
      <c r="E1504" s="34"/>
      <c r="F1504" s="60"/>
      <c r="G1504"/>
    </row>
    <row r="1505" spans="1:7" x14ac:dyDescent="0.25">
      <c r="A1505" s="32"/>
      <c r="B1505" s="32"/>
      <c r="C1505" s="32"/>
      <c r="D1505" s="57"/>
      <c r="E1505" s="34"/>
      <c r="F1505" s="60"/>
      <c r="G1505"/>
    </row>
    <row r="1506" spans="1:7" x14ac:dyDescent="0.25">
      <c r="A1506" s="32"/>
      <c r="B1506" s="32"/>
      <c r="C1506" s="32"/>
      <c r="D1506" s="57"/>
      <c r="E1506" s="34"/>
      <c r="F1506" s="60"/>
      <c r="G1506"/>
    </row>
    <row r="1507" spans="1:7" x14ac:dyDescent="0.25">
      <c r="A1507" s="32"/>
      <c r="B1507" s="32"/>
      <c r="C1507" s="32"/>
      <c r="D1507" s="57"/>
      <c r="E1507" s="34"/>
      <c r="F1507" s="60"/>
      <c r="G1507"/>
    </row>
    <row r="1508" spans="1:7" x14ac:dyDescent="0.25">
      <c r="A1508" s="32"/>
      <c r="B1508" s="32"/>
      <c r="C1508" s="32"/>
      <c r="D1508" s="57"/>
      <c r="E1508" s="34"/>
      <c r="F1508" s="60"/>
      <c r="G1508"/>
    </row>
    <row r="1509" spans="1:7" x14ac:dyDescent="0.25">
      <c r="A1509" s="32"/>
      <c r="B1509" s="32"/>
      <c r="C1509" s="32"/>
      <c r="D1509" s="57"/>
      <c r="E1509" s="34"/>
      <c r="F1509" s="60"/>
      <c r="G1509"/>
    </row>
    <row r="1510" spans="1:7" x14ac:dyDescent="0.25">
      <c r="A1510" s="32"/>
      <c r="B1510" s="32"/>
      <c r="C1510" s="32"/>
      <c r="D1510" s="57"/>
      <c r="E1510" s="34"/>
      <c r="F1510" s="60"/>
      <c r="G1510"/>
    </row>
    <row r="1511" spans="1:7" x14ac:dyDescent="0.25">
      <c r="A1511" s="32"/>
      <c r="B1511" s="32"/>
      <c r="C1511" s="32"/>
      <c r="D1511" s="57"/>
      <c r="E1511" s="34"/>
      <c r="F1511" s="60"/>
      <c r="G1511"/>
    </row>
    <row r="1512" spans="1:7" x14ac:dyDescent="0.25">
      <c r="A1512" s="32"/>
      <c r="B1512" s="32"/>
      <c r="C1512" s="32"/>
      <c r="D1512" s="57"/>
      <c r="E1512" s="34"/>
      <c r="F1512" s="60"/>
      <c r="G1512"/>
    </row>
    <row r="1513" spans="1:7" x14ac:dyDescent="0.25">
      <c r="A1513" s="32"/>
      <c r="B1513" s="32"/>
      <c r="C1513" s="32"/>
      <c r="D1513" s="57"/>
      <c r="E1513" s="34"/>
      <c r="F1513" s="60"/>
      <c r="G1513"/>
    </row>
    <row r="1514" spans="1:7" x14ac:dyDescent="0.25">
      <c r="A1514" s="32"/>
      <c r="B1514" s="32"/>
      <c r="C1514" s="32"/>
      <c r="D1514" s="57"/>
      <c r="E1514" s="34"/>
      <c r="F1514" s="60"/>
      <c r="G1514"/>
    </row>
    <row r="1515" spans="1:7" x14ac:dyDescent="0.25">
      <c r="A1515" s="32"/>
      <c r="B1515" s="32"/>
      <c r="C1515" s="32"/>
      <c r="D1515" s="57"/>
      <c r="E1515" s="34"/>
      <c r="F1515" s="60"/>
      <c r="G1515"/>
    </row>
    <row r="1516" spans="1:7" x14ac:dyDescent="0.25">
      <c r="A1516" s="32"/>
      <c r="B1516" s="32"/>
      <c r="C1516" s="32"/>
      <c r="D1516" s="57"/>
      <c r="E1516" s="34"/>
      <c r="F1516" s="60"/>
      <c r="G1516"/>
    </row>
    <row r="1517" spans="1:7" x14ac:dyDescent="0.25">
      <c r="A1517" s="32"/>
      <c r="B1517" s="32"/>
      <c r="C1517" s="32"/>
      <c r="D1517" s="57"/>
      <c r="E1517" s="34"/>
      <c r="F1517" s="60"/>
      <c r="G1517"/>
    </row>
    <row r="1518" spans="1:7" x14ac:dyDescent="0.25">
      <c r="A1518" s="32"/>
      <c r="B1518" s="32"/>
      <c r="C1518" s="32"/>
      <c r="D1518" s="57"/>
      <c r="E1518" s="34"/>
      <c r="F1518" s="60"/>
      <c r="G1518"/>
    </row>
    <row r="1519" spans="1:7" x14ac:dyDescent="0.25">
      <c r="A1519" s="32"/>
      <c r="B1519" s="32"/>
      <c r="C1519" s="32"/>
      <c r="D1519" s="57"/>
      <c r="E1519" s="34"/>
      <c r="F1519" s="60"/>
      <c r="G1519"/>
    </row>
    <row r="1520" spans="1:7" x14ac:dyDescent="0.25">
      <c r="A1520" s="32"/>
      <c r="B1520" s="32"/>
      <c r="C1520" s="32"/>
      <c r="D1520" s="57"/>
      <c r="E1520" s="34"/>
      <c r="F1520" s="60"/>
      <c r="G1520"/>
    </row>
    <row r="1521" spans="1:7" x14ac:dyDescent="0.25">
      <c r="A1521" s="32"/>
      <c r="B1521" s="32"/>
      <c r="C1521" s="32"/>
      <c r="D1521" s="57"/>
      <c r="E1521" s="34"/>
      <c r="F1521" s="60"/>
      <c r="G1521"/>
    </row>
    <row r="1522" spans="1:7" x14ac:dyDescent="0.25">
      <c r="A1522" s="32"/>
      <c r="B1522" s="32"/>
      <c r="C1522" s="32"/>
      <c r="D1522" s="57"/>
      <c r="E1522" s="34"/>
      <c r="F1522" s="60"/>
      <c r="G1522"/>
    </row>
    <row r="1523" spans="1:7" x14ac:dyDescent="0.25">
      <c r="A1523" s="32"/>
      <c r="B1523" s="32"/>
      <c r="C1523" s="32"/>
      <c r="D1523" s="57"/>
      <c r="E1523" s="34"/>
      <c r="F1523" s="60"/>
      <c r="G1523"/>
    </row>
    <row r="1524" spans="1:7" x14ac:dyDescent="0.25">
      <c r="A1524" s="32"/>
      <c r="B1524" s="32"/>
      <c r="C1524" s="32"/>
      <c r="D1524" s="57"/>
      <c r="E1524" s="34"/>
      <c r="F1524" s="60"/>
      <c r="G1524"/>
    </row>
    <row r="1525" spans="1:7" x14ac:dyDescent="0.25">
      <c r="A1525" s="32"/>
      <c r="B1525" s="32"/>
      <c r="C1525" s="32"/>
      <c r="D1525" s="57"/>
      <c r="E1525" s="34"/>
      <c r="F1525" s="60"/>
      <c r="G1525"/>
    </row>
    <row r="1526" spans="1:7" x14ac:dyDescent="0.25">
      <c r="A1526" s="32"/>
      <c r="B1526" s="32"/>
      <c r="C1526" s="32"/>
      <c r="D1526" s="57"/>
      <c r="E1526" s="34"/>
      <c r="F1526" s="60"/>
      <c r="G1526"/>
    </row>
    <row r="1527" spans="1:7" x14ac:dyDescent="0.25">
      <c r="A1527" s="32"/>
      <c r="B1527" s="32"/>
      <c r="C1527" s="32"/>
      <c r="D1527" s="57"/>
      <c r="E1527" s="34"/>
      <c r="F1527" s="60"/>
      <c r="G1527"/>
    </row>
    <row r="1528" spans="1:7" x14ac:dyDescent="0.25">
      <c r="A1528" s="32"/>
      <c r="B1528" s="32"/>
      <c r="C1528" s="32"/>
      <c r="D1528" s="57"/>
      <c r="E1528" s="34"/>
      <c r="F1528" s="60"/>
      <c r="G1528"/>
    </row>
    <row r="1529" spans="1:7" x14ac:dyDescent="0.25">
      <c r="A1529" s="32"/>
      <c r="B1529" s="32"/>
      <c r="C1529" s="32"/>
      <c r="D1529" s="57"/>
      <c r="E1529" s="34"/>
      <c r="F1529" s="60"/>
      <c r="G1529"/>
    </row>
    <row r="1530" spans="1:7" x14ac:dyDescent="0.25">
      <c r="A1530" s="32"/>
      <c r="B1530" s="32"/>
      <c r="C1530" s="32"/>
      <c r="D1530" s="57"/>
      <c r="E1530" s="34"/>
      <c r="F1530" s="60"/>
      <c r="G1530"/>
    </row>
    <row r="1531" spans="1:7" x14ac:dyDescent="0.25">
      <c r="A1531" s="32"/>
      <c r="B1531" s="32"/>
      <c r="C1531" s="32"/>
      <c r="D1531" s="57"/>
      <c r="E1531" s="34"/>
      <c r="F1531" s="60"/>
      <c r="G1531"/>
    </row>
    <row r="1532" spans="1:7" x14ac:dyDescent="0.25">
      <c r="A1532" s="32"/>
      <c r="B1532" s="32"/>
      <c r="C1532" s="32"/>
      <c r="D1532" s="57"/>
      <c r="E1532" s="34"/>
      <c r="F1532" s="60"/>
      <c r="G1532"/>
    </row>
    <row r="1533" spans="1:7" x14ac:dyDescent="0.25">
      <c r="A1533" s="32"/>
      <c r="B1533" s="32"/>
      <c r="C1533" s="32"/>
      <c r="D1533" s="57"/>
      <c r="E1533" s="34"/>
      <c r="F1533" s="60"/>
      <c r="G1533"/>
    </row>
    <row r="1534" spans="1:7" x14ac:dyDescent="0.25">
      <c r="A1534" s="32"/>
      <c r="B1534" s="32"/>
      <c r="C1534" s="32"/>
      <c r="D1534" s="57"/>
      <c r="E1534" s="34"/>
      <c r="F1534" s="60"/>
      <c r="G1534"/>
    </row>
    <row r="1535" spans="1:7" x14ac:dyDescent="0.25">
      <c r="A1535" s="32"/>
      <c r="B1535" s="32"/>
      <c r="C1535" s="32"/>
      <c r="D1535" s="57"/>
      <c r="E1535" s="34"/>
      <c r="F1535" s="60"/>
      <c r="G1535"/>
    </row>
    <row r="1536" spans="1:7" x14ac:dyDescent="0.25">
      <c r="A1536" s="32"/>
      <c r="B1536" s="32"/>
      <c r="C1536" s="32"/>
      <c r="D1536" s="57"/>
      <c r="E1536" s="34"/>
      <c r="F1536" s="60"/>
      <c r="G1536"/>
    </row>
    <row r="1537" spans="1:7" x14ac:dyDescent="0.25">
      <c r="A1537" s="32"/>
      <c r="B1537" s="32"/>
      <c r="C1537" s="32"/>
      <c r="D1537" s="57"/>
      <c r="E1537" s="34"/>
      <c r="F1537" s="60"/>
      <c r="G1537"/>
    </row>
    <row r="1538" spans="1:7" x14ac:dyDescent="0.25">
      <c r="A1538" s="32"/>
      <c r="B1538" s="32"/>
      <c r="C1538" s="32"/>
      <c r="D1538" s="57"/>
      <c r="E1538" s="34"/>
      <c r="F1538" s="60"/>
      <c r="G1538"/>
    </row>
    <row r="1539" spans="1:7" x14ac:dyDescent="0.25">
      <c r="A1539" s="32"/>
      <c r="B1539" s="32"/>
      <c r="C1539" s="32"/>
      <c r="D1539" s="57"/>
      <c r="E1539" s="34"/>
      <c r="F1539" s="60"/>
      <c r="G1539"/>
    </row>
    <row r="1540" spans="1:7" x14ac:dyDescent="0.25">
      <c r="A1540" s="32"/>
      <c r="B1540" s="32"/>
      <c r="C1540" s="32"/>
      <c r="D1540" s="57"/>
      <c r="E1540" s="34"/>
      <c r="F1540" s="60"/>
      <c r="G1540"/>
    </row>
    <row r="1541" spans="1:7" x14ac:dyDescent="0.25">
      <c r="A1541" s="32"/>
      <c r="B1541" s="32"/>
      <c r="C1541" s="32"/>
      <c r="D1541" s="57"/>
      <c r="E1541" s="34"/>
      <c r="F1541" s="60"/>
      <c r="G1541"/>
    </row>
    <row r="1542" spans="1:7" x14ac:dyDescent="0.25">
      <c r="A1542" s="32"/>
      <c r="B1542" s="32"/>
      <c r="C1542" s="32"/>
      <c r="D1542" s="57"/>
      <c r="E1542" s="34"/>
      <c r="F1542" s="60"/>
      <c r="G1542"/>
    </row>
    <row r="1543" spans="1:7" x14ac:dyDescent="0.25">
      <c r="A1543" s="32"/>
      <c r="B1543" s="32"/>
      <c r="C1543" s="32"/>
      <c r="D1543" s="57"/>
      <c r="E1543" s="34"/>
      <c r="F1543" s="60"/>
      <c r="G1543"/>
    </row>
    <row r="1544" spans="1:7" x14ac:dyDescent="0.25">
      <c r="A1544" s="32"/>
      <c r="B1544" s="32"/>
      <c r="C1544" s="32"/>
      <c r="D1544" s="57"/>
      <c r="E1544" s="34"/>
      <c r="F1544" s="60"/>
      <c r="G1544"/>
    </row>
    <row r="1545" spans="1:7" x14ac:dyDescent="0.25">
      <c r="A1545" s="32"/>
      <c r="B1545" s="32"/>
      <c r="C1545" s="32"/>
      <c r="D1545" s="57"/>
      <c r="E1545" s="34"/>
      <c r="F1545" s="60"/>
      <c r="G1545"/>
    </row>
    <row r="1546" spans="1:7" x14ac:dyDescent="0.25">
      <c r="A1546" s="32"/>
      <c r="B1546" s="32"/>
      <c r="C1546" s="32"/>
      <c r="D1546" s="57"/>
      <c r="E1546" s="34"/>
      <c r="F1546" s="60"/>
      <c r="G1546"/>
    </row>
    <row r="1547" spans="1:7" x14ac:dyDescent="0.25">
      <c r="A1547" s="32"/>
      <c r="B1547" s="32"/>
      <c r="C1547" s="32"/>
      <c r="D1547" s="57"/>
      <c r="E1547" s="34"/>
      <c r="F1547" s="60"/>
      <c r="G1547"/>
    </row>
    <row r="1548" spans="1:7" x14ac:dyDescent="0.25">
      <c r="A1548" s="32"/>
      <c r="B1548" s="32"/>
      <c r="C1548" s="32"/>
      <c r="D1548" s="57"/>
      <c r="E1548" s="34"/>
      <c r="F1548" s="60"/>
      <c r="G1548"/>
    </row>
    <row r="1549" spans="1:7" x14ac:dyDescent="0.25">
      <c r="A1549" s="32"/>
      <c r="B1549" s="32"/>
      <c r="C1549" s="32"/>
      <c r="D1549" s="57"/>
      <c r="E1549" s="34"/>
      <c r="F1549" s="60"/>
      <c r="G1549"/>
    </row>
    <row r="1550" spans="1:7" x14ac:dyDescent="0.25">
      <c r="A1550" s="32"/>
      <c r="B1550" s="32"/>
      <c r="C1550" s="32"/>
      <c r="D1550" s="57"/>
      <c r="E1550" s="34"/>
      <c r="F1550" s="60"/>
      <c r="G1550"/>
    </row>
    <row r="1551" spans="1:7" x14ac:dyDescent="0.25">
      <c r="A1551" s="32"/>
      <c r="B1551" s="32"/>
      <c r="C1551" s="32"/>
      <c r="D1551" s="57"/>
      <c r="E1551" s="34"/>
      <c r="F1551" s="60"/>
      <c r="G1551"/>
    </row>
    <row r="1552" spans="1:7" x14ac:dyDescent="0.25">
      <c r="A1552" s="32"/>
      <c r="B1552" s="32"/>
      <c r="C1552" s="32"/>
      <c r="D1552" s="57"/>
      <c r="E1552" s="34"/>
      <c r="F1552" s="60"/>
      <c r="G1552"/>
    </row>
    <row r="1553" spans="1:7" x14ac:dyDescent="0.25">
      <c r="A1553" s="32"/>
      <c r="B1553" s="32"/>
      <c r="C1553" s="32"/>
      <c r="D1553" s="57"/>
      <c r="E1553" s="34"/>
      <c r="F1553" s="60"/>
      <c r="G1553"/>
    </row>
    <row r="1554" spans="1:7" x14ac:dyDescent="0.25">
      <c r="A1554" s="32"/>
      <c r="B1554" s="32"/>
      <c r="C1554" s="32"/>
      <c r="D1554" s="57"/>
      <c r="E1554" s="34"/>
      <c r="F1554" s="60"/>
      <c r="G1554"/>
    </row>
    <row r="1555" spans="1:7" x14ac:dyDescent="0.25">
      <c r="A1555" s="32"/>
      <c r="B1555" s="32"/>
      <c r="C1555" s="32"/>
      <c r="D1555" s="57"/>
      <c r="E1555" s="34"/>
      <c r="F1555" s="60"/>
      <c r="G1555"/>
    </row>
    <row r="1556" spans="1:7" x14ac:dyDescent="0.25">
      <c r="A1556" s="32"/>
      <c r="B1556" s="32"/>
      <c r="C1556" s="32"/>
      <c r="D1556" s="57"/>
      <c r="E1556" s="34"/>
      <c r="F1556" s="60"/>
      <c r="G1556"/>
    </row>
    <row r="1557" spans="1:7" x14ac:dyDescent="0.25">
      <c r="A1557" s="32"/>
      <c r="B1557" s="32"/>
      <c r="C1557" s="32"/>
      <c r="D1557" s="57"/>
      <c r="E1557" s="34"/>
      <c r="F1557" s="60"/>
      <c r="G1557"/>
    </row>
    <row r="1558" spans="1:7" x14ac:dyDescent="0.25">
      <c r="A1558" s="32"/>
      <c r="B1558" s="32"/>
      <c r="C1558" s="32"/>
      <c r="D1558" s="57"/>
      <c r="E1558" s="34"/>
      <c r="F1558" s="60"/>
      <c r="G1558"/>
    </row>
    <row r="1559" spans="1:7" x14ac:dyDescent="0.25">
      <c r="A1559" s="32"/>
      <c r="B1559" s="32"/>
      <c r="C1559" s="32"/>
      <c r="D1559" s="57"/>
      <c r="E1559" s="34"/>
      <c r="F1559" s="60"/>
      <c r="G1559"/>
    </row>
    <row r="1560" spans="1:7" x14ac:dyDescent="0.25">
      <c r="A1560" s="32"/>
      <c r="B1560" s="32"/>
      <c r="C1560" s="32"/>
      <c r="D1560" s="57"/>
      <c r="E1560" s="34"/>
      <c r="F1560" s="60"/>
      <c r="G1560"/>
    </row>
    <row r="1561" spans="1:7" x14ac:dyDescent="0.25">
      <c r="A1561" s="32"/>
      <c r="B1561" s="32"/>
      <c r="C1561" s="32"/>
      <c r="D1561" s="57"/>
      <c r="E1561" s="34"/>
      <c r="F1561" s="60"/>
      <c r="G1561"/>
    </row>
    <row r="1562" spans="1:7" x14ac:dyDescent="0.25">
      <c r="A1562" s="32"/>
      <c r="B1562" s="32"/>
      <c r="C1562" s="32"/>
      <c r="D1562" s="57"/>
      <c r="E1562" s="34"/>
      <c r="F1562" s="60"/>
      <c r="G1562"/>
    </row>
    <row r="1563" spans="1:7" x14ac:dyDescent="0.25">
      <c r="A1563" s="32"/>
      <c r="B1563" s="32"/>
      <c r="C1563" s="32"/>
      <c r="D1563" s="57"/>
      <c r="E1563" s="34"/>
      <c r="F1563" s="60"/>
      <c r="G1563"/>
    </row>
    <row r="1564" spans="1:7" x14ac:dyDescent="0.25">
      <c r="A1564" s="32"/>
      <c r="B1564" s="32"/>
      <c r="C1564" s="32"/>
      <c r="D1564" s="57"/>
      <c r="E1564" s="34"/>
      <c r="F1564" s="60"/>
      <c r="G1564"/>
    </row>
    <row r="1565" spans="1:7" x14ac:dyDescent="0.25">
      <c r="A1565" s="32"/>
      <c r="B1565" s="32"/>
      <c r="C1565" s="32"/>
      <c r="D1565" s="57"/>
      <c r="E1565" s="34"/>
      <c r="F1565" s="60"/>
      <c r="G1565"/>
    </row>
    <row r="1566" spans="1:7" x14ac:dyDescent="0.25">
      <c r="A1566" s="32"/>
      <c r="B1566" s="32"/>
      <c r="C1566" s="32"/>
      <c r="D1566" s="57"/>
      <c r="E1566" s="34"/>
      <c r="F1566" s="60"/>
      <c r="G1566"/>
    </row>
    <row r="1567" spans="1:7" x14ac:dyDescent="0.25">
      <c r="A1567" s="32"/>
      <c r="B1567" s="32"/>
      <c r="C1567" s="32"/>
      <c r="D1567" s="57"/>
      <c r="E1567" s="34"/>
      <c r="F1567" s="60"/>
      <c r="G1567"/>
    </row>
    <row r="1568" spans="1:7" x14ac:dyDescent="0.25">
      <c r="A1568" s="32"/>
      <c r="B1568" s="32"/>
      <c r="C1568" s="32"/>
      <c r="D1568" s="57"/>
      <c r="E1568" s="34"/>
      <c r="F1568" s="60"/>
      <c r="G1568"/>
    </row>
    <row r="1569" spans="1:7" x14ac:dyDescent="0.25">
      <c r="A1569" s="32"/>
      <c r="B1569" s="32"/>
      <c r="C1569" s="32"/>
      <c r="D1569" s="57"/>
      <c r="E1569" s="34"/>
      <c r="F1569" s="60"/>
      <c r="G1569"/>
    </row>
    <row r="1570" spans="1:7" x14ac:dyDescent="0.25">
      <c r="A1570" s="32"/>
      <c r="B1570" s="32"/>
      <c r="C1570" s="32"/>
      <c r="D1570" s="57"/>
      <c r="E1570" s="34"/>
      <c r="F1570" s="60"/>
      <c r="G1570"/>
    </row>
    <row r="1571" spans="1:7" x14ac:dyDescent="0.25">
      <c r="A1571" s="32"/>
      <c r="B1571" s="32"/>
      <c r="C1571" s="32"/>
      <c r="D1571" s="57"/>
      <c r="E1571" s="34"/>
      <c r="F1571" s="60"/>
      <c r="G1571"/>
    </row>
    <row r="1572" spans="1:7" x14ac:dyDescent="0.25">
      <c r="A1572" s="32"/>
      <c r="B1572" s="32"/>
      <c r="C1572" s="32"/>
      <c r="D1572" s="57"/>
      <c r="E1572" s="34"/>
      <c r="F1572" s="60"/>
      <c r="G1572"/>
    </row>
    <row r="1573" spans="1:7" x14ac:dyDescent="0.25">
      <c r="A1573" s="32"/>
      <c r="B1573" s="32"/>
      <c r="C1573" s="32"/>
      <c r="D1573" s="57"/>
      <c r="E1573" s="34"/>
      <c r="F1573" s="60"/>
      <c r="G1573"/>
    </row>
    <row r="1574" spans="1:7" x14ac:dyDescent="0.25">
      <c r="A1574" s="32"/>
      <c r="B1574" s="32"/>
      <c r="C1574" s="32"/>
      <c r="D1574" s="57"/>
      <c r="E1574" s="34"/>
      <c r="F1574" s="60"/>
      <c r="G1574"/>
    </row>
    <row r="1575" spans="1:7" x14ac:dyDescent="0.25">
      <c r="A1575" s="32"/>
      <c r="B1575" s="32"/>
      <c r="C1575" s="32"/>
      <c r="D1575" s="57"/>
      <c r="E1575" s="34"/>
      <c r="F1575" s="60"/>
      <c r="G1575"/>
    </row>
    <row r="1576" spans="1:7" x14ac:dyDescent="0.25">
      <c r="A1576" s="32"/>
      <c r="B1576" s="32"/>
      <c r="C1576" s="32"/>
      <c r="D1576" s="57"/>
      <c r="E1576" s="34"/>
      <c r="F1576" s="60"/>
      <c r="G1576"/>
    </row>
    <row r="1577" spans="1:7" x14ac:dyDescent="0.25">
      <c r="A1577" s="32"/>
      <c r="B1577" s="32"/>
      <c r="C1577" s="32"/>
      <c r="D1577" s="57"/>
      <c r="E1577" s="34"/>
      <c r="F1577" s="60"/>
      <c r="G1577"/>
    </row>
    <row r="1578" spans="1:7" x14ac:dyDescent="0.25">
      <c r="A1578" s="32"/>
      <c r="B1578" s="32"/>
      <c r="C1578" s="32"/>
      <c r="D1578" s="57"/>
      <c r="E1578" s="34"/>
      <c r="F1578" s="60"/>
      <c r="G1578"/>
    </row>
    <row r="1579" spans="1:7" x14ac:dyDescent="0.25">
      <c r="A1579" s="32"/>
      <c r="B1579" s="32"/>
      <c r="C1579" s="32"/>
      <c r="D1579" s="57"/>
      <c r="E1579" s="34"/>
      <c r="F1579" s="60"/>
      <c r="G1579"/>
    </row>
    <row r="1580" spans="1:7" x14ac:dyDescent="0.25">
      <c r="A1580" s="32"/>
      <c r="B1580" s="32"/>
      <c r="C1580" s="32"/>
      <c r="D1580" s="57"/>
      <c r="E1580" s="34"/>
      <c r="F1580" s="60"/>
      <c r="G1580"/>
    </row>
    <row r="1581" spans="1:7" x14ac:dyDescent="0.25">
      <c r="A1581" s="32"/>
      <c r="B1581" s="32"/>
      <c r="C1581" s="32"/>
      <c r="D1581" s="57"/>
      <c r="E1581" s="34"/>
      <c r="F1581" s="60"/>
      <c r="G1581"/>
    </row>
    <row r="1582" spans="1:7" x14ac:dyDescent="0.25">
      <c r="A1582" s="32"/>
      <c r="B1582" s="32"/>
      <c r="C1582" s="32"/>
      <c r="D1582" s="57"/>
      <c r="E1582" s="34"/>
      <c r="F1582" s="60"/>
      <c r="G1582"/>
    </row>
    <row r="1583" spans="1:7" x14ac:dyDescent="0.25">
      <c r="A1583" s="32"/>
      <c r="B1583" s="32"/>
      <c r="C1583" s="32"/>
      <c r="D1583" s="57"/>
      <c r="E1583" s="34"/>
      <c r="F1583" s="60"/>
      <c r="G1583"/>
    </row>
    <row r="1584" spans="1:7" x14ac:dyDescent="0.25">
      <c r="A1584" s="32"/>
      <c r="B1584" s="32"/>
      <c r="C1584" s="32"/>
      <c r="D1584" s="57"/>
      <c r="E1584" s="34"/>
      <c r="F1584" s="60"/>
      <c r="G1584"/>
    </row>
    <row r="1585" spans="1:7" x14ac:dyDescent="0.25">
      <c r="A1585" s="32"/>
      <c r="B1585" s="32"/>
      <c r="C1585" s="32"/>
      <c r="D1585" s="57"/>
      <c r="E1585" s="34"/>
      <c r="F1585" s="60"/>
      <c r="G1585"/>
    </row>
    <row r="1586" spans="1:7" x14ac:dyDescent="0.25">
      <c r="A1586" s="32"/>
      <c r="B1586" s="32"/>
      <c r="C1586" s="32"/>
      <c r="D1586" s="57"/>
      <c r="E1586" s="34"/>
      <c r="F1586" s="60"/>
      <c r="G1586"/>
    </row>
    <row r="1587" spans="1:7" x14ac:dyDescent="0.25">
      <c r="A1587" s="32"/>
      <c r="B1587" s="32"/>
      <c r="C1587" s="32"/>
      <c r="D1587" s="57"/>
      <c r="E1587" s="34"/>
      <c r="F1587" s="60"/>
      <c r="G1587"/>
    </row>
    <row r="1588" spans="1:7" x14ac:dyDescent="0.25">
      <c r="A1588" s="32"/>
      <c r="B1588" s="32"/>
      <c r="C1588" s="32"/>
      <c r="D1588" s="57"/>
      <c r="E1588" s="34"/>
      <c r="F1588" s="60"/>
      <c r="G1588"/>
    </row>
    <row r="1589" spans="1:7" x14ac:dyDescent="0.25">
      <c r="A1589" s="32"/>
      <c r="B1589" s="32"/>
      <c r="C1589" s="32"/>
      <c r="D1589" s="57"/>
      <c r="E1589" s="34"/>
      <c r="F1589" s="60"/>
      <c r="G1589"/>
    </row>
    <row r="1590" spans="1:7" x14ac:dyDescent="0.25">
      <c r="A1590" s="32"/>
      <c r="B1590" s="32"/>
      <c r="C1590" s="32"/>
      <c r="D1590" s="57"/>
      <c r="E1590" s="34"/>
      <c r="F1590" s="60"/>
      <c r="G1590"/>
    </row>
    <row r="1591" spans="1:7" x14ac:dyDescent="0.25">
      <c r="A1591" s="32"/>
      <c r="B1591" s="32"/>
      <c r="C1591" s="32"/>
      <c r="D1591" s="57"/>
      <c r="E1591" s="34"/>
      <c r="F1591" s="60"/>
      <c r="G1591"/>
    </row>
    <row r="1592" spans="1:7" x14ac:dyDescent="0.25">
      <c r="A1592" s="32"/>
      <c r="B1592" s="32"/>
      <c r="C1592" s="32"/>
      <c r="D1592" s="57"/>
      <c r="E1592" s="34"/>
      <c r="F1592" s="60"/>
      <c r="G1592"/>
    </row>
    <row r="1593" spans="1:7" x14ac:dyDescent="0.25">
      <c r="A1593" s="32"/>
      <c r="B1593" s="32"/>
      <c r="C1593" s="32"/>
      <c r="D1593" s="57"/>
      <c r="E1593" s="34"/>
      <c r="F1593" s="60"/>
      <c r="G1593"/>
    </row>
    <row r="1594" spans="1:7" x14ac:dyDescent="0.25">
      <c r="A1594" s="32"/>
      <c r="B1594" s="32"/>
      <c r="C1594" s="32"/>
      <c r="D1594" s="57"/>
      <c r="E1594" s="34"/>
      <c r="F1594" s="60"/>
      <c r="G1594"/>
    </row>
    <row r="1595" spans="1:7" x14ac:dyDescent="0.25">
      <c r="A1595" s="32"/>
      <c r="B1595" s="32"/>
      <c r="C1595" s="32"/>
      <c r="D1595" s="57"/>
      <c r="E1595" s="34"/>
      <c r="F1595" s="60"/>
      <c r="G1595"/>
    </row>
    <row r="1596" spans="1:7" x14ac:dyDescent="0.25">
      <c r="A1596" s="32"/>
      <c r="B1596" s="32"/>
      <c r="C1596" s="32"/>
      <c r="D1596" s="57"/>
      <c r="E1596" s="34"/>
      <c r="F1596" s="60"/>
      <c r="G1596"/>
    </row>
    <row r="1597" spans="1:7" x14ac:dyDescent="0.25">
      <c r="A1597" s="32"/>
      <c r="B1597" s="32"/>
      <c r="C1597" s="32"/>
      <c r="D1597" s="57"/>
      <c r="E1597" s="34"/>
      <c r="F1597" s="60"/>
      <c r="G1597"/>
    </row>
    <row r="1598" spans="1:7" x14ac:dyDescent="0.25">
      <c r="A1598" s="32"/>
      <c r="B1598" s="32"/>
      <c r="C1598" s="32"/>
      <c r="D1598" s="57"/>
      <c r="E1598" s="34"/>
      <c r="F1598" s="60"/>
      <c r="G1598"/>
    </row>
    <row r="1599" spans="1:7" x14ac:dyDescent="0.25">
      <c r="A1599" s="32"/>
      <c r="B1599" s="32"/>
      <c r="C1599" s="32"/>
      <c r="D1599" s="57"/>
      <c r="E1599" s="34"/>
      <c r="F1599" s="60"/>
      <c r="G1599"/>
    </row>
    <row r="1600" spans="1:7" x14ac:dyDescent="0.25">
      <c r="A1600" s="32"/>
      <c r="B1600" s="32"/>
      <c r="C1600" s="32"/>
      <c r="D1600" s="57"/>
      <c r="E1600" s="34"/>
      <c r="F1600" s="60"/>
      <c r="G1600"/>
    </row>
    <row r="1601" spans="1:7" x14ac:dyDescent="0.25">
      <c r="A1601" s="32"/>
      <c r="B1601" s="32"/>
      <c r="C1601" s="32"/>
      <c r="D1601" s="57"/>
      <c r="E1601" s="34"/>
      <c r="F1601" s="60"/>
      <c r="G1601"/>
    </row>
    <row r="1602" spans="1:7" x14ac:dyDescent="0.25">
      <c r="A1602" s="32"/>
      <c r="B1602" s="32"/>
      <c r="C1602" s="32"/>
      <c r="D1602" s="57"/>
      <c r="E1602" s="34"/>
      <c r="F1602" s="60"/>
      <c r="G1602"/>
    </row>
    <row r="1603" spans="1:7" x14ac:dyDescent="0.25">
      <c r="A1603" s="32"/>
      <c r="B1603" s="32"/>
      <c r="C1603" s="32"/>
      <c r="D1603" s="57"/>
      <c r="E1603" s="34"/>
      <c r="F1603" s="60"/>
      <c r="G1603"/>
    </row>
    <row r="1604" spans="1:7" x14ac:dyDescent="0.25">
      <c r="A1604" s="32"/>
      <c r="B1604" s="32"/>
      <c r="C1604" s="32"/>
      <c r="D1604" s="57"/>
      <c r="E1604" s="34"/>
      <c r="F1604" s="60"/>
      <c r="G1604"/>
    </row>
    <row r="1605" spans="1:7" x14ac:dyDescent="0.25">
      <c r="A1605" s="32"/>
      <c r="B1605" s="32"/>
      <c r="C1605" s="32"/>
      <c r="D1605" s="57"/>
      <c r="E1605" s="34"/>
      <c r="F1605" s="60"/>
      <c r="G1605"/>
    </row>
    <row r="1606" spans="1:7" x14ac:dyDescent="0.25">
      <c r="A1606" s="32"/>
      <c r="B1606" s="32"/>
      <c r="C1606" s="32"/>
      <c r="D1606" s="57"/>
      <c r="E1606" s="34"/>
      <c r="F1606" s="60"/>
      <c r="G1606"/>
    </row>
    <row r="1607" spans="1:7" x14ac:dyDescent="0.25">
      <c r="A1607" s="32"/>
      <c r="B1607" s="32"/>
      <c r="C1607" s="32"/>
      <c r="D1607" s="57"/>
      <c r="E1607" s="34"/>
      <c r="F1607" s="60"/>
      <c r="G1607"/>
    </row>
    <row r="1608" spans="1:7" x14ac:dyDescent="0.25">
      <c r="A1608" s="32"/>
      <c r="B1608" s="32"/>
      <c r="C1608" s="32"/>
      <c r="D1608" s="57"/>
      <c r="E1608" s="34"/>
      <c r="F1608" s="60"/>
      <c r="G1608"/>
    </row>
    <row r="1609" spans="1:7" x14ac:dyDescent="0.25">
      <c r="A1609" s="32"/>
      <c r="B1609" s="32"/>
      <c r="C1609" s="32"/>
      <c r="D1609" s="57"/>
      <c r="E1609" s="34"/>
      <c r="F1609" s="60"/>
      <c r="G1609"/>
    </row>
    <row r="1610" spans="1:7" x14ac:dyDescent="0.25">
      <c r="A1610" s="32"/>
      <c r="B1610" s="32"/>
      <c r="C1610" s="32"/>
      <c r="D1610" s="57"/>
      <c r="E1610" s="34"/>
      <c r="F1610" s="60"/>
      <c r="G1610"/>
    </row>
    <row r="1611" spans="1:7" x14ac:dyDescent="0.25">
      <c r="A1611" s="32"/>
      <c r="B1611" s="32"/>
      <c r="C1611" s="32"/>
      <c r="D1611" s="57"/>
      <c r="E1611" s="34"/>
      <c r="F1611" s="60"/>
      <c r="G1611"/>
    </row>
    <row r="1612" spans="1:7" x14ac:dyDescent="0.25">
      <c r="A1612" s="32"/>
      <c r="B1612" s="32"/>
      <c r="C1612" s="32"/>
      <c r="D1612" s="57"/>
      <c r="E1612" s="34"/>
      <c r="F1612" s="60"/>
      <c r="G1612"/>
    </row>
    <row r="1613" spans="1:7" x14ac:dyDescent="0.25">
      <c r="A1613" s="32"/>
      <c r="B1613" s="32"/>
      <c r="C1613" s="32"/>
      <c r="D1613" s="57"/>
      <c r="E1613" s="34"/>
      <c r="F1613" s="60"/>
      <c r="G1613"/>
    </row>
    <row r="1614" spans="1:7" x14ac:dyDescent="0.25">
      <c r="A1614" s="32"/>
      <c r="B1614" s="32"/>
      <c r="C1614" s="32"/>
      <c r="D1614" s="57"/>
      <c r="E1614" s="34"/>
      <c r="F1614" s="60"/>
      <c r="G1614"/>
    </row>
    <row r="1615" spans="1:7" x14ac:dyDescent="0.25">
      <c r="A1615" s="32"/>
      <c r="B1615" s="32"/>
      <c r="C1615" s="32"/>
      <c r="D1615" s="57"/>
      <c r="E1615" s="34"/>
      <c r="F1615" s="60"/>
      <c r="G1615"/>
    </row>
    <row r="1616" spans="1:7" x14ac:dyDescent="0.25">
      <c r="A1616" s="32"/>
      <c r="B1616" s="32"/>
      <c r="C1616" s="32"/>
      <c r="D1616" s="57"/>
      <c r="E1616" s="34"/>
      <c r="F1616" s="60"/>
      <c r="G1616"/>
    </row>
    <row r="1617" spans="1:7" x14ac:dyDescent="0.25">
      <c r="A1617" s="32"/>
      <c r="B1617" s="32"/>
      <c r="C1617" s="32"/>
      <c r="D1617" s="57"/>
      <c r="E1617" s="34"/>
      <c r="F1617" s="60"/>
      <c r="G1617"/>
    </row>
    <row r="1618" spans="1:7" x14ac:dyDescent="0.25">
      <c r="A1618" s="32"/>
      <c r="B1618" s="32"/>
      <c r="C1618" s="32"/>
      <c r="D1618" s="57"/>
      <c r="E1618" s="34"/>
      <c r="F1618" s="60"/>
      <c r="G1618"/>
    </row>
    <row r="1619" spans="1:7" x14ac:dyDescent="0.25">
      <c r="A1619" s="32"/>
      <c r="B1619" s="32"/>
      <c r="C1619" s="32"/>
      <c r="D1619" s="57"/>
      <c r="E1619" s="34"/>
      <c r="F1619" s="60"/>
      <c r="G1619"/>
    </row>
    <row r="1620" spans="1:7" x14ac:dyDescent="0.25">
      <c r="A1620" s="32"/>
      <c r="B1620" s="32"/>
      <c r="C1620" s="32"/>
      <c r="D1620" s="57"/>
      <c r="E1620" s="34"/>
      <c r="F1620" s="60"/>
      <c r="G1620"/>
    </row>
    <row r="1621" spans="1:7" x14ac:dyDescent="0.25">
      <c r="A1621" s="32"/>
      <c r="B1621" s="32"/>
      <c r="C1621" s="32"/>
      <c r="D1621" s="57"/>
      <c r="E1621" s="34"/>
      <c r="F1621" s="60"/>
      <c r="G1621"/>
    </row>
    <row r="1622" spans="1:7" x14ac:dyDescent="0.25">
      <c r="A1622" s="32"/>
      <c r="B1622" s="32"/>
      <c r="C1622" s="32"/>
      <c r="D1622" s="57"/>
      <c r="E1622" s="34"/>
      <c r="F1622" s="60"/>
      <c r="G1622"/>
    </row>
    <row r="1623" spans="1:7" x14ac:dyDescent="0.25">
      <c r="A1623" s="32"/>
      <c r="B1623" s="32"/>
      <c r="C1623" s="32"/>
      <c r="D1623" s="57"/>
      <c r="E1623" s="34"/>
      <c r="F1623" s="60"/>
      <c r="G1623"/>
    </row>
    <row r="1624" spans="1:7" x14ac:dyDescent="0.25">
      <c r="A1624" s="32"/>
      <c r="B1624" s="32"/>
      <c r="C1624" s="32"/>
      <c r="D1624" s="57"/>
      <c r="E1624" s="34"/>
      <c r="F1624" s="60"/>
      <c r="G1624"/>
    </row>
    <row r="1625" spans="1:7" x14ac:dyDescent="0.25">
      <c r="A1625" s="32"/>
      <c r="B1625" s="32"/>
      <c r="C1625" s="32"/>
      <c r="D1625" s="57"/>
      <c r="E1625" s="34"/>
      <c r="F1625" s="60"/>
      <c r="G1625"/>
    </row>
    <row r="1626" spans="1:7" x14ac:dyDescent="0.25">
      <c r="A1626" s="32"/>
      <c r="B1626" s="32"/>
      <c r="C1626" s="32"/>
      <c r="D1626" s="57"/>
      <c r="E1626" s="34"/>
      <c r="F1626" s="60"/>
      <c r="G1626"/>
    </row>
    <row r="1627" spans="1:7" x14ac:dyDescent="0.25">
      <c r="A1627" s="32"/>
      <c r="B1627" s="32"/>
      <c r="C1627" s="32"/>
      <c r="D1627" s="57"/>
      <c r="E1627" s="34"/>
      <c r="F1627" s="60"/>
      <c r="G1627"/>
    </row>
    <row r="1628" spans="1:7" x14ac:dyDescent="0.25">
      <c r="A1628" s="32"/>
      <c r="B1628" s="32"/>
      <c r="C1628" s="32"/>
      <c r="D1628" s="57"/>
      <c r="E1628" s="34"/>
      <c r="F1628" s="60"/>
      <c r="G1628"/>
    </row>
    <row r="1629" spans="1:7" x14ac:dyDescent="0.25">
      <c r="A1629" s="32"/>
      <c r="B1629" s="32"/>
      <c r="C1629" s="32"/>
      <c r="D1629" s="57"/>
      <c r="E1629" s="34"/>
      <c r="F1629" s="60"/>
      <c r="G1629"/>
    </row>
    <row r="1630" spans="1:7" x14ac:dyDescent="0.25">
      <c r="A1630" s="32"/>
      <c r="B1630" s="32"/>
      <c r="C1630" s="32"/>
      <c r="D1630" s="57"/>
      <c r="E1630" s="34"/>
      <c r="F1630" s="60"/>
      <c r="G1630"/>
    </row>
    <row r="1631" spans="1:7" x14ac:dyDescent="0.25">
      <c r="A1631" s="32"/>
      <c r="B1631" s="32"/>
      <c r="C1631" s="32"/>
      <c r="D1631" s="57"/>
      <c r="E1631" s="34"/>
      <c r="F1631" s="60"/>
      <c r="G1631"/>
    </row>
    <row r="1632" spans="1:7" x14ac:dyDescent="0.25">
      <c r="A1632" s="32"/>
      <c r="B1632" s="32"/>
      <c r="C1632" s="32"/>
      <c r="D1632" s="57"/>
      <c r="E1632" s="34"/>
      <c r="F1632" s="60"/>
      <c r="G1632"/>
    </row>
    <row r="1633" spans="1:7" x14ac:dyDescent="0.25">
      <c r="A1633" s="32"/>
      <c r="B1633" s="32"/>
      <c r="C1633" s="32"/>
      <c r="D1633" s="57"/>
      <c r="E1633" s="34"/>
      <c r="F1633" s="60"/>
      <c r="G1633"/>
    </row>
    <row r="1634" spans="1:7" x14ac:dyDescent="0.25">
      <c r="A1634" s="32"/>
      <c r="B1634" s="32"/>
      <c r="C1634" s="32"/>
      <c r="D1634" s="57"/>
      <c r="E1634" s="34"/>
      <c r="F1634" s="60"/>
      <c r="G1634"/>
    </row>
    <row r="1635" spans="1:7" x14ac:dyDescent="0.25">
      <c r="A1635" s="32"/>
      <c r="B1635" s="32"/>
      <c r="C1635" s="32"/>
      <c r="D1635" s="57"/>
      <c r="E1635" s="34"/>
      <c r="F1635" s="60"/>
      <c r="G1635"/>
    </row>
    <row r="1636" spans="1:7" x14ac:dyDescent="0.25">
      <c r="A1636" s="32"/>
      <c r="B1636" s="32"/>
      <c r="C1636" s="32"/>
      <c r="D1636" s="57"/>
      <c r="E1636" s="34"/>
      <c r="F1636" s="60"/>
      <c r="G1636"/>
    </row>
    <row r="1637" spans="1:7" x14ac:dyDescent="0.25">
      <c r="A1637" s="32"/>
      <c r="B1637" s="32"/>
      <c r="C1637" s="32"/>
      <c r="D1637" s="57"/>
      <c r="E1637" s="34"/>
      <c r="F1637" s="60"/>
      <c r="G1637"/>
    </row>
    <row r="1638" spans="1:7" x14ac:dyDescent="0.25">
      <c r="A1638" s="32"/>
      <c r="B1638" s="32"/>
      <c r="C1638" s="32"/>
      <c r="D1638" s="57"/>
      <c r="E1638" s="34"/>
      <c r="F1638" s="60"/>
      <c r="G1638"/>
    </row>
    <row r="1639" spans="1:7" x14ac:dyDescent="0.25">
      <c r="A1639" s="32"/>
      <c r="B1639" s="32"/>
      <c r="C1639" s="32"/>
      <c r="D1639" s="57"/>
      <c r="E1639" s="34"/>
      <c r="F1639" s="60"/>
      <c r="G1639"/>
    </row>
    <row r="1640" spans="1:7" x14ac:dyDescent="0.25">
      <c r="A1640" s="32"/>
      <c r="B1640" s="32"/>
      <c r="C1640" s="32"/>
      <c r="D1640" s="57"/>
      <c r="E1640" s="34"/>
      <c r="F1640" s="60"/>
      <c r="G1640"/>
    </row>
    <row r="1641" spans="1:7" x14ac:dyDescent="0.25">
      <c r="A1641" s="32"/>
      <c r="B1641" s="32"/>
      <c r="C1641" s="32"/>
      <c r="D1641" s="57"/>
      <c r="E1641" s="34"/>
      <c r="F1641" s="60"/>
      <c r="G1641"/>
    </row>
    <row r="1642" spans="1:7" x14ac:dyDescent="0.25">
      <c r="A1642" s="32"/>
      <c r="B1642" s="32"/>
      <c r="C1642" s="32"/>
      <c r="D1642" s="57"/>
      <c r="E1642" s="34"/>
      <c r="F1642" s="60"/>
      <c r="G1642"/>
    </row>
    <row r="1643" spans="1:7" x14ac:dyDescent="0.25">
      <c r="A1643" s="32"/>
      <c r="B1643" s="32"/>
      <c r="C1643" s="32"/>
      <c r="D1643" s="57"/>
      <c r="E1643" s="34"/>
      <c r="F1643" s="60"/>
      <c r="G1643"/>
    </row>
    <row r="1644" spans="1:7" x14ac:dyDescent="0.25">
      <c r="A1644" s="32"/>
      <c r="B1644" s="32"/>
      <c r="C1644" s="32"/>
      <c r="D1644" s="57"/>
      <c r="E1644" s="34"/>
      <c r="F1644" s="60"/>
      <c r="G1644"/>
    </row>
    <row r="1645" spans="1:7" x14ac:dyDescent="0.25">
      <c r="A1645" s="32"/>
      <c r="B1645" s="32"/>
      <c r="C1645" s="32"/>
      <c r="D1645" s="57"/>
      <c r="E1645" s="34"/>
      <c r="F1645" s="60"/>
      <c r="G1645"/>
    </row>
    <row r="1646" spans="1:7" x14ac:dyDescent="0.25">
      <c r="A1646" s="32"/>
      <c r="B1646" s="32"/>
      <c r="C1646" s="32"/>
      <c r="D1646" s="57"/>
      <c r="E1646" s="34"/>
      <c r="F1646" s="60"/>
      <c r="G1646"/>
    </row>
    <row r="1647" spans="1:7" x14ac:dyDescent="0.25">
      <c r="A1647" s="32"/>
      <c r="B1647" s="32"/>
      <c r="C1647" s="32"/>
      <c r="D1647" s="57"/>
      <c r="E1647" s="34"/>
      <c r="F1647" s="60"/>
      <c r="G1647"/>
    </row>
    <row r="1648" spans="1:7" x14ac:dyDescent="0.25">
      <c r="A1648" s="32"/>
      <c r="B1648" s="32"/>
      <c r="C1648" s="32"/>
      <c r="D1648" s="57"/>
      <c r="E1648" s="34"/>
      <c r="F1648" s="60"/>
      <c r="G1648"/>
    </row>
    <row r="1649" spans="1:7" x14ac:dyDescent="0.25">
      <c r="A1649" s="32"/>
      <c r="B1649" s="32"/>
      <c r="C1649" s="32"/>
      <c r="D1649" s="57"/>
      <c r="E1649" s="34"/>
      <c r="F1649" s="60"/>
      <c r="G1649"/>
    </row>
    <row r="1650" spans="1:7" x14ac:dyDescent="0.25">
      <c r="A1650" s="32"/>
      <c r="B1650" s="32"/>
      <c r="C1650" s="32"/>
      <c r="D1650" s="57"/>
      <c r="E1650" s="34"/>
      <c r="F1650" s="60"/>
      <c r="G1650"/>
    </row>
    <row r="1651" spans="1:7" x14ac:dyDescent="0.25">
      <c r="A1651" s="32"/>
      <c r="B1651" s="32"/>
      <c r="C1651" s="32"/>
      <c r="D1651" s="57"/>
      <c r="E1651" s="34"/>
      <c r="F1651" s="60"/>
      <c r="G1651"/>
    </row>
    <row r="1652" spans="1:7" x14ac:dyDescent="0.25">
      <c r="A1652" s="32"/>
      <c r="B1652" s="32"/>
      <c r="C1652" s="32"/>
      <c r="D1652" s="57"/>
      <c r="E1652" s="34"/>
      <c r="F1652" s="60"/>
      <c r="G1652"/>
    </row>
    <row r="1653" spans="1:7" x14ac:dyDescent="0.25">
      <c r="A1653" s="32"/>
      <c r="B1653" s="32"/>
      <c r="C1653" s="32"/>
      <c r="D1653" s="57"/>
      <c r="E1653" s="34"/>
      <c r="F1653" s="60"/>
      <c r="G1653"/>
    </row>
    <row r="1654" spans="1:7" x14ac:dyDescent="0.25">
      <c r="A1654" s="32"/>
      <c r="B1654" s="32"/>
      <c r="C1654" s="32"/>
      <c r="D1654" s="57"/>
      <c r="E1654" s="34"/>
      <c r="F1654" s="60"/>
      <c r="G1654"/>
    </row>
    <row r="1655" spans="1:7" x14ac:dyDescent="0.25">
      <c r="A1655" s="32"/>
      <c r="B1655" s="32"/>
      <c r="C1655" s="32"/>
      <c r="D1655" s="57"/>
      <c r="E1655" s="34"/>
      <c r="F1655" s="60"/>
      <c r="G1655"/>
    </row>
    <row r="1656" spans="1:7" x14ac:dyDescent="0.25">
      <c r="A1656" s="32"/>
      <c r="B1656" s="32"/>
      <c r="C1656" s="32"/>
      <c r="D1656" s="57"/>
      <c r="E1656" s="34"/>
      <c r="F1656" s="60"/>
      <c r="G1656"/>
    </row>
    <row r="1657" spans="1:7" x14ac:dyDescent="0.25">
      <c r="A1657" s="32"/>
      <c r="B1657" s="32"/>
      <c r="C1657" s="32"/>
      <c r="D1657" s="57"/>
      <c r="E1657" s="34"/>
      <c r="F1657" s="60"/>
      <c r="G1657"/>
    </row>
    <row r="1658" spans="1:7" x14ac:dyDescent="0.25">
      <c r="A1658" s="32"/>
      <c r="B1658" s="32"/>
      <c r="C1658" s="32"/>
      <c r="D1658" s="57"/>
      <c r="E1658" s="34"/>
      <c r="F1658" s="60"/>
      <c r="G1658"/>
    </row>
    <row r="1659" spans="1:7" x14ac:dyDescent="0.25">
      <c r="A1659" s="32"/>
      <c r="B1659" s="32"/>
      <c r="C1659" s="32"/>
      <c r="D1659" s="57"/>
      <c r="E1659" s="34"/>
      <c r="F1659" s="60"/>
      <c r="G1659"/>
    </row>
    <row r="1660" spans="1:7" x14ac:dyDescent="0.25">
      <c r="A1660" s="32"/>
      <c r="B1660" s="32"/>
      <c r="C1660" s="32"/>
      <c r="D1660" s="57"/>
      <c r="E1660" s="34"/>
      <c r="F1660" s="60"/>
      <c r="G1660"/>
    </row>
    <row r="1661" spans="1:7" x14ac:dyDescent="0.25">
      <c r="A1661" s="32"/>
      <c r="B1661" s="32"/>
      <c r="C1661" s="32"/>
      <c r="D1661" s="57"/>
      <c r="E1661" s="34"/>
      <c r="F1661" s="60"/>
      <c r="G1661"/>
    </row>
    <row r="1662" spans="1:7" x14ac:dyDescent="0.25">
      <c r="A1662" s="32"/>
      <c r="B1662" s="32"/>
      <c r="C1662" s="32"/>
      <c r="D1662" s="57"/>
      <c r="E1662" s="34"/>
      <c r="F1662" s="60"/>
      <c r="G1662"/>
    </row>
    <row r="1663" spans="1:7" x14ac:dyDescent="0.25">
      <c r="A1663" s="32"/>
      <c r="B1663" s="32"/>
      <c r="C1663" s="32"/>
      <c r="D1663" s="57"/>
      <c r="E1663" s="34"/>
      <c r="F1663" s="60"/>
      <c r="G1663"/>
    </row>
    <row r="1664" spans="1:7" x14ac:dyDescent="0.25">
      <c r="A1664" s="32"/>
      <c r="B1664" s="32"/>
      <c r="C1664" s="32"/>
      <c r="D1664" s="57"/>
      <c r="E1664" s="34"/>
      <c r="F1664" s="60"/>
      <c r="G1664"/>
    </row>
    <row r="1665" spans="1:7" x14ac:dyDescent="0.25">
      <c r="A1665" s="32"/>
      <c r="B1665" s="32"/>
      <c r="C1665" s="32"/>
      <c r="D1665" s="57"/>
      <c r="E1665" s="34"/>
      <c r="F1665" s="60"/>
      <c r="G1665"/>
    </row>
    <row r="1666" spans="1:7" x14ac:dyDescent="0.25">
      <c r="A1666" s="32"/>
      <c r="B1666" s="32"/>
      <c r="C1666" s="32"/>
      <c r="D1666" s="57"/>
      <c r="E1666" s="34"/>
      <c r="F1666" s="60"/>
      <c r="G1666"/>
    </row>
    <row r="1667" spans="1:7" x14ac:dyDescent="0.25">
      <c r="A1667" s="32"/>
      <c r="B1667" s="32"/>
      <c r="C1667" s="32"/>
      <c r="D1667" s="57"/>
      <c r="E1667" s="34"/>
      <c r="F1667" s="60"/>
      <c r="G1667"/>
    </row>
    <row r="1668" spans="1:7" x14ac:dyDescent="0.25">
      <c r="A1668" s="32"/>
      <c r="B1668" s="32"/>
      <c r="C1668" s="32"/>
      <c r="D1668" s="57"/>
      <c r="E1668" s="34"/>
      <c r="F1668" s="60"/>
      <c r="G1668"/>
    </row>
    <row r="1669" spans="1:7" x14ac:dyDescent="0.25">
      <c r="A1669" s="32"/>
      <c r="B1669" s="32"/>
      <c r="C1669" s="32"/>
      <c r="D1669" s="57"/>
      <c r="E1669" s="34"/>
      <c r="F1669" s="60"/>
      <c r="G1669"/>
    </row>
    <row r="1670" spans="1:7" x14ac:dyDescent="0.25">
      <c r="A1670" s="32"/>
      <c r="B1670" s="32"/>
      <c r="C1670" s="32"/>
      <c r="D1670" s="57"/>
      <c r="E1670" s="34"/>
      <c r="F1670" s="60"/>
      <c r="G1670"/>
    </row>
    <row r="1671" spans="1:7" x14ac:dyDescent="0.25">
      <c r="A1671" s="32"/>
      <c r="B1671" s="32"/>
      <c r="C1671" s="32"/>
      <c r="D1671" s="57"/>
      <c r="E1671" s="34"/>
      <c r="F1671" s="60"/>
      <c r="G1671"/>
    </row>
    <row r="1672" spans="1:7" x14ac:dyDescent="0.25">
      <c r="A1672" s="32"/>
      <c r="B1672" s="32"/>
      <c r="C1672" s="32"/>
      <c r="D1672" s="57"/>
      <c r="E1672" s="34"/>
      <c r="F1672" s="60"/>
      <c r="G1672"/>
    </row>
    <row r="1673" spans="1:7" x14ac:dyDescent="0.25">
      <c r="A1673" s="32"/>
      <c r="B1673" s="32"/>
      <c r="C1673" s="32"/>
      <c r="D1673" s="57"/>
      <c r="E1673" s="34"/>
      <c r="F1673" s="60"/>
      <c r="G1673"/>
    </row>
    <row r="1674" spans="1:7" x14ac:dyDescent="0.25">
      <c r="A1674" s="32"/>
      <c r="B1674" s="32"/>
      <c r="C1674" s="32"/>
      <c r="D1674" s="57"/>
      <c r="E1674" s="34"/>
      <c r="F1674" s="60"/>
      <c r="G1674"/>
    </row>
    <row r="1675" spans="1:7" x14ac:dyDescent="0.25">
      <c r="A1675" s="32"/>
      <c r="B1675" s="32"/>
      <c r="C1675" s="32"/>
      <c r="D1675" s="57"/>
      <c r="E1675" s="34"/>
      <c r="F1675" s="60"/>
      <c r="G1675"/>
    </row>
    <row r="1676" spans="1:7" x14ac:dyDescent="0.25">
      <c r="A1676" s="32"/>
      <c r="B1676" s="32"/>
      <c r="C1676" s="32"/>
      <c r="D1676" s="57"/>
      <c r="E1676" s="34"/>
      <c r="F1676" s="60"/>
      <c r="G1676"/>
    </row>
    <row r="1677" spans="1:7" x14ac:dyDescent="0.25">
      <c r="A1677" s="32"/>
      <c r="B1677" s="32"/>
      <c r="C1677" s="32"/>
      <c r="D1677" s="57"/>
      <c r="E1677" s="34"/>
      <c r="F1677" s="60"/>
      <c r="G1677"/>
    </row>
    <row r="1678" spans="1:7" x14ac:dyDescent="0.25">
      <c r="A1678" s="32"/>
      <c r="B1678" s="32"/>
      <c r="C1678" s="32"/>
      <c r="D1678" s="57"/>
      <c r="E1678" s="34"/>
      <c r="F1678" s="60"/>
      <c r="G1678"/>
    </row>
    <row r="1679" spans="1:7" x14ac:dyDescent="0.25">
      <c r="A1679" s="32"/>
      <c r="B1679" s="32"/>
      <c r="C1679" s="32"/>
      <c r="D1679" s="57"/>
      <c r="E1679" s="34"/>
      <c r="F1679" s="60"/>
      <c r="G1679"/>
    </row>
    <row r="1680" spans="1:7" x14ac:dyDescent="0.25">
      <c r="A1680" s="32"/>
      <c r="B1680" s="32"/>
      <c r="C1680" s="32"/>
      <c r="D1680" s="57"/>
      <c r="E1680" s="34"/>
      <c r="F1680" s="60"/>
      <c r="G1680"/>
    </row>
    <row r="1681" spans="1:7" x14ac:dyDescent="0.25">
      <c r="A1681" s="32"/>
      <c r="B1681" s="32"/>
      <c r="C1681" s="32"/>
      <c r="D1681" s="57"/>
      <c r="E1681" s="34"/>
      <c r="F1681" s="60"/>
      <c r="G1681"/>
    </row>
    <row r="1682" spans="1:7" x14ac:dyDescent="0.25">
      <c r="A1682" s="32"/>
      <c r="B1682" s="32"/>
      <c r="C1682" s="32"/>
      <c r="D1682" s="57"/>
      <c r="E1682" s="34"/>
      <c r="F1682" s="60"/>
      <c r="G1682"/>
    </row>
    <row r="1683" spans="1:7" x14ac:dyDescent="0.25">
      <c r="A1683" s="32"/>
      <c r="B1683" s="32"/>
      <c r="C1683" s="32"/>
      <c r="D1683" s="57"/>
      <c r="E1683" s="34"/>
      <c r="F1683" s="60"/>
      <c r="G1683"/>
    </row>
    <row r="1684" spans="1:7" x14ac:dyDescent="0.25">
      <c r="A1684" s="32"/>
      <c r="B1684" s="32"/>
      <c r="C1684" s="32"/>
      <c r="D1684" s="57"/>
      <c r="E1684" s="34"/>
      <c r="F1684" s="60"/>
      <c r="G1684"/>
    </row>
    <row r="1685" spans="1:7" x14ac:dyDescent="0.25">
      <c r="A1685" s="32"/>
      <c r="B1685" s="32"/>
      <c r="C1685" s="32"/>
      <c r="D1685" s="57"/>
      <c r="E1685" s="34"/>
      <c r="F1685" s="60"/>
      <c r="G1685"/>
    </row>
    <row r="1686" spans="1:7" x14ac:dyDescent="0.25">
      <c r="A1686" s="32"/>
      <c r="B1686" s="32"/>
      <c r="C1686" s="32"/>
      <c r="D1686" s="57"/>
      <c r="E1686" s="34"/>
      <c r="F1686" s="60"/>
      <c r="G1686"/>
    </row>
    <row r="1687" spans="1:7" x14ac:dyDescent="0.25">
      <c r="A1687" s="32"/>
      <c r="B1687" s="32"/>
      <c r="C1687" s="32"/>
      <c r="D1687" s="57"/>
      <c r="E1687" s="34"/>
      <c r="F1687" s="60"/>
      <c r="G1687"/>
    </row>
    <row r="1688" spans="1:7" x14ac:dyDescent="0.25">
      <c r="A1688" s="32"/>
      <c r="B1688" s="32"/>
      <c r="C1688" s="32"/>
      <c r="D1688" s="57"/>
      <c r="E1688" s="34"/>
      <c r="F1688" s="60"/>
      <c r="G1688"/>
    </row>
    <row r="1689" spans="1:7" x14ac:dyDescent="0.25">
      <c r="A1689" s="32"/>
      <c r="B1689" s="32"/>
      <c r="C1689" s="32"/>
      <c r="D1689" s="57"/>
      <c r="E1689" s="34"/>
      <c r="F1689" s="60"/>
      <c r="G1689"/>
    </row>
    <row r="1690" spans="1:7" x14ac:dyDescent="0.25">
      <c r="A1690" s="32"/>
      <c r="B1690" s="32"/>
      <c r="C1690" s="32"/>
      <c r="D1690" s="57"/>
      <c r="E1690" s="34"/>
      <c r="F1690" s="60"/>
      <c r="G1690"/>
    </row>
    <row r="1691" spans="1:7" x14ac:dyDescent="0.25">
      <c r="A1691" s="32"/>
      <c r="B1691" s="32"/>
      <c r="C1691" s="32"/>
      <c r="D1691" s="57"/>
      <c r="E1691" s="34"/>
      <c r="F1691" s="60"/>
      <c r="G1691"/>
    </row>
    <row r="1692" spans="1:7" x14ac:dyDescent="0.25">
      <c r="A1692" s="32"/>
      <c r="B1692" s="32"/>
      <c r="C1692" s="32"/>
      <c r="D1692" s="57"/>
      <c r="E1692" s="34"/>
      <c r="F1692" s="60"/>
      <c r="G1692"/>
    </row>
    <row r="1693" spans="1:7" x14ac:dyDescent="0.25">
      <c r="A1693" s="32"/>
      <c r="B1693" s="32"/>
      <c r="C1693" s="32"/>
      <c r="D1693" s="57"/>
      <c r="E1693" s="34"/>
      <c r="F1693" s="60"/>
      <c r="G1693"/>
    </row>
    <row r="1694" spans="1:7" x14ac:dyDescent="0.25">
      <c r="A1694" s="32"/>
      <c r="B1694" s="32"/>
      <c r="C1694" s="32"/>
      <c r="D1694" s="57"/>
      <c r="E1694" s="34"/>
      <c r="F1694" s="60"/>
      <c r="G1694"/>
    </row>
    <row r="1695" spans="1:7" x14ac:dyDescent="0.25">
      <c r="A1695" s="32"/>
      <c r="B1695" s="32"/>
      <c r="C1695" s="32"/>
      <c r="D1695" s="57"/>
      <c r="E1695" s="34"/>
      <c r="F1695" s="60"/>
      <c r="G1695"/>
    </row>
    <row r="1696" spans="1:7" x14ac:dyDescent="0.25">
      <c r="A1696" s="32"/>
      <c r="B1696" s="32"/>
      <c r="C1696" s="32"/>
      <c r="D1696" s="57"/>
      <c r="E1696" s="34"/>
      <c r="F1696" s="60"/>
      <c r="G1696"/>
    </row>
    <row r="1697" spans="1:7" x14ac:dyDescent="0.25">
      <c r="A1697" s="32"/>
      <c r="B1697" s="32"/>
      <c r="C1697" s="32"/>
      <c r="D1697" s="57"/>
      <c r="E1697" s="34"/>
      <c r="F1697" s="60"/>
      <c r="G1697"/>
    </row>
    <row r="1698" spans="1:7" x14ac:dyDescent="0.25">
      <c r="A1698" s="32"/>
      <c r="B1698" s="32"/>
      <c r="C1698" s="32"/>
      <c r="D1698" s="57"/>
      <c r="E1698" s="34"/>
      <c r="F1698" s="60"/>
      <c r="G1698"/>
    </row>
    <row r="1699" spans="1:7" x14ac:dyDescent="0.25">
      <c r="A1699" s="32"/>
      <c r="B1699" s="32"/>
      <c r="C1699" s="32"/>
      <c r="D1699" s="57"/>
      <c r="E1699" s="34"/>
      <c r="F1699" s="60"/>
      <c r="G1699"/>
    </row>
    <row r="1700" spans="1:7" x14ac:dyDescent="0.25">
      <c r="A1700" s="32"/>
      <c r="B1700" s="32"/>
      <c r="C1700" s="32"/>
      <c r="D1700" s="57"/>
      <c r="E1700" s="34"/>
      <c r="F1700" s="60"/>
      <c r="G1700"/>
    </row>
    <row r="1701" spans="1:7" x14ac:dyDescent="0.25">
      <c r="A1701" s="32"/>
      <c r="B1701" s="32"/>
      <c r="C1701" s="32"/>
      <c r="D1701" s="57"/>
      <c r="E1701" s="34"/>
      <c r="F1701" s="60"/>
      <c r="G1701"/>
    </row>
    <row r="1702" spans="1:7" x14ac:dyDescent="0.25">
      <c r="A1702" s="32"/>
      <c r="B1702" s="32"/>
      <c r="C1702" s="32"/>
      <c r="D1702" s="57"/>
      <c r="E1702" s="34"/>
      <c r="F1702" s="60"/>
      <c r="G1702"/>
    </row>
    <row r="1703" spans="1:7" x14ac:dyDescent="0.25">
      <c r="A1703" s="32"/>
      <c r="B1703" s="32"/>
      <c r="C1703" s="32"/>
      <c r="D1703" s="57"/>
      <c r="E1703" s="34"/>
      <c r="F1703" s="60"/>
      <c r="G1703"/>
    </row>
    <row r="1704" spans="1:7" x14ac:dyDescent="0.25">
      <c r="A1704" s="32"/>
      <c r="B1704" s="32"/>
      <c r="C1704" s="32"/>
      <c r="D1704" s="57"/>
      <c r="E1704" s="34"/>
      <c r="F1704" s="60"/>
      <c r="G1704"/>
    </row>
    <row r="1705" spans="1:7" x14ac:dyDescent="0.25">
      <c r="A1705" s="32"/>
      <c r="B1705" s="32"/>
      <c r="C1705" s="32"/>
      <c r="D1705" s="57"/>
      <c r="E1705" s="34"/>
      <c r="F1705" s="60"/>
      <c r="G1705"/>
    </row>
    <row r="1706" spans="1:7" x14ac:dyDescent="0.25">
      <c r="A1706" s="32"/>
      <c r="B1706" s="32"/>
      <c r="C1706" s="32"/>
      <c r="D1706" s="57"/>
      <c r="E1706" s="34"/>
      <c r="F1706" s="60"/>
      <c r="G1706"/>
    </row>
    <row r="1707" spans="1:7" x14ac:dyDescent="0.25">
      <c r="A1707"/>
      <c r="B1707"/>
      <c r="C1707"/>
      <c r="D1707"/>
      <c r="E1707" s="34"/>
      <c r="F1707" s="60"/>
      <c r="G1707"/>
    </row>
    <row r="1708" spans="1:7" x14ac:dyDescent="0.25">
      <c r="A1708"/>
      <c r="B1708"/>
      <c r="C1708"/>
      <c r="D1708"/>
      <c r="E1708" s="34"/>
      <c r="F1708" s="60"/>
      <c r="G1708"/>
    </row>
    <row r="1709" spans="1:7" x14ac:dyDescent="0.25">
      <c r="A1709"/>
      <c r="B1709"/>
      <c r="C1709"/>
      <c r="D1709"/>
      <c r="E1709" s="34"/>
      <c r="F1709" s="60"/>
      <c r="G1709"/>
    </row>
    <row r="1710" spans="1:7" x14ac:dyDescent="0.25">
      <c r="A1710"/>
      <c r="B1710"/>
      <c r="C1710"/>
      <c r="D1710"/>
      <c r="E1710" s="34"/>
      <c r="F1710" s="60"/>
      <c r="G1710"/>
    </row>
    <row r="1711" spans="1:7" x14ac:dyDescent="0.25">
      <c r="A1711"/>
      <c r="B1711"/>
      <c r="C1711"/>
      <c r="D1711"/>
      <c r="E1711" s="34"/>
      <c r="F1711" s="60"/>
      <c r="G1711"/>
    </row>
    <row r="1712" spans="1:7" x14ac:dyDescent="0.25">
      <c r="A1712"/>
      <c r="B1712"/>
      <c r="C1712"/>
      <c r="D1712"/>
      <c r="E1712" s="34"/>
      <c r="F1712" s="60"/>
      <c r="G1712"/>
    </row>
    <row r="1713" spans="1:7" x14ac:dyDescent="0.25">
      <c r="A1713"/>
      <c r="B1713"/>
      <c r="C1713"/>
      <c r="D1713"/>
      <c r="E1713" s="34"/>
      <c r="F1713" s="60"/>
      <c r="G1713"/>
    </row>
    <row r="1714" spans="1:7" x14ac:dyDescent="0.25">
      <c r="A1714"/>
      <c r="B1714"/>
      <c r="C1714"/>
      <c r="D1714"/>
      <c r="E1714" s="34"/>
      <c r="F1714" s="60"/>
      <c r="G1714"/>
    </row>
    <row r="1715" spans="1:7" x14ac:dyDescent="0.25">
      <c r="A1715"/>
      <c r="B1715"/>
      <c r="C1715"/>
      <c r="D1715"/>
      <c r="E1715" s="34"/>
      <c r="F1715" s="60"/>
      <c r="G1715"/>
    </row>
    <row r="1716" spans="1:7" x14ac:dyDescent="0.25">
      <c r="A1716"/>
      <c r="B1716"/>
      <c r="C1716"/>
      <c r="D1716"/>
      <c r="E1716" s="34"/>
      <c r="F1716" s="60"/>
      <c r="G1716"/>
    </row>
    <row r="1717" spans="1:7" x14ac:dyDescent="0.25">
      <c r="A1717"/>
      <c r="B1717"/>
      <c r="C1717"/>
      <c r="D1717"/>
      <c r="E1717" s="34"/>
      <c r="F1717" s="60"/>
      <c r="G1717"/>
    </row>
    <row r="1718" spans="1:7" x14ac:dyDescent="0.25">
      <c r="A1718"/>
      <c r="B1718"/>
      <c r="C1718"/>
      <c r="D1718"/>
      <c r="E1718" s="34"/>
      <c r="F1718" s="60"/>
      <c r="G1718"/>
    </row>
    <row r="1719" spans="1:7" x14ac:dyDescent="0.25">
      <c r="A1719"/>
      <c r="B1719"/>
      <c r="C1719"/>
      <c r="D1719"/>
      <c r="E1719" s="34"/>
      <c r="F1719" s="60"/>
      <c r="G1719"/>
    </row>
    <row r="1720" spans="1:7" x14ac:dyDescent="0.25">
      <c r="A1720"/>
      <c r="B1720"/>
      <c r="C1720"/>
      <c r="D1720"/>
      <c r="E1720" s="34"/>
      <c r="F1720" s="60"/>
      <c r="G1720"/>
    </row>
    <row r="1721" spans="1:7" x14ac:dyDescent="0.25">
      <c r="A1721"/>
      <c r="B1721"/>
      <c r="C1721"/>
      <c r="D1721"/>
      <c r="E1721" s="34"/>
      <c r="F1721" s="60"/>
      <c r="G1721"/>
    </row>
    <row r="1722" spans="1:7" x14ac:dyDescent="0.25">
      <c r="A1722"/>
      <c r="B1722"/>
      <c r="C1722"/>
      <c r="D1722"/>
      <c r="E1722" s="34"/>
      <c r="F1722" s="60"/>
      <c r="G1722"/>
    </row>
    <row r="1723" spans="1:7" x14ac:dyDescent="0.25">
      <c r="A1723"/>
      <c r="B1723"/>
      <c r="C1723"/>
      <c r="D1723"/>
      <c r="E1723" s="34"/>
      <c r="F1723" s="60"/>
      <c r="G1723"/>
    </row>
    <row r="1724" spans="1:7" x14ac:dyDescent="0.25">
      <c r="A1724"/>
      <c r="B1724"/>
      <c r="C1724"/>
      <c r="D1724"/>
      <c r="E1724" s="34"/>
      <c r="F1724" s="60"/>
      <c r="G1724"/>
    </row>
    <row r="1725" spans="1:7" x14ac:dyDescent="0.25">
      <c r="A1725"/>
      <c r="B1725"/>
      <c r="C1725"/>
      <c r="D1725"/>
      <c r="E1725" s="34"/>
      <c r="F1725" s="60"/>
      <c r="G1725"/>
    </row>
    <row r="1726" spans="1:7" x14ac:dyDescent="0.25">
      <c r="A1726"/>
      <c r="B1726"/>
      <c r="C1726"/>
      <c r="D1726"/>
      <c r="E1726" s="34"/>
      <c r="F1726" s="60"/>
      <c r="G1726"/>
    </row>
    <row r="1727" spans="1:7" x14ac:dyDescent="0.25">
      <c r="A1727"/>
      <c r="B1727"/>
      <c r="C1727"/>
      <c r="D1727"/>
      <c r="E1727" s="34"/>
      <c r="F1727" s="60"/>
      <c r="G1727"/>
    </row>
    <row r="1728" spans="1:7" x14ac:dyDescent="0.25">
      <c r="A1728"/>
      <c r="B1728"/>
      <c r="C1728"/>
      <c r="D1728"/>
      <c r="E1728" s="34"/>
      <c r="F1728" s="60"/>
      <c r="G1728"/>
    </row>
    <row r="1729" spans="1:7" x14ac:dyDescent="0.25">
      <c r="A1729"/>
      <c r="B1729"/>
      <c r="C1729"/>
      <c r="D1729"/>
      <c r="E1729" s="34"/>
      <c r="F1729" s="60"/>
      <c r="G1729"/>
    </row>
    <row r="1730" spans="1:7" x14ac:dyDescent="0.25">
      <c r="A1730"/>
      <c r="B1730"/>
      <c r="C1730"/>
      <c r="D1730"/>
      <c r="E1730" s="34"/>
      <c r="F1730" s="60"/>
      <c r="G1730"/>
    </row>
    <row r="1731" spans="1:7" x14ac:dyDescent="0.25">
      <c r="A1731"/>
      <c r="B1731"/>
      <c r="C1731"/>
      <c r="D1731"/>
      <c r="E1731" s="34"/>
      <c r="F1731" s="60"/>
      <c r="G1731"/>
    </row>
    <row r="1732" spans="1:7" x14ac:dyDescent="0.25">
      <c r="A1732"/>
      <c r="B1732"/>
      <c r="C1732"/>
      <c r="D1732"/>
      <c r="E1732" s="34"/>
      <c r="F1732" s="60"/>
      <c r="G1732"/>
    </row>
    <row r="1733" spans="1:7" x14ac:dyDescent="0.25">
      <c r="A1733"/>
      <c r="B1733"/>
      <c r="C1733"/>
      <c r="D1733"/>
      <c r="E1733" s="34"/>
      <c r="F1733" s="60"/>
      <c r="G1733"/>
    </row>
    <row r="1734" spans="1:7" x14ac:dyDescent="0.25">
      <c r="A1734"/>
      <c r="B1734"/>
      <c r="C1734"/>
      <c r="D1734"/>
      <c r="E1734" s="34"/>
      <c r="F1734" s="60"/>
      <c r="G1734"/>
    </row>
    <row r="1735" spans="1:7" x14ac:dyDescent="0.25">
      <c r="A1735"/>
      <c r="B1735"/>
      <c r="C1735"/>
      <c r="D1735"/>
      <c r="E1735" s="34"/>
      <c r="F1735" s="60"/>
      <c r="G1735"/>
    </row>
    <row r="1736" spans="1:7" x14ac:dyDescent="0.25">
      <c r="A1736"/>
      <c r="B1736"/>
      <c r="C1736"/>
      <c r="D1736"/>
      <c r="E1736" s="34"/>
      <c r="F1736" s="60"/>
      <c r="G1736"/>
    </row>
    <row r="1737" spans="1:7" x14ac:dyDescent="0.25">
      <c r="A1737"/>
      <c r="B1737"/>
      <c r="C1737"/>
      <c r="D1737"/>
      <c r="E1737" s="34"/>
      <c r="F1737" s="60"/>
      <c r="G1737"/>
    </row>
    <row r="1738" spans="1:7" x14ac:dyDescent="0.25">
      <c r="A1738"/>
      <c r="B1738"/>
      <c r="C1738"/>
      <c r="D1738"/>
      <c r="E1738" s="34"/>
      <c r="F1738" s="60"/>
      <c r="G1738"/>
    </row>
    <row r="1739" spans="1:7" x14ac:dyDescent="0.25">
      <c r="A1739"/>
      <c r="B1739"/>
      <c r="C1739"/>
      <c r="D1739"/>
      <c r="E1739" s="34"/>
      <c r="F1739" s="60"/>
      <c r="G1739"/>
    </row>
    <row r="1740" spans="1:7" x14ac:dyDescent="0.25">
      <c r="A1740"/>
      <c r="B1740"/>
      <c r="C1740"/>
      <c r="D1740"/>
      <c r="E1740" s="34"/>
      <c r="F1740" s="60"/>
      <c r="G1740"/>
    </row>
    <row r="1741" spans="1:7" x14ac:dyDescent="0.25">
      <c r="A1741"/>
      <c r="B1741"/>
      <c r="C1741"/>
      <c r="D1741"/>
      <c r="E1741" s="34"/>
      <c r="F1741" s="60"/>
      <c r="G1741"/>
    </row>
    <row r="1742" spans="1:7" x14ac:dyDescent="0.25">
      <c r="A1742"/>
      <c r="B1742"/>
      <c r="C1742"/>
      <c r="D1742"/>
      <c r="E1742" s="34"/>
      <c r="F1742" s="60"/>
      <c r="G1742"/>
    </row>
    <row r="1743" spans="1:7" x14ac:dyDescent="0.25">
      <c r="A1743"/>
      <c r="B1743"/>
      <c r="C1743"/>
      <c r="D1743"/>
      <c r="E1743" s="34"/>
      <c r="F1743" s="60"/>
      <c r="G1743"/>
    </row>
    <row r="1744" spans="1:7" x14ac:dyDescent="0.25">
      <c r="A1744"/>
      <c r="B1744"/>
      <c r="C1744"/>
      <c r="D1744"/>
      <c r="E1744" s="34"/>
      <c r="F1744" s="60"/>
      <c r="G1744"/>
    </row>
    <row r="1745" spans="1:7" x14ac:dyDescent="0.25">
      <c r="A1745"/>
      <c r="B1745"/>
      <c r="C1745"/>
      <c r="D1745"/>
      <c r="E1745" s="34"/>
      <c r="F1745" s="60"/>
      <c r="G1745"/>
    </row>
    <row r="1746" spans="1:7" x14ac:dyDescent="0.25">
      <c r="A1746"/>
      <c r="B1746"/>
      <c r="C1746"/>
      <c r="D1746"/>
      <c r="E1746" s="34"/>
      <c r="F1746" s="60"/>
      <c r="G1746"/>
    </row>
    <row r="1747" spans="1:7" x14ac:dyDescent="0.25">
      <c r="A1747"/>
      <c r="B1747"/>
      <c r="C1747"/>
      <c r="D1747"/>
      <c r="E1747" s="34"/>
      <c r="F1747" s="60"/>
      <c r="G1747"/>
    </row>
    <row r="1748" spans="1:7" x14ac:dyDescent="0.25">
      <c r="A1748"/>
      <c r="B1748"/>
      <c r="C1748"/>
      <c r="D1748"/>
      <c r="E1748" s="34"/>
      <c r="F1748" s="60"/>
      <c r="G1748"/>
    </row>
    <row r="1749" spans="1:7" x14ac:dyDescent="0.25">
      <c r="A1749"/>
      <c r="B1749"/>
      <c r="C1749"/>
      <c r="D1749"/>
      <c r="E1749" s="34"/>
      <c r="F1749" s="60"/>
      <c r="G1749"/>
    </row>
    <row r="1750" spans="1:7" x14ac:dyDescent="0.25">
      <c r="A1750"/>
      <c r="B1750"/>
      <c r="C1750"/>
      <c r="D1750"/>
      <c r="E1750" s="34"/>
      <c r="F1750" s="60"/>
      <c r="G1750"/>
    </row>
    <row r="1751" spans="1:7" x14ac:dyDescent="0.25">
      <c r="A1751"/>
      <c r="B1751"/>
      <c r="C1751"/>
      <c r="D1751"/>
      <c r="E1751" s="34"/>
      <c r="F1751" s="60"/>
      <c r="G1751"/>
    </row>
    <row r="1752" spans="1:7" x14ac:dyDescent="0.25">
      <c r="A1752"/>
      <c r="B1752"/>
      <c r="C1752"/>
      <c r="D1752"/>
      <c r="E1752" s="34"/>
      <c r="F1752" s="60"/>
      <c r="G1752"/>
    </row>
    <row r="1753" spans="1:7" x14ac:dyDescent="0.25">
      <c r="A1753"/>
      <c r="B1753"/>
      <c r="C1753"/>
      <c r="D1753"/>
      <c r="E1753" s="34"/>
      <c r="F1753" s="60"/>
      <c r="G1753"/>
    </row>
    <row r="1754" spans="1:7" x14ac:dyDescent="0.25">
      <c r="A1754"/>
      <c r="B1754"/>
      <c r="C1754"/>
      <c r="D1754"/>
      <c r="E1754" s="34"/>
      <c r="F1754" s="60"/>
      <c r="G1754"/>
    </row>
    <row r="1755" spans="1:7" x14ac:dyDescent="0.25">
      <c r="A1755"/>
      <c r="B1755"/>
      <c r="C1755"/>
      <c r="D1755"/>
      <c r="E1755" s="34"/>
      <c r="F1755" s="60"/>
      <c r="G1755"/>
    </row>
    <row r="1756" spans="1:7" x14ac:dyDescent="0.25">
      <c r="A1756"/>
      <c r="B1756"/>
      <c r="C1756"/>
      <c r="D1756"/>
      <c r="E1756" s="34"/>
      <c r="F1756" s="60"/>
      <c r="G1756"/>
    </row>
    <row r="1757" spans="1:7" x14ac:dyDescent="0.25">
      <c r="A1757"/>
      <c r="B1757"/>
      <c r="C1757"/>
      <c r="D1757"/>
      <c r="E1757" s="34"/>
      <c r="F1757" s="60"/>
      <c r="G1757"/>
    </row>
    <row r="1758" spans="1:7" x14ac:dyDescent="0.25">
      <c r="A1758"/>
      <c r="B1758"/>
      <c r="C1758"/>
      <c r="D1758"/>
      <c r="E1758" s="34"/>
      <c r="F1758" s="60"/>
      <c r="G1758"/>
    </row>
    <row r="1759" spans="1:7" x14ac:dyDescent="0.25">
      <c r="A1759"/>
      <c r="B1759"/>
      <c r="C1759"/>
      <c r="D1759"/>
      <c r="E1759" s="34"/>
      <c r="F1759" s="60"/>
      <c r="G1759"/>
    </row>
    <row r="1760" spans="1:7" x14ac:dyDescent="0.25">
      <c r="A1760"/>
      <c r="B1760"/>
      <c r="C1760"/>
      <c r="D1760"/>
      <c r="E1760" s="34"/>
      <c r="F1760" s="60"/>
      <c r="G1760"/>
    </row>
    <row r="1761" spans="1:7" x14ac:dyDescent="0.25">
      <c r="A1761"/>
      <c r="B1761"/>
      <c r="C1761"/>
      <c r="D1761"/>
      <c r="E1761" s="34"/>
      <c r="F1761" s="60"/>
      <c r="G1761"/>
    </row>
    <row r="1762" spans="1:7" x14ac:dyDescent="0.25">
      <c r="A1762"/>
      <c r="B1762"/>
      <c r="C1762"/>
      <c r="D1762"/>
      <c r="E1762" s="34"/>
      <c r="F1762" s="60"/>
      <c r="G1762"/>
    </row>
    <row r="1763" spans="1:7" x14ac:dyDescent="0.25">
      <c r="A1763"/>
      <c r="B1763"/>
      <c r="C1763"/>
      <c r="D1763"/>
      <c r="E1763" s="34"/>
      <c r="F1763" s="60"/>
      <c r="G1763"/>
    </row>
    <row r="1764" spans="1:7" x14ac:dyDescent="0.25">
      <c r="A1764"/>
      <c r="B1764"/>
      <c r="C1764"/>
      <c r="D1764"/>
      <c r="E1764" s="34"/>
      <c r="F1764" s="60"/>
      <c r="G1764"/>
    </row>
    <row r="1765" spans="1:7" x14ac:dyDescent="0.25">
      <c r="A1765"/>
      <c r="B1765"/>
      <c r="C1765"/>
      <c r="D1765"/>
      <c r="E1765" s="34"/>
      <c r="F1765" s="60"/>
      <c r="G1765"/>
    </row>
    <row r="1766" spans="1:7" x14ac:dyDescent="0.25">
      <c r="A1766"/>
      <c r="B1766"/>
      <c r="C1766"/>
      <c r="D1766"/>
      <c r="E1766" s="34"/>
      <c r="F1766" s="60"/>
      <c r="G1766"/>
    </row>
    <row r="1767" spans="1:7" x14ac:dyDescent="0.25">
      <c r="A1767"/>
      <c r="B1767"/>
      <c r="C1767"/>
      <c r="D1767"/>
      <c r="E1767" s="34"/>
      <c r="F1767" s="60"/>
      <c r="G1767"/>
    </row>
    <row r="1768" spans="1:7" x14ac:dyDescent="0.25">
      <c r="A1768"/>
      <c r="B1768"/>
      <c r="C1768"/>
      <c r="D1768"/>
      <c r="E1768" s="34"/>
      <c r="F1768" s="60"/>
      <c r="G1768"/>
    </row>
    <row r="1769" spans="1:7" x14ac:dyDescent="0.25">
      <c r="A1769"/>
      <c r="B1769"/>
      <c r="C1769"/>
      <c r="D1769"/>
      <c r="E1769" s="34"/>
      <c r="F1769" s="60"/>
      <c r="G1769"/>
    </row>
    <row r="1770" spans="1:7" x14ac:dyDescent="0.25">
      <c r="A1770"/>
      <c r="B1770"/>
      <c r="C1770"/>
      <c r="D1770"/>
      <c r="E1770" s="34"/>
      <c r="F1770" s="60"/>
      <c r="G1770"/>
    </row>
    <row r="1771" spans="1:7" x14ac:dyDescent="0.25">
      <c r="A1771"/>
      <c r="B1771"/>
      <c r="C1771"/>
      <c r="D1771"/>
      <c r="E1771" s="34"/>
      <c r="F1771" s="60"/>
      <c r="G1771"/>
    </row>
    <row r="1772" spans="1:7" x14ac:dyDescent="0.25">
      <c r="A1772"/>
      <c r="B1772"/>
      <c r="C1772"/>
      <c r="D1772"/>
      <c r="E1772" s="34"/>
      <c r="F1772" s="60"/>
      <c r="G1772"/>
    </row>
    <row r="1773" spans="1:7" x14ac:dyDescent="0.25">
      <c r="A1773"/>
      <c r="B1773"/>
      <c r="C1773"/>
      <c r="D1773"/>
      <c r="E1773" s="34"/>
      <c r="F1773" s="60"/>
      <c r="G1773"/>
    </row>
    <row r="1774" spans="1:7" x14ac:dyDescent="0.25">
      <c r="A1774"/>
      <c r="B1774"/>
      <c r="C1774"/>
      <c r="D1774"/>
      <c r="E1774" s="34"/>
      <c r="F1774" s="60"/>
      <c r="G1774"/>
    </row>
    <row r="1775" spans="1:7" x14ac:dyDescent="0.25">
      <c r="A1775"/>
      <c r="B1775"/>
      <c r="C1775"/>
      <c r="D1775"/>
      <c r="E1775" s="34"/>
      <c r="F1775" s="60"/>
      <c r="G1775"/>
    </row>
    <row r="1776" spans="1:7" x14ac:dyDescent="0.25">
      <c r="A1776"/>
      <c r="B1776"/>
      <c r="C1776"/>
      <c r="D1776"/>
      <c r="E1776" s="34"/>
      <c r="F1776" s="60"/>
      <c r="G1776"/>
    </row>
    <row r="1777" spans="1:7" x14ac:dyDescent="0.25">
      <c r="A1777"/>
      <c r="B1777"/>
      <c r="C1777"/>
      <c r="D1777"/>
      <c r="E1777" s="34"/>
      <c r="F1777" s="60"/>
      <c r="G1777"/>
    </row>
    <row r="1778" spans="1:7" x14ac:dyDescent="0.25">
      <c r="A1778"/>
      <c r="B1778"/>
      <c r="C1778"/>
      <c r="D1778"/>
      <c r="E1778" s="34"/>
      <c r="F1778" s="60"/>
      <c r="G1778"/>
    </row>
    <row r="1779" spans="1:7" x14ac:dyDescent="0.25">
      <c r="A1779"/>
      <c r="B1779"/>
      <c r="C1779"/>
      <c r="D1779"/>
      <c r="E1779" s="34"/>
      <c r="F1779" s="60"/>
      <c r="G1779"/>
    </row>
    <row r="1780" spans="1:7" x14ac:dyDescent="0.25">
      <c r="A1780"/>
      <c r="B1780"/>
      <c r="C1780"/>
      <c r="D1780"/>
      <c r="E1780" s="34"/>
      <c r="F1780" s="60"/>
      <c r="G1780"/>
    </row>
    <row r="1781" spans="1:7" x14ac:dyDescent="0.25">
      <c r="A1781"/>
      <c r="B1781"/>
      <c r="C1781"/>
      <c r="D1781"/>
      <c r="E1781" s="34"/>
      <c r="F1781" s="60"/>
      <c r="G1781"/>
    </row>
    <row r="1782" spans="1:7" x14ac:dyDescent="0.25">
      <c r="A1782"/>
      <c r="B1782"/>
      <c r="C1782"/>
      <c r="D1782"/>
      <c r="E1782" s="34"/>
      <c r="F1782" s="60"/>
      <c r="G1782"/>
    </row>
    <row r="1783" spans="1:7" x14ac:dyDescent="0.25">
      <c r="A1783"/>
      <c r="B1783"/>
      <c r="C1783"/>
      <c r="D1783"/>
      <c r="E1783" s="34"/>
      <c r="F1783" s="60"/>
      <c r="G1783"/>
    </row>
    <row r="1784" spans="1:7" x14ac:dyDescent="0.25">
      <c r="A1784"/>
      <c r="B1784"/>
      <c r="C1784"/>
      <c r="D1784"/>
      <c r="E1784" s="34"/>
      <c r="F1784" s="60"/>
      <c r="G1784"/>
    </row>
    <row r="1785" spans="1:7" x14ac:dyDescent="0.25">
      <c r="A1785"/>
      <c r="B1785"/>
      <c r="C1785"/>
      <c r="D1785"/>
      <c r="E1785" s="34"/>
      <c r="F1785" s="60"/>
      <c r="G1785"/>
    </row>
    <row r="1786" spans="1:7" x14ac:dyDescent="0.25">
      <c r="A1786"/>
      <c r="B1786"/>
      <c r="C1786"/>
      <c r="D1786"/>
      <c r="E1786" s="34"/>
      <c r="F1786" s="60"/>
      <c r="G1786"/>
    </row>
    <row r="1787" spans="1:7" x14ac:dyDescent="0.25">
      <c r="A1787"/>
      <c r="B1787"/>
      <c r="C1787"/>
      <c r="D1787"/>
      <c r="E1787" s="34"/>
      <c r="F1787" s="60"/>
      <c r="G1787"/>
    </row>
    <row r="1788" spans="1:7" x14ac:dyDescent="0.25">
      <c r="A1788"/>
      <c r="B1788"/>
      <c r="C1788"/>
      <c r="D1788"/>
      <c r="E1788" s="34"/>
      <c r="F1788" s="60"/>
      <c r="G1788"/>
    </row>
    <row r="1789" spans="1:7" x14ac:dyDescent="0.25">
      <c r="A1789"/>
      <c r="B1789"/>
      <c r="C1789"/>
      <c r="D1789"/>
      <c r="E1789" s="34"/>
      <c r="F1789" s="60"/>
      <c r="G1789"/>
    </row>
    <row r="1790" spans="1:7" x14ac:dyDescent="0.25">
      <c r="A1790"/>
      <c r="B1790"/>
      <c r="C1790"/>
      <c r="D1790"/>
      <c r="E1790" s="34"/>
      <c r="F1790" s="60"/>
      <c r="G1790"/>
    </row>
    <row r="1791" spans="1:7" x14ac:dyDescent="0.25">
      <c r="A1791"/>
      <c r="B1791"/>
      <c r="C1791"/>
      <c r="D1791"/>
      <c r="E1791" s="34"/>
      <c r="F1791" s="60"/>
      <c r="G1791"/>
    </row>
    <row r="1792" spans="1:7" x14ac:dyDescent="0.25">
      <c r="A1792"/>
      <c r="B1792"/>
      <c r="C1792"/>
      <c r="D1792"/>
      <c r="E1792" s="34"/>
      <c r="F1792" s="60"/>
      <c r="G1792"/>
    </row>
    <row r="1793" spans="1:7" x14ac:dyDescent="0.25">
      <c r="A1793"/>
      <c r="B1793"/>
      <c r="C1793"/>
      <c r="D1793"/>
      <c r="E1793" s="34"/>
      <c r="F1793" s="60"/>
      <c r="G1793"/>
    </row>
    <row r="1794" spans="1:7" x14ac:dyDescent="0.25">
      <c r="A1794"/>
      <c r="B1794"/>
      <c r="C1794"/>
      <c r="D1794"/>
      <c r="E1794" s="34"/>
      <c r="F1794" s="60"/>
      <c r="G1794"/>
    </row>
    <row r="1795" spans="1:7" x14ac:dyDescent="0.25">
      <c r="A1795"/>
      <c r="B1795"/>
      <c r="C1795"/>
      <c r="D1795"/>
      <c r="E1795" s="34"/>
      <c r="F1795" s="60"/>
      <c r="G1795"/>
    </row>
    <row r="1796" spans="1:7" x14ac:dyDescent="0.25">
      <c r="A1796"/>
      <c r="B1796"/>
      <c r="C1796"/>
      <c r="D1796"/>
      <c r="E1796" s="34"/>
      <c r="F1796" s="60"/>
      <c r="G1796"/>
    </row>
    <row r="1797" spans="1:7" x14ac:dyDescent="0.25">
      <c r="A1797"/>
      <c r="B1797"/>
      <c r="C1797"/>
      <c r="D1797"/>
      <c r="E1797" s="34"/>
      <c r="F1797" s="60"/>
      <c r="G1797"/>
    </row>
    <row r="1798" spans="1:7" x14ac:dyDescent="0.25">
      <c r="A1798"/>
      <c r="B1798"/>
      <c r="C1798"/>
      <c r="D1798"/>
      <c r="E1798" s="34"/>
      <c r="F1798" s="60"/>
      <c r="G1798"/>
    </row>
    <row r="1799" spans="1:7" x14ac:dyDescent="0.25">
      <c r="A1799"/>
      <c r="B1799"/>
      <c r="C1799"/>
      <c r="D1799"/>
      <c r="E1799" s="34"/>
      <c r="F1799" s="60"/>
      <c r="G1799"/>
    </row>
    <row r="1800" spans="1:7" x14ac:dyDescent="0.25">
      <c r="A1800"/>
      <c r="B1800"/>
      <c r="C1800"/>
      <c r="D1800"/>
      <c r="E1800" s="34"/>
      <c r="F1800" s="60"/>
      <c r="G1800"/>
    </row>
    <row r="1801" spans="1:7" x14ac:dyDescent="0.25">
      <c r="A1801"/>
      <c r="B1801"/>
      <c r="C1801"/>
      <c r="D1801"/>
      <c r="E1801" s="34"/>
      <c r="F1801" s="60"/>
      <c r="G1801"/>
    </row>
    <row r="1802" spans="1:7" x14ac:dyDescent="0.25">
      <c r="A1802"/>
      <c r="B1802"/>
      <c r="C1802"/>
      <c r="D1802"/>
      <c r="E1802" s="34"/>
      <c r="F1802" s="60"/>
      <c r="G1802"/>
    </row>
    <row r="1803" spans="1:7" x14ac:dyDescent="0.25">
      <c r="A1803"/>
      <c r="B1803"/>
      <c r="C1803"/>
      <c r="D1803"/>
      <c r="E1803" s="34"/>
      <c r="F1803" s="60"/>
      <c r="G1803"/>
    </row>
    <row r="1804" spans="1:7" x14ac:dyDescent="0.25">
      <c r="A1804"/>
      <c r="B1804"/>
      <c r="C1804"/>
      <c r="D1804"/>
      <c r="E1804" s="34"/>
      <c r="F1804" s="60"/>
      <c r="G1804"/>
    </row>
    <row r="1805" spans="1:7" x14ac:dyDescent="0.25">
      <c r="A1805"/>
      <c r="B1805"/>
      <c r="C1805"/>
      <c r="D1805"/>
      <c r="E1805" s="34"/>
      <c r="F1805" s="60"/>
      <c r="G1805"/>
    </row>
    <row r="1806" spans="1:7" x14ac:dyDescent="0.25">
      <c r="A1806"/>
      <c r="B1806"/>
      <c r="C1806"/>
      <c r="D1806"/>
      <c r="E1806" s="34"/>
      <c r="F1806" s="60"/>
      <c r="G1806"/>
    </row>
    <row r="1807" spans="1:7" x14ac:dyDescent="0.25">
      <c r="A1807"/>
      <c r="B1807"/>
      <c r="C1807"/>
      <c r="D1807"/>
      <c r="E1807" s="34"/>
      <c r="F1807" s="60"/>
      <c r="G1807"/>
    </row>
    <row r="1808" spans="1:7" x14ac:dyDescent="0.25">
      <c r="A1808"/>
      <c r="B1808"/>
      <c r="C1808"/>
      <c r="D1808"/>
      <c r="E1808" s="34"/>
      <c r="F1808" s="60"/>
      <c r="G1808"/>
    </row>
    <row r="1809" spans="1:7" x14ac:dyDescent="0.25">
      <c r="A1809"/>
      <c r="B1809"/>
      <c r="C1809"/>
      <c r="D1809"/>
      <c r="E1809" s="34"/>
      <c r="F1809" s="60"/>
      <c r="G1809"/>
    </row>
    <row r="1810" spans="1:7" x14ac:dyDescent="0.25">
      <c r="A1810"/>
      <c r="B1810"/>
      <c r="C1810"/>
      <c r="D1810"/>
      <c r="E1810" s="34"/>
      <c r="F1810" s="60"/>
      <c r="G1810"/>
    </row>
    <row r="1811" spans="1:7" x14ac:dyDescent="0.25">
      <c r="A1811"/>
      <c r="B1811"/>
      <c r="C1811"/>
      <c r="D1811"/>
      <c r="E1811" s="34"/>
      <c r="F1811" s="60"/>
      <c r="G1811"/>
    </row>
    <row r="1812" spans="1:7" x14ac:dyDescent="0.25">
      <c r="A1812"/>
      <c r="B1812"/>
      <c r="C1812"/>
      <c r="D1812"/>
      <c r="E1812" s="34"/>
      <c r="F1812" s="60"/>
      <c r="G1812"/>
    </row>
    <row r="1813" spans="1:7" x14ac:dyDescent="0.25">
      <c r="A1813"/>
      <c r="B1813"/>
      <c r="C1813"/>
      <c r="D1813"/>
      <c r="E1813" s="34"/>
      <c r="F1813" s="60"/>
      <c r="G1813"/>
    </row>
    <row r="1814" spans="1:7" x14ac:dyDescent="0.25">
      <c r="A1814"/>
      <c r="B1814"/>
      <c r="C1814"/>
      <c r="D1814"/>
      <c r="E1814" s="34"/>
      <c r="F1814" s="60"/>
      <c r="G1814"/>
    </row>
    <row r="1815" spans="1:7" x14ac:dyDescent="0.25">
      <c r="A1815"/>
      <c r="B1815"/>
      <c r="C1815"/>
      <c r="D1815"/>
      <c r="E1815" s="34"/>
      <c r="F1815" s="60"/>
      <c r="G1815"/>
    </row>
    <row r="1816" spans="1:7" x14ac:dyDescent="0.25">
      <c r="A1816"/>
      <c r="B1816"/>
      <c r="C1816"/>
      <c r="D1816"/>
      <c r="E1816" s="34"/>
      <c r="F1816" s="60"/>
      <c r="G1816"/>
    </row>
    <row r="1817" spans="1:7" x14ac:dyDescent="0.25">
      <c r="A1817"/>
      <c r="B1817"/>
      <c r="C1817"/>
      <c r="D1817"/>
      <c r="E1817" s="34"/>
      <c r="F1817" s="60"/>
      <c r="G1817"/>
    </row>
    <row r="1818" spans="1:7" x14ac:dyDescent="0.25">
      <c r="A1818"/>
      <c r="B1818"/>
      <c r="C1818"/>
      <c r="D1818"/>
      <c r="E1818" s="34"/>
      <c r="F1818" s="60"/>
      <c r="G1818"/>
    </row>
    <row r="1819" spans="1:7" x14ac:dyDescent="0.25">
      <c r="A1819"/>
      <c r="B1819"/>
      <c r="C1819"/>
      <c r="D1819"/>
      <c r="E1819" s="34"/>
      <c r="F1819" s="60"/>
      <c r="G1819"/>
    </row>
    <row r="1820" spans="1:7" x14ac:dyDescent="0.25">
      <c r="A1820"/>
      <c r="B1820"/>
      <c r="C1820"/>
      <c r="D1820"/>
      <c r="E1820" s="34"/>
      <c r="F1820" s="60"/>
      <c r="G1820"/>
    </row>
    <row r="1821" spans="1:7" x14ac:dyDescent="0.25">
      <c r="A1821"/>
      <c r="B1821"/>
      <c r="C1821"/>
      <c r="D1821"/>
      <c r="E1821" s="34"/>
      <c r="F1821" s="60"/>
      <c r="G1821"/>
    </row>
    <row r="1822" spans="1:7" x14ac:dyDescent="0.25">
      <c r="A1822"/>
      <c r="B1822"/>
      <c r="C1822"/>
      <c r="D1822"/>
      <c r="E1822" s="34"/>
      <c r="F1822" s="60"/>
      <c r="G1822"/>
    </row>
    <row r="1823" spans="1:7" x14ac:dyDescent="0.25">
      <c r="A1823"/>
      <c r="B1823"/>
      <c r="C1823"/>
      <c r="D1823"/>
      <c r="E1823" s="34"/>
      <c r="F1823" s="60"/>
      <c r="G1823"/>
    </row>
    <row r="1824" spans="1:7" x14ac:dyDescent="0.25">
      <c r="A1824"/>
      <c r="B1824"/>
      <c r="C1824"/>
      <c r="D1824"/>
      <c r="E1824" s="34"/>
      <c r="F1824" s="60"/>
      <c r="G1824"/>
    </row>
    <row r="1825" spans="1:7" x14ac:dyDescent="0.25">
      <c r="A1825"/>
      <c r="B1825"/>
      <c r="C1825"/>
      <c r="D1825"/>
      <c r="E1825" s="34"/>
      <c r="F1825" s="60"/>
      <c r="G1825"/>
    </row>
    <row r="1826" spans="1:7" x14ac:dyDescent="0.25">
      <c r="A1826"/>
      <c r="B1826"/>
      <c r="C1826"/>
      <c r="D1826"/>
      <c r="E1826" s="34"/>
      <c r="F1826" s="60"/>
      <c r="G1826"/>
    </row>
    <row r="1827" spans="1:7" x14ac:dyDescent="0.25">
      <c r="A1827"/>
      <c r="B1827"/>
      <c r="C1827"/>
      <c r="D1827"/>
      <c r="E1827" s="34"/>
      <c r="F1827" s="60"/>
      <c r="G1827"/>
    </row>
    <row r="1828" spans="1:7" x14ac:dyDescent="0.25">
      <c r="A1828"/>
      <c r="B1828"/>
      <c r="C1828"/>
      <c r="D1828"/>
      <c r="E1828" s="34"/>
      <c r="F1828" s="60"/>
      <c r="G1828"/>
    </row>
    <row r="1829" spans="1:7" x14ac:dyDescent="0.25">
      <c r="A1829"/>
      <c r="B1829"/>
      <c r="C1829"/>
      <c r="D1829"/>
      <c r="E1829" s="34"/>
      <c r="F1829" s="60"/>
      <c r="G1829"/>
    </row>
    <row r="1830" spans="1:7" x14ac:dyDescent="0.25">
      <c r="A1830"/>
      <c r="B1830"/>
      <c r="C1830"/>
      <c r="D1830"/>
      <c r="E1830" s="34"/>
      <c r="F1830" s="60"/>
      <c r="G1830"/>
    </row>
    <row r="1831" spans="1:7" x14ac:dyDescent="0.25">
      <c r="A1831"/>
      <c r="B1831"/>
      <c r="C1831"/>
      <c r="D1831"/>
      <c r="E1831" s="34"/>
      <c r="F1831" s="60"/>
      <c r="G1831"/>
    </row>
    <row r="1832" spans="1:7" x14ac:dyDescent="0.25">
      <c r="A1832"/>
      <c r="B1832"/>
      <c r="C1832"/>
      <c r="D1832"/>
      <c r="E1832" s="34"/>
      <c r="F1832" s="60"/>
      <c r="G1832"/>
    </row>
    <row r="1833" spans="1:7" x14ac:dyDescent="0.25">
      <c r="A1833"/>
      <c r="B1833"/>
      <c r="C1833"/>
      <c r="D1833"/>
      <c r="E1833" s="34"/>
      <c r="F1833" s="60"/>
      <c r="G1833"/>
    </row>
    <row r="1834" spans="1:7" x14ac:dyDescent="0.25">
      <c r="A1834"/>
      <c r="B1834"/>
      <c r="C1834"/>
      <c r="D1834"/>
      <c r="E1834" s="34"/>
      <c r="F1834" s="60"/>
      <c r="G1834"/>
    </row>
    <row r="1835" spans="1:7" x14ac:dyDescent="0.25">
      <c r="A1835"/>
      <c r="B1835"/>
      <c r="C1835"/>
      <c r="D1835"/>
      <c r="E1835" s="34"/>
      <c r="F1835" s="60"/>
      <c r="G1835"/>
    </row>
    <row r="1836" spans="1:7" x14ac:dyDescent="0.25">
      <c r="A1836"/>
      <c r="B1836"/>
      <c r="C1836"/>
      <c r="D1836"/>
      <c r="E1836" s="34"/>
      <c r="F1836" s="60"/>
      <c r="G1836"/>
    </row>
    <row r="1837" spans="1:7" x14ac:dyDescent="0.25">
      <c r="A1837"/>
      <c r="B1837"/>
      <c r="C1837"/>
      <c r="D1837"/>
      <c r="E1837" s="34"/>
      <c r="F1837" s="60"/>
      <c r="G1837"/>
    </row>
    <row r="1838" spans="1:7" x14ac:dyDescent="0.25">
      <c r="A1838"/>
      <c r="B1838"/>
      <c r="C1838"/>
      <c r="D1838"/>
      <c r="E1838" s="34"/>
      <c r="F1838" s="60"/>
      <c r="G1838"/>
    </row>
    <row r="1839" spans="1:7" x14ac:dyDescent="0.25">
      <c r="A1839"/>
      <c r="B1839"/>
      <c r="C1839"/>
      <c r="D1839"/>
      <c r="E1839" s="34"/>
      <c r="F1839" s="60"/>
      <c r="G1839"/>
    </row>
    <row r="1840" spans="1:7" x14ac:dyDescent="0.25">
      <c r="A1840"/>
      <c r="B1840"/>
      <c r="C1840"/>
      <c r="D1840"/>
      <c r="E1840" s="34"/>
      <c r="F1840" s="60"/>
      <c r="G1840"/>
    </row>
    <row r="1841" spans="1:7" x14ac:dyDescent="0.25">
      <c r="A1841"/>
      <c r="B1841"/>
      <c r="C1841"/>
      <c r="D1841"/>
      <c r="E1841" s="34"/>
      <c r="F1841" s="60"/>
      <c r="G1841"/>
    </row>
    <row r="1842" spans="1:7" x14ac:dyDescent="0.25">
      <c r="A1842"/>
      <c r="B1842"/>
      <c r="C1842"/>
      <c r="D1842"/>
      <c r="E1842" s="34"/>
      <c r="F1842" s="60"/>
      <c r="G1842"/>
    </row>
    <row r="1843" spans="1:7" x14ac:dyDescent="0.25">
      <c r="A1843"/>
      <c r="B1843"/>
      <c r="C1843"/>
      <c r="D1843"/>
      <c r="E1843" s="34"/>
      <c r="F1843" s="60"/>
      <c r="G1843"/>
    </row>
    <row r="1844" spans="1:7" x14ac:dyDescent="0.25">
      <c r="A1844"/>
      <c r="B1844"/>
      <c r="C1844"/>
      <c r="D1844"/>
      <c r="E1844" s="34"/>
      <c r="F1844" s="60"/>
      <c r="G1844"/>
    </row>
    <row r="1845" spans="1:7" x14ac:dyDescent="0.25">
      <c r="A1845"/>
      <c r="B1845"/>
      <c r="C1845"/>
      <c r="D1845"/>
      <c r="E1845" s="34"/>
      <c r="F1845" s="60"/>
      <c r="G1845"/>
    </row>
    <row r="1846" spans="1:7" x14ac:dyDescent="0.25">
      <c r="A1846"/>
      <c r="B1846"/>
      <c r="C1846"/>
      <c r="D1846"/>
      <c r="E1846" s="34"/>
      <c r="F1846" s="60"/>
      <c r="G1846"/>
    </row>
    <row r="1847" spans="1:7" x14ac:dyDescent="0.25">
      <c r="A1847"/>
      <c r="B1847"/>
      <c r="C1847"/>
      <c r="D1847"/>
      <c r="E1847" s="34"/>
      <c r="F1847" s="60"/>
      <c r="G1847"/>
    </row>
    <row r="1848" spans="1:7" x14ac:dyDescent="0.25">
      <c r="A1848"/>
      <c r="B1848"/>
      <c r="C1848"/>
      <c r="D1848"/>
      <c r="E1848" s="34"/>
      <c r="F1848" s="60"/>
      <c r="G1848"/>
    </row>
    <row r="1849" spans="1:7" x14ac:dyDescent="0.25">
      <c r="A1849"/>
      <c r="B1849"/>
      <c r="C1849"/>
      <c r="D1849"/>
      <c r="E1849" s="34"/>
      <c r="F1849" s="60"/>
      <c r="G1849"/>
    </row>
    <row r="1850" spans="1:7" x14ac:dyDescent="0.25">
      <c r="A1850"/>
      <c r="B1850"/>
      <c r="C1850"/>
      <c r="D1850"/>
      <c r="E1850" s="34"/>
      <c r="F1850" s="60"/>
      <c r="G1850"/>
    </row>
    <row r="1851" spans="1:7" x14ac:dyDescent="0.25">
      <c r="A1851"/>
      <c r="B1851"/>
      <c r="C1851"/>
      <c r="D1851"/>
      <c r="E1851" s="34"/>
      <c r="F1851" s="60"/>
      <c r="G1851"/>
    </row>
    <row r="1852" spans="1:7" x14ac:dyDescent="0.25">
      <c r="A1852"/>
      <c r="B1852"/>
      <c r="C1852"/>
      <c r="D1852"/>
      <c r="E1852" s="34"/>
      <c r="F1852" s="60"/>
      <c r="G1852"/>
    </row>
    <row r="1853" spans="1:7" x14ac:dyDescent="0.25">
      <c r="A1853"/>
      <c r="B1853"/>
      <c r="C1853"/>
      <c r="D1853"/>
      <c r="E1853" s="34"/>
      <c r="F1853" s="60"/>
      <c r="G1853"/>
    </row>
    <row r="1854" spans="1:7" x14ac:dyDescent="0.25">
      <c r="A1854"/>
      <c r="B1854"/>
      <c r="C1854"/>
      <c r="D1854"/>
      <c r="E1854" s="34"/>
      <c r="F1854" s="60"/>
      <c r="G1854"/>
    </row>
    <row r="1855" spans="1:7" x14ac:dyDescent="0.25">
      <c r="A1855"/>
      <c r="B1855"/>
      <c r="C1855"/>
      <c r="D1855"/>
      <c r="E1855" s="34"/>
      <c r="F1855" s="60"/>
      <c r="G1855"/>
    </row>
    <row r="1856" spans="1:7" x14ac:dyDescent="0.25">
      <c r="A1856"/>
      <c r="B1856"/>
      <c r="C1856"/>
      <c r="D1856"/>
      <c r="E1856" s="34"/>
      <c r="F1856" s="60"/>
      <c r="G1856"/>
    </row>
    <row r="1857" spans="1:7" x14ac:dyDescent="0.25">
      <c r="A1857"/>
      <c r="B1857"/>
      <c r="C1857"/>
      <c r="D1857"/>
      <c r="E1857" s="34"/>
      <c r="F1857" s="60"/>
      <c r="G1857"/>
    </row>
    <row r="1858" spans="1:7" x14ac:dyDescent="0.25">
      <c r="A1858"/>
      <c r="B1858"/>
      <c r="C1858"/>
      <c r="D1858"/>
      <c r="E1858" s="34"/>
      <c r="F1858" s="60"/>
      <c r="G1858"/>
    </row>
    <row r="1859" spans="1:7" x14ac:dyDescent="0.25">
      <c r="A1859"/>
      <c r="B1859"/>
      <c r="C1859"/>
      <c r="D1859"/>
      <c r="E1859" s="34"/>
      <c r="F1859" s="60"/>
      <c r="G1859"/>
    </row>
    <row r="1860" spans="1:7" x14ac:dyDescent="0.25">
      <c r="A1860"/>
      <c r="B1860"/>
      <c r="C1860"/>
      <c r="D1860"/>
      <c r="E1860" s="34"/>
      <c r="F1860" s="60"/>
      <c r="G1860"/>
    </row>
    <row r="1861" spans="1:7" x14ac:dyDescent="0.25">
      <c r="A1861"/>
      <c r="B1861"/>
      <c r="C1861"/>
      <c r="D1861"/>
      <c r="E1861" s="34"/>
      <c r="F1861" s="60"/>
      <c r="G1861"/>
    </row>
    <row r="1862" spans="1:7" x14ac:dyDescent="0.25">
      <c r="A1862"/>
      <c r="B1862"/>
      <c r="C1862"/>
      <c r="D1862"/>
      <c r="E1862" s="34"/>
      <c r="F1862" s="60"/>
      <c r="G1862"/>
    </row>
    <row r="1863" spans="1:7" x14ac:dyDescent="0.25">
      <c r="A1863"/>
      <c r="B1863"/>
      <c r="C1863"/>
      <c r="D1863"/>
      <c r="E1863" s="34"/>
      <c r="F1863" s="60"/>
      <c r="G1863"/>
    </row>
    <row r="1864" spans="1:7" x14ac:dyDescent="0.25">
      <c r="A1864"/>
      <c r="B1864"/>
      <c r="C1864"/>
      <c r="D1864"/>
      <c r="E1864" s="34"/>
      <c r="F1864" s="60"/>
      <c r="G1864"/>
    </row>
    <row r="1865" spans="1:7" x14ac:dyDescent="0.25">
      <c r="A1865"/>
      <c r="B1865"/>
      <c r="C1865"/>
      <c r="D1865"/>
      <c r="E1865" s="34"/>
      <c r="F1865" s="60"/>
      <c r="G1865"/>
    </row>
    <row r="1866" spans="1:7" x14ac:dyDescent="0.25">
      <c r="A1866"/>
      <c r="B1866"/>
      <c r="C1866"/>
      <c r="D1866"/>
      <c r="E1866" s="34"/>
      <c r="F1866" s="60"/>
      <c r="G1866"/>
    </row>
    <row r="1867" spans="1:7" x14ac:dyDescent="0.25">
      <c r="A1867"/>
      <c r="B1867"/>
      <c r="C1867"/>
      <c r="D1867"/>
      <c r="E1867" s="34"/>
      <c r="F1867" s="60"/>
      <c r="G1867"/>
    </row>
    <row r="1868" spans="1:7" x14ac:dyDescent="0.25">
      <c r="A1868"/>
      <c r="B1868"/>
      <c r="C1868"/>
      <c r="D1868"/>
      <c r="E1868" s="34"/>
      <c r="F1868" s="60"/>
      <c r="G1868"/>
    </row>
    <row r="1869" spans="1:7" x14ac:dyDescent="0.25">
      <c r="A1869"/>
      <c r="B1869"/>
      <c r="C1869"/>
      <c r="D1869"/>
      <c r="E1869" s="34"/>
      <c r="F1869" s="60"/>
      <c r="G1869"/>
    </row>
    <row r="1870" spans="1:7" x14ac:dyDescent="0.25">
      <c r="A1870"/>
      <c r="B1870"/>
      <c r="C1870"/>
      <c r="D1870"/>
      <c r="E1870" s="34"/>
      <c r="F1870" s="60"/>
      <c r="G1870"/>
    </row>
    <row r="1871" spans="1:7" x14ac:dyDescent="0.25">
      <c r="A1871"/>
      <c r="B1871"/>
      <c r="C1871"/>
      <c r="D1871"/>
      <c r="E1871" s="34"/>
      <c r="F1871" s="60"/>
      <c r="G1871"/>
    </row>
    <row r="1872" spans="1:7" x14ac:dyDescent="0.25">
      <c r="A1872"/>
      <c r="B1872"/>
      <c r="C1872"/>
      <c r="D1872"/>
      <c r="E1872" s="34"/>
      <c r="F1872" s="60"/>
      <c r="G1872"/>
    </row>
    <row r="1873" spans="1:7" x14ac:dyDescent="0.25">
      <c r="A1873"/>
      <c r="B1873"/>
      <c r="C1873"/>
      <c r="D1873"/>
      <c r="E1873" s="34"/>
      <c r="F1873" s="60"/>
      <c r="G1873"/>
    </row>
    <row r="1874" spans="1:7" x14ac:dyDescent="0.25">
      <c r="A1874"/>
      <c r="B1874"/>
      <c r="C1874"/>
      <c r="D1874"/>
      <c r="E1874" s="34"/>
      <c r="F1874" s="60"/>
      <c r="G1874"/>
    </row>
    <row r="1875" spans="1:7" x14ac:dyDescent="0.25">
      <c r="A1875"/>
      <c r="B1875"/>
      <c r="C1875"/>
      <c r="D1875"/>
      <c r="E1875" s="34"/>
      <c r="F1875" s="60"/>
      <c r="G1875"/>
    </row>
    <row r="1876" spans="1:7" x14ac:dyDescent="0.25">
      <c r="A1876"/>
      <c r="B1876"/>
      <c r="C1876"/>
      <c r="D1876"/>
      <c r="E1876" s="34"/>
      <c r="F1876" s="60"/>
      <c r="G1876"/>
    </row>
    <row r="1877" spans="1:7" x14ac:dyDescent="0.25">
      <c r="A1877"/>
      <c r="B1877"/>
      <c r="C1877"/>
      <c r="D1877"/>
      <c r="E1877" s="34"/>
      <c r="F1877" s="60"/>
      <c r="G1877"/>
    </row>
    <row r="1878" spans="1:7" x14ac:dyDescent="0.25">
      <c r="A1878"/>
      <c r="B1878"/>
      <c r="C1878"/>
      <c r="D1878"/>
      <c r="E1878" s="34"/>
      <c r="F1878" s="60"/>
      <c r="G1878"/>
    </row>
    <row r="1879" spans="1:7" x14ac:dyDescent="0.25">
      <c r="A1879"/>
      <c r="B1879"/>
      <c r="C1879"/>
      <c r="D1879"/>
      <c r="E1879" s="34"/>
      <c r="F1879" s="60"/>
      <c r="G1879"/>
    </row>
    <row r="1880" spans="1:7" x14ac:dyDescent="0.25">
      <c r="A1880"/>
      <c r="B1880"/>
      <c r="C1880"/>
      <c r="D1880"/>
      <c r="E1880" s="34"/>
      <c r="F1880" s="60"/>
      <c r="G1880"/>
    </row>
    <row r="1881" spans="1:7" x14ac:dyDescent="0.25">
      <c r="A1881"/>
      <c r="B1881"/>
      <c r="C1881"/>
      <c r="D1881"/>
      <c r="E1881" s="34"/>
      <c r="F1881" s="60"/>
      <c r="G1881"/>
    </row>
    <row r="1882" spans="1:7" x14ac:dyDescent="0.25">
      <c r="A1882"/>
      <c r="B1882"/>
      <c r="C1882"/>
      <c r="D1882"/>
      <c r="E1882" s="34"/>
      <c r="F1882" s="60"/>
      <c r="G1882"/>
    </row>
    <row r="1883" spans="1:7" x14ac:dyDescent="0.25">
      <c r="A1883"/>
      <c r="B1883"/>
      <c r="C1883"/>
      <c r="D1883"/>
      <c r="E1883" s="34"/>
      <c r="F1883" s="60"/>
      <c r="G1883"/>
    </row>
    <row r="1884" spans="1:7" x14ac:dyDescent="0.25">
      <c r="A1884"/>
      <c r="B1884"/>
      <c r="C1884"/>
      <c r="D1884"/>
      <c r="E1884" s="34"/>
      <c r="F1884" s="60"/>
      <c r="G1884"/>
    </row>
    <row r="1885" spans="1:7" x14ac:dyDescent="0.25">
      <c r="A1885"/>
      <c r="B1885"/>
      <c r="C1885"/>
      <c r="D1885"/>
      <c r="E1885" s="34"/>
      <c r="F1885" s="60"/>
      <c r="G1885"/>
    </row>
    <row r="1886" spans="1:7" x14ac:dyDescent="0.25">
      <c r="A1886"/>
      <c r="B1886"/>
      <c r="C1886"/>
      <c r="D1886"/>
      <c r="E1886" s="34"/>
      <c r="F1886" s="60"/>
      <c r="G1886"/>
    </row>
    <row r="1887" spans="1:7" x14ac:dyDescent="0.25">
      <c r="A1887"/>
      <c r="B1887"/>
      <c r="C1887"/>
      <c r="D1887"/>
      <c r="E1887" s="34"/>
      <c r="F1887" s="60"/>
      <c r="G1887"/>
    </row>
    <row r="1888" spans="1:7" x14ac:dyDescent="0.25">
      <c r="A1888"/>
      <c r="B1888"/>
      <c r="C1888"/>
      <c r="D1888"/>
      <c r="E1888" s="34"/>
      <c r="F1888" s="60"/>
      <c r="G1888"/>
    </row>
    <row r="1889" spans="1:7" x14ac:dyDescent="0.25">
      <c r="A1889"/>
      <c r="B1889"/>
      <c r="C1889"/>
      <c r="D1889"/>
      <c r="E1889" s="34"/>
      <c r="F1889" s="60"/>
      <c r="G1889"/>
    </row>
    <row r="1890" spans="1:7" x14ac:dyDescent="0.25">
      <c r="A1890"/>
      <c r="B1890"/>
      <c r="C1890"/>
      <c r="D1890"/>
      <c r="E1890" s="34"/>
      <c r="F1890" s="60"/>
      <c r="G1890"/>
    </row>
    <row r="1891" spans="1:7" x14ac:dyDescent="0.25">
      <c r="A1891"/>
      <c r="B1891"/>
      <c r="C1891"/>
      <c r="D1891"/>
      <c r="E1891" s="34"/>
      <c r="F1891" s="60"/>
      <c r="G1891"/>
    </row>
    <row r="1892" spans="1:7" x14ac:dyDescent="0.25">
      <c r="A1892"/>
      <c r="B1892"/>
      <c r="C1892"/>
      <c r="D1892"/>
      <c r="E1892" s="34"/>
      <c r="F1892" s="60"/>
      <c r="G1892"/>
    </row>
    <row r="1893" spans="1:7" x14ac:dyDescent="0.25">
      <c r="A1893"/>
      <c r="B1893"/>
      <c r="C1893"/>
      <c r="D1893"/>
      <c r="E1893" s="34"/>
      <c r="F1893" s="60"/>
      <c r="G1893"/>
    </row>
    <row r="1894" spans="1:7" x14ac:dyDescent="0.25">
      <c r="A1894"/>
      <c r="B1894"/>
      <c r="C1894"/>
      <c r="D1894"/>
      <c r="E1894" s="34"/>
      <c r="F1894" s="60"/>
      <c r="G1894"/>
    </row>
    <row r="1895" spans="1:7" x14ac:dyDescent="0.25">
      <c r="A1895"/>
      <c r="B1895"/>
      <c r="C1895"/>
      <c r="D1895"/>
      <c r="E1895" s="34"/>
      <c r="F1895" s="60"/>
      <c r="G1895"/>
    </row>
    <row r="1896" spans="1:7" x14ac:dyDescent="0.25">
      <c r="A1896"/>
      <c r="B1896"/>
      <c r="C1896"/>
      <c r="D1896"/>
      <c r="E1896" s="34"/>
      <c r="F1896" s="60"/>
      <c r="G1896"/>
    </row>
    <row r="1897" spans="1:7" x14ac:dyDescent="0.25">
      <c r="A1897"/>
      <c r="B1897"/>
      <c r="C1897"/>
      <c r="D1897"/>
      <c r="E1897" s="34"/>
      <c r="F1897" s="60"/>
      <c r="G1897"/>
    </row>
    <row r="1898" spans="1:7" x14ac:dyDescent="0.25">
      <c r="A1898"/>
      <c r="B1898"/>
      <c r="C1898"/>
      <c r="D1898"/>
      <c r="E1898" s="34"/>
      <c r="F1898" s="60"/>
      <c r="G1898"/>
    </row>
    <row r="1899" spans="1:7" x14ac:dyDescent="0.25">
      <c r="A1899"/>
      <c r="B1899"/>
      <c r="C1899"/>
      <c r="D1899"/>
      <c r="E1899" s="34"/>
      <c r="F1899" s="60"/>
      <c r="G1899"/>
    </row>
    <row r="1900" spans="1:7" x14ac:dyDescent="0.25">
      <c r="A1900"/>
      <c r="B1900"/>
      <c r="C1900"/>
      <c r="D1900"/>
      <c r="E1900" s="34"/>
      <c r="F1900" s="60"/>
      <c r="G1900"/>
    </row>
    <row r="1901" spans="1:7" x14ac:dyDescent="0.25">
      <c r="A1901"/>
      <c r="B1901"/>
      <c r="C1901"/>
      <c r="D1901"/>
      <c r="E1901" s="34"/>
      <c r="F1901" s="60"/>
      <c r="G1901"/>
    </row>
    <row r="1902" spans="1:7" x14ac:dyDescent="0.25">
      <c r="A1902"/>
      <c r="B1902"/>
      <c r="C1902"/>
      <c r="D1902"/>
      <c r="E1902" s="34"/>
      <c r="F1902" s="60"/>
      <c r="G1902"/>
    </row>
    <row r="1903" spans="1:7" x14ac:dyDescent="0.25">
      <c r="A1903"/>
      <c r="B1903"/>
      <c r="C1903"/>
      <c r="D1903"/>
      <c r="E1903" s="34"/>
      <c r="F1903" s="60"/>
      <c r="G1903"/>
    </row>
    <row r="1904" spans="1:7" x14ac:dyDescent="0.25">
      <c r="A1904"/>
      <c r="B1904"/>
      <c r="C1904"/>
      <c r="D1904"/>
      <c r="E1904" s="34"/>
      <c r="F1904" s="60"/>
      <c r="G1904"/>
    </row>
    <row r="1905" spans="1:7" x14ac:dyDescent="0.25">
      <c r="A1905"/>
      <c r="B1905"/>
      <c r="C1905"/>
      <c r="D1905"/>
      <c r="E1905" s="34"/>
      <c r="F1905" s="60"/>
      <c r="G1905"/>
    </row>
    <row r="1906" spans="1:7" x14ac:dyDescent="0.25">
      <c r="A1906"/>
      <c r="B1906"/>
      <c r="C1906"/>
      <c r="D1906"/>
      <c r="E1906" s="34"/>
      <c r="F1906" s="60"/>
      <c r="G1906"/>
    </row>
    <row r="1907" spans="1:7" x14ac:dyDescent="0.25">
      <c r="A1907"/>
      <c r="B1907"/>
      <c r="C1907"/>
      <c r="D1907"/>
      <c r="E1907" s="34"/>
      <c r="F1907" s="60"/>
      <c r="G1907"/>
    </row>
    <row r="1908" spans="1:7" x14ac:dyDescent="0.25">
      <c r="A1908"/>
      <c r="B1908"/>
      <c r="C1908"/>
      <c r="D1908"/>
      <c r="E1908" s="34"/>
      <c r="F1908" s="60"/>
      <c r="G1908"/>
    </row>
    <row r="1909" spans="1:7" x14ac:dyDescent="0.25">
      <c r="A1909"/>
      <c r="B1909"/>
      <c r="C1909"/>
      <c r="D1909"/>
      <c r="E1909" s="34"/>
      <c r="F1909" s="60"/>
      <c r="G1909"/>
    </row>
    <row r="1910" spans="1:7" x14ac:dyDescent="0.25">
      <c r="A1910"/>
      <c r="B1910"/>
      <c r="C1910"/>
      <c r="D1910"/>
      <c r="E1910" s="34"/>
      <c r="F1910" s="60"/>
      <c r="G1910"/>
    </row>
    <row r="1911" spans="1:7" x14ac:dyDescent="0.25">
      <c r="A1911"/>
      <c r="B1911"/>
      <c r="C1911"/>
      <c r="D1911"/>
      <c r="E1911" s="34"/>
      <c r="F1911" s="60"/>
      <c r="G1911"/>
    </row>
    <row r="1912" spans="1:7" x14ac:dyDescent="0.25">
      <c r="A1912"/>
      <c r="B1912"/>
      <c r="C1912"/>
      <c r="D1912"/>
      <c r="E1912" s="34"/>
      <c r="F1912" s="60"/>
      <c r="G1912"/>
    </row>
    <row r="1913" spans="1:7" x14ac:dyDescent="0.25">
      <c r="A1913"/>
      <c r="B1913"/>
      <c r="C1913"/>
      <c r="D1913"/>
      <c r="E1913" s="34"/>
      <c r="F1913" s="60"/>
      <c r="G1913"/>
    </row>
    <row r="1914" spans="1:7" x14ac:dyDescent="0.25">
      <c r="A1914"/>
      <c r="B1914"/>
      <c r="C1914"/>
      <c r="D1914"/>
      <c r="E1914" s="34"/>
      <c r="F1914" s="60"/>
      <c r="G1914"/>
    </row>
    <row r="1915" spans="1:7" x14ac:dyDescent="0.25">
      <c r="A1915"/>
      <c r="B1915"/>
      <c r="C1915"/>
      <c r="D1915"/>
      <c r="E1915" s="34"/>
      <c r="F1915" s="60"/>
      <c r="G1915"/>
    </row>
    <row r="1916" spans="1:7" x14ac:dyDescent="0.25">
      <c r="A1916"/>
      <c r="B1916"/>
      <c r="C1916"/>
      <c r="D1916"/>
      <c r="E1916" s="34"/>
      <c r="F1916" s="60"/>
      <c r="G1916"/>
    </row>
    <row r="1917" spans="1:7" x14ac:dyDescent="0.25">
      <c r="A1917"/>
      <c r="B1917"/>
      <c r="C1917"/>
      <c r="D1917"/>
      <c r="E1917" s="34"/>
      <c r="F1917" s="60"/>
      <c r="G1917"/>
    </row>
    <row r="1918" spans="1:7" x14ac:dyDescent="0.25">
      <c r="A1918"/>
      <c r="B1918"/>
      <c r="C1918"/>
      <c r="D1918"/>
      <c r="E1918" s="34"/>
      <c r="F1918" s="60"/>
      <c r="G1918"/>
    </row>
    <row r="1919" spans="1:7" x14ac:dyDescent="0.25">
      <c r="A1919"/>
      <c r="B1919"/>
      <c r="C1919"/>
      <c r="D1919"/>
      <c r="E1919" s="34"/>
      <c r="F1919" s="60"/>
      <c r="G1919"/>
    </row>
    <row r="1920" spans="1:7" x14ac:dyDescent="0.25">
      <c r="A1920"/>
      <c r="B1920"/>
      <c r="C1920"/>
      <c r="D1920"/>
      <c r="E1920" s="34"/>
      <c r="F1920" s="60"/>
      <c r="G1920"/>
    </row>
    <row r="1921" spans="1:7" x14ac:dyDescent="0.25">
      <c r="A1921"/>
      <c r="B1921"/>
      <c r="C1921"/>
      <c r="D1921"/>
      <c r="E1921" s="34"/>
      <c r="F1921" s="60"/>
      <c r="G1921"/>
    </row>
    <row r="1922" spans="1:7" x14ac:dyDescent="0.25">
      <c r="A1922"/>
      <c r="B1922"/>
      <c r="C1922"/>
      <c r="D1922"/>
      <c r="E1922" s="34"/>
      <c r="F1922" s="60"/>
      <c r="G1922"/>
    </row>
    <row r="1923" spans="1:7" x14ac:dyDescent="0.25">
      <c r="A1923"/>
      <c r="B1923"/>
      <c r="C1923"/>
      <c r="D1923"/>
      <c r="E1923" s="34"/>
      <c r="F1923" s="60"/>
      <c r="G1923"/>
    </row>
    <row r="1924" spans="1:7" x14ac:dyDescent="0.25">
      <c r="A1924"/>
      <c r="B1924"/>
      <c r="C1924"/>
      <c r="D1924"/>
      <c r="E1924" s="34"/>
      <c r="F1924" s="60"/>
      <c r="G1924"/>
    </row>
    <row r="1925" spans="1:7" x14ac:dyDescent="0.25">
      <c r="A1925"/>
      <c r="B1925"/>
      <c r="C1925"/>
      <c r="D1925"/>
      <c r="E1925" s="34"/>
      <c r="F1925" s="60"/>
      <c r="G1925"/>
    </row>
    <row r="1926" spans="1:7" x14ac:dyDescent="0.25">
      <c r="A1926"/>
      <c r="B1926"/>
      <c r="C1926"/>
      <c r="D1926"/>
      <c r="E1926" s="34"/>
      <c r="F1926" s="60"/>
      <c r="G1926"/>
    </row>
    <row r="1927" spans="1:7" x14ac:dyDescent="0.25">
      <c r="A1927"/>
      <c r="B1927"/>
      <c r="C1927"/>
      <c r="D1927"/>
      <c r="E1927" s="34"/>
      <c r="F1927" s="60"/>
      <c r="G1927"/>
    </row>
    <row r="1928" spans="1:7" x14ac:dyDescent="0.25">
      <c r="A1928"/>
      <c r="B1928"/>
      <c r="C1928"/>
      <c r="D1928"/>
      <c r="E1928" s="34"/>
      <c r="F1928" s="60"/>
      <c r="G1928"/>
    </row>
    <row r="1929" spans="1:7" x14ac:dyDescent="0.25">
      <c r="A1929"/>
      <c r="B1929"/>
      <c r="C1929"/>
      <c r="D1929"/>
      <c r="E1929" s="34"/>
      <c r="F1929" s="60"/>
      <c r="G1929"/>
    </row>
    <row r="1930" spans="1:7" x14ac:dyDescent="0.25">
      <c r="A1930"/>
      <c r="B1930"/>
      <c r="C1930"/>
      <c r="D1930"/>
      <c r="E1930" s="34"/>
      <c r="F1930" s="60"/>
      <c r="G1930"/>
    </row>
    <row r="1931" spans="1:7" x14ac:dyDescent="0.25">
      <c r="A1931"/>
      <c r="B1931"/>
      <c r="C1931"/>
      <c r="D1931"/>
      <c r="E1931" s="34"/>
      <c r="F1931" s="60"/>
      <c r="G1931"/>
    </row>
    <row r="1932" spans="1:7" x14ac:dyDescent="0.25">
      <c r="A1932"/>
      <c r="B1932"/>
      <c r="C1932"/>
      <c r="D1932"/>
      <c r="E1932" s="34"/>
      <c r="F1932" s="60"/>
      <c r="G1932"/>
    </row>
    <row r="1933" spans="1:7" x14ac:dyDescent="0.25">
      <c r="A1933"/>
      <c r="B1933"/>
      <c r="C1933"/>
      <c r="D1933"/>
      <c r="E1933" s="34"/>
      <c r="F1933" s="60"/>
      <c r="G1933"/>
    </row>
    <row r="1934" spans="1:7" x14ac:dyDescent="0.25">
      <c r="A1934"/>
      <c r="B1934"/>
      <c r="C1934"/>
      <c r="D1934"/>
      <c r="E1934" s="34"/>
      <c r="F1934" s="60"/>
      <c r="G1934"/>
    </row>
    <row r="1935" spans="1:7" x14ac:dyDescent="0.25">
      <c r="A1935"/>
      <c r="B1935"/>
      <c r="C1935"/>
      <c r="D1935"/>
      <c r="E1935" s="34"/>
      <c r="F1935" s="60"/>
      <c r="G1935"/>
    </row>
    <row r="1936" spans="1:7" x14ac:dyDescent="0.25">
      <c r="A1936"/>
      <c r="B1936"/>
      <c r="C1936"/>
      <c r="D1936"/>
      <c r="E1936" s="34"/>
      <c r="F1936" s="60"/>
      <c r="G1936"/>
    </row>
    <row r="1937" spans="1:7" x14ac:dyDescent="0.25">
      <c r="A1937"/>
      <c r="B1937"/>
      <c r="C1937"/>
      <c r="D1937"/>
      <c r="E1937" s="34"/>
      <c r="F1937" s="60"/>
      <c r="G1937"/>
    </row>
    <row r="1938" spans="1:7" x14ac:dyDescent="0.25">
      <c r="A1938"/>
      <c r="B1938"/>
      <c r="C1938"/>
      <c r="D1938"/>
      <c r="E1938" s="34"/>
      <c r="F1938" s="60"/>
      <c r="G1938"/>
    </row>
    <row r="1939" spans="1:7" x14ac:dyDescent="0.25">
      <c r="A1939"/>
      <c r="B1939"/>
      <c r="C1939"/>
      <c r="D1939"/>
      <c r="E1939" s="34"/>
      <c r="F1939" s="60"/>
      <c r="G1939"/>
    </row>
    <row r="1940" spans="1:7" x14ac:dyDescent="0.25">
      <c r="A1940"/>
      <c r="B1940"/>
      <c r="C1940"/>
      <c r="D1940"/>
      <c r="E1940" s="34"/>
      <c r="F1940" s="60"/>
      <c r="G1940"/>
    </row>
    <row r="1941" spans="1:7" x14ac:dyDescent="0.25">
      <c r="A1941"/>
      <c r="B1941"/>
      <c r="C1941"/>
      <c r="D1941"/>
      <c r="E1941" s="34"/>
      <c r="F1941" s="60"/>
      <c r="G1941"/>
    </row>
    <row r="1942" spans="1:7" x14ac:dyDescent="0.25">
      <c r="A1942"/>
      <c r="B1942"/>
      <c r="C1942"/>
      <c r="D1942"/>
      <c r="E1942" s="34"/>
      <c r="F1942" s="60"/>
      <c r="G1942"/>
    </row>
    <row r="1943" spans="1:7" x14ac:dyDescent="0.25">
      <c r="A1943"/>
      <c r="B1943"/>
      <c r="C1943"/>
      <c r="D1943"/>
      <c r="E1943" s="34"/>
      <c r="F1943" s="60"/>
      <c r="G1943"/>
    </row>
    <row r="1944" spans="1:7" x14ac:dyDescent="0.25">
      <c r="A1944"/>
      <c r="B1944"/>
      <c r="C1944"/>
      <c r="D1944"/>
      <c r="E1944" s="34"/>
      <c r="F1944" s="60"/>
      <c r="G1944"/>
    </row>
    <row r="1945" spans="1:7" x14ac:dyDescent="0.25">
      <c r="A1945"/>
      <c r="B1945"/>
      <c r="C1945"/>
      <c r="D1945"/>
      <c r="E1945" s="34"/>
      <c r="F1945" s="60"/>
      <c r="G1945"/>
    </row>
    <row r="1946" spans="1:7" x14ac:dyDescent="0.25">
      <c r="A1946"/>
      <c r="B1946"/>
      <c r="C1946"/>
      <c r="D1946"/>
      <c r="E1946" s="34"/>
      <c r="F1946" s="60"/>
      <c r="G1946"/>
    </row>
    <row r="1947" spans="1:7" x14ac:dyDescent="0.25">
      <c r="A1947"/>
      <c r="B1947"/>
      <c r="C1947"/>
      <c r="D1947"/>
      <c r="E1947" s="34"/>
      <c r="F1947" s="60"/>
      <c r="G1947"/>
    </row>
    <row r="1948" spans="1:7" x14ac:dyDescent="0.25">
      <c r="A1948"/>
      <c r="B1948"/>
      <c r="C1948"/>
      <c r="D1948"/>
      <c r="E1948" s="34"/>
      <c r="F1948" s="60"/>
      <c r="G1948"/>
    </row>
    <row r="1949" spans="1:7" x14ac:dyDescent="0.25">
      <c r="A1949"/>
      <c r="B1949"/>
      <c r="C1949"/>
      <c r="D1949"/>
      <c r="E1949" s="34"/>
      <c r="F1949" s="60"/>
      <c r="G1949"/>
    </row>
    <row r="1950" spans="1:7" x14ac:dyDescent="0.25">
      <c r="A1950"/>
      <c r="B1950"/>
      <c r="C1950"/>
      <c r="D1950"/>
      <c r="E1950" s="34"/>
      <c r="F1950" s="60"/>
      <c r="G1950"/>
    </row>
    <row r="1951" spans="1:7" x14ac:dyDescent="0.25">
      <c r="A1951"/>
      <c r="B1951"/>
      <c r="C1951"/>
      <c r="D1951"/>
      <c r="E1951" s="34"/>
      <c r="F1951" s="60"/>
      <c r="G1951"/>
    </row>
    <row r="1952" spans="1:7" x14ac:dyDescent="0.25">
      <c r="A1952"/>
      <c r="B1952"/>
      <c r="C1952"/>
      <c r="D1952"/>
      <c r="E1952" s="34"/>
      <c r="F1952" s="60"/>
      <c r="G1952"/>
    </row>
    <row r="1953" spans="1:7" x14ac:dyDescent="0.25">
      <c r="A1953"/>
      <c r="B1953"/>
      <c r="C1953"/>
      <c r="D1953"/>
      <c r="E1953" s="34"/>
      <c r="F1953" s="60"/>
      <c r="G1953"/>
    </row>
    <row r="1954" spans="1:7" x14ac:dyDescent="0.25">
      <c r="A1954"/>
      <c r="B1954"/>
      <c r="C1954"/>
      <c r="D1954"/>
      <c r="E1954" s="34"/>
      <c r="F1954" s="60"/>
      <c r="G1954"/>
    </row>
    <row r="1955" spans="1:7" x14ac:dyDescent="0.25">
      <c r="A1955"/>
      <c r="B1955"/>
      <c r="C1955"/>
      <c r="D1955"/>
      <c r="E1955" s="34"/>
      <c r="F1955" s="60"/>
      <c r="G1955"/>
    </row>
    <row r="1956" spans="1:7" x14ac:dyDescent="0.25">
      <c r="A1956"/>
      <c r="B1956"/>
      <c r="C1956"/>
      <c r="D1956"/>
      <c r="E1956" s="34"/>
      <c r="F1956" s="60"/>
      <c r="G1956"/>
    </row>
    <row r="1957" spans="1:7" x14ac:dyDescent="0.25">
      <c r="A1957"/>
      <c r="B1957"/>
      <c r="C1957"/>
      <c r="D1957"/>
      <c r="E1957" s="34"/>
      <c r="F1957" s="60"/>
      <c r="G1957"/>
    </row>
    <row r="1958" spans="1:7" x14ac:dyDescent="0.25">
      <c r="A1958"/>
      <c r="B1958"/>
      <c r="C1958"/>
      <c r="D1958"/>
      <c r="E1958" s="34"/>
      <c r="F1958" s="60"/>
      <c r="G1958"/>
    </row>
    <row r="1959" spans="1:7" x14ac:dyDescent="0.25">
      <c r="A1959"/>
      <c r="B1959"/>
      <c r="C1959"/>
      <c r="D1959"/>
      <c r="E1959" s="34"/>
      <c r="F1959" s="60"/>
      <c r="G1959"/>
    </row>
    <row r="1960" spans="1:7" x14ac:dyDescent="0.25">
      <c r="A1960"/>
      <c r="B1960"/>
      <c r="C1960"/>
      <c r="D1960"/>
      <c r="E1960" s="34"/>
      <c r="F1960" s="60"/>
      <c r="G1960"/>
    </row>
    <row r="1961" spans="1:7" x14ac:dyDescent="0.25">
      <c r="A1961"/>
      <c r="B1961"/>
      <c r="C1961"/>
      <c r="D1961"/>
      <c r="E1961" s="34"/>
      <c r="F1961" s="60"/>
      <c r="G1961"/>
    </row>
    <row r="1962" spans="1:7" x14ac:dyDescent="0.25">
      <c r="A1962"/>
      <c r="B1962"/>
      <c r="C1962"/>
      <c r="D1962"/>
      <c r="E1962" s="34"/>
      <c r="F1962" s="60"/>
      <c r="G1962"/>
    </row>
    <row r="1963" spans="1:7" x14ac:dyDescent="0.25">
      <c r="A1963"/>
      <c r="B1963"/>
      <c r="C1963"/>
      <c r="D1963"/>
      <c r="E1963" s="34"/>
      <c r="F1963" s="60"/>
      <c r="G1963"/>
    </row>
    <row r="1964" spans="1:7" x14ac:dyDescent="0.25">
      <c r="A1964"/>
      <c r="B1964"/>
      <c r="C1964"/>
      <c r="D1964"/>
      <c r="E1964" s="34"/>
      <c r="F1964" s="60"/>
      <c r="G1964"/>
    </row>
    <row r="1965" spans="1:7" x14ac:dyDescent="0.25">
      <c r="A1965"/>
      <c r="B1965"/>
      <c r="C1965"/>
      <c r="D1965"/>
      <c r="E1965" s="34"/>
      <c r="F1965" s="60"/>
      <c r="G1965"/>
    </row>
    <row r="1966" spans="1:7" x14ac:dyDescent="0.25">
      <c r="A1966"/>
      <c r="B1966"/>
      <c r="C1966"/>
      <c r="D1966"/>
      <c r="E1966" s="34"/>
      <c r="F1966" s="60"/>
      <c r="G1966"/>
    </row>
    <row r="1967" spans="1:7" x14ac:dyDescent="0.25">
      <c r="A1967"/>
      <c r="B1967"/>
      <c r="C1967"/>
      <c r="D1967"/>
      <c r="E1967" s="34"/>
      <c r="F1967" s="60"/>
      <c r="G1967"/>
    </row>
    <row r="1968" spans="1:7" x14ac:dyDescent="0.25">
      <c r="A1968"/>
      <c r="B1968"/>
      <c r="C1968"/>
      <c r="D1968"/>
      <c r="E1968" s="34"/>
      <c r="F1968" s="60"/>
      <c r="G1968"/>
    </row>
    <row r="1969" spans="1:7" x14ac:dyDescent="0.25">
      <c r="A1969"/>
      <c r="B1969"/>
      <c r="C1969"/>
      <c r="D1969"/>
      <c r="E1969" s="34"/>
      <c r="F1969" s="60"/>
      <c r="G1969"/>
    </row>
    <row r="1970" spans="1:7" x14ac:dyDescent="0.25">
      <c r="A1970"/>
      <c r="B1970"/>
      <c r="C1970"/>
      <c r="D1970"/>
      <c r="E1970" s="34"/>
      <c r="F1970" s="60"/>
      <c r="G1970"/>
    </row>
    <row r="1971" spans="1:7" x14ac:dyDescent="0.25">
      <c r="A1971"/>
      <c r="B1971"/>
      <c r="C1971"/>
      <c r="D1971"/>
      <c r="E1971" s="34"/>
      <c r="F1971" s="60"/>
      <c r="G1971"/>
    </row>
    <row r="1972" spans="1:7" x14ac:dyDescent="0.25">
      <c r="A1972"/>
      <c r="B1972"/>
      <c r="C1972"/>
      <c r="D1972"/>
      <c r="E1972" s="34"/>
      <c r="F1972" s="60"/>
      <c r="G1972"/>
    </row>
    <row r="1973" spans="1:7" x14ac:dyDescent="0.25">
      <c r="A1973"/>
      <c r="B1973"/>
      <c r="C1973"/>
      <c r="D1973"/>
      <c r="E1973" s="34"/>
      <c r="F1973" s="60"/>
      <c r="G1973"/>
    </row>
    <row r="1974" spans="1:7" x14ac:dyDescent="0.25">
      <c r="A1974"/>
      <c r="B1974"/>
      <c r="C1974"/>
      <c r="D1974"/>
      <c r="E1974" s="34"/>
      <c r="F1974" s="60"/>
      <c r="G1974"/>
    </row>
    <row r="1975" spans="1:7" x14ac:dyDescent="0.25">
      <c r="A1975"/>
      <c r="B1975"/>
      <c r="C1975"/>
      <c r="D1975"/>
      <c r="E1975" s="34"/>
      <c r="F1975" s="60"/>
      <c r="G1975"/>
    </row>
    <row r="1976" spans="1:7" x14ac:dyDescent="0.25">
      <c r="A1976"/>
      <c r="B1976"/>
      <c r="C1976"/>
      <c r="D1976"/>
      <c r="E1976" s="34"/>
      <c r="F1976" s="60"/>
      <c r="G1976"/>
    </row>
    <row r="1977" spans="1:7" x14ac:dyDescent="0.25">
      <c r="A1977"/>
      <c r="B1977"/>
      <c r="C1977"/>
      <c r="D1977"/>
      <c r="E1977" s="34"/>
      <c r="F1977" s="60"/>
      <c r="G1977"/>
    </row>
    <row r="1978" spans="1:7" x14ac:dyDescent="0.25">
      <c r="A1978"/>
      <c r="B1978"/>
      <c r="C1978"/>
      <c r="D1978"/>
      <c r="E1978" s="34"/>
      <c r="F1978" s="60"/>
      <c r="G1978"/>
    </row>
    <row r="1979" spans="1:7" x14ac:dyDescent="0.25">
      <c r="A1979"/>
      <c r="B1979"/>
      <c r="C1979"/>
      <c r="D1979"/>
      <c r="E1979" s="34"/>
      <c r="F1979" s="60"/>
      <c r="G1979"/>
    </row>
    <row r="1980" spans="1:7" x14ac:dyDescent="0.25">
      <c r="A1980"/>
      <c r="B1980"/>
      <c r="C1980"/>
      <c r="D1980"/>
      <c r="E1980" s="34"/>
      <c r="F1980" s="60"/>
      <c r="G1980"/>
    </row>
    <row r="1981" spans="1:7" x14ac:dyDescent="0.25">
      <c r="A1981"/>
      <c r="B1981"/>
      <c r="C1981"/>
      <c r="D1981"/>
      <c r="E1981" s="34"/>
      <c r="F1981" s="60"/>
      <c r="G1981"/>
    </row>
    <row r="1982" spans="1:7" x14ac:dyDescent="0.25">
      <c r="A1982"/>
      <c r="B1982"/>
      <c r="C1982"/>
      <c r="D1982"/>
      <c r="E1982" s="34"/>
      <c r="F1982" s="60"/>
      <c r="G1982"/>
    </row>
    <row r="1983" spans="1:7" x14ac:dyDescent="0.25">
      <c r="A1983"/>
      <c r="B1983"/>
      <c r="C1983"/>
      <c r="D1983"/>
      <c r="E1983" s="34"/>
      <c r="F1983" s="60"/>
      <c r="G1983"/>
    </row>
    <row r="1984" spans="1:7" x14ac:dyDescent="0.25">
      <c r="A1984"/>
      <c r="B1984"/>
      <c r="C1984"/>
      <c r="D1984"/>
      <c r="E1984" s="34"/>
      <c r="F1984" s="60"/>
      <c r="G1984"/>
    </row>
    <row r="1985" spans="1:7" x14ac:dyDescent="0.25">
      <c r="A1985"/>
      <c r="B1985"/>
      <c r="C1985"/>
      <c r="D1985"/>
      <c r="E1985" s="34"/>
      <c r="F1985" s="60"/>
      <c r="G1985"/>
    </row>
    <row r="1986" spans="1:7" x14ac:dyDescent="0.25">
      <c r="A1986"/>
      <c r="B1986"/>
      <c r="C1986"/>
      <c r="D1986"/>
      <c r="E1986" s="34"/>
      <c r="F1986" s="60"/>
      <c r="G1986"/>
    </row>
    <row r="1987" spans="1:7" x14ac:dyDescent="0.25">
      <c r="A1987"/>
      <c r="B1987"/>
      <c r="C1987"/>
      <c r="D1987"/>
      <c r="E1987" s="34"/>
      <c r="F1987" s="60"/>
      <c r="G1987"/>
    </row>
    <row r="1988" spans="1:7" x14ac:dyDescent="0.25">
      <c r="A1988"/>
      <c r="B1988"/>
      <c r="C1988"/>
      <c r="D1988"/>
      <c r="E1988" s="34"/>
      <c r="F1988" s="60"/>
      <c r="G1988"/>
    </row>
    <row r="1989" spans="1:7" x14ac:dyDescent="0.25">
      <c r="A1989"/>
      <c r="B1989"/>
      <c r="C1989"/>
      <c r="D1989"/>
      <c r="E1989" s="34"/>
      <c r="F1989" s="60"/>
      <c r="G1989"/>
    </row>
    <row r="1990" spans="1:7" x14ac:dyDescent="0.25">
      <c r="A1990"/>
      <c r="B1990"/>
      <c r="C1990"/>
      <c r="D1990"/>
      <c r="E1990" s="34"/>
      <c r="F1990" s="60"/>
      <c r="G1990"/>
    </row>
    <row r="1991" spans="1:7" x14ac:dyDescent="0.25">
      <c r="A1991"/>
      <c r="B1991"/>
      <c r="C1991"/>
      <c r="D1991"/>
      <c r="E1991" s="34"/>
      <c r="F1991" s="60"/>
      <c r="G1991"/>
    </row>
    <row r="1992" spans="1:7" x14ac:dyDescent="0.25">
      <c r="A1992"/>
      <c r="B1992"/>
      <c r="C1992"/>
      <c r="D1992"/>
      <c r="E1992" s="34"/>
      <c r="F1992" s="60"/>
      <c r="G1992"/>
    </row>
    <row r="1993" spans="1:7" x14ac:dyDescent="0.25">
      <c r="A1993"/>
      <c r="B1993"/>
      <c r="C1993"/>
      <c r="D1993"/>
      <c r="E1993" s="34"/>
      <c r="F1993" s="60"/>
      <c r="G1993"/>
    </row>
    <row r="1994" spans="1:7" x14ac:dyDescent="0.25">
      <c r="A1994"/>
      <c r="B1994"/>
      <c r="C1994"/>
      <c r="D1994"/>
      <c r="E1994" s="34"/>
      <c r="F1994" s="60"/>
      <c r="G1994"/>
    </row>
    <row r="1995" spans="1:7" x14ac:dyDescent="0.25">
      <c r="A1995"/>
      <c r="B1995"/>
      <c r="C1995"/>
      <c r="D1995"/>
      <c r="E1995" s="34"/>
      <c r="F1995" s="60"/>
      <c r="G1995"/>
    </row>
    <row r="1996" spans="1:7" x14ac:dyDescent="0.25">
      <c r="A1996"/>
      <c r="B1996"/>
      <c r="C1996"/>
      <c r="D1996"/>
      <c r="E1996" s="34"/>
      <c r="F1996" s="60"/>
      <c r="G1996"/>
    </row>
    <row r="1997" spans="1:7" x14ac:dyDescent="0.25">
      <c r="A1997"/>
      <c r="B1997"/>
      <c r="C1997"/>
      <c r="D1997"/>
      <c r="E1997" s="34"/>
      <c r="F1997" s="60"/>
      <c r="G1997"/>
    </row>
    <row r="1998" spans="1:7" x14ac:dyDescent="0.25">
      <c r="A1998"/>
      <c r="B1998"/>
      <c r="C1998"/>
      <c r="D1998"/>
      <c r="E1998" s="34"/>
      <c r="F1998" s="60"/>
      <c r="G1998"/>
    </row>
    <row r="1999" spans="1:7" x14ac:dyDescent="0.25">
      <c r="A1999"/>
      <c r="B1999"/>
      <c r="C1999"/>
      <c r="D1999"/>
      <c r="E1999" s="34"/>
      <c r="F1999" s="60"/>
      <c r="G1999"/>
    </row>
    <row r="2000" spans="1:7" x14ac:dyDescent="0.25">
      <c r="A2000"/>
      <c r="B2000"/>
      <c r="C2000"/>
      <c r="D2000"/>
      <c r="E2000" s="34"/>
      <c r="F2000" s="60"/>
      <c r="G2000"/>
    </row>
    <row r="2001" spans="1:7" x14ac:dyDescent="0.25">
      <c r="A2001"/>
      <c r="B2001"/>
      <c r="C2001"/>
      <c r="D2001"/>
      <c r="E2001" s="34"/>
      <c r="F2001" s="60"/>
      <c r="G2001"/>
    </row>
    <row r="2002" spans="1:7" x14ac:dyDescent="0.25">
      <c r="A2002"/>
      <c r="B2002"/>
      <c r="C2002"/>
      <c r="D2002"/>
      <c r="E2002" s="34"/>
      <c r="F2002" s="60"/>
      <c r="G2002"/>
    </row>
    <row r="2003" spans="1:7" x14ac:dyDescent="0.25">
      <c r="A2003"/>
      <c r="B2003"/>
      <c r="C2003"/>
      <c r="D2003"/>
      <c r="E2003" s="34"/>
      <c r="F2003" s="60"/>
      <c r="G2003"/>
    </row>
    <row r="2004" spans="1:7" x14ac:dyDescent="0.25">
      <c r="A2004"/>
      <c r="B2004"/>
      <c r="C2004"/>
      <c r="D2004"/>
      <c r="E2004" s="34"/>
      <c r="F2004" s="60"/>
      <c r="G2004"/>
    </row>
    <row r="2005" spans="1:7" x14ac:dyDescent="0.25">
      <c r="A2005"/>
      <c r="B2005"/>
      <c r="C2005"/>
      <c r="D2005"/>
      <c r="E2005" s="34"/>
      <c r="F2005" s="60"/>
      <c r="G2005"/>
    </row>
    <row r="2006" spans="1:7" x14ac:dyDescent="0.25">
      <c r="A2006"/>
      <c r="B2006"/>
      <c r="C2006"/>
      <c r="D2006"/>
      <c r="E2006" s="34"/>
      <c r="F2006" s="60"/>
      <c r="G2006"/>
    </row>
    <row r="2007" spans="1:7" x14ac:dyDescent="0.25">
      <c r="A2007"/>
      <c r="B2007"/>
      <c r="C2007"/>
      <c r="D2007"/>
      <c r="E2007" s="34"/>
      <c r="F2007" s="60"/>
      <c r="G2007"/>
    </row>
    <row r="2008" spans="1:7" x14ac:dyDescent="0.25">
      <c r="A2008"/>
      <c r="B2008"/>
      <c r="C2008"/>
      <c r="D2008"/>
      <c r="E2008" s="34"/>
      <c r="F2008" s="60"/>
      <c r="G2008"/>
    </row>
    <row r="2009" spans="1:7" x14ac:dyDescent="0.25">
      <c r="A2009"/>
      <c r="B2009"/>
      <c r="C2009"/>
      <c r="D2009"/>
      <c r="E2009" s="34"/>
      <c r="F2009" s="60"/>
      <c r="G2009"/>
    </row>
    <row r="2010" spans="1:7" x14ac:dyDescent="0.25">
      <c r="A2010"/>
      <c r="B2010"/>
      <c r="C2010"/>
      <c r="D2010"/>
      <c r="E2010" s="34"/>
      <c r="F2010" s="60"/>
      <c r="G2010"/>
    </row>
    <row r="2011" spans="1:7" x14ac:dyDescent="0.25">
      <c r="A2011"/>
      <c r="B2011"/>
      <c r="C2011"/>
      <c r="D2011"/>
      <c r="E2011" s="34"/>
      <c r="F2011" s="60"/>
      <c r="G2011"/>
    </row>
    <row r="2012" spans="1:7" x14ac:dyDescent="0.25">
      <c r="A2012"/>
      <c r="B2012"/>
      <c r="C2012"/>
      <c r="D2012"/>
      <c r="E2012" s="34"/>
      <c r="F2012" s="60"/>
      <c r="G2012"/>
    </row>
    <row r="2013" spans="1:7" x14ac:dyDescent="0.25">
      <c r="A2013"/>
      <c r="B2013"/>
      <c r="C2013"/>
      <c r="D2013"/>
      <c r="E2013" s="34"/>
      <c r="F2013" s="60"/>
      <c r="G2013"/>
    </row>
    <row r="2014" spans="1:7" x14ac:dyDescent="0.25">
      <c r="A2014"/>
      <c r="B2014"/>
      <c r="C2014"/>
      <c r="D2014"/>
      <c r="E2014" s="34"/>
      <c r="F2014" s="60"/>
      <c r="G2014"/>
    </row>
    <row r="2015" spans="1:7" x14ac:dyDescent="0.25">
      <c r="A2015"/>
      <c r="B2015"/>
      <c r="C2015"/>
      <c r="D2015"/>
      <c r="E2015" s="34"/>
      <c r="F2015" s="60"/>
      <c r="G2015"/>
    </row>
    <row r="2016" spans="1:7" x14ac:dyDescent="0.25">
      <c r="A2016"/>
      <c r="B2016"/>
      <c r="C2016"/>
      <c r="D2016"/>
      <c r="E2016" s="34"/>
      <c r="F2016" s="60"/>
      <c r="G2016"/>
    </row>
    <row r="2017" spans="1:7" x14ac:dyDescent="0.25">
      <c r="A2017"/>
      <c r="B2017"/>
      <c r="C2017"/>
      <c r="D2017"/>
      <c r="E2017" s="34"/>
      <c r="F2017" s="60"/>
      <c r="G2017"/>
    </row>
    <row r="2018" spans="1:7" x14ac:dyDescent="0.25">
      <c r="A2018"/>
      <c r="B2018"/>
      <c r="C2018"/>
      <c r="D2018"/>
      <c r="E2018" s="34"/>
      <c r="F2018" s="60"/>
      <c r="G2018"/>
    </row>
    <row r="2019" spans="1:7" x14ac:dyDescent="0.25">
      <c r="A2019"/>
      <c r="B2019"/>
      <c r="C2019"/>
      <c r="D2019"/>
      <c r="E2019" s="34"/>
      <c r="F2019" s="60"/>
      <c r="G2019"/>
    </row>
    <row r="2020" spans="1:7" x14ac:dyDescent="0.25">
      <c r="A2020"/>
      <c r="B2020"/>
      <c r="C2020"/>
      <c r="D2020"/>
      <c r="E2020" s="34"/>
      <c r="F2020" s="60"/>
      <c r="G2020"/>
    </row>
    <row r="2021" spans="1:7" x14ac:dyDescent="0.25">
      <c r="A2021"/>
      <c r="B2021"/>
      <c r="C2021"/>
      <c r="D2021"/>
      <c r="E2021" s="34"/>
      <c r="F2021" s="60"/>
      <c r="G2021"/>
    </row>
    <row r="2022" spans="1:7" x14ac:dyDescent="0.25">
      <c r="A2022"/>
      <c r="B2022"/>
      <c r="C2022"/>
      <c r="D2022"/>
      <c r="E2022" s="34"/>
      <c r="F2022" s="60"/>
      <c r="G2022"/>
    </row>
    <row r="2023" spans="1:7" x14ac:dyDescent="0.25">
      <c r="A2023"/>
      <c r="B2023"/>
      <c r="C2023"/>
      <c r="D2023"/>
      <c r="E2023" s="34"/>
      <c r="F2023" s="60"/>
      <c r="G2023"/>
    </row>
    <row r="2024" spans="1:7" x14ac:dyDescent="0.25">
      <c r="A2024"/>
      <c r="B2024"/>
      <c r="C2024"/>
      <c r="D2024"/>
      <c r="E2024" s="34"/>
      <c r="F2024" s="60"/>
      <c r="G2024"/>
    </row>
    <row r="2025" spans="1:7" x14ac:dyDescent="0.25">
      <c r="A2025"/>
      <c r="B2025"/>
      <c r="C2025"/>
      <c r="D2025"/>
      <c r="E2025" s="34"/>
      <c r="F2025" s="60"/>
      <c r="G2025"/>
    </row>
    <row r="2026" spans="1:7" x14ac:dyDescent="0.25">
      <c r="A2026"/>
      <c r="B2026"/>
      <c r="C2026"/>
      <c r="D2026"/>
      <c r="E2026" s="34"/>
      <c r="F2026" s="60"/>
      <c r="G2026"/>
    </row>
    <row r="2027" spans="1:7" x14ac:dyDescent="0.25">
      <c r="A2027"/>
      <c r="B2027"/>
      <c r="C2027"/>
      <c r="D2027"/>
      <c r="E2027" s="34"/>
      <c r="F2027" s="60"/>
      <c r="G2027"/>
    </row>
    <row r="2028" spans="1:7" x14ac:dyDescent="0.25">
      <c r="A2028"/>
      <c r="B2028"/>
      <c r="C2028"/>
      <c r="D2028"/>
      <c r="E2028" s="34"/>
      <c r="F2028" s="60"/>
      <c r="G2028"/>
    </row>
    <row r="2029" spans="1:7" x14ac:dyDescent="0.25">
      <c r="A2029"/>
      <c r="B2029"/>
      <c r="C2029"/>
      <c r="D2029"/>
      <c r="E2029" s="34"/>
      <c r="F2029" s="60"/>
      <c r="G2029"/>
    </row>
    <row r="2030" spans="1:7" x14ac:dyDescent="0.25">
      <c r="A2030"/>
      <c r="B2030"/>
      <c r="C2030"/>
      <c r="D2030"/>
      <c r="E2030" s="34"/>
      <c r="F2030" s="60"/>
      <c r="G2030"/>
    </row>
    <row r="2031" spans="1:7" x14ac:dyDescent="0.25">
      <c r="A2031"/>
      <c r="B2031"/>
      <c r="C2031"/>
      <c r="D2031"/>
      <c r="E2031" s="34"/>
      <c r="F2031" s="60"/>
      <c r="G2031"/>
    </row>
    <row r="2032" spans="1:7" x14ac:dyDescent="0.25">
      <c r="A2032"/>
      <c r="B2032"/>
      <c r="C2032"/>
      <c r="D2032"/>
      <c r="E2032" s="34"/>
      <c r="F2032" s="60"/>
      <c r="G2032"/>
    </row>
    <row r="2033" spans="1:7" x14ac:dyDescent="0.25">
      <c r="A2033"/>
      <c r="B2033"/>
      <c r="C2033"/>
      <c r="D2033"/>
      <c r="E2033" s="34"/>
      <c r="F2033" s="60"/>
      <c r="G2033"/>
    </row>
    <row r="2034" spans="1:7" x14ac:dyDescent="0.25">
      <c r="A2034"/>
      <c r="B2034"/>
      <c r="C2034"/>
      <c r="D2034"/>
      <c r="E2034" s="34"/>
      <c r="F2034" s="60"/>
      <c r="G2034"/>
    </row>
    <row r="2035" spans="1:7" x14ac:dyDescent="0.25">
      <c r="A2035"/>
      <c r="B2035"/>
      <c r="C2035"/>
      <c r="D2035"/>
      <c r="E2035" s="34"/>
      <c r="F2035" s="60"/>
      <c r="G2035"/>
    </row>
    <row r="2036" spans="1:7" x14ac:dyDescent="0.25">
      <c r="A2036"/>
      <c r="B2036"/>
      <c r="C2036"/>
      <c r="D2036"/>
      <c r="E2036" s="34"/>
      <c r="F2036" s="60"/>
      <c r="G2036"/>
    </row>
    <row r="2037" spans="1:7" x14ac:dyDescent="0.25">
      <c r="A2037"/>
      <c r="B2037"/>
      <c r="C2037"/>
      <c r="D2037"/>
      <c r="E2037" s="34"/>
      <c r="F2037" s="60"/>
      <c r="G2037"/>
    </row>
    <row r="2038" spans="1:7" x14ac:dyDescent="0.25">
      <c r="A2038"/>
      <c r="B2038"/>
      <c r="C2038"/>
      <c r="D2038"/>
      <c r="E2038" s="34"/>
      <c r="F2038" s="60"/>
      <c r="G2038"/>
    </row>
    <row r="2039" spans="1:7" x14ac:dyDescent="0.25">
      <c r="A2039"/>
      <c r="B2039"/>
      <c r="C2039"/>
      <c r="D2039"/>
      <c r="E2039" s="34"/>
      <c r="F2039" s="60"/>
      <c r="G2039"/>
    </row>
    <row r="2040" spans="1:7" x14ac:dyDescent="0.25">
      <c r="A2040"/>
      <c r="B2040"/>
      <c r="C2040"/>
      <c r="D2040"/>
      <c r="E2040" s="34"/>
      <c r="F2040" s="60"/>
      <c r="G2040"/>
    </row>
    <row r="2041" spans="1:7" x14ac:dyDescent="0.25">
      <c r="A2041"/>
      <c r="B2041"/>
      <c r="C2041"/>
      <c r="D2041"/>
      <c r="E2041" s="34"/>
      <c r="F2041" s="60"/>
      <c r="G2041"/>
    </row>
    <row r="2042" spans="1:7" x14ac:dyDescent="0.25">
      <c r="A2042"/>
      <c r="B2042"/>
      <c r="C2042"/>
      <c r="D2042"/>
      <c r="E2042" s="34"/>
      <c r="F2042" s="60"/>
      <c r="G2042"/>
    </row>
    <row r="2043" spans="1:7" x14ac:dyDescent="0.25">
      <c r="A2043"/>
      <c r="B2043"/>
      <c r="C2043"/>
      <c r="D2043"/>
      <c r="E2043" s="34"/>
      <c r="F2043" s="60"/>
      <c r="G2043"/>
    </row>
    <row r="2044" spans="1:7" x14ac:dyDescent="0.25">
      <c r="A2044"/>
      <c r="B2044"/>
      <c r="C2044"/>
      <c r="D2044"/>
      <c r="E2044" s="34"/>
      <c r="F2044" s="60"/>
      <c r="G2044"/>
    </row>
    <row r="2045" spans="1:7" x14ac:dyDescent="0.25">
      <c r="A2045"/>
      <c r="B2045"/>
      <c r="C2045"/>
      <c r="D2045"/>
      <c r="E2045" s="34"/>
      <c r="F2045" s="60"/>
      <c r="G2045"/>
    </row>
    <row r="2046" spans="1:7" x14ac:dyDescent="0.25">
      <c r="A2046"/>
      <c r="B2046"/>
      <c r="C2046"/>
      <c r="D2046"/>
      <c r="E2046" s="34"/>
      <c r="F2046" s="60"/>
      <c r="G2046"/>
    </row>
    <row r="2047" spans="1:7" x14ac:dyDescent="0.25">
      <c r="A2047"/>
      <c r="B2047"/>
      <c r="C2047"/>
      <c r="D2047"/>
      <c r="E2047" s="34"/>
      <c r="F2047" s="60"/>
      <c r="G2047"/>
    </row>
    <row r="2048" spans="1:7" x14ac:dyDescent="0.25">
      <c r="A2048"/>
      <c r="B2048"/>
      <c r="C2048"/>
      <c r="D2048"/>
      <c r="E2048" s="34"/>
      <c r="F2048" s="60"/>
      <c r="G2048"/>
    </row>
    <row r="2049" spans="1:7" x14ac:dyDescent="0.25">
      <c r="A2049"/>
      <c r="B2049"/>
      <c r="C2049"/>
      <c r="D2049"/>
      <c r="E2049" s="34"/>
      <c r="F2049" s="60"/>
      <c r="G2049"/>
    </row>
    <row r="2050" spans="1:7" x14ac:dyDescent="0.25">
      <c r="A2050"/>
      <c r="B2050"/>
      <c r="C2050"/>
      <c r="D2050"/>
      <c r="E2050" s="34"/>
      <c r="F2050" s="60"/>
      <c r="G2050"/>
    </row>
    <row r="2051" spans="1:7" x14ac:dyDescent="0.25">
      <c r="A2051"/>
      <c r="B2051"/>
      <c r="C2051"/>
      <c r="D2051"/>
      <c r="E2051" s="34"/>
      <c r="F2051" s="60"/>
      <c r="G2051"/>
    </row>
    <row r="2052" spans="1:7" x14ac:dyDescent="0.25">
      <c r="A2052"/>
      <c r="B2052"/>
      <c r="C2052"/>
      <c r="D2052"/>
      <c r="E2052" s="34"/>
      <c r="F2052" s="60"/>
      <c r="G2052"/>
    </row>
    <row r="2053" spans="1:7" x14ac:dyDescent="0.25">
      <c r="A2053"/>
      <c r="B2053"/>
      <c r="C2053"/>
      <c r="D2053"/>
      <c r="E2053" s="34"/>
      <c r="F2053" s="60"/>
      <c r="G2053"/>
    </row>
    <row r="2054" spans="1:7" x14ac:dyDescent="0.25">
      <c r="A2054"/>
      <c r="B2054"/>
      <c r="C2054"/>
      <c r="D2054"/>
      <c r="E2054" s="34"/>
      <c r="F2054" s="60"/>
      <c r="G2054"/>
    </row>
    <row r="2055" spans="1:7" x14ac:dyDescent="0.25">
      <c r="A2055"/>
      <c r="B2055"/>
      <c r="C2055"/>
      <c r="D2055"/>
      <c r="E2055" s="34"/>
      <c r="F2055" s="60"/>
      <c r="G2055"/>
    </row>
    <row r="2056" spans="1:7" x14ac:dyDescent="0.25">
      <c r="A2056"/>
      <c r="B2056"/>
      <c r="C2056"/>
      <c r="D2056"/>
      <c r="E2056" s="34"/>
      <c r="F2056" s="60"/>
      <c r="G2056"/>
    </row>
    <row r="2057" spans="1:7" x14ac:dyDescent="0.25">
      <c r="A2057"/>
      <c r="B2057"/>
      <c r="C2057"/>
      <c r="D2057"/>
      <c r="E2057" s="34"/>
      <c r="F2057" s="60"/>
      <c r="G2057"/>
    </row>
    <row r="2058" spans="1:7" x14ac:dyDescent="0.25">
      <c r="A2058"/>
      <c r="B2058"/>
      <c r="C2058"/>
      <c r="D2058"/>
      <c r="E2058" s="34"/>
      <c r="F2058" s="60"/>
      <c r="G2058"/>
    </row>
    <row r="2059" spans="1:7" x14ac:dyDescent="0.25">
      <c r="A2059"/>
      <c r="B2059"/>
      <c r="C2059"/>
      <c r="D2059"/>
      <c r="E2059" s="34"/>
      <c r="F2059" s="60"/>
      <c r="G2059"/>
    </row>
    <row r="2060" spans="1:7" x14ac:dyDescent="0.25">
      <c r="A2060"/>
      <c r="B2060"/>
      <c r="C2060"/>
      <c r="D2060"/>
      <c r="E2060" s="34"/>
      <c r="F2060" s="60"/>
      <c r="G2060"/>
    </row>
    <row r="2061" spans="1:7" x14ac:dyDescent="0.25">
      <c r="A2061"/>
      <c r="B2061"/>
      <c r="C2061"/>
      <c r="D2061"/>
      <c r="E2061" s="34"/>
      <c r="F2061" s="60"/>
      <c r="G2061"/>
    </row>
    <row r="2062" spans="1:7" x14ac:dyDescent="0.25">
      <c r="A2062"/>
      <c r="B2062"/>
      <c r="C2062"/>
      <c r="D2062"/>
      <c r="E2062" s="34"/>
      <c r="F2062" s="60"/>
      <c r="G2062"/>
    </row>
    <row r="2063" spans="1:7" x14ac:dyDescent="0.25">
      <c r="A2063"/>
      <c r="B2063"/>
      <c r="C2063"/>
      <c r="D2063"/>
      <c r="E2063" s="34"/>
      <c r="F2063" s="60"/>
      <c r="G2063"/>
    </row>
    <row r="2064" spans="1:7" x14ac:dyDescent="0.25">
      <c r="A2064"/>
      <c r="B2064"/>
      <c r="C2064"/>
      <c r="D2064"/>
      <c r="E2064" s="34"/>
      <c r="F2064" s="60"/>
      <c r="G2064"/>
    </row>
    <row r="2065" spans="1:7" x14ac:dyDescent="0.25">
      <c r="A2065"/>
      <c r="B2065"/>
      <c r="C2065"/>
      <c r="D2065"/>
      <c r="E2065" s="34"/>
      <c r="F2065" s="60"/>
      <c r="G2065"/>
    </row>
    <row r="2066" spans="1:7" x14ac:dyDescent="0.25">
      <c r="A2066"/>
      <c r="B2066"/>
      <c r="C2066"/>
      <c r="D2066"/>
      <c r="E2066" s="34"/>
      <c r="F2066" s="60"/>
      <c r="G2066"/>
    </row>
    <row r="2067" spans="1:7" x14ac:dyDescent="0.25">
      <c r="A2067"/>
      <c r="B2067"/>
      <c r="C2067"/>
      <c r="D2067"/>
      <c r="E2067" s="34"/>
      <c r="F2067" s="60"/>
      <c r="G2067"/>
    </row>
    <row r="2068" spans="1:7" x14ac:dyDescent="0.25">
      <c r="A2068"/>
      <c r="B2068"/>
      <c r="C2068"/>
      <c r="D2068"/>
      <c r="E2068" s="34"/>
      <c r="F2068" s="60"/>
      <c r="G2068"/>
    </row>
    <row r="2069" spans="1:7" x14ac:dyDescent="0.25">
      <c r="A2069"/>
      <c r="B2069"/>
      <c r="C2069"/>
      <c r="D2069"/>
      <c r="E2069" s="34"/>
      <c r="F2069" s="60"/>
      <c r="G2069"/>
    </row>
    <row r="2070" spans="1:7" x14ac:dyDescent="0.25">
      <c r="A2070"/>
      <c r="B2070"/>
      <c r="C2070"/>
      <c r="D2070"/>
      <c r="E2070" s="34"/>
      <c r="F2070" s="60"/>
      <c r="G2070"/>
    </row>
    <row r="2071" spans="1:7" x14ac:dyDescent="0.25">
      <c r="A2071"/>
      <c r="B2071"/>
      <c r="C2071"/>
      <c r="D2071"/>
      <c r="E2071" s="34"/>
      <c r="F2071" s="60"/>
      <c r="G2071"/>
    </row>
    <row r="2072" spans="1:7" x14ac:dyDescent="0.25">
      <c r="A2072"/>
      <c r="B2072"/>
      <c r="C2072"/>
      <c r="D2072"/>
      <c r="E2072" s="34"/>
      <c r="F2072" s="60"/>
      <c r="G2072"/>
    </row>
    <row r="2073" spans="1:7" x14ac:dyDescent="0.25">
      <c r="A2073"/>
      <c r="B2073"/>
      <c r="C2073"/>
      <c r="D2073"/>
      <c r="E2073" s="34"/>
      <c r="F2073" s="60"/>
      <c r="G2073"/>
    </row>
    <row r="2074" spans="1:7" x14ac:dyDescent="0.25">
      <c r="A2074"/>
      <c r="B2074"/>
      <c r="C2074"/>
      <c r="D2074"/>
      <c r="E2074" s="34"/>
      <c r="F2074" s="60"/>
      <c r="G2074"/>
    </row>
    <row r="2075" spans="1:7" x14ac:dyDescent="0.25">
      <c r="A2075"/>
      <c r="B2075"/>
      <c r="C2075"/>
      <c r="D2075"/>
      <c r="E2075" s="34"/>
      <c r="F2075" s="60"/>
      <c r="G2075"/>
    </row>
    <row r="2076" spans="1:7" x14ac:dyDescent="0.25">
      <c r="A2076"/>
      <c r="B2076"/>
      <c r="C2076"/>
      <c r="D2076"/>
      <c r="E2076" s="34"/>
      <c r="F2076" s="60"/>
      <c r="G2076"/>
    </row>
    <row r="2077" spans="1:7" x14ac:dyDescent="0.25">
      <c r="A2077"/>
      <c r="B2077"/>
      <c r="C2077"/>
      <c r="D2077"/>
      <c r="E2077" s="34"/>
      <c r="F2077" s="60"/>
      <c r="G2077"/>
    </row>
    <row r="2078" spans="1:7" x14ac:dyDescent="0.25">
      <c r="A2078"/>
      <c r="B2078"/>
      <c r="C2078"/>
      <c r="D2078"/>
      <c r="E2078" s="34"/>
      <c r="F2078" s="60"/>
      <c r="G2078"/>
    </row>
    <row r="2079" spans="1:7" x14ac:dyDescent="0.25">
      <c r="A2079"/>
      <c r="B2079"/>
      <c r="C2079"/>
      <c r="D2079"/>
      <c r="E2079" s="34"/>
      <c r="F2079" s="60"/>
      <c r="G2079"/>
    </row>
    <row r="2080" spans="1:7" x14ac:dyDescent="0.25">
      <c r="A2080"/>
      <c r="B2080"/>
      <c r="C2080"/>
      <c r="D2080"/>
      <c r="E2080" s="34"/>
      <c r="F2080" s="60"/>
      <c r="G2080"/>
    </row>
    <row r="2081" spans="1:7" x14ac:dyDescent="0.25">
      <c r="A2081"/>
      <c r="B2081"/>
      <c r="C2081"/>
      <c r="D2081"/>
      <c r="E2081" s="34"/>
      <c r="F2081" s="60"/>
      <c r="G2081"/>
    </row>
    <row r="2082" spans="1:7" x14ac:dyDescent="0.25">
      <c r="A2082"/>
      <c r="B2082"/>
      <c r="C2082"/>
      <c r="D2082"/>
      <c r="E2082" s="34"/>
      <c r="F2082" s="60"/>
      <c r="G2082"/>
    </row>
    <row r="2083" spans="1:7" x14ac:dyDescent="0.25">
      <c r="A2083"/>
      <c r="B2083"/>
      <c r="C2083"/>
      <c r="D2083"/>
      <c r="E2083" s="34"/>
      <c r="F2083" s="60"/>
      <c r="G2083"/>
    </row>
    <row r="2084" spans="1:7" x14ac:dyDescent="0.25">
      <c r="A2084"/>
      <c r="B2084"/>
      <c r="C2084"/>
      <c r="D2084"/>
      <c r="E2084" s="34"/>
      <c r="F2084" s="60"/>
      <c r="G2084"/>
    </row>
    <row r="2085" spans="1:7" x14ac:dyDescent="0.25">
      <c r="A2085"/>
      <c r="B2085"/>
      <c r="C2085"/>
      <c r="D2085"/>
      <c r="E2085" s="34"/>
      <c r="F2085" s="60"/>
      <c r="G2085"/>
    </row>
    <row r="2086" spans="1:7" x14ac:dyDescent="0.25">
      <c r="A2086"/>
      <c r="B2086"/>
      <c r="C2086"/>
      <c r="D2086"/>
      <c r="E2086" s="34"/>
      <c r="F2086" s="60"/>
      <c r="G2086"/>
    </row>
    <row r="2087" spans="1:7" x14ac:dyDescent="0.25">
      <c r="A2087"/>
      <c r="B2087"/>
      <c r="C2087"/>
      <c r="D2087"/>
      <c r="E2087" s="34"/>
      <c r="F2087" s="60"/>
      <c r="G2087"/>
    </row>
    <row r="2088" spans="1:7" x14ac:dyDescent="0.25">
      <c r="A2088"/>
      <c r="B2088"/>
      <c r="C2088"/>
      <c r="D2088"/>
      <c r="E2088" s="34"/>
      <c r="F2088" s="60"/>
      <c r="G2088"/>
    </row>
    <row r="2089" spans="1:7" x14ac:dyDescent="0.25">
      <c r="A2089"/>
      <c r="B2089"/>
      <c r="C2089"/>
      <c r="D2089"/>
      <c r="E2089" s="34"/>
      <c r="F2089" s="60"/>
      <c r="G2089"/>
    </row>
    <row r="2090" spans="1:7" x14ac:dyDescent="0.25">
      <c r="A2090"/>
      <c r="B2090"/>
      <c r="C2090"/>
      <c r="D2090"/>
      <c r="E2090" s="34"/>
      <c r="F2090" s="60"/>
      <c r="G2090"/>
    </row>
    <row r="2091" spans="1:7" x14ac:dyDescent="0.25">
      <c r="A2091"/>
      <c r="B2091"/>
      <c r="C2091"/>
      <c r="D2091"/>
      <c r="E2091" s="34"/>
      <c r="F2091" s="60"/>
      <c r="G2091"/>
    </row>
    <row r="2092" spans="1:7" x14ac:dyDescent="0.25">
      <c r="A2092"/>
      <c r="B2092"/>
      <c r="C2092"/>
      <c r="D2092"/>
      <c r="E2092" s="34"/>
      <c r="F2092" s="60"/>
      <c r="G2092"/>
    </row>
    <row r="2093" spans="1:7" x14ac:dyDescent="0.25">
      <c r="A2093"/>
      <c r="B2093"/>
      <c r="C2093"/>
      <c r="D2093"/>
      <c r="E2093" s="34"/>
      <c r="F2093" s="60"/>
      <c r="G2093"/>
    </row>
    <row r="2094" spans="1:7" x14ac:dyDescent="0.25">
      <c r="A2094"/>
      <c r="B2094"/>
      <c r="C2094"/>
      <c r="D2094"/>
      <c r="E2094" s="34"/>
      <c r="F2094" s="60"/>
      <c r="G2094"/>
    </row>
    <row r="2095" spans="1:7" x14ac:dyDescent="0.25">
      <c r="A2095"/>
      <c r="B2095"/>
      <c r="C2095"/>
      <c r="D2095"/>
      <c r="E2095" s="34"/>
      <c r="F2095" s="60"/>
      <c r="G2095"/>
    </row>
    <row r="2096" spans="1:7" x14ac:dyDescent="0.25">
      <c r="A2096"/>
      <c r="B2096"/>
      <c r="C2096"/>
      <c r="D2096"/>
      <c r="E2096" s="34"/>
      <c r="F2096" s="60"/>
      <c r="G2096"/>
    </row>
    <row r="2097" spans="1:7" x14ac:dyDescent="0.25">
      <c r="A2097"/>
      <c r="B2097"/>
      <c r="C2097"/>
      <c r="D2097"/>
      <c r="E2097" s="34"/>
      <c r="F2097" s="60"/>
      <c r="G2097"/>
    </row>
    <row r="2098" spans="1:7" x14ac:dyDescent="0.25">
      <c r="A2098"/>
      <c r="B2098"/>
      <c r="C2098"/>
      <c r="D2098"/>
      <c r="E2098" s="34"/>
      <c r="F2098" s="60"/>
      <c r="G2098"/>
    </row>
    <row r="2099" spans="1:7" x14ac:dyDescent="0.25">
      <c r="A2099"/>
      <c r="B2099"/>
      <c r="C2099"/>
      <c r="D2099"/>
      <c r="E2099" s="34"/>
      <c r="F2099" s="60"/>
      <c r="G2099"/>
    </row>
    <row r="2100" spans="1:7" x14ac:dyDescent="0.25">
      <c r="A2100"/>
      <c r="B2100"/>
      <c r="C2100"/>
      <c r="D2100"/>
      <c r="E2100" s="34"/>
      <c r="F2100" s="60"/>
      <c r="G2100"/>
    </row>
    <row r="2101" spans="1:7" x14ac:dyDescent="0.25">
      <c r="A2101"/>
      <c r="B2101"/>
      <c r="C2101"/>
      <c r="D2101"/>
      <c r="E2101" s="34"/>
      <c r="F2101" s="60"/>
      <c r="G2101"/>
    </row>
    <row r="2102" spans="1:7" x14ac:dyDescent="0.25">
      <c r="A2102"/>
      <c r="B2102"/>
      <c r="C2102"/>
      <c r="D2102"/>
      <c r="E2102" s="34"/>
      <c r="F2102" s="60"/>
      <c r="G2102"/>
    </row>
    <row r="2103" spans="1:7" x14ac:dyDescent="0.25">
      <c r="A2103"/>
      <c r="B2103"/>
      <c r="C2103"/>
      <c r="D2103"/>
      <c r="E2103" s="34"/>
      <c r="F2103" s="60"/>
      <c r="G2103"/>
    </row>
    <row r="2104" spans="1:7" x14ac:dyDescent="0.25">
      <c r="A2104"/>
      <c r="B2104"/>
      <c r="C2104"/>
      <c r="D2104"/>
      <c r="E2104" s="34"/>
      <c r="F2104" s="60"/>
      <c r="G2104"/>
    </row>
    <row r="2105" spans="1:7" x14ac:dyDescent="0.25">
      <c r="A2105"/>
      <c r="B2105"/>
      <c r="C2105"/>
      <c r="D2105"/>
      <c r="E2105" s="34"/>
      <c r="F2105" s="60"/>
      <c r="G2105"/>
    </row>
    <row r="2106" spans="1:7" x14ac:dyDescent="0.25">
      <c r="A2106"/>
      <c r="B2106"/>
      <c r="C2106"/>
      <c r="D2106"/>
      <c r="E2106" s="34"/>
      <c r="F2106" s="60"/>
      <c r="G2106"/>
    </row>
    <row r="2107" spans="1:7" x14ac:dyDescent="0.25">
      <c r="A2107"/>
      <c r="B2107"/>
      <c r="C2107"/>
      <c r="D2107"/>
      <c r="E2107" s="34"/>
      <c r="F2107" s="60"/>
      <c r="G2107"/>
    </row>
    <row r="2108" spans="1:7" x14ac:dyDescent="0.25">
      <c r="A2108"/>
      <c r="B2108"/>
      <c r="C2108"/>
      <c r="D2108"/>
      <c r="E2108" s="34"/>
      <c r="F2108" s="60"/>
      <c r="G2108"/>
    </row>
    <row r="2109" spans="1:7" x14ac:dyDescent="0.25">
      <c r="A2109"/>
      <c r="B2109"/>
      <c r="C2109"/>
      <c r="D2109"/>
      <c r="E2109" s="34"/>
      <c r="F2109" s="60"/>
      <c r="G2109"/>
    </row>
    <row r="2110" spans="1:7" x14ac:dyDescent="0.25">
      <c r="A2110"/>
      <c r="B2110"/>
      <c r="C2110"/>
      <c r="D2110"/>
      <c r="E2110" s="34"/>
      <c r="F2110" s="60"/>
      <c r="G2110"/>
    </row>
    <row r="2111" spans="1:7" x14ac:dyDescent="0.25">
      <c r="A2111"/>
      <c r="B2111"/>
      <c r="C2111"/>
      <c r="D2111"/>
      <c r="E2111" s="34"/>
      <c r="F2111" s="60"/>
      <c r="G2111"/>
    </row>
    <row r="2112" spans="1:7" x14ac:dyDescent="0.25">
      <c r="A2112"/>
      <c r="B2112"/>
      <c r="C2112"/>
      <c r="D2112"/>
      <c r="E2112" s="34"/>
      <c r="F2112" s="60"/>
      <c r="G2112"/>
    </row>
    <row r="2113" spans="1:7" x14ac:dyDescent="0.25">
      <c r="A2113"/>
      <c r="B2113"/>
      <c r="C2113"/>
      <c r="D2113"/>
      <c r="E2113" s="34"/>
      <c r="F2113" s="60"/>
      <c r="G2113"/>
    </row>
    <row r="2114" spans="1:7" x14ac:dyDescent="0.25">
      <c r="A2114"/>
      <c r="B2114"/>
      <c r="C2114"/>
      <c r="D2114"/>
      <c r="E2114" s="34"/>
      <c r="F2114" s="60"/>
      <c r="G2114"/>
    </row>
    <row r="2115" spans="1:7" x14ac:dyDescent="0.25">
      <c r="A2115"/>
      <c r="B2115"/>
      <c r="C2115"/>
      <c r="D2115"/>
      <c r="E2115" s="34"/>
      <c r="F2115" s="60"/>
      <c r="G2115"/>
    </row>
    <row r="2116" spans="1:7" x14ac:dyDescent="0.25">
      <c r="A2116"/>
      <c r="B2116"/>
      <c r="C2116"/>
      <c r="D2116"/>
      <c r="E2116" s="34"/>
      <c r="F2116" s="60"/>
      <c r="G2116"/>
    </row>
    <row r="2117" spans="1:7" x14ac:dyDescent="0.25">
      <c r="A2117"/>
      <c r="B2117"/>
      <c r="C2117"/>
      <c r="D2117"/>
      <c r="E2117" s="34"/>
      <c r="F2117" s="60"/>
      <c r="G2117"/>
    </row>
    <row r="2118" spans="1:7" x14ac:dyDescent="0.25">
      <c r="A2118"/>
      <c r="B2118"/>
      <c r="C2118"/>
      <c r="D2118"/>
      <c r="E2118" s="34"/>
      <c r="F2118" s="60"/>
      <c r="G2118"/>
    </row>
    <row r="2119" spans="1:7" x14ac:dyDescent="0.25">
      <c r="A2119"/>
      <c r="B2119"/>
      <c r="C2119"/>
      <c r="D2119"/>
      <c r="E2119" s="34"/>
      <c r="F2119" s="60"/>
      <c r="G2119"/>
    </row>
    <row r="2120" spans="1:7" x14ac:dyDescent="0.25">
      <c r="A2120"/>
      <c r="B2120"/>
      <c r="C2120"/>
      <c r="D2120"/>
      <c r="E2120" s="34"/>
      <c r="F2120" s="60"/>
      <c r="G2120"/>
    </row>
    <row r="2121" spans="1:7" x14ac:dyDescent="0.25">
      <c r="A2121"/>
      <c r="B2121"/>
      <c r="C2121"/>
      <c r="D2121"/>
      <c r="E2121" s="34"/>
      <c r="F2121" s="60"/>
      <c r="G2121"/>
    </row>
    <row r="2122" spans="1:7" x14ac:dyDescent="0.25">
      <c r="A2122"/>
      <c r="B2122"/>
      <c r="C2122"/>
      <c r="D2122"/>
      <c r="E2122" s="34"/>
      <c r="F2122" s="60"/>
      <c r="G2122"/>
    </row>
    <row r="2123" spans="1:7" x14ac:dyDescent="0.25">
      <c r="A2123"/>
      <c r="B2123"/>
      <c r="C2123"/>
      <c r="D2123"/>
      <c r="E2123" s="34"/>
      <c r="F2123" s="60"/>
      <c r="G2123"/>
    </row>
    <row r="2124" spans="1:7" x14ac:dyDescent="0.25">
      <c r="A2124"/>
      <c r="B2124"/>
      <c r="C2124"/>
      <c r="D2124"/>
      <c r="E2124" s="34"/>
      <c r="F2124" s="60"/>
      <c r="G2124"/>
    </row>
    <row r="2125" spans="1:7" x14ac:dyDescent="0.25">
      <c r="A2125"/>
      <c r="B2125"/>
      <c r="C2125"/>
      <c r="D2125"/>
      <c r="E2125" s="34"/>
      <c r="F2125" s="60"/>
      <c r="G2125"/>
    </row>
    <row r="2126" spans="1:7" x14ac:dyDescent="0.25">
      <c r="A2126"/>
      <c r="B2126"/>
      <c r="C2126"/>
      <c r="D2126"/>
      <c r="E2126" s="34"/>
      <c r="F2126" s="60"/>
      <c r="G2126"/>
    </row>
    <row r="2127" spans="1:7" x14ac:dyDescent="0.25">
      <c r="A2127"/>
      <c r="B2127"/>
      <c r="C2127"/>
      <c r="D2127"/>
      <c r="E2127" s="34"/>
      <c r="F2127" s="60"/>
      <c r="G2127"/>
    </row>
    <row r="2128" spans="1:7" x14ac:dyDescent="0.25">
      <c r="A2128"/>
      <c r="B2128"/>
      <c r="C2128"/>
      <c r="D2128"/>
      <c r="E2128" s="34"/>
      <c r="F2128" s="60"/>
      <c r="G2128"/>
    </row>
    <row r="2129" spans="1:7" x14ac:dyDescent="0.25">
      <c r="A2129"/>
      <c r="B2129"/>
      <c r="C2129"/>
      <c r="D2129"/>
      <c r="E2129" s="34"/>
      <c r="F2129" s="60"/>
      <c r="G2129"/>
    </row>
    <row r="2130" spans="1:7" x14ac:dyDescent="0.25">
      <c r="A2130"/>
      <c r="B2130"/>
      <c r="C2130"/>
      <c r="D2130"/>
      <c r="E2130" s="34"/>
      <c r="F2130" s="60"/>
      <c r="G2130"/>
    </row>
    <row r="2131" spans="1:7" x14ac:dyDescent="0.25">
      <c r="A2131"/>
      <c r="B2131"/>
      <c r="C2131"/>
      <c r="D2131"/>
      <c r="E2131" s="34"/>
      <c r="F2131" s="60"/>
      <c r="G2131"/>
    </row>
    <row r="2132" spans="1:7" x14ac:dyDescent="0.25">
      <c r="A2132"/>
      <c r="B2132"/>
      <c r="C2132"/>
      <c r="D2132"/>
      <c r="E2132" s="34"/>
      <c r="F2132" s="60"/>
      <c r="G2132"/>
    </row>
    <row r="2133" spans="1:7" x14ac:dyDescent="0.25">
      <c r="A2133"/>
      <c r="B2133"/>
      <c r="C2133"/>
      <c r="D2133"/>
      <c r="E2133" s="34"/>
      <c r="F2133" s="60"/>
      <c r="G2133"/>
    </row>
    <row r="2134" spans="1:7" x14ac:dyDescent="0.25">
      <c r="A2134"/>
      <c r="B2134"/>
      <c r="C2134"/>
      <c r="D2134"/>
      <c r="E2134" s="34"/>
      <c r="F2134" s="60"/>
      <c r="G2134"/>
    </row>
    <row r="2135" spans="1:7" x14ac:dyDescent="0.25">
      <c r="A2135"/>
      <c r="B2135"/>
      <c r="C2135"/>
      <c r="D2135"/>
      <c r="E2135" s="34"/>
      <c r="F2135" s="60"/>
      <c r="G2135"/>
    </row>
    <row r="2136" spans="1:7" x14ac:dyDescent="0.25">
      <c r="A2136"/>
      <c r="B2136"/>
      <c r="C2136"/>
      <c r="D2136"/>
      <c r="E2136" s="34"/>
      <c r="F2136" s="60"/>
      <c r="G2136"/>
    </row>
    <row r="2137" spans="1:7" x14ac:dyDescent="0.25">
      <c r="A2137"/>
      <c r="B2137"/>
      <c r="C2137"/>
      <c r="D2137"/>
      <c r="E2137" s="34"/>
      <c r="F2137" s="60"/>
      <c r="G2137"/>
    </row>
    <row r="2138" spans="1:7" x14ac:dyDescent="0.25">
      <c r="A2138"/>
      <c r="B2138"/>
      <c r="C2138"/>
      <c r="D2138"/>
      <c r="E2138" s="34"/>
      <c r="F2138" s="60"/>
      <c r="G2138"/>
    </row>
    <row r="2139" spans="1:7" x14ac:dyDescent="0.25">
      <c r="A2139"/>
      <c r="B2139"/>
      <c r="C2139"/>
      <c r="D2139"/>
      <c r="E2139" s="34"/>
      <c r="F2139" s="60"/>
      <c r="G2139"/>
    </row>
    <row r="2140" spans="1:7" x14ac:dyDescent="0.25">
      <c r="A2140"/>
      <c r="B2140"/>
      <c r="C2140"/>
      <c r="D2140"/>
      <c r="E2140" s="34"/>
      <c r="F2140" s="60"/>
      <c r="G2140"/>
    </row>
    <row r="2141" spans="1:7" x14ac:dyDescent="0.25">
      <c r="A2141"/>
      <c r="B2141"/>
      <c r="C2141"/>
      <c r="D2141"/>
      <c r="E2141" s="34"/>
      <c r="F2141" s="60"/>
      <c r="G2141"/>
    </row>
    <row r="2142" spans="1:7" x14ac:dyDescent="0.25">
      <c r="A2142"/>
      <c r="B2142"/>
      <c r="C2142"/>
      <c r="D2142"/>
      <c r="E2142" s="34"/>
      <c r="F2142" s="60"/>
      <c r="G2142"/>
    </row>
    <row r="2143" spans="1:7" x14ac:dyDescent="0.25">
      <c r="A2143"/>
      <c r="B2143"/>
      <c r="C2143"/>
      <c r="D2143"/>
      <c r="E2143" s="34"/>
      <c r="F2143" s="60"/>
      <c r="G2143"/>
    </row>
    <row r="2144" spans="1:7" x14ac:dyDescent="0.25">
      <c r="A2144"/>
      <c r="B2144"/>
      <c r="C2144"/>
      <c r="D2144"/>
      <c r="E2144" s="34"/>
      <c r="F2144" s="60"/>
      <c r="G2144"/>
    </row>
    <row r="2145" spans="1:7" x14ac:dyDescent="0.25">
      <c r="A2145"/>
      <c r="B2145"/>
      <c r="C2145"/>
      <c r="D2145"/>
      <c r="E2145" s="34"/>
      <c r="F2145" s="60"/>
      <c r="G2145"/>
    </row>
    <row r="2146" spans="1:7" x14ac:dyDescent="0.25">
      <c r="A2146"/>
      <c r="B2146"/>
      <c r="C2146"/>
      <c r="D2146"/>
      <c r="E2146" s="34"/>
      <c r="F2146" s="60"/>
      <c r="G2146"/>
    </row>
    <row r="2147" spans="1:7" x14ac:dyDescent="0.25">
      <c r="A2147"/>
      <c r="B2147"/>
      <c r="C2147"/>
      <c r="D2147"/>
      <c r="E2147" s="34"/>
      <c r="F2147" s="60"/>
      <c r="G2147"/>
    </row>
    <row r="2148" spans="1:7" x14ac:dyDescent="0.25">
      <c r="A2148"/>
      <c r="B2148"/>
      <c r="C2148"/>
      <c r="D2148"/>
      <c r="E2148" s="34"/>
      <c r="F2148" s="60"/>
      <c r="G2148"/>
    </row>
    <row r="2149" spans="1:7" x14ac:dyDescent="0.25">
      <c r="A2149"/>
      <c r="B2149"/>
      <c r="C2149"/>
      <c r="D2149"/>
      <c r="E2149" s="34"/>
      <c r="F2149" s="60"/>
      <c r="G2149"/>
    </row>
    <row r="2150" spans="1:7" x14ac:dyDescent="0.25">
      <c r="A2150"/>
      <c r="B2150"/>
      <c r="C2150"/>
      <c r="D2150"/>
      <c r="E2150" s="34"/>
      <c r="F2150" s="60"/>
      <c r="G2150"/>
    </row>
    <row r="2151" spans="1:7" x14ac:dyDescent="0.25">
      <c r="A2151"/>
      <c r="B2151"/>
      <c r="C2151"/>
      <c r="D2151"/>
      <c r="E2151" s="34"/>
      <c r="F2151" s="60"/>
      <c r="G2151"/>
    </row>
    <row r="2152" spans="1:7" x14ac:dyDescent="0.25">
      <c r="A2152"/>
      <c r="B2152"/>
      <c r="C2152"/>
      <c r="D2152"/>
      <c r="E2152" s="34"/>
      <c r="F2152" s="60"/>
      <c r="G2152"/>
    </row>
    <row r="2153" spans="1:7" x14ac:dyDescent="0.25">
      <c r="A2153"/>
      <c r="B2153"/>
      <c r="C2153"/>
      <c r="D2153"/>
      <c r="E2153" s="34"/>
      <c r="F2153" s="60"/>
      <c r="G2153"/>
    </row>
    <row r="2154" spans="1:7" x14ac:dyDescent="0.25">
      <c r="A2154"/>
      <c r="B2154"/>
      <c r="C2154"/>
      <c r="D2154"/>
      <c r="E2154" s="34"/>
      <c r="F2154" s="60"/>
      <c r="G2154"/>
    </row>
    <row r="2155" spans="1:7" x14ac:dyDescent="0.25">
      <c r="A2155"/>
      <c r="B2155"/>
      <c r="C2155"/>
      <c r="D2155"/>
      <c r="E2155" s="34"/>
      <c r="F2155" s="60"/>
      <c r="G2155"/>
    </row>
    <row r="2156" spans="1:7" x14ac:dyDescent="0.25">
      <c r="A2156"/>
      <c r="B2156"/>
      <c r="C2156"/>
      <c r="D2156"/>
      <c r="E2156" s="34"/>
      <c r="F2156" s="60"/>
      <c r="G2156"/>
    </row>
    <row r="2157" spans="1:7" x14ac:dyDescent="0.25">
      <c r="A2157"/>
      <c r="B2157"/>
      <c r="C2157"/>
      <c r="D2157"/>
      <c r="E2157" s="34"/>
      <c r="F2157" s="60"/>
      <c r="G2157"/>
    </row>
    <row r="2158" spans="1:7" x14ac:dyDescent="0.25">
      <c r="A2158"/>
      <c r="B2158"/>
      <c r="C2158"/>
      <c r="D2158"/>
      <c r="E2158" s="34"/>
      <c r="F2158" s="60"/>
      <c r="G2158"/>
    </row>
    <row r="2159" spans="1:7" x14ac:dyDescent="0.25">
      <c r="A2159"/>
      <c r="B2159"/>
      <c r="C2159"/>
      <c r="D2159"/>
      <c r="E2159" s="34"/>
      <c r="F2159" s="60"/>
      <c r="G2159"/>
    </row>
    <row r="2160" spans="1:7" x14ac:dyDescent="0.25">
      <c r="A2160"/>
      <c r="B2160"/>
      <c r="C2160"/>
      <c r="D2160"/>
      <c r="E2160" s="34"/>
      <c r="F2160" s="60"/>
      <c r="G2160"/>
    </row>
    <row r="2161" spans="1:7" x14ac:dyDescent="0.25">
      <c r="A2161"/>
      <c r="B2161"/>
      <c r="C2161"/>
      <c r="D2161"/>
      <c r="E2161" s="34"/>
      <c r="F2161" s="60"/>
      <c r="G2161"/>
    </row>
    <row r="2162" spans="1:7" x14ac:dyDescent="0.25">
      <c r="A2162"/>
      <c r="B2162"/>
      <c r="C2162"/>
      <c r="D2162"/>
      <c r="E2162" s="34"/>
      <c r="F2162" s="60"/>
      <c r="G2162"/>
    </row>
    <row r="2163" spans="1:7" x14ac:dyDescent="0.25">
      <c r="A2163"/>
      <c r="B2163"/>
      <c r="C2163"/>
      <c r="D2163"/>
      <c r="E2163" s="34"/>
      <c r="F2163" s="60"/>
      <c r="G2163"/>
    </row>
    <row r="2164" spans="1:7" x14ac:dyDescent="0.25">
      <c r="A2164"/>
      <c r="B2164"/>
      <c r="C2164"/>
      <c r="D2164"/>
      <c r="E2164" s="34"/>
      <c r="F2164" s="60"/>
      <c r="G2164"/>
    </row>
    <row r="2165" spans="1:7" x14ac:dyDescent="0.25">
      <c r="A2165"/>
      <c r="B2165"/>
      <c r="C2165"/>
      <c r="D2165"/>
      <c r="E2165" s="34"/>
      <c r="F2165" s="60"/>
      <c r="G2165"/>
    </row>
    <row r="2166" spans="1:7" x14ac:dyDescent="0.25">
      <c r="A2166"/>
      <c r="B2166"/>
      <c r="C2166"/>
      <c r="D2166"/>
      <c r="E2166" s="34"/>
      <c r="F2166" s="60"/>
      <c r="G2166"/>
    </row>
    <row r="2167" spans="1:7" x14ac:dyDescent="0.25">
      <c r="A2167"/>
      <c r="B2167"/>
      <c r="C2167"/>
      <c r="D2167"/>
      <c r="E2167" s="34"/>
      <c r="F2167" s="60"/>
      <c r="G2167"/>
    </row>
    <row r="2168" spans="1:7" x14ac:dyDescent="0.25">
      <c r="A2168"/>
      <c r="B2168"/>
      <c r="C2168"/>
      <c r="D2168"/>
      <c r="E2168" s="34"/>
      <c r="F2168" s="60"/>
      <c r="G2168"/>
    </row>
    <row r="2169" spans="1:7" x14ac:dyDescent="0.25">
      <c r="A2169"/>
      <c r="B2169"/>
      <c r="C2169"/>
      <c r="D2169"/>
      <c r="E2169" s="34"/>
      <c r="F2169" s="60"/>
      <c r="G2169"/>
    </row>
    <row r="2170" spans="1:7" x14ac:dyDescent="0.25">
      <c r="A2170"/>
      <c r="B2170"/>
      <c r="C2170"/>
      <c r="D2170"/>
      <c r="E2170" s="34"/>
      <c r="F2170" s="60"/>
      <c r="G2170"/>
    </row>
    <row r="2171" spans="1:7" x14ac:dyDescent="0.25">
      <c r="A2171"/>
      <c r="B2171"/>
      <c r="C2171"/>
      <c r="D2171"/>
      <c r="E2171" s="34"/>
      <c r="F2171" s="60"/>
      <c r="G2171"/>
    </row>
    <row r="2172" spans="1:7" x14ac:dyDescent="0.25">
      <c r="A2172"/>
      <c r="B2172"/>
      <c r="C2172"/>
      <c r="D2172"/>
      <c r="E2172" s="34"/>
      <c r="F2172" s="60"/>
      <c r="G2172"/>
    </row>
    <row r="2173" spans="1:7" x14ac:dyDescent="0.25">
      <c r="A2173"/>
      <c r="B2173"/>
      <c r="C2173"/>
      <c r="D2173"/>
      <c r="E2173" s="34"/>
      <c r="F2173" s="60"/>
      <c r="G2173"/>
    </row>
    <row r="2174" spans="1:7" x14ac:dyDescent="0.25">
      <c r="A2174"/>
      <c r="B2174"/>
      <c r="C2174"/>
      <c r="D2174"/>
      <c r="E2174" s="34"/>
      <c r="F2174" s="60"/>
      <c r="G2174"/>
    </row>
    <row r="2175" spans="1:7" x14ac:dyDescent="0.25">
      <c r="A2175"/>
      <c r="B2175"/>
      <c r="C2175"/>
      <c r="D2175"/>
      <c r="E2175" s="34"/>
      <c r="F2175" s="60"/>
      <c r="G2175"/>
    </row>
    <row r="2176" spans="1:7" x14ac:dyDescent="0.25">
      <c r="A2176"/>
      <c r="B2176"/>
      <c r="C2176"/>
      <c r="D2176"/>
      <c r="E2176" s="34"/>
      <c r="F2176" s="60"/>
      <c r="G2176"/>
    </row>
    <row r="2177" spans="1:7" x14ac:dyDescent="0.25">
      <c r="A2177"/>
      <c r="B2177"/>
      <c r="C2177"/>
      <c r="D2177"/>
      <c r="E2177" s="34"/>
      <c r="F2177" s="60"/>
      <c r="G2177"/>
    </row>
    <row r="2178" spans="1:7" x14ac:dyDescent="0.25">
      <c r="A2178"/>
      <c r="B2178"/>
      <c r="C2178"/>
      <c r="D2178"/>
      <c r="E2178" s="34"/>
      <c r="F2178" s="60"/>
      <c r="G2178"/>
    </row>
    <row r="2179" spans="1:7" x14ac:dyDescent="0.25">
      <c r="A2179"/>
      <c r="B2179"/>
      <c r="C2179"/>
      <c r="D2179"/>
      <c r="E2179" s="34"/>
      <c r="F2179" s="60"/>
      <c r="G2179"/>
    </row>
    <row r="2180" spans="1:7" x14ac:dyDescent="0.25">
      <c r="A2180"/>
      <c r="B2180"/>
      <c r="C2180"/>
      <c r="D2180"/>
      <c r="E2180" s="34"/>
      <c r="F2180" s="60"/>
      <c r="G2180"/>
    </row>
    <row r="2181" spans="1:7" x14ac:dyDescent="0.25">
      <c r="A2181"/>
      <c r="B2181"/>
      <c r="C2181"/>
      <c r="D2181"/>
      <c r="E2181" s="34"/>
      <c r="F2181" s="60"/>
      <c r="G2181"/>
    </row>
    <row r="2182" spans="1:7" x14ac:dyDescent="0.25">
      <c r="A2182"/>
      <c r="B2182"/>
      <c r="C2182"/>
      <c r="D2182"/>
      <c r="E2182" s="34"/>
      <c r="F2182" s="60"/>
      <c r="G2182"/>
    </row>
    <row r="2183" spans="1:7" x14ac:dyDescent="0.25">
      <c r="A2183"/>
      <c r="B2183"/>
      <c r="C2183"/>
      <c r="D2183"/>
      <c r="E2183" s="34"/>
      <c r="F2183" s="60"/>
      <c r="G2183"/>
    </row>
    <row r="2184" spans="1:7" x14ac:dyDescent="0.25">
      <c r="A2184"/>
      <c r="B2184"/>
      <c r="C2184"/>
      <c r="D2184"/>
      <c r="E2184" s="34"/>
      <c r="F2184" s="60"/>
      <c r="G2184"/>
    </row>
    <row r="2185" spans="1:7" x14ac:dyDescent="0.25">
      <c r="A2185"/>
      <c r="B2185"/>
      <c r="C2185"/>
      <c r="D2185"/>
      <c r="E2185" s="34"/>
      <c r="F2185" s="60"/>
      <c r="G2185"/>
    </row>
    <row r="2186" spans="1:7" x14ac:dyDescent="0.25">
      <c r="A2186"/>
      <c r="B2186"/>
      <c r="C2186"/>
      <c r="D2186"/>
      <c r="E2186" s="34"/>
      <c r="F2186" s="60"/>
      <c r="G2186"/>
    </row>
    <row r="2187" spans="1:7" x14ac:dyDescent="0.25">
      <c r="A2187"/>
      <c r="B2187"/>
      <c r="C2187"/>
      <c r="D2187"/>
      <c r="E2187" s="34"/>
      <c r="F2187" s="60"/>
      <c r="G2187"/>
    </row>
    <row r="2188" spans="1:7" x14ac:dyDescent="0.25">
      <c r="A2188"/>
      <c r="B2188"/>
      <c r="C2188"/>
      <c r="D2188"/>
      <c r="E2188" s="34"/>
      <c r="F2188" s="60"/>
      <c r="G2188"/>
    </row>
    <row r="2189" spans="1:7" x14ac:dyDescent="0.25">
      <c r="A2189"/>
      <c r="B2189"/>
      <c r="C2189"/>
      <c r="D2189"/>
      <c r="E2189" s="34"/>
      <c r="F2189" s="60"/>
      <c r="G2189"/>
    </row>
    <row r="2190" spans="1:7" x14ac:dyDescent="0.25">
      <c r="A2190"/>
      <c r="B2190"/>
      <c r="C2190"/>
      <c r="D2190"/>
      <c r="E2190" s="34"/>
      <c r="F2190" s="60"/>
      <c r="G2190"/>
    </row>
    <row r="2191" spans="1:7" x14ac:dyDescent="0.25">
      <c r="A2191"/>
      <c r="B2191"/>
      <c r="C2191"/>
      <c r="D2191"/>
      <c r="E2191" s="34"/>
      <c r="F2191" s="60"/>
      <c r="G2191"/>
    </row>
    <row r="2192" spans="1:7" x14ac:dyDescent="0.25">
      <c r="A2192"/>
      <c r="B2192"/>
      <c r="C2192"/>
      <c r="D2192"/>
      <c r="E2192" s="34"/>
      <c r="F2192" s="60"/>
      <c r="G2192"/>
    </row>
    <row r="2193" spans="1:7" x14ac:dyDescent="0.25">
      <c r="A2193"/>
      <c r="B2193"/>
      <c r="C2193"/>
      <c r="D2193"/>
      <c r="E2193" s="34"/>
      <c r="F2193" s="60"/>
      <c r="G2193"/>
    </row>
    <row r="2194" spans="1:7" x14ac:dyDescent="0.25">
      <c r="A2194"/>
      <c r="B2194"/>
      <c r="C2194"/>
      <c r="D2194"/>
      <c r="E2194" s="34"/>
      <c r="F2194" s="60"/>
      <c r="G2194"/>
    </row>
    <row r="2195" spans="1:7" x14ac:dyDescent="0.25">
      <c r="A2195"/>
      <c r="B2195"/>
      <c r="C2195"/>
      <c r="D2195"/>
      <c r="E2195" s="34"/>
      <c r="F2195" s="60"/>
      <c r="G2195"/>
    </row>
    <row r="2196" spans="1:7" x14ac:dyDescent="0.25">
      <c r="A2196"/>
      <c r="B2196"/>
      <c r="C2196"/>
      <c r="D2196"/>
      <c r="E2196" s="34"/>
      <c r="F2196" s="60"/>
      <c r="G2196"/>
    </row>
    <row r="2197" spans="1:7" x14ac:dyDescent="0.25">
      <c r="A2197"/>
      <c r="B2197"/>
      <c r="C2197"/>
      <c r="D2197"/>
      <c r="E2197" s="34"/>
      <c r="F2197" s="60"/>
      <c r="G2197"/>
    </row>
    <row r="2198" spans="1:7" x14ac:dyDescent="0.25">
      <c r="A2198"/>
      <c r="B2198"/>
      <c r="C2198"/>
      <c r="D2198"/>
      <c r="E2198" s="34"/>
      <c r="F2198" s="60"/>
      <c r="G2198"/>
    </row>
    <row r="2199" spans="1:7" x14ac:dyDescent="0.25">
      <c r="A2199"/>
      <c r="B2199"/>
      <c r="C2199"/>
      <c r="D2199"/>
      <c r="E2199" s="34"/>
      <c r="F2199" s="60"/>
      <c r="G2199"/>
    </row>
    <row r="2200" spans="1:7" x14ac:dyDescent="0.25">
      <c r="A2200"/>
      <c r="B2200"/>
      <c r="C2200"/>
      <c r="D2200"/>
      <c r="E2200" s="34"/>
      <c r="F2200" s="60"/>
      <c r="G2200"/>
    </row>
    <row r="2201" spans="1:7" x14ac:dyDescent="0.25">
      <c r="A2201"/>
      <c r="B2201"/>
      <c r="C2201"/>
      <c r="D2201"/>
      <c r="E2201" s="34"/>
      <c r="F2201" s="60"/>
      <c r="G2201"/>
    </row>
    <row r="2202" spans="1:7" x14ac:dyDescent="0.25">
      <c r="A2202"/>
      <c r="B2202"/>
      <c r="C2202"/>
      <c r="D2202"/>
      <c r="E2202" s="34"/>
      <c r="F2202" s="60"/>
      <c r="G2202"/>
    </row>
    <row r="2203" spans="1:7" x14ac:dyDescent="0.25">
      <c r="A2203"/>
      <c r="B2203"/>
      <c r="C2203"/>
      <c r="D2203"/>
      <c r="E2203" s="34"/>
      <c r="F2203" s="60"/>
      <c r="G2203"/>
    </row>
    <row r="2204" spans="1:7" x14ac:dyDescent="0.25">
      <c r="A2204"/>
      <c r="B2204"/>
      <c r="C2204"/>
      <c r="D2204"/>
      <c r="E2204" s="34"/>
      <c r="F2204" s="60"/>
      <c r="G2204"/>
    </row>
    <row r="2205" spans="1:7" x14ac:dyDescent="0.25">
      <c r="A2205"/>
      <c r="B2205"/>
      <c r="C2205"/>
      <c r="D2205"/>
      <c r="E2205" s="34"/>
      <c r="F2205" s="60"/>
      <c r="G2205"/>
    </row>
    <row r="2206" spans="1:7" x14ac:dyDescent="0.25">
      <c r="A2206"/>
      <c r="B2206"/>
      <c r="C2206"/>
      <c r="D2206"/>
      <c r="E2206" s="34"/>
      <c r="F2206" s="60"/>
      <c r="G2206"/>
    </row>
    <row r="2207" spans="1:7" x14ac:dyDescent="0.25">
      <c r="A2207"/>
      <c r="B2207"/>
      <c r="C2207"/>
      <c r="D2207"/>
      <c r="E2207" s="34"/>
      <c r="F2207" s="60"/>
      <c r="G2207"/>
    </row>
    <row r="2208" spans="1:7" x14ac:dyDescent="0.25">
      <c r="A2208"/>
      <c r="B2208"/>
      <c r="C2208"/>
      <c r="D2208"/>
      <c r="E2208" s="34"/>
      <c r="F2208" s="60"/>
      <c r="G2208"/>
    </row>
    <row r="2209" spans="1:7" x14ac:dyDescent="0.25">
      <c r="A2209"/>
      <c r="B2209"/>
      <c r="C2209"/>
      <c r="D2209"/>
      <c r="E2209" s="34"/>
      <c r="F2209" s="60"/>
      <c r="G2209"/>
    </row>
    <row r="2210" spans="1:7" x14ac:dyDescent="0.25">
      <c r="A2210"/>
      <c r="B2210"/>
      <c r="C2210"/>
      <c r="D2210"/>
      <c r="E2210" s="34"/>
      <c r="F2210" s="60"/>
      <c r="G2210"/>
    </row>
    <row r="2211" spans="1:7" x14ac:dyDescent="0.25">
      <c r="A2211"/>
      <c r="B2211"/>
      <c r="C2211"/>
      <c r="D2211"/>
      <c r="E2211" s="34"/>
      <c r="F2211" s="60"/>
      <c r="G2211"/>
    </row>
    <row r="2212" spans="1:7" x14ac:dyDescent="0.25">
      <c r="A2212"/>
      <c r="B2212"/>
      <c r="C2212"/>
      <c r="D2212"/>
      <c r="E2212" s="34"/>
      <c r="F2212" s="60"/>
      <c r="G2212"/>
    </row>
    <row r="2213" spans="1:7" x14ac:dyDescent="0.25">
      <c r="A2213"/>
      <c r="B2213"/>
      <c r="C2213"/>
      <c r="D2213"/>
      <c r="E2213" s="34"/>
      <c r="F2213" s="60"/>
      <c r="G2213"/>
    </row>
    <row r="2214" spans="1:7" x14ac:dyDescent="0.25">
      <c r="A2214"/>
      <c r="B2214"/>
      <c r="C2214"/>
      <c r="D2214"/>
      <c r="E2214" s="34"/>
      <c r="F2214" s="60"/>
      <c r="G2214"/>
    </row>
    <row r="2215" spans="1:7" x14ac:dyDescent="0.25">
      <c r="A2215"/>
      <c r="B2215"/>
      <c r="C2215"/>
      <c r="D2215"/>
      <c r="E2215" s="34"/>
      <c r="F2215" s="60"/>
      <c r="G2215"/>
    </row>
    <row r="2216" spans="1:7" x14ac:dyDescent="0.25">
      <c r="A2216"/>
      <c r="B2216"/>
      <c r="C2216"/>
      <c r="D2216"/>
      <c r="E2216" s="34"/>
      <c r="F2216" s="60"/>
      <c r="G2216"/>
    </row>
    <row r="2217" spans="1:7" x14ac:dyDescent="0.25">
      <c r="A2217"/>
      <c r="B2217"/>
      <c r="C2217"/>
      <c r="D2217"/>
      <c r="E2217" s="34"/>
      <c r="F2217" s="60"/>
      <c r="G2217"/>
    </row>
    <row r="2218" spans="1:7" x14ac:dyDescent="0.25">
      <c r="A2218"/>
      <c r="B2218"/>
      <c r="C2218"/>
      <c r="D2218"/>
      <c r="E2218" s="34"/>
      <c r="F2218" s="60"/>
      <c r="G2218"/>
    </row>
    <row r="2219" spans="1:7" x14ac:dyDescent="0.25">
      <c r="A2219"/>
      <c r="B2219"/>
      <c r="C2219"/>
      <c r="D2219"/>
      <c r="E2219" s="34"/>
      <c r="F2219" s="60"/>
      <c r="G2219"/>
    </row>
    <row r="2220" spans="1:7" x14ac:dyDescent="0.25">
      <c r="A2220"/>
      <c r="B2220"/>
      <c r="C2220"/>
      <c r="D2220"/>
      <c r="E2220" s="34"/>
      <c r="F2220" s="60"/>
      <c r="G2220"/>
    </row>
    <row r="2221" spans="1:7" x14ac:dyDescent="0.25">
      <c r="A2221"/>
      <c r="B2221"/>
      <c r="C2221"/>
      <c r="D2221"/>
      <c r="E2221" s="34"/>
      <c r="F2221" s="60"/>
      <c r="G2221"/>
    </row>
    <row r="2222" spans="1:7" x14ac:dyDescent="0.25">
      <c r="A2222"/>
      <c r="B2222"/>
      <c r="C2222"/>
      <c r="D2222"/>
      <c r="E2222" s="34"/>
      <c r="F2222" s="60"/>
      <c r="G2222"/>
    </row>
    <row r="2223" spans="1:7" x14ac:dyDescent="0.25">
      <c r="A2223"/>
      <c r="B2223"/>
      <c r="C2223"/>
      <c r="D2223"/>
      <c r="E2223" s="34"/>
      <c r="F2223" s="60"/>
      <c r="G2223"/>
    </row>
    <row r="2224" spans="1:7" x14ac:dyDescent="0.25">
      <c r="A2224"/>
      <c r="B2224"/>
      <c r="C2224"/>
      <c r="D2224"/>
      <c r="E2224" s="34"/>
      <c r="F2224" s="60"/>
      <c r="G2224"/>
    </row>
    <row r="2225" spans="1:7" x14ac:dyDescent="0.25">
      <c r="A2225"/>
      <c r="B2225"/>
      <c r="C2225"/>
      <c r="D2225"/>
      <c r="E2225" s="34"/>
      <c r="F2225" s="60"/>
      <c r="G2225"/>
    </row>
    <row r="2226" spans="1:7" x14ac:dyDescent="0.25">
      <c r="A2226"/>
      <c r="B2226"/>
      <c r="C2226"/>
      <c r="D2226"/>
      <c r="E2226" s="34"/>
      <c r="F2226" s="60"/>
      <c r="G2226"/>
    </row>
    <row r="2227" spans="1:7" x14ac:dyDescent="0.25">
      <c r="A2227"/>
      <c r="B2227"/>
      <c r="C2227"/>
      <c r="D2227"/>
      <c r="E2227" s="34"/>
      <c r="F2227" s="60"/>
      <c r="G2227"/>
    </row>
    <row r="2228" spans="1:7" x14ac:dyDescent="0.25">
      <c r="A2228"/>
      <c r="B2228"/>
      <c r="C2228"/>
      <c r="D2228"/>
      <c r="E2228" s="34"/>
      <c r="F2228" s="60"/>
      <c r="G2228"/>
    </row>
    <row r="2229" spans="1:7" x14ac:dyDescent="0.25">
      <c r="A2229"/>
      <c r="B2229"/>
      <c r="C2229"/>
      <c r="D2229"/>
      <c r="E2229" s="34"/>
      <c r="F2229" s="60"/>
      <c r="G2229"/>
    </row>
    <row r="2230" spans="1:7" x14ac:dyDescent="0.25">
      <c r="A2230"/>
      <c r="B2230"/>
      <c r="C2230"/>
      <c r="D2230"/>
      <c r="E2230" s="34"/>
      <c r="F2230" s="60"/>
      <c r="G2230"/>
    </row>
    <row r="2231" spans="1:7" x14ac:dyDescent="0.25">
      <c r="A2231"/>
      <c r="B2231"/>
      <c r="C2231"/>
      <c r="D2231"/>
      <c r="E2231" s="34"/>
      <c r="F2231" s="60"/>
      <c r="G2231"/>
    </row>
    <row r="2232" spans="1:7" x14ac:dyDescent="0.25">
      <c r="A2232"/>
      <c r="B2232"/>
      <c r="C2232"/>
      <c r="D2232"/>
      <c r="E2232" s="34"/>
      <c r="F2232" s="60"/>
      <c r="G2232"/>
    </row>
    <row r="2233" spans="1:7" x14ac:dyDescent="0.25">
      <c r="A2233"/>
      <c r="B2233"/>
      <c r="C2233"/>
      <c r="D2233"/>
      <c r="E2233" s="34"/>
      <c r="F2233" s="60"/>
      <c r="G2233"/>
    </row>
    <row r="2234" spans="1:7" x14ac:dyDescent="0.25">
      <c r="A2234"/>
      <c r="B2234"/>
      <c r="C2234"/>
      <c r="D2234"/>
      <c r="E2234" s="34"/>
      <c r="F2234" s="60"/>
      <c r="G2234"/>
    </row>
    <row r="2235" spans="1:7" x14ac:dyDescent="0.25">
      <c r="A2235"/>
      <c r="B2235"/>
      <c r="C2235"/>
      <c r="D2235"/>
      <c r="E2235" s="34"/>
      <c r="F2235" s="60"/>
      <c r="G2235"/>
    </row>
    <row r="2236" spans="1:7" x14ac:dyDescent="0.25">
      <c r="A2236"/>
      <c r="B2236"/>
      <c r="C2236"/>
      <c r="D2236"/>
      <c r="E2236" s="34"/>
      <c r="F2236" s="60"/>
      <c r="G2236"/>
    </row>
    <row r="2237" spans="1:7" x14ac:dyDescent="0.25">
      <c r="A2237"/>
      <c r="B2237"/>
      <c r="C2237"/>
      <c r="D2237"/>
      <c r="E2237" s="34"/>
      <c r="F2237" s="60"/>
      <c r="G2237"/>
    </row>
    <row r="2238" spans="1:7" x14ac:dyDescent="0.25">
      <c r="A2238"/>
      <c r="B2238"/>
      <c r="C2238"/>
      <c r="D2238"/>
      <c r="E2238" s="34"/>
      <c r="F2238" s="60"/>
      <c r="G2238"/>
    </row>
    <row r="2239" spans="1:7" x14ac:dyDescent="0.25">
      <c r="A2239"/>
      <c r="B2239"/>
      <c r="C2239"/>
      <c r="D2239"/>
      <c r="E2239" s="34"/>
      <c r="F2239" s="60"/>
      <c r="G2239"/>
    </row>
    <row r="2240" spans="1:7" x14ac:dyDescent="0.25">
      <c r="A2240"/>
      <c r="B2240"/>
      <c r="C2240"/>
      <c r="D2240"/>
      <c r="E2240" s="34"/>
      <c r="F2240" s="60"/>
      <c r="G2240"/>
    </row>
    <row r="2241" spans="1:7" x14ac:dyDescent="0.25">
      <c r="A2241"/>
      <c r="B2241"/>
      <c r="C2241"/>
      <c r="D2241"/>
      <c r="E2241" s="34"/>
      <c r="F2241" s="60"/>
      <c r="G2241"/>
    </row>
    <row r="2242" spans="1:7" x14ac:dyDescent="0.25">
      <c r="A2242"/>
      <c r="B2242"/>
      <c r="C2242"/>
      <c r="D2242"/>
      <c r="E2242" s="34"/>
      <c r="F2242" s="60"/>
      <c r="G2242"/>
    </row>
    <row r="2243" spans="1:7" x14ac:dyDescent="0.25">
      <c r="A2243"/>
      <c r="B2243"/>
      <c r="C2243"/>
      <c r="D2243"/>
      <c r="E2243" s="34"/>
      <c r="F2243" s="60"/>
      <c r="G2243"/>
    </row>
    <row r="2244" spans="1:7" x14ac:dyDescent="0.25">
      <c r="A2244"/>
      <c r="B2244"/>
      <c r="C2244"/>
      <c r="D2244"/>
      <c r="E2244" s="34"/>
      <c r="F2244" s="60"/>
      <c r="G2244"/>
    </row>
    <row r="2245" spans="1:7" x14ac:dyDescent="0.25">
      <c r="A2245"/>
      <c r="B2245"/>
      <c r="C2245"/>
      <c r="D2245"/>
      <c r="E2245" s="34"/>
      <c r="F2245" s="60"/>
      <c r="G2245"/>
    </row>
    <row r="2246" spans="1:7" x14ac:dyDescent="0.25">
      <c r="A2246"/>
      <c r="B2246"/>
      <c r="C2246"/>
      <c r="D2246"/>
      <c r="E2246" s="34"/>
      <c r="F2246" s="60"/>
      <c r="G2246"/>
    </row>
    <row r="2247" spans="1:7" x14ac:dyDescent="0.25">
      <c r="A2247"/>
      <c r="B2247"/>
      <c r="C2247"/>
      <c r="D2247"/>
      <c r="E2247" s="34"/>
      <c r="F2247" s="60"/>
      <c r="G2247"/>
    </row>
    <row r="2248" spans="1:7" x14ac:dyDescent="0.25">
      <c r="A2248"/>
      <c r="B2248"/>
      <c r="C2248"/>
      <c r="D2248"/>
      <c r="E2248" s="34"/>
      <c r="F2248" s="60"/>
      <c r="G2248"/>
    </row>
    <row r="2249" spans="1:7" x14ac:dyDescent="0.25">
      <c r="A2249"/>
      <c r="B2249"/>
      <c r="C2249"/>
      <c r="D2249"/>
      <c r="E2249" s="34"/>
      <c r="F2249" s="60"/>
      <c r="G2249"/>
    </row>
    <row r="2250" spans="1:7" x14ac:dyDescent="0.25">
      <c r="A2250"/>
      <c r="B2250"/>
      <c r="C2250"/>
      <c r="D2250"/>
      <c r="E2250" s="34"/>
      <c r="F2250" s="60"/>
      <c r="G2250"/>
    </row>
    <row r="2251" spans="1:7" x14ac:dyDescent="0.25">
      <c r="A2251"/>
      <c r="B2251"/>
      <c r="C2251"/>
      <c r="D2251"/>
      <c r="E2251" s="34"/>
      <c r="F2251" s="60"/>
      <c r="G2251"/>
    </row>
    <row r="2252" spans="1:7" x14ac:dyDescent="0.25">
      <c r="A2252"/>
      <c r="B2252"/>
      <c r="C2252"/>
      <c r="D2252"/>
      <c r="E2252" s="34"/>
      <c r="F2252" s="60"/>
      <c r="G2252"/>
    </row>
    <row r="2253" spans="1:7" x14ac:dyDescent="0.25">
      <c r="A2253"/>
      <c r="B2253"/>
      <c r="C2253"/>
      <c r="D2253"/>
      <c r="E2253" s="34"/>
      <c r="F2253" s="60"/>
      <c r="G2253"/>
    </row>
    <row r="2254" spans="1:7" x14ac:dyDescent="0.25">
      <c r="A2254"/>
      <c r="B2254"/>
      <c r="C2254"/>
      <c r="D2254"/>
      <c r="E2254" s="34"/>
      <c r="F2254" s="60"/>
      <c r="G2254"/>
    </row>
    <row r="2255" spans="1:7" x14ac:dyDescent="0.25">
      <c r="A2255"/>
      <c r="B2255"/>
      <c r="C2255"/>
      <c r="D2255"/>
      <c r="E2255" s="34"/>
      <c r="F2255" s="60"/>
      <c r="G2255"/>
    </row>
    <row r="2256" spans="1:7" x14ac:dyDescent="0.25">
      <c r="A2256"/>
      <c r="B2256"/>
      <c r="C2256"/>
      <c r="D2256"/>
      <c r="E2256" s="34"/>
      <c r="F2256" s="60"/>
      <c r="G2256"/>
    </row>
    <row r="2257" spans="1:7" x14ac:dyDescent="0.25">
      <c r="A2257"/>
      <c r="B2257"/>
      <c r="C2257"/>
      <c r="D2257"/>
      <c r="E2257" s="34"/>
      <c r="F2257" s="60"/>
      <c r="G2257"/>
    </row>
    <row r="2258" spans="1:7" x14ac:dyDescent="0.25">
      <c r="A2258"/>
      <c r="B2258"/>
      <c r="C2258"/>
      <c r="D2258"/>
      <c r="E2258" s="34"/>
      <c r="F2258" s="60"/>
      <c r="G2258"/>
    </row>
    <row r="2259" spans="1:7" x14ac:dyDescent="0.25">
      <c r="A2259"/>
      <c r="B2259"/>
      <c r="C2259"/>
      <c r="D2259"/>
      <c r="E2259" s="34"/>
      <c r="F2259" s="60"/>
      <c r="G2259"/>
    </row>
    <row r="2260" spans="1:7" x14ac:dyDescent="0.25">
      <c r="A2260"/>
      <c r="B2260"/>
      <c r="C2260"/>
      <c r="D2260"/>
      <c r="E2260" s="34"/>
      <c r="F2260" s="60"/>
      <c r="G2260"/>
    </row>
    <row r="2261" spans="1:7" x14ac:dyDescent="0.25">
      <c r="A2261"/>
      <c r="B2261"/>
      <c r="C2261"/>
      <c r="D2261"/>
      <c r="E2261" s="34"/>
      <c r="F2261" s="60"/>
      <c r="G2261"/>
    </row>
    <row r="2262" spans="1:7" x14ac:dyDescent="0.25">
      <c r="A2262"/>
      <c r="B2262"/>
      <c r="C2262"/>
      <c r="D2262"/>
      <c r="E2262" s="34"/>
      <c r="F2262" s="60"/>
      <c r="G2262"/>
    </row>
    <row r="2263" spans="1:7" x14ac:dyDescent="0.25">
      <c r="A2263"/>
      <c r="B2263"/>
      <c r="C2263"/>
      <c r="D2263"/>
      <c r="E2263" s="34"/>
      <c r="F2263" s="60"/>
      <c r="G2263"/>
    </row>
    <row r="2264" spans="1:7" x14ac:dyDescent="0.25">
      <c r="A2264"/>
      <c r="B2264"/>
      <c r="C2264"/>
      <c r="D2264"/>
      <c r="E2264" s="34"/>
      <c r="F2264" s="60"/>
      <c r="G2264"/>
    </row>
    <row r="2265" spans="1:7" x14ac:dyDescent="0.25">
      <c r="A2265"/>
      <c r="B2265"/>
      <c r="C2265"/>
      <c r="D2265"/>
      <c r="E2265" s="34"/>
      <c r="F2265" s="60"/>
      <c r="G2265"/>
    </row>
    <row r="2266" spans="1:7" x14ac:dyDescent="0.25">
      <c r="A2266"/>
      <c r="B2266"/>
      <c r="C2266"/>
      <c r="D2266"/>
      <c r="E2266" s="34"/>
      <c r="F2266" s="60"/>
      <c r="G2266"/>
    </row>
    <row r="2267" spans="1:7" x14ac:dyDescent="0.25">
      <c r="A2267"/>
      <c r="B2267"/>
      <c r="C2267"/>
      <c r="D2267"/>
      <c r="E2267" s="34"/>
      <c r="F2267" s="60"/>
      <c r="G2267"/>
    </row>
    <row r="2268" spans="1:7" x14ac:dyDescent="0.25">
      <c r="A2268"/>
      <c r="B2268"/>
      <c r="C2268"/>
      <c r="D2268"/>
      <c r="E2268" s="34"/>
      <c r="F2268" s="60"/>
      <c r="G2268"/>
    </row>
    <row r="2269" spans="1:7" x14ac:dyDescent="0.25">
      <c r="A2269"/>
      <c r="B2269"/>
      <c r="C2269"/>
      <c r="D2269"/>
      <c r="E2269" s="34"/>
      <c r="F2269" s="60"/>
      <c r="G2269"/>
    </row>
    <row r="2270" spans="1:7" x14ac:dyDescent="0.25">
      <c r="A2270"/>
      <c r="B2270"/>
      <c r="C2270"/>
      <c r="D2270"/>
      <c r="E2270" s="34"/>
      <c r="F2270" s="60"/>
      <c r="G2270"/>
    </row>
    <row r="2271" spans="1:7" x14ac:dyDescent="0.25">
      <c r="A2271"/>
      <c r="B2271"/>
      <c r="C2271"/>
      <c r="D2271"/>
      <c r="E2271" s="34"/>
      <c r="F2271" s="60"/>
      <c r="G2271"/>
    </row>
    <row r="2272" spans="1:7" x14ac:dyDescent="0.25">
      <c r="A2272"/>
      <c r="B2272"/>
      <c r="C2272"/>
      <c r="D2272"/>
      <c r="E2272" s="34"/>
      <c r="F2272" s="60"/>
      <c r="G2272"/>
    </row>
    <row r="2273" spans="1:7" x14ac:dyDescent="0.25">
      <c r="A2273"/>
      <c r="B2273"/>
      <c r="C2273"/>
      <c r="D2273"/>
      <c r="E2273" s="34"/>
      <c r="F2273" s="60"/>
      <c r="G2273"/>
    </row>
    <row r="2274" spans="1:7" x14ac:dyDescent="0.25">
      <c r="A2274"/>
      <c r="B2274"/>
      <c r="C2274"/>
      <c r="D2274"/>
      <c r="E2274" s="34"/>
      <c r="F2274" s="60"/>
      <c r="G2274"/>
    </row>
    <row r="2275" spans="1:7" x14ac:dyDescent="0.25">
      <c r="A2275"/>
      <c r="B2275"/>
      <c r="C2275"/>
      <c r="D2275"/>
      <c r="E2275" s="34"/>
      <c r="F2275" s="60"/>
      <c r="G2275"/>
    </row>
    <row r="2276" spans="1:7" x14ac:dyDescent="0.25">
      <c r="A2276"/>
      <c r="B2276"/>
      <c r="C2276"/>
      <c r="D2276"/>
      <c r="E2276" s="34"/>
      <c r="F2276" s="60"/>
      <c r="G2276"/>
    </row>
    <row r="2277" spans="1:7" x14ac:dyDescent="0.25">
      <c r="A2277"/>
      <c r="B2277"/>
      <c r="C2277"/>
      <c r="D2277"/>
      <c r="E2277" s="34"/>
      <c r="F2277" s="60"/>
      <c r="G2277"/>
    </row>
    <row r="2278" spans="1:7" x14ac:dyDescent="0.25">
      <c r="A2278"/>
      <c r="B2278"/>
      <c r="C2278"/>
      <c r="D2278"/>
      <c r="E2278" s="34"/>
      <c r="F2278" s="60"/>
      <c r="G2278"/>
    </row>
    <row r="2279" spans="1:7" x14ac:dyDescent="0.25">
      <c r="A2279"/>
      <c r="B2279"/>
      <c r="C2279"/>
      <c r="D2279"/>
      <c r="E2279" s="34"/>
      <c r="F2279" s="60"/>
      <c r="G2279"/>
    </row>
    <row r="2280" spans="1:7" x14ac:dyDescent="0.25">
      <c r="A2280"/>
      <c r="B2280"/>
      <c r="C2280"/>
      <c r="D2280"/>
      <c r="E2280" s="34"/>
      <c r="F2280" s="60"/>
      <c r="G2280"/>
    </row>
    <row r="2281" spans="1:7" x14ac:dyDescent="0.25">
      <c r="A2281"/>
      <c r="B2281"/>
      <c r="C2281"/>
      <c r="D2281"/>
      <c r="E2281" s="34"/>
      <c r="F2281" s="60"/>
      <c r="G2281"/>
    </row>
    <row r="2282" spans="1:7" x14ac:dyDescent="0.25">
      <c r="A2282"/>
      <c r="B2282"/>
      <c r="C2282"/>
      <c r="D2282"/>
      <c r="E2282" s="34"/>
      <c r="F2282" s="60"/>
      <c r="G2282"/>
    </row>
    <row r="2283" spans="1:7" x14ac:dyDescent="0.25">
      <c r="A2283"/>
      <c r="B2283"/>
      <c r="C2283"/>
      <c r="D2283"/>
      <c r="E2283" s="34"/>
      <c r="F2283" s="60"/>
      <c r="G2283"/>
    </row>
    <row r="2284" spans="1:7" x14ac:dyDescent="0.25">
      <c r="A2284"/>
      <c r="B2284"/>
      <c r="C2284"/>
      <c r="D2284"/>
      <c r="E2284" s="34"/>
      <c r="F2284" s="60"/>
      <c r="G2284"/>
    </row>
    <row r="2285" spans="1:7" x14ac:dyDescent="0.25">
      <c r="A2285"/>
      <c r="B2285"/>
      <c r="C2285"/>
      <c r="D2285"/>
      <c r="E2285" s="34"/>
      <c r="F2285" s="60"/>
      <c r="G2285"/>
    </row>
    <row r="2286" spans="1:7" x14ac:dyDescent="0.25">
      <c r="A2286"/>
      <c r="B2286"/>
      <c r="C2286"/>
      <c r="D2286"/>
      <c r="E2286" s="34"/>
      <c r="F2286" s="60"/>
      <c r="G2286"/>
    </row>
    <row r="2287" spans="1:7" x14ac:dyDescent="0.25">
      <c r="A2287"/>
      <c r="B2287"/>
      <c r="C2287"/>
      <c r="D2287"/>
      <c r="E2287" s="34"/>
      <c r="F2287" s="60"/>
      <c r="G2287"/>
    </row>
    <row r="2288" spans="1:7" x14ac:dyDescent="0.25">
      <c r="A2288"/>
      <c r="B2288"/>
      <c r="C2288"/>
      <c r="D2288"/>
      <c r="E2288" s="34"/>
      <c r="F2288" s="60"/>
      <c r="G2288"/>
    </row>
    <row r="2289" spans="1:7" x14ac:dyDescent="0.25">
      <c r="A2289"/>
      <c r="B2289"/>
      <c r="C2289"/>
      <c r="D2289"/>
      <c r="E2289" s="34"/>
      <c r="F2289" s="60"/>
      <c r="G2289"/>
    </row>
    <row r="2290" spans="1:7" x14ac:dyDescent="0.25">
      <c r="A2290"/>
      <c r="B2290"/>
      <c r="C2290"/>
      <c r="D2290"/>
      <c r="E2290" s="34"/>
      <c r="F2290" s="60"/>
      <c r="G2290"/>
    </row>
    <row r="2291" spans="1:7" x14ac:dyDescent="0.25">
      <c r="A2291"/>
      <c r="B2291"/>
      <c r="C2291"/>
      <c r="D2291"/>
      <c r="E2291" s="34"/>
      <c r="F2291" s="60"/>
      <c r="G2291"/>
    </row>
    <row r="2292" spans="1:7" x14ac:dyDescent="0.25">
      <c r="A2292"/>
      <c r="B2292"/>
      <c r="C2292"/>
      <c r="D2292"/>
      <c r="E2292" s="34"/>
      <c r="F2292" s="60"/>
      <c r="G2292"/>
    </row>
    <row r="2293" spans="1:7" x14ac:dyDescent="0.25">
      <c r="A2293"/>
      <c r="B2293"/>
      <c r="C2293"/>
      <c r="D2293"/>
      <c r="E2293" s="34"/>
      <c r="F2293" s="60"/>
      <c r="G2293"/>
    </row>
    <row r="2294" spans="1:7" x14ac:dyDescent="0.25">
      <c r="A2294"/>
      <c r="B2294"/>
      <c r="C2294"/>
      <c r="D2294"/>
      <c r="E2294" s="34"/>
      <c r="F2294" s="60"/>
      <c r="G2294"/>
    </row>
    <row r="2295" spans="1:7" x14ac:dyDescent="0.25">
      <c r="A2295"/>
      <c r="B2295"/>
      <c r="C2295"/>
      <c r="D2295"/>
      <c r="E2295" s="34"/>
      <c r="F2295" s="60"/>
      <c r="G2295"/>
    </row>
    <row r="2296" spans="1:7" x14ac:dyDescent="0.25">
      <c r="A2296"/>
      <c r="B2296"/>
      <c r="C2296"/>
      <c r="D2296"/>
      <c r="E2296" s="34"/>
      <c r="F2296" s="60"/>
      <c r="G2296"/>
    </row>
    <row r="2297" spans="1:7" x14ac:dyDescent="0.25">
      <c r="A2297"/>
      <c r="B2297"/>
      <c r="C2297"/>
      <c r="D2297"/>
      <c r="E2297" s="34"/>
      <c r="F2297" s="60"/>
      <c r="G2297"/>
    </row>
    <row r="2298" spans="1:7" x14ac:dyDescent="0.25">
      <c r="A2298"/>
      <c r="B2298"/>
      <c r="C2298"/>
      <c r="D2298"/>
      <c r="E2298" s="34"/>
      <c r="F2298" s="60"/>
      <c r="G2298"/>
    </row>
    <row r="2299" spans="1:7" x14ac:dyDescent="0.25">
      <c r="A2299"/>
      <c r="B2299"/>
      <c r="C2299"/>
      <c r="D2299"/>
      <c r="E2299" s="34"/>
      <c r="F2299" s="60"/>
      <c r="G2299"/>
    </row>
    <row r="2300" spans="1:7" x14ac:dyDescent="0.25">
      <c r="A2300"/>
      <c r="B2300"/>
      <c r="C2300"/>
      <c r="D2300"/>
      <c r="E2300" s="34"/>
      <c r="F2300" s="60"/>
      <c r="G2300"/>
    </row>
    <row r="2301" spans="1:7" x14ac:dyDescent="0.25">
      <c r="A2301"/>
      <c r="B2301"/>
      <c r="C2301"/>
      <c r="D2301"/>
      <c r="E2301" s="34"/>
      <c r="F2301" s="60"/>
      <c r="G2301"/>
    </row>
    <row r="2302" spans="1:7" x14ac:dyDescent="0.25">
      <c r="A2302"/>
      <c r="B2302"/>
      <c r="C2302"/>
      <c r="D2302"/>
      <c r="E2302" s="34"/>
      <c r="F2302" s="60"/>
      <c r="G2302"/>
    </row>
    <row r="2303" spans="1:7" x14ac:dyDescent="0.25">
      <c r="A2303"/>
      <c r="B2303"/>
      <c r="C2303"/>
      <c r="D2303"/>
      <c r="E2303" s="34"/>
      <c r="F2303" s="60"/>
      <c r="G2303"/>
    </row>
    <row r="2304" spans="1:7" x14ac:dyDescent="0.25">
      <c r="A2304"/>
      <c r="B2304"/>
      <c r="C2304"/>
      <c r="D2304"/>
      <c r="E2304" s="34"/>
      <c r="F2304" s="60"/>
      <c r="G2304"/>
    </row>
    <row r="2305" spans="1:7" x14ac:dyDescent="0.25">
      <c r="A2305"/>
      <c r="B2305"/>
      <c r="C2305"/>
      <c r="D2305"/>
      <c r="E2305" s="34"/>
      <c r="F2305" s="60"/>
      <c r="G2305"/>
    </row>
    <row r="2306" spans="1:7" x14ac:dyDescent="0.25">
      <c r="A2306"/>
      <c r="B2306"/>
      <c r="C2306"/>
      <c r="D2306"/>
      <c r="E2306" s="34"/>
      <c r="F2306" s="60"/>
      <c r="G2306"/>
    </row>
    <row r="2307" spans="1:7" x14ac:dyDescent="0.25">
      <c r="A2307"/>
      <c r="B2307"/>
      <c r="C2307"/>
      <c r="D2307"/>
      <c r="E2307" s="34"/>
      <c r="F2307" s="60"/>
      <c r="G2307"/>
    </row>
    <row r="2308" spans="1:7" x14ac:dyDescent="0.25">
      <c r="A2308"/>
      <c r="B2308"/>
      <c r="C2308"/>
      <c r="D2308"/>
      <c r="E2308" s="34"/>
      <c r="F2308" s="60"/>
      <c r="G2308"/>
    </row>
    <row r="2309" spans="1:7" x14ac:dyDescent="0.25">
      <c r="A2309"/>
      <c r="B2309"/>
      <c r="C2309"/>
      <c r="D2309"/>
      <c r="E2309" s="34"/>
      <c r="F2309" s="60"/>
      <c r="G2309"/>
    </row>
    <row r="2310" spans="1:7" x14ac:dyDescent="0.25">
      <c r="A2310"/>
      <c r="B2310"/>
      <c r="C2310"/>
      <c r="D2310"/>
      <c r="E2310" s="34"/>
      <c r="F2310" s="60"/>
      <c r="G2310"/>
    </row>
    <row r="2311" spans="1:7" x14ac:dyDescent="0.25">
      <c r="A2311"/>
      <c r="B2311"/>
      <c r="C2311"/>
      <c r="D2311"/>
      <c r="E2311" s="34"/>
      <c r="F2311" s="60"/>
      <c r="G2311"/>
    </row>
    <row r="2312" spans="1:7" x14ac:dyDescent="0.25">
      <c r="A2312"/>
      <c r="B2312"/>
      <c r="C2312"/>
      <c r="D2312"/>
      <c r="E2312" s="34"/>
      <c r="F2312" s="60"/>
      <c r="G2312"/>
    </row>
    <row r="2313" spans="1:7" x14ac:dyDescent="0.25">
      <c r="A2313"/>
      <c r="B2313"/>
      <c r="C2313"/>
      <c r="D2313"/>
      <c r="E2313" s="34"/>
      <c r="F2313" s="60"/>
      <c r="G2313"/>
    </row>
    <row r="2314" spans="1:7" x14ac:dyDescent="0.25">
      <c r="A2314"/>
      <c r="B2314"/>
      <c r="C2314"/>
      <c r="D2314"/>
      <c r="E2314" s="34"/>
      <c r="F2314" s="60"/>
      <c r="G2314"/>
    </row>
    <row r="2315" spans="1:7" x14ac:dyDescent="0.25">
      <c r="A2315"/>
      <c r="B2315"/>
      <c r="C2315"/>
      <c r="D2315"/>
      <c r="E2315" s="34"/>
      <c r="F2315" s="60"/>
      <c r="G2315"/>
    </row>
    <row r="2316" spans="1:7" x14ac:dyDescent="0.25">
      <c r="A2316"/>
      <c r="B2316"/>
      <c r="C2316"/>
      <c r="D2316"/>
      <c r="E2316" s="34"/>
      <c r="F2316" s="60"/>
      <c r="G2316"/>
    </row>
    <row r="2317" spans="1:7" x14ac:dyDescent="0.25">
      <c r="A2317"/>
      <c r="B2317"/>
      <c r="C2317"/>
      <c r="D2317"/>
      <c r="E2317" s="34"/>
      <c r="F2317" s="60"/>
      <c r="G2317"/>
    </row>
    <row r="2318" spans="1:7" x14ac:dyDescent="0.25">
      <c r="A2318"/>
      <c r="B2318"/>
      <c r="C2318"/>
      <c r="D2318"/>
      <c r="E2318" s="34"/>
      <c r="F2318" s="60"/>
      <c r="G2318"/>
    </row>
    <row r="2319" spans="1:7" x14ac:dyDescent="0.25">
      <c r="A2319"/>
      <c r="B2319"/>
      <c r="C2319"/>
      <c r="D2319"/>
      <c r="E2319" s="34"/>
      <c r="F2319" s="60"/>
      <c r="G2319"/>
    </row>
    <row r="2320" spans="1:7" x14ac:dyDescent="0.25">
      <c r="A2320"/>
      <c r="B2320"/>
      <c r="C2320"/>
      <c r="D2320"/>
      <c r="E2320" s="34"/>
      <c r="F2320" s="60"/>
      <c r="G2320"/>
    </row>
    <row r="2321" spans="1:7" x14ac:dyDescent="0.25">
      <c r="A2321"/>
      <c r="B2321"/>
      <c r="C2321"/>
      <c r="D2321"/>
      <c r="E2321" s="34"/>
      <c r="F2321" s="60"/>
      <c r="G2321"/>
    </row>
    <row r="2322" spans="1:7" x14ac:dyDescent="0.25">
      <c r="A2322"/>
      <c r="B2322"/>
      <c r="C2322"/>
      <c r="D2322"/>
      <c r="E2322" s="34"/>
      <c r="F2322" s="60"/>
      <c r="G2322"/>
    </row>
    <row r="2323" spans="1:7" x14ac:dyDescent="0.25">
      <c r="A2323"/>
      <c r="B2323"/>
      <c r="C2323"/>
      <c r="D2323"/>
      <c r="E2323" s="34"/>
      <c r="F2323" s="60"/>
      <c r="G2323"/>
    </row>
    <row r="2324" spans="1:7" x14ac:dyDescent="0.25">
      <c r="A2324"/>
      <c r="B2324"/>
      <c r="C2324"/>
      <c r="D2324"/>
      <c r="E2324" s="34"/>
      <c r="F2324" s="60"/>
      <c r="G2324"/>
    </row>
    <row r="2325" spans="1:7" x14ac:dyDescent="0.25">
      <c r="A2325"/>
      <c r="B2325"/>
      <c r="C2325"/>
      <c r="D2325"/>
      <c r="E2325" s="34"/>
      <c r="F2325" s="60"/>
      <c r="G2325"/>
    </row>
    <row r="2326" spans="1:7" x14ac:dyDescent="0.25">
      <c r="A2326"/>
      <c r="B2326"/>
      <c r="C2326"/>
      <c r="D2326"/>
      <c r="E2326" s="34"/>
      <c r="F2326" s="60"/>
      <c r="G2326"/>
    </row>
    <row r="2327" spans="1:7" x14ac:dyDescent="0.25">
      <c r="A2327"/>
      <c r="B2327"/>
      <c r="C2327"/>
      <c r="D2327"/>
      <c r="E2327" s="34"/>
      <c r="F2327" s="60"/>
      <c r="G2327"/>
    </row>
    <row r="2328" spans="1:7" x14ac:dyDescent="0.25">
      <c r="A2328"/>
      <c r="B2328"/>
      <c r="C2328"/>
      <c r="D2328"/>
      <c r="E2328" s="34"/>
      <c r="F2328" s="60"/>
      <c r="G2328"/>
    </row>
    <row r="2329" spans="1:7" x14ac:dyDescent="0.25">
      <c r="A2329"/>
      <c r="B2329"/>
      <c r="C2329"/>
      <c r="D2329"/>
      <c r="E2329" s="34"/>
      <c r="F2329" s="60"/>
      <c r="G2329"/>
    </row>
    <row r="2330" spans="1:7" x14ac:dyDescent="0.25">
      <c r="A2330"/>
      <c r="B2330"/>
      <c r="C2330"/>
      <c r="D2330"/>
      <c r="E2330" s="34"/>
      <c r="F2330" s="60"/>
      <c r="G2330"/>
    </row>
    <row r="2331" spans="1:7" x14ac:dyDescent="0.25">
      <c r="A2331"/>
      <c r="B2331"/>
      <c r="C2331"/>
      <c r="D2331"/>
      <c r="E2331" s="34"/>
      <c r="F2331" s="60"/>
      <c r="G2331"/>
    </row>
    <row r="2332" spans="1:7" x14ac:dyDescent="0.25">
      <c r="A2332"/>
      <c r="B2332"/>
      <c r="C2332"/>
      <c r="D2332"/>
      <c r="E2332" s="34"/>
      <c r="F2332" s="60"/>
      <c r="G2332"/>
    </row>
    <row r="2333" spans="1:7" x14ac:dyDescent="0.25">
      <c r="A2333"/>
      <c r="B2333"/>
      <c r="C2333"/>
      <c r="D2333"/>
      <c r="E2333" s="34"/>
      <c r="F2333" s="60"/>
      <c r="G2333"/>
    </row>
    <row r="2334" spans="1:7" x14ac:dyDescent="0.25">
      <c r="A2334"/>
      <c r="B2334"/>
      <c r="C2334"/>
      <c r="D2334"/>
      <c r="E2334" s="34"/>
      <c r="F2334" s="60"/>
      <c r="G2334"/>
    </row>
    <row r="2335" spans="1:7" x14ac:dyDescent="0.25">
      <c r="A2335"/>
      <c r="B2335"/>
      <c r="C2335"/>
      <c r="D2335"/>
      <c r="E2335" s="34"/>
      <c r="F2335" s="60"/>
      <c r="G2335"/>
    </row>
    <row r="2336" spans="1:7" x14ac:dyDescent="0.25">
      <c r="A2336"/>
      <c r="B2336"/>
      <c r="C2336"/>
      <c r="D2336"/>
      <c r="E2336" s="34"/>
      <c r="F2336" s="60"/>
      <c r="G2336"/>
    </row>
    <row r="2337" spans="1:7" x14ac:dyDescent="0.25">
      <c r="A2337"/>
      <c r="B2337"/>
      <c r="C2337"/>
      <c r="D2337"/>
      <c r="E2337" s="34"/>
      <c r="F2337" s="60"/>
      <c r="G2337"/>
    </row>
    <row r="2338" spans="1:7" x14ac:dyDescent="0.25">
      <c r="A2338"/>
      <c r="B2338"/>
      <c r="C2338"/>
      <c r="D2338"/>
      <c r="E2338" s="34"/>
      <c r="F2338" s="60"/>
      <c r="G2338"/>
    </row>
    <row r="2339" spans="1:7" x14ac:dyDescent="0.25">
      <c r="A2339"/>
      <c r="B2339"/>
      <c r="C2339"/>
      <c r="D2339"/>
      <c r="E2339" s="34"/>
      <c r="F2339" s="60"/>
      <c r="G2339"/>
    </row>
    <row r="2340" spans="1:7" x14ac:dyDescent="0.25">
      <c r="A2340"/>
      <c r="B2340"/>
      <c r="C2340"/>
      <c r="D2340"/>
      <c r="E2340" s="34"/>
      <c r="F2340" s="60"/>
      <c r="G2340"/>
    </row>
    <row r="2341" spans="1:7" x14ac:dyDescent="0.25">
      <c r="A2341"/>
      <c r="B2341"/>
      <c r="C2341"/>
      <c r="D2341"/>
      <c r="E2341" s="34"/>
      <c r="F2341" s="60"/>
      <c r="G2341"/>
    </row>
    <row r="2342" spans="1:7" x14ac:dyDescent="0.25">
      <c r="A2342"/>
      <c r="B2342"/>
      <c r="C2342"/>
      <c r="D2342"/>
      <c r="E2342" s="34"/>
      <c r="F2342" s="60"/>
      <c r="G2342"/>
    </row>
    <row r="2343" spans="1:7" x14ac:dyDescent="0.25">
      <c r="A2343"/>
      <c r="B2343"/>
      <c r="C2343"/>
      <c r="D2343"/>
      <c r="E2343" s="34"/>
      <c r="F2343" s="60"/>
      <c r="G2343"/>
    </row>
    <row r="2344" spans="1:7" x14ac:dyDescent="0.25">
      <c r="A2344"/>
      <c r="B2344"/>
      <c r="C2344"/>
      <c r="D2344"/>
      <c r="E2344" s="34"/>
      <c r="F2344" s="60"/>
      <c r="G2344"/>
    </row>
    <row r="2345" spans="1:7" x14ac:dyDescent="0.25">
      <c r="A2345"/>
      <c r="B2345"/>
      <c r="C2345"/>
      <c r="D2345"/>
      <c r="E2345" s="34"/>
      <c r="F2345" s="60"/>
      <c r="G2345"/>
    </row>
    <row r="2346" spans="1:7" x14ac:dyDescent="0.25">
      <c r="A2346"/>
      <c r="B2346"/>
      <c r="C2346"/>
      <c r="D2346"/>
      <c r="E2346" s="34"/>
      <c r="F2346" s="60"/>
      <c r="G2346"/>
    </row>
    <row r="2347" spans="1:7" x14ac:dyDescent="0.25">
      <c r="A2347"/>
      <c r="B2347"/>
      <c r="C2347"/>
      <c r="D2347"/>
      <c r="E2347" s="34"/>
      <c r="F2347" s="60"/>
      <c r="G2347"/>
    </row>
    <row r="2348" spans="1:7" x14ac:dyDescent="0.25">
      <c r="A2348"/>
      <c r="B2348"/>
      <c r="C2348"/>
      <c r="D2348"/>
      <c r="E2348" s="34"/>
      <c r="F2348" s="60"/>
      <c r="G2348"/>
    </row>
    <row r="2349" spans="1:7" x14ac:dyDescent="0.25">
      <c r="A2349"/>
      <c r="B2349"/>
      <c r="C2349"/>
      <c r="D2349"/>
      <c r="E2349" s="34"/>
      <c r="F2349" s="60"/>
      <c r="G2349"/>
    </row>
    <row r="2350" spans="1:7" x14ac:dyDescent="0.25">
      <c r="A2350"/>
      <c r="B2350"/>
      <c r="C2350"/>
      <c r="D2350"/>
      <c r="E2350" s="34"/>
      <c r="F2350" s="60"/>
      <c r="G2350"/>
    </row>
    <row r="2351" spans="1:7" x14ac:dyDescent="0.25">
      <c r="A2351"/>
      <c r="B2351"/>
      <c r="C2351"/>
      <c r="D2351"/>
      <c r="E2351" s="34"/>
      <c r="F2351" s="60"/>
      <c r="G2351"/>
    </row>
    <row r="2352" spans="1:7" x14ac:dyDescent="0.25">
      <c r="A2352"/>
      <c r="B2352"/>
      <c r="C2352"/>
      <c r="D2352"/>
      <c r="E2352" s="34"/>
      <c r="F2352" s="60"/>
      <c r="G2352"/>
    </row>
    <row r="2353" spans="1:7" x14ac:dyDescent="0.25">
      <c r="A2353"/>
      <c r="B2353"/>
      <c r="C2353"/>
      <c r="D2353"/>
      <c r="E2353" s="34"/>
      <c r="F2353" s="60"/>
      <c r="G2353"/>
    </row>
    <row r="2354" spans="1:7" x14ac:dyDescent="0.25">
      <c r="A2354"/>
      <c r="B2354"/>
      <c r="C2354"/>
      <c r="D2354"/>
      <c r="E2354" s="34"/>
      <c r="F2354" s="60"/>
      <c r="G2354"/>
    </row>
    <row r="2355" spans="1:7" x14ac:dyDescent="0.25">
      <c r="A2355"/>
      <c r="B2355"/>
      <c r="C2355"/>
      <c r="D2355"/>
      <c r="E2355" s="34"/>
      <c r="F2355" s="60"/>
      <c r="G2355"/>
    </row>
    <row r="2356" spans="1:7" x14ac:dyDescent="0.25">
      <c r="A2356"/>
      <c r="B2356"/>
      <c r="C2356"/>
      <c r="D2356"/>
      <c r="E2356" s="34"/>
      <c r="F2356" s="60"/>
      <c r="G2356"/>
    </row>
    <row r="2357" spans="1:7" x14ac:dyDescent="0.25">
      <c r="A2357"/>
      <c r="B2357"/>
      <c r="C2357"/>
      <c r="D2357"/>
      <c r="E2357" s="34"/>
      <c r="F2357" s="60"/>
      <c r="G2357"/>
    </row>
    <row r="2358" spans="1:7" x14ac:dyDescent="0.25">
      <c r="A2358"/>
      <c r="B2358"/>
      <c r="C2358"/>
      <c r="D2358"/>
      <c r="E2358" s="34"/>
      <c r="F2358" s="60"/>
      <c r="G2358"/>
    </row>
    <row r="2359" spans="1:7" x14ac:dyDescent="0.25">
      <c r="A2359"/>
      <c r="B2359"/>
      <c r="C2359"/>
      <c r="D2359"/>
      <c r="E2359" s="34"/>
      <c r="F2359" s="60"/>
      <c r="G2359"/>
    </row>
    <row r="2360" spans="1:7" x14ac:dyDescent="0.25">
      <c r="A2360"/>
      <c r="B2360"/>
      <c r="C2360"/>
      <c r="D2360"/>
      <c r="E2360" s="34"/>
      <c r="F2360" s="60"/>
      <c r="G2360"/>
    </row>
    <row r="2361" spans="1:7" x14ac:dyDescent="0.25">
      <c r="A2361"/>
      <c r="B2361"/>
      <c r="C2361"/>
      <c r="D2361"/>
      <c r="E2361" s="34"/>
      <c r="F2361" s="60"/>
      <c r="G2361"/>
    </row>
    <row r="2362" spans="1:7" x14ac:dyDescent="0.25">
      <c r="A2362"/>
      <c r="B2362"/>
      <c r="C2362"/>
      <c r="D2362"/>
      <c r="E2362" s="34"/>
      <c r="F2362" s="60"/>
      <c r="G2362"/>
    </row>
    <row r="2363" spans="1:7" x14ac:dyDescent="0.25">
      <c r="A2363"/>
      <c r="B2363"/>
      <c r="C2363"/>
      <c r="D2363"/>
      <c r="E2363" s="34"/>
      <c r="F2363" s="60"/>
      <c r="G2363"/>
    </row>
    <row r="2364" spans="1:7" x14ac:dyDescent="0.25">
      <c r="A2364"/>
      <c r="B2364"/>
      <c r="C2364"/>
      <c r="D2364"/>
      <c r="E2364" s="34"/>
      <c r="F2364" s="60"/>
      <c r="G2364"/>
    </row>
    <row r="2365" spans="1:7" x14ac:dyDescent="0.25">
      <c r="A2365"/>
      <c r="B2365"/>
      <c r="C2365"/>
      <c r="D2365"/>
      <c r="E2365" s="34"/>
      <c r="F2365" s="60"/>
      <c r="G2365"/>
    </row>
    <row r="2366" spans="1:7" x14ac:dyDescent="0.25">
      <c r="A2366"/>
      <c r="B2366"/>
      <c r="C2366"/>
      <c r="D2366"/>
      <c r="E2366" s="34"/>
      <c r="F2366" s="60"/>
      <c r="G2366"/>
    </row>
    <row r="2367" spans="1:7" x14ac:dyDescent="0.25">
      <c r="A2367"/>
      <c r="B2367"/>
      <c r="C2367"/>
      <c r="D2367"/>
      <c r="E2367" s="34"/>
      <c r="F2367" s="60"/>
      <c r="G2367"/>
    </row>
    <row r="2368" spans="1:7" x14ac:dyDescent="0.25">
      <c r="A2368"/>
      <c r="B2368"/>
      <c r="C2368"/>
      <c r="D2368"/>
      <c r="E2368" s="34"/>
      <c r="F2368" s="60"/>
      <c r="G2368"/>
    </row>
    <row r="2369" spans="1:7" x14ac:dyDescent="0.25">
      <c r="A2369"/>
      <c r="B2369"/>
      <c r="C2369"/>
      <c r="D2369"/>
      <c r="E2369" s="34"/>
      <c r="F2369" s="60"/>
      <c r="G2369"/>
    </row>
    <row r="2370" spans="1:7" x14ac:dyDescent="0.25">
      <c r="A2370"/>
      <c r="B2370"/>
      <c r="C2370"/>
      <c r="D2370"/>
      <c r="E2370" s="34"/>
      <c r="F2370" s="60"/>
      <c r="G2370"/>
    </row>
    <row r="2371" spans="1:7" x14ac:dyDescent="0.25">
      <c r="A2371"/>
      <c r="B2371"/>
      <c r="C2371"/>
      <c r="D2371"/>
      <c r="E2371" s="34"/>
      <c r="F2371" s="60"/>
      <c r="G2371"/>
    </row>
    <row r="2372" spans="1:7" x14ac:dyDescent="0.25">
      <c r="A2372"/>
      <c r="B2372"/>
      <c r="C2372"/>
      <c r="D2372"/>
      <c r="E2372" s="34"/>
      <c r="F2372" s="60"/>
      <c r="G2372"/>
    </row>
    <row r="2373" spans="1:7" x14ac:dyDescent="0.25">
      <c r="A2373"/>
      <c r="B2373"/>
      <c r="C2373"/>
      <c r="D2373"/>
      <c r="E2373" s="34"/>
      <c r="F2373" s="60"/>
      <c r="G2373"/>
    </row>
    <row r="2374" spans="1:7" x14ac:dyDescent="0.25">
      <c r="A2374"/>
      <c r="B2374"/>
      <c r="C2374"/>
      <c r="D2374"/>
      <c r="E2374" s="34"/>
      <c r="F2374" s="60"/>
      <c r="G2374"/>
    </row>
    <row r="2375" spans="1:7" x14ac:dyDescent="0.25">
      <c r="A2375"/>
      <c r="B2375"/>
      <c r="C2375"/>
      <c r="D2375"/>
      <c r="E2375" s="34"/>
      <c r="F2375" s="60"/>
      <c r="G2375"/>
    </row>
    <row r="2376" spans="1:7" x14ac:dyDescent="0.25">
      <c r="A2376"/>
      <c r="B2376"/>
      <c r="C2376"/>
      <c r="D2376"/>
      <c r="E2376" s="34"/>
      <c r="F2376" s="60"/>
      <c r="G2376"/>
    </row>
    <row r="2377" spans="1:7" x14ac:dyDescent="0.25">
      <c r="A2377"/>
      <c r="B2377"/>
      <c r="C2377"/>
      <c r="D2377"/>
      <c r="E2377" s="34"/>
      <c r="F2377" s="60"/>
      <c r="G2377"/>
    </row>
    <row r="2378" spans="1:7" x14ac:dyDescent="0.25">
      <c r="A2378"/>
      <c r="B2378"/>
      <c r="C2378"/>
      <c r="D2378"/>
      <c r="E2378" s="34"/>
      <c r="F2378" s="60"/>
      <c r="G2378"/>
    </row>
    <row r="2379" spans="1:7" x14ac:dyDescent="0.25">
      <c r="A2379"/>
      <c r="B2379"/>
      <c r="C2379"/>
      <c r="D2379"/>
      <c r="E2379" s="34"/>
      <c r="F2379" s="60"/>
      <c r="G2379"/>
    </row>
    <row r="2380" spans="1:7" x14ac:dyDescent="0.25">
      <c r="A2380"/>
      <c r="B2380"/>
      <c r="C2380"/>
      <c r="D2380"/>
      <c r="E2380" s="34"/>
      <c r="F2380" s="60"/>
      <c r="G2380"/>
    </row>
    <row r="2381" spans="1:7" x14ac:dyDescent="0.25">
      <c r="A2381"/>
      <c r="B2381"/>
      <c r="C2381"/>
      <c r="D2381"/>
      <c r="E2381" s="34"/>
      <c r="F2381" s="60"/>
      <c r="G2381"/>
    </row>
    <row r="2382" spans="1:7" x14ac:dyDescent="0.25">
      <c r="A2382"/>
      <c r="B2382"/>
      <c r="C2382"/>
      <c r="D2382"/>
      <c r="E2382" s="34"/>
      <c r="F2382" s="60"/>
      <c r="G2382"/>
    </row>
    <row r="2383" spans="1:7" x14ac:dyDescent="0.25">
      <c r="A2383"/>
      <c r="B2383"/>
      <c r="C2383"/>
      <c r="D2383"/>
      <c r="E2383" s="34"/>
      <c r="F2383" s="60"/>
      <c r="G2383"/>
    </row>
    <row r="2384" spans="1:7" x14ac:dyDescent="0.25">
      <c r="A2384"/>
      <c r="B2384"/>
      <c r="C2384"/>
      <c r="D2384"/>
      <c r="E2384" s="34"/>
      <c r="F2384" s="60"/>
      <c r="G2384"/>
    </row>
    <row r="2385" spans="1:7" x14ac:dyDescent="0.25">
      <c r="A2385"/>
      <c r="B2385"/>
      <c r="C2385"/>
      <c r="D2385"/>
      <c r="E2385" s="34"/>
      <c r="F2385" s="60"/>
      <c r="G2385"/>
    </row>
    <row r="2386" spans="1:7" x14ac:dyDescent="0.25">
      <c r="A2386"/>
      <c r="B2386"/>
      <c r="C2386"/>
      <c r="D2386"/>
      <c r="E2386" s="34"/>
      <c r="F2386" s="60"/>
      <c r="G2386"/>
    </row>
    <row r="2387" spans="1:7" x14ac:dyDescent="0.25">
      <c r="A2387"/>
      <c r="B2387"/>
      <c r="C2387"/>
      <c r="D2387"/>
      <c r="E2387" s="34"/>
      <c r="F2387" s="60"/>
      <c r="G2387"/>
    </row>
    <row r="2388" spans="1:7" x14ac:dyDescent="0.25">
      <c r="A2388"/>
      <c r="B2388"/>
      <c r="C2388"/>
      <c r="D2388"/>
      <c r="E2388" s="34"/>
      <c r="F2388" s="60"/>
      <c r="G2388"/>
    </row>
    <row r="2389" spans="1:7" x14ac:dyDescent="0.25">
      <c r="A2389"/>
      <c r="B2389"/>
      <c r="C2389"/>
      <c r="D2389"/>
      <c r="E2389" s="34"/>
      <c r="F2389" s="60"/>
      <c r="G2389"/>
    </row>
    <row r="2390" spans="1:7" x14ac:dyDescent="0.25">
      <c r="A2390"/>
      <c r="B2390"/>
      <c r="C2390"/>
      <c r="D2390"/>
      <c r="E2390" s="34"/>
      <c r="F2390" s="60"/>
      <c r="G2390"/>
    </row>
    <row r="2391" spans="1:7" x14ac:dyDescent="0.25">
      <c r="A2391"/>
      <c r="B2391"/>
      <c r="C2391"/>
      <c r="D2391"/>
      <c r="E2391" s="34"/>
      <c r="F2391" s="60"/>
      <c r="G2391"/>
    </row>
    <row r="2392" spans="1:7" x14ac:dyDescent="0.25">
      <c r="A2392"/>
      <c r="B2392"/>
      <c r="C2392"/>
      <c r="D2392"/>
      <c r="E2392" s="34"/>
      <c r="F2392" s="60"/>
      <c r="G2392"/>
    </row>
    <row r="2393" spans="1:7" x14ac:dyDescent="0.25">
      <c r="A2393"/>
      <c r="B2393"/>
      <c r="C2393"/>
      <c r="D2393"/>
      <c r="E2393" s="34"/>
      <c r="F2393" s="60"/>
      <c r="G2393"/>
    </row>
    <row r="2394" spans="1:7" x14ac:dyDescent="0.25">
      <c r="A2394"/>
      <c r="B2394"/>
      <c r="C2394"/>
      <c r="D2394"/>
      <c r="E2394" s="34"/>
      <c r="F2394" s="60"/>
      <c r="G2394"/>
    </row>
    <row r="2395" spans="1:7" x14ac:dyDescent="0.25">
      <c r="A2395"/>
      <c r="B2395"/>
      <c r="C2395"/>
      <c r="D2395"/>
      <c r="E2395" s="34"/>
      <c r="F2395" s="60"/>
      <c r="G2395"/>
    </row>
    <row r="2396" spans="1:7" x14ac:dyDescent="0.25">
      <c r="A2396"/>
      <c r="B2396"/>
      <c r="C2396"/>
      <c r="D2396"/>
      <c r="E2396" s="34"/>
      <c r="F2396" s="60"/>
      <c r="G2396"/>
    </row>
    <row r="2397" spans="1:7" x14ac:dyDescent="0.25">
      <c r="A2397"/>
      <c r="B2397"/>
      <c r="C2397"/>
      <c r="D2397"/>
      <c r="E2397" s="34"/>
      <c r="F2397" s="60"/>
      <c r="G2397"/>
    </row>
    <row r="2398" spans="1:7" x14ac:dyDescent="0.25">
      <c r="A2398"/>
      <c r="B2398"/>
      <c r="C2398"/>
      <c r="D2398"/>
      <c r="E2398" s="34"/>
      <c r="F2398" s="60"/>
      <c r="G2398"/>
    </row>
    <row r="2399" spans="1:7" x14ac:dyDescent="0.25">
      <c r="A2399"/>
      <c r="B2399"/>
      <c r="C2399"/>
      <c r="D2399"/>
      <c r="E2399" s="34"/>
      <c r="F2399" s="60"/>
      <c r="G2399"/>
    </row>
    <row r="2400" spans="1:7" x14ac:dyDescent="0.25">
      <c r="A2400"/>
      <c r="B2400"/>
      <c r="C2400"/>
      <c r="D2400"/>
      <c r="E2400" s="34"/>
      <c r="F2400" s="60"/>
      <c r="G2400"/>
    </row>
    <row r="2401" spans="1:7" x14ac:dyDescent="0.25">
      <c r="A2401"/>
      <c r="B2401"/>
      <c r="C2401"/>
      <c r="D2401"/>
      <c r="E2401" s="34"/>
      <c r="F2401" s="60"/>
      <c r="G2401"/>
    </row>
    <row r="2402" spans="1:7" x14ac:dyDescent="0.25">
      <c r="A2402"/>
      <c r="B2402"/>
      <c r="C2402"/>
      <c r="D2402"/>
      <c r="E2402" s="34"/>
      <c r="F2402" s="60"/>
      <c r="G2402"/>
    </row>
    <row r="2403" spans="1:7" x14ac:dyDescent="0.25">
      <c r="A2403"/>
      <c r="B2403"/>
      <c r="C2403"/>
      <c r="D2403"/>
      <c r="E2403" s="34"/>
      <c r="F2403" s="60"/>
      <c r="G2403"/>
    </row>
    <row r="2404" spans="1:7" x14ac:dyDescent="0.25">
      <c r="A2404"/>
      <c r="B2404"/>
      <c r="C2404"/>
      <c r="D2404"/>
      <c r="E2404" s="34"/>
      <c r="F2404" s="60"/>
      <c r="G2404"/>
    </row>
    <row r="2405" spans="1:7" x14ac:dyDescent="0.25">
      <c r="A2405"/>
      <c r="B2405"/>
      <c r="C2405"/>
      <c r="D2405"/>
      <c r="E2405" s="34"/>
      <c r="F2405" s="60"/>
      <c r="G2405"/>
    </row>
    <row r="2406" spans="1:7" x14ac:dyDescent="0.25">
      <c r="A2406"/>
      <c r="B2406"/>
      <c r="C2406"/>
      <c r="D2406"/>
      <c r="E2406" s="34"/>
      <c r="F2406" s="60"/>
      <c r="G2406"/>
    </row>
    <row r="2407" spans="1:7" x14ac:dyDescent="0.25">
      <c r="A2407"/>
      <c r="B2407"/>
      <c r="C2407"/>
      <c r="D2407"/>
      <c r="E2407" s="34"/>
      <c r="F2407" s="60"/>
      <c r="G2407"/>
    </row>
    <row r="2408" spans="1:7" x14ac:dyDescent="0.25">
      <c r="A2408"/>
      <c r="B2408"/>
      <c r="C2408"/>
      <c r="D2408"/>
      <c r="E2408" s="34"/>
      <c r="F2408" s="60"/>
      <c r="G2408"/>
    </row>
    <row r="2409" spans="1:7" x14ac:dyDescent="0.25">
      <c r="A2409"/>
      <c r="B2409"/>
      <c r="C2409"/>
      <c r="D2409"/>
      <c r="E2409" s="34"/>
      <c r="F2409" s="60"/>
      <c r="G2409"/>
    </row>
    <row r="2410" spans="1:7" x14ac:dyDescent="0.25">
      <c r="A2410"/>
      <c r="B2410"/>
      <c r="C2410"/>
      <c r="D2410"/>
      <c r="E2410" s="34"/>
      <c r="F2410" s="60"/>
      <c r="G2410"/>
    </row>
    <row r="2411" spans="1:7" x14ac:dyDescent="0.25">
      <c r="A2411"/>
      <c r="B2411"/>
      <c r="C2411"/>
      <c r="D2411"/>
      <c r="E2411" s="34"/>
      <c r="F2411" s="60"/>
      <c r="G2411"/>
    </row>
    <row r="2412" spans="1:7" x14ac:dyDescent="0.25">
      <c r="A2412"/>
      <c r="B2412"/>
      <c r="C2412"/>
      <c r="D2412"/>
      <c r="E2412" s="34"/>
      <c r="F2412" s="60"/>
      <c r="G2412"/>
    </row>
    <row r="2413" spans="1:7" x14ac:dyDescent="0.25">
      <c r="A2413"/>
      <c r="B2413"/>
      <c r="C2413"/>
      <c r="D2413"/>
      <c r="E2413" s="34"/>
      <c r="F2413" s="60"/>
      <c r="G2413"/>
    </row>
    <row r="2414" spans="1:7" x14ac:dyDescent="0.25">
      <c r="A2414"/>
      <c r="B2414"/>
      <c r="C2414"/>
      <c r="D2414"/>
      <c r="E2414" s="34"/>
      <c r="F2414" s="60"/>
      <c r="G2414"/>
    </row>
    <row r="2415" spans="1:7" x14ac:dyDescent="0.25">
      <c r="A2415"/>
      <c r="B2415"/>
      <c r="C2415"/>
      <c r="D2415"/>
      <c r="E2415" s="34"/>
      <c r="F2415" s="60"/>
      <c r="G2415"/>
    </row>
    <row r="2416" spans="1:7" x14ac:dyDescent="0.25">
      <c r="A2416"/>
      <c r="B2416"/>
      <c r="C2416"/>
      <c r="D2416"/>
      <c r="E2416" s="34"/>
      <c r="F2416" s="60"/>
      <c r="G2416"/>
    </row>
    <row r="2417" spans="1:7" x14ac:dyDescent="0.25">
      <c r="A2417"/>
      <c r="B2417"/>
      <c r="C2417"/>
      <c r="D2417"/>
      <c r="E2417" s="34"/>
      <c r="F2417" s="60"/>
      <c r="G2417"/>
    </row>
    <row r="2418" spans="1:7" x14ac:dyDescent="0.25">
      <c r="A2418"/>
      <c r="B2418"/>
      <c r="C2418"/>
      <c r="D2418"/>
      <c r="E2418" s="34"/>
      <c r="F2418" s="60"/>
      <c r="G2418"/>
    </row>
    <row r="2419" spans="1:7" x14ac:dyDescent="0.25">
      <c r="A2419"/>
      <c r="B2419"/>
      <c r="C2419"/>
      <c r="D2419"/>
      <c r="E2419" s="34"/>
      <c r="F2419" s="60"/>
      <c r="G2419"/>
    </row>
    <row r="2420" spans="1:7" x14ac:dyDescent="0.25">
      <c r="A2420"/>
      <c r="B2420"/>
      <c r="C2420"/>
      <c r="D2420"/>
      <c r="E2420" s="34"/>
      <c r="F2420" s="60"/>
      <c r="G2420"/>
    </row>
    <row r="2421" spans="1:7" x14ac:dyDescent="0.25">
      <c r="A2421"/>
      <c r="B2421"/>
      <c r="C2421"/>
      <c r="D2421"/>
      <c r="E2421" s="34"/>
      <c r="F2421" s="60"/>
      <c r="G2421"/>
    </row>
    <row r="2422" spans="1:7" x14ac:dyDescent="0.25">
      <c r="A2422"/>
      <c r="B2422"/>
      <c r="C2422"/>
      <c r="D2422"/>
      <c r="E2422" s="34"/>
      <c r="F2422" s="60"/>
      <c r="G2422"/>
    </row>
    <row r="2423" spans="1:7" x14ac:dyDescent="0.25">
      <c r="A2423"/>
      <c r="B2423"/>
      <c r="C2423"/>
      <c r="D2423"/>
      <c r="E2423" s="34"/>
      <c r="F2423" s="60"/>
      <c r="G2423"/>
    </row>
    <row r="2424" spans="1:7" x14ac:dyDescent="0.25">
      <c r="A2424"/>
      <c r="B2424"/>
      <c r="C2424"/>
      <c r="D2424"/>
      <c r="E2424" s="34"/>
      <c r="F2424" s="60"/>
      <c r="G2424"/>
    </row>
    <row r="2425" spans="1:7" x14ac:dyDescent="0.25">
      <c r="A2425"/>
      <c r="B2425"/>
      <c r="C2425"/>
      <c r="D2425"/>
      <c r="E2425" s="34"/>
      <c r="F2425" s="60"/>
      <c r="G2425"/>
    </row>
    <row r="2426" spans="1:7" x14ac:dyDescent="0.25">
      <c r="A2426"/>
      <c r="B2426"/>
      <c r="C2426"/>
      <c r="D2426"/>
      <c r="E2426" s="34"/>
      <c r="F2426" s="60"/>
      <c r="G2426"/>
    </row>
    <row r="2427" spans="1:7" x14ac:dyDescent="0.25">
      <c r="A2427"/>
      <c r="B2427"/>
      <c r="C2427"/>
      <c r="D2427"/>
      <c r="E2427" s="34"/>
      <c r="F2427" s="60"/>
      <c r="G2427"/>
    </row>
    <row r="2428" spans="1:7" x14ac:dyDescent="0.25">
      <c r="A2428"/>
      <c r="B2428"/>
      <c r="C2428"/>
      <c r="D2428"/>
      <c r="E2428" s="34"/>
      <c r="F2428" s="60"/>
      <c r="G2428"/>
    </row>
    <row r="2429" spans="1:7" x14ac:dyDescent="0.25">
      <c r="A2429"/>
      <c r="B2429"/>
      <c r="C2429"/>
      <c r="D2429"/>
      <c r="E2429" s="34"/>
      <c r="F2429" s="60"/>
      <c r="G2429"/>
    </row>
    <row r="2430" spans="1:7" x14ac:dyDescent="0.25">
      <c r="A2430"/>
      <c r="B2430"/>
      <c r="C2430"/>
      <c r="D2430"/>
      <c r="E2430" s="34"/>
      <c r="F2430" s="60"/>
      <c r="G2430"/>
    </row>
    <row r="2431" spans="1:7" x14ac:dyDescent="0.25">
      <c r="A2431"/>
      <c r="B2431"/>
      <c r="C2431"/>
      <c r="D2431"/>
      <c r="E2431" s="34"/>
      <c r="F2431" s="60"/>
      <c r="G2431"/>
    </row>
    <row r="2432" spans="1:7" x14ac:dyDescent="0.25">
      <c r="A2432"/>
      <c r="B2432"/>
      <c r="C2432"/>
      <c r="D2432"/>
      <c r="E2432" s="34"/>
      <c r="F2432" s="60"/>
      <c r="G2432"/>
    </row>
    <row r="2433" spans="1:7" x14ac:dyDescent="0.25">
      <c r="A2433"/>
      <c r="B2433"/>
      <c r="C2433"/>
      <c r="D2433"/>
      <c r="E2433" s="34"/>
      <c r="F2433" s="60"/>
      <c r="G2433"/>
    </row>
    <row r="2434" spans="1:7" x14ac:dyDescent="0.25">
      <c r="A2434"/>
      <c r="B2434"/>
      <c r="C2434"/>
      <c r="D2434"/>
      <c r="E2434" s="34"/>
      <c r="F2434" s="60"/>
      <c r="G2434"/>
    </row>
    <row r="2435" spans="1:7" x14ac:dyDescent="0.25">
      <c r="A2435"/>
      <c r="B2435"/>
      <c r="C2435"/>
      <c r="D2435"/>
      <c r="E2435" s="34"/>
      <c r="F2435" s="60"/>
      <c r="G2435"/>
    </row>
    <row r="2436" spans="1:7" x14ac:dyDescent="0.25">
      <c r="A2436"/>
      <c r="B2436"/>
      <c r="C2436"/>
      <c r="D2436"/>
      <c r="E2436" s="34"/>
      <c r="F2436" s="60"/>
      <c r="G2436"/>
    </row>
    <row r="2437" spans="1:7" x14ac:dyDescent="0.25">
      <c r="A2437"/>
      <c r="B2437"/>
      <c r="C2437"/>
      <c r="D2437"/>
      <c r="E2437" s="34"/>
      <c r="F2437" s="60"/>
      <c r="G2437"/>
    </row>
    <row r="2438" spans="1:7" x14ac:dyDescent="0.25">
      <c r="A2438"/>
      <c r="B2438"/>
      <c r="C2438"/>
      <c r="D2438"/>
      <c r="E2438" s="34"/>
      <c r="F2438" s="60"/>
      <c r="G2438"/>
    </row>
    <row r="2439" spans="1:7" x14ac:dyDescent="0.25">
      <c r="A2439"/>
      <c r="B2439"/>
      <c r="C2439"/>
      <c r="D2439"/>
      <c r="E2439" s="34"/>
      <c r="F2439" s="60"/>
      <c r="G2439"/>
    </row>
    <row r="2440" spans="1:7" x14ac:dyDescent="0.25">
      <c r="A2440"/>
      <c r="B2440"/>
      <c r="C2440"/>
      <c r="D2440"/>
      <c r="E2440" s="34"/>
      <c r="F2440" s="60"/>
      <c r="G2440"/>
    </row>
    <row r="2441" spans="1:7" x14ac:dyDescent="0.25">
      <c r="A2441"/>
      <c r="B2441"/>
      <c r="C2441"/>
      <c r="D2441"/>
      <c r="E2441" s="34"/>
      <c r="F2441" s="60"/>
      <c r="G2441"/>
    </row>
    <row r="2442" spans="1:7" x14ac:dyDescent="0.25">
      <c r="A2442"/>
      <c r="B2442"/>
      <c r="C2442"/>
      <c r="D2442"/>
      <c r="E2442" s="34"/>
      <c r="F2442" s="60"/>
      <c r="G2442"/>
    </row>
    <row r="2443" spans="1:7" x14ac:dyDescent="0.25">
      <c r="A2443"/>
      <c r="B2443"/>
      <c r="C2443"/>
      <c r="D2443"/>
      <c r="E2443" s="34"/>
      <c r="F2443" s="60"/>
      <c r="G2443"/>
    </row>
    <row r="2444" spans="1:7" x14ac:dyDescent="0.25">
      <c r="A2444"/>
      <c r="B2444"/>
      <c r="C2444"/>
      <c r="D2444"/>
      <c r="E2444" s="34"/>
      <c r="F2444" s="60"/>
      <c r="G2444"/>
    </row>
    <row r="2445" spans="1:7" x14ac:dyDescent="0.25">
      <c r="A2445"/>
      <c r="B2445"/>
      <c r="C2445"/>
      <c r="D2445"/>
      <c r="E2445" s="34"/>
      <c r="F2445" s="60"/>
      <c r="G2445"/>
    </row>
    <row r="2446" spans="1:7" x14ac:dyDescent="0.25">
      <c r="A2446"/>
      <c r="B2446"/>
      <c r="C2446"/>
      <c r="D2446"/>
      <c r="E2446" s="34"/>
      <c r="F2446" s="60"/>
      <c r="G2446"/>
    </row>
    <row r="2447" spans="1:7" x14ac:dyDescent="0.25">
      <c r="A2447"/>
      <c r="B2447"/>
      <c r="C2447"/>
      <c r="D2447"/>
      <c r="E2447" s="34"/>
      <c r="F2447" s="60"/>
      <c r="G2447"/>
    </row>
    <row r="2448" spans="1:7" x14ac:dyDescent="0.25">
      <c r="A2448"/>
      <c r="B2448"/>
      <c r="C2448"/>
      <c r="D2448"/>
      <c r="E2448" s="34"/>
      <c r="F2448" s="60"/>
      <c r="G2448"/>
    </row>
    <row r="2449" spans="1:7" x14ac:dyDescent="0.25">
      <c r="A2449"/>
      <c r="B2449"/>
      <c r="C2449"/>
      <c r="D2449"/>
      <c r="E2449" s="34"/>
      <c r="F2449" s="60"/>
      <c r="G2449"/>
    </row>
    <row r="2450" spans="1:7" x14ac:dyDescent="0.25">
      <c r="A2450"/>
      <c r="B2450"/>
      <c r="C2450"/>
      <c r="D2450"/>
      <c r="E2450" s="34"/>
      <c r="F2450" s="60"/>
      <c r="G2450"/>
    </row>
    <row r="2451" spans="1:7" x14ac:dyDescent="0.25">
      <c r="A2451"/>
      <c r="B2451"/>
      <c r="C2451"/>
      <c r="D2451"/>
      <c r="E2451" s="34"/>
      <c r="F2451" s="60"/>
      <c r="G2451"/>
    </row>
    <row r="2452" spans="1:7" x14ac:dyDescent="0.25">
      <c r="A2452"/>
      <c r="B2452"/>
      <c r="C2452"/>
      <c r="D2452"/>
      <c r="E2452" s="34"/>
      <c r="F2452" s="60"/>
      <c r="G2452"/>
    </row>
    <row r="2453" spans="1:7" x14ac:dyDescent="0.25">
      <c r="A2453"/>
      <c r="B2453"/>
      <c r="C2453"/>
      <c r="D2453"/>
      <c r="E2453" s="34"/>
      <c r="F2453" s="60"/>
      <c r="G2453"/>
    </row>
    <row r="2454" spans="1:7" x14ac:dyDescent="0.25">
      <c r="A2454"/>
      <c r="B2454"/>
      <c r="C2454"/>
      <c r="D2454"/>
      <c r="E2454" s="34"/>
      <c r="F2454" s="60"/>
      <c r="G2454"/>
    </row>
    <row r="2455" spans="1:7" x14ac:dyDescent="0.25">
      <c r="A2455"/>
      <c r="B2455"/>
      <c r="C2455"/>
      <c r="D2455"/>
      <c r="E2455" s="34"/>
      <c r="F2455" s="60"/>
      <c r="G2455"/>
    </row>
    <row r="2456" spans="1:7" x14ac:dyDescent="0.25">
      <c r="A2456"/>
      <c r="B2456"/>
      <c r="C2456"/>
      <c r="D2456"/>
      <c r="E2456" s="34"/>
      <c r="F2456" s="60"/>
      <c r="G2456"/>
    </row>
    <row r="2457" spans="1:7" x14ac:dyDescent="0.25">
      <c r="A2457"/>
      <c r="B2457"/>
      <c r="C2457"/>
      <c r="D2457"/>
      <c r="E2457" s="34"/>
      <c r="F2457" s="60"/>
      <c r="G2457"/>
    </row>
    <row r="2458" spans="1:7" x14ac:dyDescent="0.25">
      <c r="A2458"/>
      <c r="B2458"/>
      <c r="C2458"/>
      <c r="D2458"/>
      <c r="E2458" s="34"/>
      <c r="F2458" s="60"/>
      <c r="G2458"/>
    </row>
    <row r="2459" spans="1:7" x14ac:dyDescent="0.25">
      <c r="A2459"/>
      <c r="B2459"/>
      <c r="C2459"/>
      <c r="D2459"/>
      <c r="E2459" s="34"/>
      <c r="F2459" s="60"/>
      <c r="G2459"/>
    </row>
    <row r="2460" spans="1:7" x14ac:dyDescent="0.25">
      <c r="A2460"/>
      <c r="B2460"/>
      <c r="C2460"/>
      <c r="D2460"/>
      <c r="E2460" s="34"/>
      <c r="F2460" s="60"/>
      <c r="G2460"/>
    </row>
    <row r="2461" spans="1:7" x14ac:dyDescent="0.25">
      <c r="A2461"/>
      <c r="B2461"/>
      <c r="C2461"/>
      <c r="D2461"/>
      <c r="E2461" s="34"/>
      <c r="F2461" s="60"/>
      <c r="G2461"/>
    </row>
    <row r="2462" spans="1:7" x14ac:dyDescent="0.25">
      <c r="A2462"/>
      <c r="B2462"/>
      <c r="C2462"/>
      <c r="D2462"/>
      <c r="E2462" s="34"/>
      <c r="F2462" s="60"/>
      <c r="G2462"/>
    </row>
    <row r="2463" spans="1:7" x14ac:dyDescent="0.25">
      <c r="A2463"/>
      <c r="B2463"/>
      <c r="C2463"/>
      <c r="D2463"/>
      <c r="E2463" s="34"/>
      <c r="F2463" s="60"/>
      <c r="G2463"/>
    </row>
    <row r="2464" spans="1:7" x14ac:dyDescent="0.25">
      <c r="A2464"/>
      <c r="B2464"/>
      <c r="C2464"/>
      <c r="D2464"/>
      <c r="E2464" s="34"/>
      <c r="F2464" s="60"/>
      <c r="G2464"/>
    </row>
    <row r="2465" spans="1:7" x14ac:dyDescent="0.25">
      <c r="A2465"/>
      <c r="B2465"/>
      <c r="C2465"/>
      <c r="D2465"/>
      <c r="E2465" s="34"/>
      <c r="F2465" s="60"/>
      <c r="G2465"/>
    </row>
    <row r="2466" spans="1:7" x14ac:dyDescent="0.25">
      <c r="A2466"/>
      <c r="B2466"/>
      <c r="C2466"/>
      <c r="D2466"/>
      <c r="E2466" s="34"/>
      <c r="F2466" s="60"/>
      <c r="G2466"/>
    </row>
    <row r="2467" spans="1:7" x14ac:dyDescent="0.25">
      <c r="A2467"/>
      <c r="B2467"/>
      <c r="C2467"/>
      <c r="D2467"/>
      <c r="E2467" s="34"/>
      <c r="F2467" s="60"/>
      <c r="G2467"/>
    </row>
    <row r="2468" spans="1:7" x14ac:dyDescent="0.25">
      <c r="A2468"/>
      <c r="B2468"/>
      <c r="C2468"/>
      <c r="D2468"/>
      <c r="E2468" s="34"/>
      <c r="F2468" s="60"/>
      <c r="G2468"/>
    </row>
    <row r="2469" spans="1:7" x14ac:dyDescent="0.25">
      <c r="A2469"/>
      <c r="B2469"/>
      <c r="C2469"/>
      <c r="D2469"/>
      <c r="E2469" s="34"/>
      <c r="F2469" s="60"/>
      <c r="G2469"/>
    </row>
    <row r="2470" spans="1:7" x14ac:dyDescent="0.25">
      <c r="A2470"/>
      <c r="B2470"/>
      <c r="C2470"/>
      <c r="D2470"/>
      <c r="E2470" s="34"/>
      <c r="F2470" s="60"/>
      <c r="G2470"/>
    </row>
    <row r="2471" spans="1:7" x14ac:dyDescent="0.25">
      <c r="A2471"/>
      <c r="B2471"/>
      <c r="C2471"/>
      <c r="D2471"/>
      <c r="E2471" s="34"/>
      <c r="F2471" s="60"/>
      <c r="G2471"/>
    </row>
    <row r="2472" spans="1:7" x14ac:dyDescent="0.25">
      <c r="A2472"/>
      <c r="B2472"/>
      <c r="C2472"/>
      <c r="D2472"/>
      <c r="E2472" s="34"/>
      <c r="F2472" s="60"/>
      <c r="G2472"/>
    </row>
    <row r="2473" spans="1:7" x14ac:dyDescent="0.25">
      <c r="A2473"/>
      <c r="B2473"/>
      <c r="C2473"/>
      <c r="D2473"/>
      <c r="E2473" s="34"/>
      <c r="F2473" s="60"/>
      <c r="G2473"/>
    </row>
    <row r="2474" spans="1:7" x14ac:dyDescent="0.25">
      <c r="A2474"/>
      <c r="B2474"/>
      <c r="C2474"/>
      <c r="D2474"/>
      <c r="E2474" s="34"/>
      <c r="F2474" s="60"/>
      <c r="G2474"/>
    </row>
    <row r="2475" spans="1:7" x14ac:dyDescent="0.25">
      <c r="A2475"/>
      <c r="B2475"/>
      <c r="C2475"/>
      <c r="D2475"/>
      <c r="E2475" s="34"/>
      <c r="F2475" s="60"/>
      <c r="G2475"/>
    </row>
    <row r="2476" spans="1:7" x14ac:dyDescent="0.25">
      <c r="A2476"/>
      <c r="B2476"/>
      <c r="C2476"/>
      <c r="D2476"/>
      <c r="E2476" s="34"/>
      <c r="F2476" s="60"/>
      <c r="G2476"/>
    </row>
    <row r="2477" spans="1:7" x14ac:dyDescent="0.25">
      <c r="A2477"/>
      <c r="B2477"/>
      <c r="C2477"/>
      <c r="D2477"/>
      <c r="E2477" s="34"/>
      <c r="F2477" s="60"/>
      <c r="G2477"/>
    </row>
    <row r="2478" spans="1:7" x14ac:dyDescent="0.25">
      <c r="A2478"/>
      <c r="B2478"/>
      <c r="C2478"/>
      <c r="D2478"/>
      <c r="E2478" s="34"/>
      <c r="F2478" s="60"/>
      <c r="G2478"/>
    </row>
    <row r="2479" spans="1:7" x14ac:dyDescent="0.25">
      <c r="A2479"/>
      <c r="B2479"/>
      <c r="C2479"/>
      <c r="D2479"/>
      <c r="E2479" s="34"/>
      <c r="F2479" s="60"/>
      <c r="G2479"/>
    </row>
    <row r="2480" spans="1:7" x14ac:dyDescent="0.25">
      <c r="A2480"/>
      <c r="B2480"/>
      <c r="C2480"/>
      <c r="D2480"/>
      <c r="E2480" s="34"/>
      <c r="F2480" s="60"/>
      <c r="G2480"/>
    </row>
    <row r="2481" spans="1:7" x14ac:dyDescent="0.25">
      <c r="A2481"/>
      <c r="B2481"/>
      <c r="C2481"/>
      <c r="D2481"/>
      <c r="E2481" s="34"/>
      <c r="F2481" s="60"/>
      <c r="G2481"/>
    </row>
    <row r="2482" spans="1:7" x14ac:dyDescent="0.25">
      <c r="A2482"/>
      <c r="B2482"/>
      <c r="C2482"/>
      <c r="D2482"/>
      <c r="E2482" s="34"/>
      <c r="F2482" s="60"/>
      <c r="G2482"/>
    </row>
    <row r="2483" spans="1:7" x14ac:dyDescent="0.25">
      <c r="A2483"/>
      <c r="B2483"/>
      <c r="C2483"/>
      <c r="D2483"/>
      <c r="E2483" s="34"/>
      <c r="F2483" s="60"/>
      <c r="G2483"/>
    </row>
    <row r="2484" spans="1:7" x14ac:dyDescent="0.25">
      <c r="A2484"/>
      <c r="B2484"/>
      <c r="C2484"/>
      <c r="D2484"/>
      <c r="E2484" s="34"/>
      <c r="F2484" s="60"/>
      <c r="G2484"/>
    </row>
    <row r="2485" spans="1:7" x14ac:dyDescent="0.25">
      <c r="A2485"/>
      <c r="B2485"/>
      <c r="C2485"/>
      <c r="D2485"/>
      <c r="E2485" s="34"/>
      <c r="F2485" s="60"/>
      <c r="G2485"/>
    </row>
    <row r="2486" spans="1:7" x14ac:dyDescent="0.25">
      <c r="A2486"/>
      <c r="B2486"/>
      <c r="C2486"/>
      <c r="D2486"/>
      <c r="E2486" s="34"/>
      <c r="F2486" s="60"/>
      <c r="G2486"/>
    </row>
    <row r="2487" spans="1:7" x14ac:dyDescent="0.25">
      <c r="A2487"/>
      <c r="B2487"/>
      <c r="C2487"/>
      <c r="D2487"/>
      <c r="E2487" s="34"/>
      <c r="F2487" s="60"/>
      <c r="G2487"/>
    </row>
    <row r="2488" spans="1:7" x14ac:dyDescent="0.25">
      <c r="A2488"/>
      <c r="B2488"/>
      <c r="C2488"/>
      <c r="D2488"/>
      <c r="E2488" s="34"/>
      <c r="F2488" s="60"/>
      <c r="G2488"/>
    </row>
    <row r="2489" spans="1:7" x14ac:dyDescent="0.25">
      <c r="A2489"/>
      <c r="B2489"/>
      <c r="C2489"/>
      <c r="D2489"/>
      <c r="E2489" s="34"/>
      <c r="F2489" s="60"/>
      <c r="G2489"/>
    </row>
    <row r="2490" spans="1:7" x14ac:dyDescent="0.25">
      <c r="A2490"/>
      <c r="B2490"/>
      <c r="C2490"/>
      <c r="D2490"/>
      <c r="E2490" s="34"/>
      <c r="F2490" s="60"/>
      <c r="G2490"/>
    </row>
    <row r="2491" spans="1:7" x14ac:dyDescent="0.25">
      <c r="A2491"/>
      <c r="B2491"/>
      <c r="C2491"/>
      <c r="D2491"/>
      <c r="E2491" s="34"/>
      <c r="F2491" s="60"/>
      <c r="G2491"/>
    </row>
    <row r="2492" spans="1:7" x14ac:dyDescent="0.25">
      <c r="A2492"/>
      <c r="B2492"/>
      <c r="C2492"/>
      <c r="D2492"/>
      <c r="E2492" s="34"/>
      <c r="F2492" s="60"/>
      <c r="G2492"/>
    </row>
    <row r="2493" spans="1:7" x14ac:dyDescent="0.25">
      <c r="A2493"/>
      <c r="B2493"/>
      <c r="C2493"/>
      <c r="D2493"/>
      <c r="E2493" s="34"/>
      <c r="F2493" s="60"/>
      <c r="G2493"/>
    </row>
    <row r="2494" spans="1:7" x14ac:dyDescent="0.25">
      <c r="A2494"/>
      <c r="B2494"/>
      <c r="C2494"/>
      <c r="D2494"/>
      <c r="E2494" s="34"/>
      <c r="F2494" s="60"/>
      <c r="G2494"/>
    </row>
    <row r="2495" spans="1:7" x14ac:dyDescent="0.25">
      <c r="A2495"/>
      <c r="B2495"/>
      <c r="C2495"/>
      <c r="D2495"/>
      <c r="E2495" s="34"/>
      <c r="F2495" s="60"/>
      <c r="G2495"/>
    </row>
    <row r="2496" spans="1:7" x14ac:dyDescent="0.25">
      <c r="A2496"/>
      <c r="B2496"/>
      <c r="C2496"/>
      <c r="D2496"/>
      <c r="E2496" s="34"/>
      <c r="F2496" s="60"/>
      <c r="G2496"/>
    </row>
    <row r="2497" spans="1:7" x14ac:dyDescent="0.25">
      <c r="A2497"/>
      <c r="B2497"/>
      <c r="C2497"/>
      <c r="D2497"/>
      <c r="E2497" s="34"/>
      <c r="F2497" s="60"/>
      <c r="G2497"/>
    </row>
    <row r="2498" spans="1:7" x14ac:dyDescent="0.25">
      <c r="A2498"/>
      <c r="B2498"/>
      <c r="C2498"/>
      <c r="D2498"/>
      <c r="E2498" s="34"/>
      <c r="F2498" s="60"/>
      <c r="G2498"/>
    </row>
    <row r="2499" spans="1:7" x14ac:dyDescent="0.25">
      <c r="A2499"/>
      <c r="B2499"/>
      <c r="C2499"/>
      <c r="D2499"/>
      <c r="E2499" s="34"/>
      <c r="F2499" s="60"/>
      <c r="G2499"/>
    </row>
    <row r="2500" spans="1:7" x14ac:dyDescent="0.25">
      <c r="A2500"/>
      <c r="B2500"/>
      <c r="C2500"/>
      <c r="D2500"/>
      <c r="E2500" s="34"/>
      <c r="F2500" s="60"/>
      <c r="G2500"/>
    </row>
    <row r="2501" spans="1:7" x14ac:dyDescent="0.25">
      <c r="A2501"/>
      <c r="B2501"/>
      <c r="C2501"/>
      <c r="D2501"/>
      <c r="E2501" s="34"/>
      <c r="F2501" s="60"/>
      <c r="G2501"/>
    </row>
    <row r="2502" spans="1:7" x14ac:dyDescent="0.25">
      <c r="A2502"/>
      <c r="B2502"/>
      <c r="C2502"/>
      <c r="D2502"/>
      <c r="E2502" s="34"/>
      <c r="F2502" s="60"/>
      <c r="G2502"/>
    </row>
    <row r="2503" spans="1:7" x14ac:dyDescent="0.25">
      <c r="A2503"/>
      <c r="B2503"/>
      <c r="C2503"/>
      <c r="D2503"/>
      <c r="E2503" s="34"/>
      <c r="F2503" s="60"/>
      <c r="G2503"/>
    </row>
    <row r="2504" spans="1:7" x14ac:dyDescent="0.25">
      <c r="A2504"/>
      <c r="B2504"/>
      <c r="C2504"/>
      <c r="D2504"/>
      <c r="E2504" s="34"/>
      <c r="F2504" s="60"/>
      <c r="G2504"/>
    </row>
    <row r="2505" spans="1:7" x14ac:dyDescent="0.25">
      <c r="A2505"/>
      <c r="B2505"/>
      <c r="C2505"/>
      <c r="D2505"/>
      <c r="E2505" s="34"/>
      <c r="F2505" s="60"/>
      <c r="G2505"/>
    </row>
    <row r="2506" spans="1:7" x14ac:dyDescent="0.25">
      <c r="A2506"/>
      <c r="B2506"/>
      <c r="C2506"/>
      <c r="D2506"/>
      <c r="E2506" s="34"/>
      <c r="F2506" s="60"/>
      <c r="G2506"/>
    </row>
    <row r="2507" spans="1:7" x14ac:dyDescent="0.25">
      <c r="A2507"/>
      <c r="B2507"/>
      <c r="C2507"/>
      <c r="D2507"/>
      <c r="E2507" s="34"/>
      <c r="F2507" s="60"/>
      <c r="G2507"/>
    </row>
    <row r="2508" spans="1:7" x14ac:dyDescent="0.25">
      <c r="A2508"/>
      <c r="B2508"/>
      <c r="C2508"/>
      <c r="D2508"/>
      <c r="E2508" s="34"/>
      <c r="F2508" s="60"/>
      <c r="G2508"/>
    </row>
    <row r="2509" spans="1:7" x14ac:dyDescent="0.25">
      <c r="A2509"/>
      <c r="B2509"/>
      <c r="C2509"/>
      <c r="D2509"/>
      <c r="E2509" s="34"/>
      <c r="F2509" s="60"/>
      <c r="G2509"/>
    </row>
    <row r="2510" spans="1:7" x14ac:dyDescent="0.25">
      <c r="A2510"/>
      <c r="B2510"/>
      <c r="C2510"/>
      <c r="D2510"/>
      <c r="E2510" s="34"/>
      <c r="F2510" s="60"/>
      <c r="G2510"/>
    </row>
    <row r="2511" spans="1:7" x14ac:dyDescent="0.25">
      <c r="A2511"/>
      <c r="B2511"/>
      <c r="C2511"/>
      <c r="D2511"/>
      <c r="E2511" s="34"/>
      <c r="F2511" s="60"/>
      <c r="G2511"/>
    </row>
    <row r="2512" spans="1:7" x14ac:dyDescent="0.25">
      <c r="A2512"/>
      <c r="B2512"/>
      <c r="C2512"/>
      <c r="D2512"/>
      <c r="E2512" s="34"/>
      <c r="F2512" s="60"/>
      <c r="G2512"/>
    </row>
    <row r="2513" spans="1:7" x14ac:dyDescent="0.25">
      <c r="A2513"/>
      <c r="B2513"/>
      <c r="C2513"/>
      <c r="D2513"/>
      <c r="E2513" s="34"/>
      <c r="F2513" s="60"/>
      <c r="G2513"/>
    </row>
    <row r="2514" spans="1:7" x14ac:dyDescent="0.25">
      <c r="A2514"/>
      <c r="B2514"/>
      <c r="C2514"/>
      <c r="D2514"/>
      <c r="E2514" s="34"/>
      <c r="F2514" s="60"/>
      <c r="G2514"/>
    </row>
    <row r="2515" spans="1:7" x14ac:dyDescent="0.25">
      <c r="A2515"/>
      <c r="B2515"/>
      <c r="C2515"/>
      <c r="D2515"/>
      <c r="E2515" s="34"/>
      <c r="F2515" s="60"/>
      <c r="G2515"/>
    </row>
    <row r="2516" spans="1:7" x14ac:dyDescent="0.25">
      <c r="A2516"/>
      <c r="B2516"/>
      <c r="C2516"/>
      <c r="D2516"/>
      <c r="E2516" s="34"/>
      <c r="F2516" s="60"/>
      <c r="G2516"/>
    </row>
    <row r="2517" spans="1:7" x14ac:dyDescent="0.25">
      <c r="A2517"/>
      <c r="B2517"/>
      <c r="C2517"/>
      <c r="D2517"/>
      <c r="E2517" s="34"/>
      <c r="F2517" s="60"/>
      <c r="G2517"/>
    </row>
    <row r="2518" spans="1:7" x14ac:dyDescent="0.25">
      <c r="A2518"/>
      <c r="B2518"/>
      <c r="C2518"/>
      <c r="D2518"/>
      <c r="E2518" s="34"/>
      <c r="F2518" s="60"/>
      <c r="G2518"/>
    </row>
    <row r="2519" spans="1:7" x14ac:dyDescent="0.25">
      <c r="A2519"/>
      <c r="B2519"/>
      <c r="C2519"/>
      <c r="D2519"/>
      <c r="E2519" s="34"/>
      <c r="F2519" s="60"/>
      <c r="G2519"/>
    </row>
    <row r="2520" spans="1:7" x14ac:dyDescent="0.25">
      <c r="A2520"/>
      <c r="B2520"/>
      <c r="C2520"/>
      <c r="D2520"/>
      <c r="E2520" s="34"/>
      <c r="F2520" s="60"/>
      <c r="G2520"/>
    </row>
    <row r="2521" spans="1:7" x14ac:dyDescent="0.25">
      <c r="A2521"/>
      <c r="B2521"/>
      <c r="C2521"/>
      <c r="D2521"/>
      <c r="E2521" s="34"/>
      <c r="F2521" s="60"/>
      <c r="G2521"/>
    </row>
    <row r="2522" spans="1:7" x14ac:dyDescent="0.25">
      <c r="A2522"/>
      <c r="B2522"/>
      <c r="C2522"/>
      <c r="D2522"/>
      <c r="E2522" s="34"/>
      <c r="F2522" s="60"/>
      <c r="G2522"/>
    </row>
    <row r="2523" spans="1:7" x14ac:dyDescent="0.25">
      <c r="A2523"/>
      <c r="B2523"/>
      <c r="C2523"/>
      <c r="D2523"/>
      <c r="E2523" s="34"/>
      <c r="F2523" s="60"/>
      <c r="G2523"/>
    </row>
    <row r="2524" spans="1:7" x14ac:dyDescent="0.25">
      <c r="A2524"/>
      <c r="B2524"/>
      <c r="C2524"/>
      <c r="D2524"/>
      <c r="E2524" s="34"/>
      <c r="F2524" s="60"/>
      <c r="G2524"/>
    </row>
    <row r="2525" spans="1:7" x14ac:dyDescent="0.25">
      <c r="A2525"/>
      <c r="B2525"/>
      <c r="C2525"/>
      <c r="D2525"/>
      <c r="E2525" s="34"/>
      <c r="F2525" s="60"/>
      <c r="G2525"/>
    </row>
    <row r="2526" spans="1:7" x14ac:dyDescent="0.25">
      <c r="A2526"/>
      <c r="B2526"/>
      <c r="C2526"/>
      <c r="D2526"/>
      <c r="E2526" s="34"/>
      <c r="F2526" s="60"/>
      <c r="G2526"/>
    </row>
    <row r="2527" spans="1:7" x14ac:dyDescent="0.25">
      <c r="A2527"/>
      <c r="B2527"/>
      <c r="C2527"/>
      <c r="D2527"/>
      <c r="E2527" s="34"/>
      <c r="F2527" s="60"/>
      <c r="G2527"/>
    </row>
    <row r="2528" spans="1:7" x14ac:dyDescent="0.25">
      <c r="A2528"/>
      <c r="B2528"/>
      <c r="C2528"/>
      <c r="D2528"/>
      <c r="E2528" s="34"/>
      <c r="F2528" s="60"/>
      <c r="G2528"/>
    </row>
    <row r="2529" spans="1:7" x14ac:dyDescent="0.25">
      <c r="A2529"/>
      <c r="B2529"/>
      <c r="C2529"/>
      <c r="D2529"/>
      <c r="E2529" s="34"/>
      <c r="F2529" s="60"/>
      <c r="G2529"/>
    </row>
    <row r="2530" spans="1:7" x14ac:dyDescent="0.25">
      <c r="A2530"/>
      <c r="B2530"/>
      <c r="C2530"/>
      <c r="D2530"/>
      <c r="E2530" s="34"/>
      <c r="F2530" s="60"/>
      <c r="G2530"/>
    </row>
    <row r="2531" spans="1:7" x14ac:dyDescent="0.25">
      <c r="A2531"/>
      <c r="B2531"/>
      <c r="C2531"/>
      <c r="D2531"/>
      <c r="E2531" s="34"/>
      <c r="F2531" s="60"/>
      <c r="G2531"/>
    </row>
    <row r="2532" spans="1:7" x14ac:dyDescent="0.25">
      <c r="A2532"/>
      <c r="B2532"/>
      <c r="C2532"/>
      <c r="D2532"/>
      <c r="E2532" s="34"/>
      <c r="F2532" s="60"/>
      <c r="G2532"/>
    </row>
    <row r="2533" spans="1:7" x14ac:dyDescent="0.25">
      <c r="A2533"/>
      <c r="B2533"/>
      <c r="C2533"/>
      <c r="D2533"/>
      <c r="E2533" s="34"/>
      <c r="F2533" s="60"/>
      <c r="G2533"/>
    </row>
    <row r="2534" spans="1:7" x14ac:dyDescent="0.25">
      <c r="A2534"/>
      <c r="B2534"/>
      <c r="C2534"/>
      <c r="D2534"/>
      <c r="E2534" s="34"/>
      <c r="F2534" s="60"/>
      <c r="G2534"/>
    </row>
    <row r="2535" spans="1:7" x14ac:dyDescent="0.25">
      <c r="A2535"/>
      <c r="B2535"/>
      <c r="C2535"/>
      <c r="D2535"/>
      <c r="E2535" s="34"/>
      <c r="F2535" s="60"/>
      <c r="G2535"/>
    </row>
    <row r="2536" spans="1:7" x14ac:dyDescent="0.25">
      <c r="A2536"/>
      <c r="B2536"/>
      <c r="C2536"/>
      <c r="D2536"/>
      <c r="E2536" s="34"/>
      <c r="F2536" s="60"/>
      <c r="G2536"/>
    </row>
    <row r="2537" spans="1:7" x14ac:dyDescent="0.25">
      <c r="A2537"/>
      <c r="B2537"/>
      <c r="C2537"/>
      <c r="D2537"/>
      <c r="E2537" s="34"/>
      <c r="F2537" s="60"/>
      <c r="G2537"/>
    </row>
    <row r="2538" spans="1:7" x14ac:dyDescent="0.25">
      <c r="A2538"/>
      <c r="B2538"/>
      <c r="C2538"/>
      <c r="D2538"/>
      <c r="E2538" s="34"/>
      <c r="F2538" s="60"/>
      <c r="G2538"/>
    </row>
    <row r="2539" spans="1:7" x14ac:dyDescent="0.25">
      <c r="A2539"/>
      <c r="B2539"/>
      <c r="C2539"/>
      <c r="D2539"/>
      <c r="E2539" s="34"/>
      <c r="F2539" s="60"/>
      <c r="G2539"/>
    </row>
    <row r="2540" spans="1:7" x14ac:dyDescent="0.25">
      <c r="A2540"/>
      <c r="B2540"/>
      <c r="C2540"/>
      <c r="D2540"/>
      <c r="E2540" s="34"/>
      <c r="F2540" s="60"/>
      <c r="G2540"/>
    </row>
    <row r="2541" spans="1:7" x14ac:dyDescent="0.25">
      <c r="A2541"/>
      <c r="B2541"/>
      <c r="C2541"/>
      <c r="D2541"/>
      <c r="E2541" s="34"/>
      <c r="F2541" s="60"/>
      <c r="G2541"/>
    </row>
    <row r="2542" spans="1:7" x14ac:dyDescent="0.25">
      <c r="A2542"/>
      <c r="B2542"/>
      <c r="C2542"/>
      <c r="D2542"/>
      <c r="E2542" s="34"/>
      <c r="F2542" s="60"/>
      <c r="G2542"/>
    </row>
    <row r="2543" spans="1:7" x14ac:dyDescent="0.25">
      <c r="A2543"/>
      <c r="B2543"/>
      <c r="C2543"/>
      <c r="D2543"/>
      <c r="E2543" s="34"/>
      <c r="F2543" s="60"/>
      <c r="G2543"/>
    </row>
    <row r="2544" spans="1:7" x14ac:dyDescent="0.25">
      <c r="A2544"/>
      <c r="B2544"/>
      <c r="C2544"/>
      <c r="D2544"/>
      <c r="E2544" s="34"/>
      <c r="F2544" s="60"/>
      <c r="G2544"/>
    </row>
    <row r="2545" spans="1:7" x14ac:dyDescent="0.25">
      <c r="A2545"/>
      <c r="B2545"/>
      <c r="C2545"/>
      <c r="D2545"/>
      <c r="E2545" s="34"/>
      <c r="F2545" s="60"/>
      <c r="G2545"/>
    </row>
    <row r="2546" spans="1:7" x14ac:dyDescent="0.25">
      <c r="A2546"/>
      <c r="B2546"/>
      <c r="C2546"/>
      <c r="D2546"/>
      <c r="E2546" s="34"/>
      <c r="F2546" s="60"/>
      <c r="G2546"/>
    </row>
    <row r="2547" spans="1:7" x14ac:dyDescent="0.25">
      <c r="A2547"/>
      <c r="B2547"/>
      <c r="C2547"/>
      <c r="D2547"/>
      <c r="E2547" s="34"/>
      <c r="F2547" s="60"/>
      <c r="G2547"/>
    </row>
    <row r="2548" spans="1:7" x14ac:dyDescent="0.25">
      <c r="A2548"/>
      <c r="B2548"/>
      <c r="C2548"/>
      <c r="D2548"/>
      <c r="E2548" s="34"/>
      <c r="F2548" s="60"/>
      <c r="G2548"/>
    </row>
    <row r="2549" spans="1:7" x14ac:dyDescent="0.25">
      <c r="A2549"/>
      <c r="B2549"/>
      <c r="C2549"/>
      <c r="D2549"/>
      <c r="E2549" s="34"/>
      <c r="F2549" s="60"/>
      <c r="G2549"/>
    </row>
    <row r="2550" spans="1:7" x14ac:dyDescent="0.25">
      <c r="A2550"/>
      <c r="B2550"/>
      <c r="C2550"/>
      <c r="D2550"/>
      <c r="E2550" s="34"/>
      <c r="F2550" s="60"/>
      <c r="G2550"/>
    </row>
    <row r="2551" spans="1:7" x14ac:dyDescent="0.25">
      <c r="A2551"/>
      <c r="B2551"/>
      <c r="C2551"/>
      <c r="D2551"/>
      <c r="E2551" s="34"/>
      <c r="F2551" s="60"/>
      <c r="G2551"/>
    </row>
    <row r="2552" spans="1:7" x14ac:dyDescent="0.25">
      <c r="A2552"/>
      <c r="B2552"/>
      <c r="C2552"/>
      <c r="D2552"/>
      <c r="E2552" s="34"/>
      <c r="F2552" s="60"/>
      <c r="G2552"/>
    </row>
    <row r="2553" spans="1:7" x14ac:dyDescent="0.25">
      <c r="A2553"/>
      <c r="B2553"/>
      <c r="C2553"/>
      <c r="D2553"/>
      <c r="E2553" s="34"/>
      <c r="F2553" s="60"/>
      <c r="G2553"/>
    </row>
    <row r="2554" spans="1:7" x14ac:dyDescent="0.25">
      <c r="A2554"/>
      <c r="B2554"/>
      <c r="C2554"/>
      <c r="D2554"/>
      <c r="E2554" s="34"/>
      <c r="F2554" s="60"/>
      <c r="G2554"/>
    </row>
    <row r="2555" spans="1:7" x14ac:dyDescent="0.25">
      <c r="A2555"/>
      <c r="B2555"/>
      <c r="C2555"/>
      <c r="D2555"/>
      <c r="E2555" s="34"/>
      <c r="F2555" s="60"/>
      <c r="G2555"/>
    </row>
    <row r="2556" spans="1:7" x14ac:dyDescent="0.25">
      <c r="A2556"/>
      <c r="B2556"/>
      <c r="C2556"/>
      <c r="D2556"/>
      <c r="E2556" s="34"/>
      <c r="F2556" s="60"/>
      <c r="G2556"/>
    </row>
    <row r="2557" spans="1:7" x14ac:dyDescent="0.25">
      <c r="A2557"/>
      <c r="B2557"/>
      <c r="C2557"/>
      <c r="D2557"/>
      <c r="E2557" s="34"/>
      <c r="F2557" s="60"/>
      <c r="G2557"/>
    </row>
    <row r="2558" spans="1:7" x14ac:dyDescent="0.25">
      <c r="A2558"/>
      <c r="B2558"/>
      <c r="C2558"/>
      <c r="D2558"/>
      <c r="E2558" s="34"/>
      <c r="F2558" s="60"/>
      <c r="G2558"/>
    </row>
    <row r="2559" spans="1:7" x14ac:dyDescent="0.25">
      <c r="A2559"/>
      <c r="B2559"/>
      <c r="C2559"/>
      <c r="D2559"/>
      <c r="E2559" s="34"/>
      <c r="F2559" s="60"/>
      <c r="G2559"/>
    </row>
    <row r="2560" spans="1:7" x14ac:dyDescent="0.25">
      <c r="A2560"/>
      <c r="B2560"/>
      <c r="C2560"/>
      <c r="D2560"/>
      <c r="E2560" s="34"/>
      <c r="F2560" s="60"/>
      <c r="G2560"/>
    </row>
    <row r="2561" spans="1:7" x14ac:dyDescent="0.25">
      <c r="A2561"/>
      <c r="B2561"/>
      <c r="C2561"/>
      <c r="D2561"/>
      <c r="E2561" s="34"/>
      <c r="F2561" s="60"/>
      <c r="G2561"/>
    </row>
    <row r="2562" spans="1:7" x14ac:dyDescent="0.25">
      <c r="A2562"/>
      <c r="B2562"/>
      <c r="C2562"/>
      <c r="D2562"/>
      <c r="E2562" s="34"/>
      <c r="F2562" s="60"/>
      <c r="G2562"/>
    </row>
    <row r="2563" spans="1:7" x14ac:dyDescent="0.25">
      <c r="A2563"/>
      <c r="B2563"/>
      <c r="C2563"/>
      <c r="D2563"/>
      <c r="E2563" s="34"/>
      <c r="F2563" s="60"/>
      <c r="G2563"/>
    </row>
    <row r="2564" spans="1:7" x14ac:dyDescent="0.25">
      <c r="A2564"/>
      <c r="B2564"/>
      <c r="C2564"/>
      <c r="D2564"/>
      <c r="E2564" s="34"/>
      <c r="F2564" s="60"/>
      <c r="G2564"/>
    </row>
    <row r="2565" spans="1:7" x14ac:dyDescent="0.25">
      <c r="A2565"/>
      <c r="B2565"/>
      <c r="C2565"/>
      <c r="D2565"/>
      <c r="E2565" s="34"/>
      <c r="F2565" s="60"/>
      <c r="G2565"/>
    </row>
    <row r="2566" spans="1:7" x14ac:dyDescent="0.25">
      <c r="A2566"/>
      <c r="B2566"/>
      <c r="C2566"/>
      <c r="D2566"/>
      <c r="E2566" s="34"/>
      <c r="F2566" s="60"/>
      <c r="G2566"/>
    </row>
    <row r="2567" spans="1:7" x14ac:dyDescent="0.25">
      <c r="A2567"/>
      <c r="B2567"/>
      <c r="C2567"/>
      <c r="D2567"/>
      <c r="E2567" s="34"/>
      <c r="F2567" s="60"/>
      <c r="G2567"/>
    </row>
    <row r="2568" spans="1:7" x14ac:dyDescent="0.25">
      <c r="A2568"/>
      <c r="B2568"/>
      <c r="C2568"/>
      <c r="D2568"/>
      <c r="E2568" s="34"/>
      <c r="F2568" s="60"/>
      <c r="G2568"/>
    </row>
    <row r="2569" spans="1:7" x14ac:dyDescent="0.25">
      <c r="A2569"/>
      <c r="B2569"/>
      <c r="C2569"/>
      <c r="D2569"/>
      <c r="E2569" s="34"/>
      <c r="F2569" s="60"/>
      <c r="G2569"/>
    </row>
    <row r="2570" spans="1:7" x14ac:dyDescent="0.25">
      <c r="A2570"/>
      <c r="B2570"/>
      <c r="C2570"/>
      <c r="D2570"/>
      <c r="E2570" s="34"/>
      <c r="F2570" s="60"/>
      <c r="G2570"/>
    </row>
    <row r="2571" spans="1:7" x14ac:dyDescent="0.25">
      <c r="A2571"/>
      <c r="B2571"/>
      <c r="C2571"/>
      <c r="D2571"/>
      <c r="E2571" s="34"/>
      <c r="F2571" s="60"/>
      <c r="G2571"/>
    </row>
    <row r="2572" spans="1:7" x14ac:dyDescent="0.25">
      <c r="A2572"/>
      <c r="B2572"/>
      <c r="C2572"/>
      <c r="D2572"/>
      <c r="E2572" s="34"/>
      <c r="F2572" s="60"/>
      <c r="G2572"/>
    </row>
    <row r="2573" spans="1:7" x14ac:dyDescent="0.25">
      <c r="A2573"/>
      <c r="B2573"/>
      <c r="C2573"/>
      <c r="D2573"/>
      <c r="E2573" s="34"/>
      <c r="F2573" s="60"/>
      <c r="G2573"/>
    </row>
    <row r="2574" spans="1:7" x14ac:dyDescent="0.25">
      <c r="A2574"/>
      <c r="B2574"/>
      <c r="C2574"/>
      <c r="D2574"/>
      <c r="E2574" s="34"/>
      <c r="F2574" s="60"/>
      <c r="G2574"/>
    </row>
    <row r="2575" spans="1:7" x14ac:dyDescent="0.25">
      <c r="A2575"/>
      <c r="B2575"/>
      <c r="C2575"/>
      <c r="D2575"/>
      <c r="E2575" s="34"/>
      <c r="F2575" s="60"/>
      <c r="G2575"/>
    </row>
    <row r="2576" spans="1:7" x14ac:dyDescent="0.25">
      <c r="A2576"/>
      <c r="B2576"/>
      <c r="C2576"/>
      <c r="D2576"/>
      <c r="E2576" s="34"/>
      <c r="F2576" s="60"/>
      <c r="G2576"/>
    </row>
    <row r="2577" spans="1:7" x14ac:dyDescent="0.25">
      <c r="A2577"/>
      <c r="B2577"/>
      <c r="C2577"/>
      <c r="D2577"/>
      <c r="E2577" s="34"/>
      <c r="F2577" s="60"/>
      <c r="G2577"/>
    </row>
    <row r="2578" spans="1:7" x14ac:dyDescent="0.25">
      <c r="A2578"/>
      <c r="B2578"/>
      <c r="C2578"/>
      <c r="D2578"/>
      <c r="E2578" s="34"/>
      <c r="F2578" s="60"/>
      <c r="G2578"/>
    </row>
    <row r="2579" spans="1:7" x14ac:dyDescent="0.25">
      <c r="A2579"/>
      <c r="B2579"/>
      <c r="C2579"/>
      <c r="D2579"/>
      <c r="E2579" s="34"/>
      <c r="F2579" s="60"/>
      <c r="G2579"/>
    </row>
    <row r="2580" spans="1:7" x14ac:dyDescent="0.25">
      <c r="A2580"/>
      <c r="B2580"/>
      <c r="C2580"/>
      <c r="D2580"/>
      <c r="E2580" s="34"/>
      <c r="F2580" s="60"/>
      <c r="G2580"/>
    </row>
    <row r="2581" spans="1:7" x14ac:dyDescent="0.25">
      <c r="A2581"/>
      <c r="B2581"/>
      <c r="C2581"/>
      <c r="D2581"/>
      <c r="E2581" s="34"/>
      <c r="F2581" s="60"/>
      <c r="G2581"/>
    </row>
    <row r="2582" spans="1:7" x14ac:dyDescent="0.25">
      <c r="A2582"/>
      <c r="B2582"/>
      <c r="C2582"/>
      <c r="D2582"/>
      <c r="E2582" s="34"/>
      <c r="F2582" s="60"/>
      <c r="G2582"/>
    </row>
    <row r="2583" spans="1:7" x14ac:dyDescent="0.25">
      <c r="A2583"/>
      <c r="B2583"/>
      <c r="C2583"/>
      <c r="D2583"/>
      <c r="E2583" s="34"/>
      <c r="F2583" s="60"/>
      <c r="G2583"/>
    </row>
    <row r="2584" spans="1:7" x14ac:dyDescent="0.25">
      <c r="A2584"/>
      <c r="B2584"/>
      <c r="C2584"/>
      <c r="D2584"/>
      <c r="E2584" s="34"/>
      <c r="F2584" s="60"/>
      <c r="G2584"/>
    </row>
    <row r="2585" spans="1:7" x14ac:dyDescent="0.25">
      <c r="A2585"/>
      <c r="B2585"/>
      <c r="C2585"/>
      <c r="D2585"/>
      <c r="E2585" s="34"/>
      <c r="F2585" s="60"/>
      <c r="G2585"/>
    </row>
    <row r="2586" spans="1:7" x14ac:dyDescent="0.25">
      <c r="A2586"/>
      <c r="B2586"/>
      <c r="C2586"/>
      <c r="D2586"/>
      <c r="E2586" s="34"/>
      <c r="F2586" s="60"/>
      <c r="G2586"/>
    </row>
    <row r="2587" spans="1:7" x14ac:dyDescent="0.25">
      <c r="A2587"/>
      <c r="B2587"/>
      <c r="C2587"/>
      <c r="D2587"/>
      <c r="E2587" s="34"/>
      <c r="F2587" s="60"/>
      <c r="G2587"/>
    </row>
    <row r="2588" spans="1:7" x14ac:dyDescent="0.25">
      <c r="A2588"/>
      <c r="B2588"/>
      <c r="C2588"/>
      <c r="D2588"/>
      <c r="E2588" s="34"/>
      <c r="F2588" s="60"/>
      <c r="G2588"/>
    </row>
    <row r="2589" spans="1:7" x14ac:dyDescent="0.25">
      <c r="A2589"/>
      <c r="B2589"/>
      <c r="C2589"/>
      <c r="D2589"/>
      <c r="E2589" s="34"/>
      <c r="F2589" s="60"/>
      <c r="G2589"/>
    </row>
    <row r="2590" spans="1:7" x14ac:dyDescent="0.25">
      <c r="A2590"/>
      <c r="B2590"/>
      <c r="C2590"/>
      <c r="D2590"/>
      <c r="E2590" s="34"/>
      <c r="F2590" s="60"/>
      <c r="G2590"/>
    </row>
    <row r="2591" spans="1:7" x14ac:dyDescent="0.25">
      <c r="A2591"/>
      <c r="B2591"/>
      <c r="C2591"/>
      <c r="D2591"/>
      <c r="E2591" s="34"/>
      <c r="F2591" s="60"/>
      <c r="G2591"/>
    </row>
    <row r="2592" spans="1:7" x14ac:dyDescent="0.25">
      <c r="A2592"/>
      <c r="B2592"/>
      <c r="C2592"/>
      <c r="D2592"/>
      <c r="E2592" s="34"/>
      <c r="F2592" s="60"/>
      <c r="G2592"/>
    </row>
    <row r="2593" spans="1:7" x14ac:dyDescent="0.25">
      <c r="A2593"/>
      <c r="B2593"/>
      <c r="C2593"/>
      <c r="D2593"/>
      <c r="E2593" s="34"/>
      <c r="F2593" s="60"/>
      <c r="G2593"/>
    </row>
    <row r="2594" spans="1:7" x14ac:dyDescent="0.25">
      <c r="A2594"/>
      <c r="B2594"/>
      <c r="C2594"/>
      <c r="D2594"/>
      <c r="E2594" s="34"/>
      <c r="F2594" s="60"/>
      <c r="G2594"/>
    </row>
    <row r="2595" spans="1:7" x14ac:dyDescent="0.25">
      <c r="A2595"/>
      <c r="B2595"/>
      <c r="C2595"/>
      <c r="D2595"/>
      <c r="E2595" s="34"/>
      <c r="F2595" s="60"/>
      <c r="G2595"/>
    </row>
    <row r="2596" spans="1:7" x14ac:dyDescent="0.25">
      <c r="A2596"/>
      <c r="B2596"/>
      <c r="C2596"/>
      <c r="D2596"/>
      <c r="E2596" s="34"/>
      <c r="F2596" s="60"/>
      <c r="G2596"/>
    </row>
    <row r="2597" spans="1:7" x14ac:dyDescent="0.25">
      <c r="A2597"/>
      <c r="B2597"/>
      <c r="C2597"/>
      <c r="D2597"/>
      <c r="E2597" s="34"/>
      <c r="F2597" s="60"/>
      <c r="G2597"/>
    </row>
    <row r="2598" spans="1:7" x14ac:dyDescent="0.25">
      <c r="A2598"/>
      <c r="B2598"/>
      <c r="C2598"/>
      <c r="D2598"/>
      <c r="E2598" s="34"/>
      <c r="F2598" s="60"/>
      <c r="G2598"/>
    </row>
    <row r="2599" spans="1:7" x14ac:dyDescent="0.25">
      <c r="A2599"/>
      <c r="B2599"/>
      <c r="C2599"/>
      <c r="D2599"/>
      <c r="E2599" s="34"/>
      <c r="F2599" s="60"/>
      <c r="G2599"/>
    </row>
    <row r="2600" spans="1:7" x14ac:dyDescent="0.25">
      <c r="A2600"/>
      <c r="B2600"/>
      <c r="C2600"/>
      <c r="D2600"/>
      <c r="E2600" s="34"/>
      <c r="F2600" s="60"/>
      <c r="G2600"/>
    </row>
    <row r="2601" spans="1:7" x14ac:dyDescent="0.25">
      <c r="A2601"/>
      <c r="B2601"/>
      <c r="C2601"/>
      <c r="D2601"/>
      <c r="E2601" s="34"/>
      <c r="F2601" s="60"/>
      <c r="G2601"/>
    </row>
    <row r="2602" spans="1:7" x14ac:dyDescent="0.25">
      <c r="A2602"/>
      <c r="B2602"/>
      <c r="C2602"/>
      <c r="D2602"/>
      <c r="E2602" s="34"/>
      <c r="F2602" s="60"/>
      <c r="G2602"/>
    </row>
    <row r="2603" spans="1:7" x14ac:dyDescent="0.25">
      <c r="A2603"/>
      <c r="B2603"/>
      <c r="C2603"/>
      <c r="D2603"/>
      <c r="E2603" s="34"/>
      <c r="F2603" s="60"/>
      <c r="G2603"/>
    </row>
    <row r="2604" spans="1:7" x14ac:dyDescent="0.25">
      <c r="A2604"/>
      <c r="B2604"/>
      <c r="C2604"/>
      <c r="D2604"/>
      <c r="E2604" s="34"/>
      <c r="F2604" s="60"/>
      <c r="G2604"/>
    </row>
    <row r="2605" spans="1:7" x14ac:dyDescent="0.25">
      <c r="A2605"/>
      <c r="B2605"/>
      <c r="C2605"/>
      <c r="D2605"/>
      <c r="E2605" s="34"/>
      <c r="F2605" s="60"/>
      <c r="G2605"/>
    </row>
    <row r="2606" spans="1:7" x14ac:dyDescent="0.25">
      <c r="A2606"/>
      <c r="B2606"/>
      <c r="C2606"/>
      <c r="D2606"/>
      <c r="E2606" s="34"/>
      <c r="F2606" s="60"/>
      <c r="G2606"/>
    </row>
    <row r="2607" spans="1:7" x14ac:dyDescent="0.25">
      <c r="A2607"/>
      <c r="B2607"/>
      <c r="C2607"/>
      <c r="D2607"/>
      <c r="E2607" s="34"/>
      <c r="F2607" s="60"/>
      <c r="G2607"/>
    </row>
    <row r="2608" spans="1:7" x14ac:dyDescent="0.25">
      <c r="A2608"/>
      <c r="B2608"/>
      <c r="C2608"/>
      <c r="D2608"/>
      <c r="E2608" s="34"/>
      <c r="F2608" s="60"/>
      <c r="G2608"/>
    </row>
    <row r="2609" spans="1:7" x14ac:dyDescent="0.25">
      <c r="A2609"/>
      <c r="B2609"/>
      <c r="C2609"/>
      <c r="D2609"/>
      <c r="E2609" s="34"/>
      <c r="F2609" s="60"/>
      <c r="G2609"/>
    </row>
    <row r="2610" spans="1:7" x14ac:dyDescent="0.25">
      <c r="A2610"/>
      <c r="B2610"/>
      <c r="C2610"/>
      <c r="D2610"/>
      <c r="E2610" s="34"/>
      <c r="F2610" s="60"/>
      <c r="G2610"/>
    </row>
    <row r="2611" spans="1:7" x14ac:dyDescent="0.25">
      <c r="A2611"/>
      <c r="B2611"/>
      <c r="C2611"/>
      <c r="D2611"/>
      <c r="E2611" s="34"/>
      <c r="F2611" s="60"/>
      <c r="G2611"/>
    </row>
    <row r="2612" spans="1:7" x14ac:dyDescent="0.25">
      <c r="A2612"/>
      <c r="B2612"/>
      <c r="C2612"/>
      <c r="D2612"/>
      <c r="E2612" s="34"/>
      <c r="F2612" s="60"/>
      <c r="G2612"/>
    </row>
    <row r="2613" spans="1:7" x14ac:dyDescent="0.25">
      <c r="A2613"/>
      <c r="B2613"/>
      <c r="C2613"/>
      <c r="D2613"/>
      <c r="E2613" s="34"/>
      <c r="F2613" s="60"/>
      <c r="G2613"/>
    </row>
    <row r="2614" spans="1:7" x14ac:dyDescent="0.25">
      <c r="A2614"/>
      <c r="B2614"/>
      <c r="C2614"/>
      <c r="D2614"/>
      <c r="E2614" s="34"/>
      <c r="F2614" s="60"/>
      <c r="G2614"/>
    </row>
    <row r="2615" spans="1:7" x14ac:dyDescent="0.25">
      <c r="A2615"/>
      <c r="B2615"/>
      <c r="C2615"/>
      <c r="D2615"/>
      <c r="E2615" s="34"/>
      <c r="F2615" s="60"/>
      <c r="G2615"/>
    </row>
    <row r="2616" spans="1:7" x14ac:dyDescent="0.25">
      <c r="A2616"/>
      <c r="B2616"/>
      <c r="C2616"/>
      <c r="D2616"/>
      <c r="E2616" s="34"/>
      <c r="F2616" s="60"/>
      <c r="G2616"/>
    </row>
    <row r="2617" spans="1:7" x14ac:dyDescent="0.25">
      <c r="A2617"/>
      <c r="B2617"/>
      <c r="C2617"/>
      <c r="D2617"/>
      <c r="E2617" s="34"/>
      <c r="F2617" s="60"/>
      <c r="G2617"/>
    </row>
    <row r="2618" spans="1:7" x14ac:dyDescent="0.25">
      <c r="A2618"/>
      <c r="B2618"/>
      <c r="C2618"/>
      <c r="D2618"/>
      <c r="E2618" s="34"/>
      <c r="F2618" s="60"/>
      <c r="G2618"/>
    </row>
    <row r="2619" spans="1:7" x14ac:dyDescent="0.25">
      <c r="A2619"/>
      <c r="B2619"/>
      <c r="C2619"/>
      <c r="D2619"/>
      <c r="E2619" s="34"/>
      <c r="F2619" s="60"/>
      <c r="G2619"/>
    </row>
    <row r="2620" spans="1:7" x14ac:dyDescent="0.25">
      <c r="A2620"/>
      <c r="B2620"/>
      <c r="C2620"/>
      <c r="D2620"/>
      <c r="E2620" s="34"/>
      <c r="F2620" s="60"/>
      <c r="G2620"/>
    </row>
    <row r="2621" spans="1:7" x14ac:dyDescent="0.25">
      <c r="A2621"/>
      <c r="B2621"/>
      <c r="C2621"/>
      <c r="D2621"/>
      <c r="E2621" s="34"/>
      <c r="F2621" s="60"/>
      <c r="G2621"/>
    </row>
    <row r="2622" spans="1:7" x14ac:dyDescent="0.25">
      <c r="A2622"/>
      <c r="B2622"/>
      <c r="C2622"/>
      <c r="D2622"/>
      <c r="E2622" s="34"/>
      <c r="F2622" s="60"/>
      <c r="G2622"/>
    </row>
    <row r="2623" spans="1:7" x14ac:dyDescent="0.25">
      <c r="A2623"/>
      <c r="B2623"/>
      <c r="C2623"/>
      <c r="D2623"/>
      <c r="E2623" s="34"/>
      <c r="F2623" s="60"/>
      <c r="G2623"/>
    </row>
    <row r="2624" spans="1:7" x14ac:dyDescent="0.25">
      <c r="A2624"/>
      <c r="B2624"/>
      <c r="C2624"/>
      <c r="D2624"/>
      <c r="E2624" s="34"/>
      <c r="F2624" s="60"/>
      <c r="G2624"/>
    </row>
    <row r="2625" spans="1:7" x14ac:dyDescent="0.25">
      <c r="A2625"/>
      <c r="B2625"/>
      <c r="C2625"/>
      <c r="D2625"/>
      <c r="E2625" s="34"/>
      <c r="F2625" s="60"/>
      <c r="G2625"/>
    </row>
    <row r="2626" spans="1:7" x14ac:dyDescent="0.25">
      <c r="A2626"/>
      <c r="B2626"/>
      <c r="C2626"/>
      <c r="D2626"/>
      <c r="E2626" s="34"/>
      <c r="F2626" s="60"/>
      <c r="G2626"/>
    </row>
    <row r="2627" spans="1:7" x14ac:dyDescent="0.25">
      <c r="A2627"/>
      <c r="B2627"/>
      <c r="C2627"/>
      <c r="D2627"/>
      <c r="E2627" s="34"/>
      <c r="F2627" s="60"/>
      <c r="G2627"/>
    </row>
    <row r="2628" spans="1:7" x14ac:dyDescent="0.25">
      <c r="A2628"/>
      <c r="B2628"/>
      <c r="C2628"/>
      <c r="D2628"/>
      <c r="E2628" s="34"/>
      <c r="F2628" s="60"/>
      <c r="G2628"/>
    </row>
    <row r="2629" spans="1:7" x14ac:dyDescent="0.25">
      <c r="A2629"/>
      <c r="B2629"/>
      <c r="C2629"/>
      <c r="D2629"/>
      <c r="E2629" s="34"/>
      <c r="F2629" s="60"/>
      <c r="G2629"/>
    </row>
    <row r="2630" spans="1:7" x14ac:dyDescent="0.25">
      <c r="A2630"/>
      <c r="B2630"/>
      <c r="C2630"/>
      <c r="D2630"/>
      <c r="E2630" s="34"/>
      <c r="F2630" s="60"/>
      <c r="G2630"/>
    </row>
    <row r="2631" spans="1:7" x14ac:dyDescent="0.25">
      <c r="A2631"/>
      <c r="B2631"/>
      <c r="C2631"/>
      <c r="D2631"/>
      <c r="E2631" s="34"/>
      <c r="F2631" s="60"/>
      <c r="G2631"/>
    </row>
    <row r="2632" spans="1:7" x14ac:dyDescent="0.25">
      <c r="A2632"/>
      <c r="B2632"/>
      <c r="C2632"/>
      <c r="D2632"/>
      <c r="E2632" s="34"/>
      <c r="F2632" s="60"/>
      <c r="G2632"/>
    </row>
    <row r="2633" spans="1:7" x14ac:dyDescent="0.25">
      <c r="A2633"/>
      <c r="B2633"/>
      <c r="C2633"/>
      <c r="D2633"/>
      <c r="E2633" s="34"/>
      <c r="F2633" s="60"/>
      <c r="G2633"/>
    </row>
    <row r="2634" spans="1:7" x14ac:dyDescent="0.25">
      <c r="A2634"/>
      <c r="B2634"/>
      <c r="C2634"/>
      <c r="D2634"/>
      <c r="E2634" s="34"/>
      <c r="F2634" s="60"/>
      <c r="G2634"/>
    </row>
    <row r="2635" spans="1:7" x14ac:dyDescent="0.25">
      <c r="A2635"/>
      <c r="B2635"/>
      <c r="C2635"/>
      <c r="D2635"/>
      <c r="E2635" s="34"/>
      <c r="F2635" s="60"/>
      <c r="G2635"/>
    </row>
    <row r="2636" spans="1:7" x14ac:dyDescent="0.25">
      <c r="A2636"/>
      <c r="B2636"/>
      <c r="C2636"/>
      <c r="D2636"/>
      <c r="E2636" s="34"/>
      <c r="F2636" s="60"/>
      <c r="G2636"/>
    </row>
    <row r="2637" spans="1:7" x14ac:dyDescent="0.25">
      <c r="A2637"/>
      <c r="B2637"/>
      <c r="C2637"/>
      <c r="D2637"/>
      <c r="E2637" s="34"/>
      <c r="F2637" s="60"/>
      <c r="G2637"/>
    </row>
    <row r="2638" spans="1:7" x14ac:dyDescent="0.25">
      <c r="A2638"/>
      <c r="B2638"/>
      <c r="C2638"/>
      <c r="D2638"/>
      <c r="E2638" s="34"/>
      <c r="F2638" s="60"/>
      <c r="G2638"/>
    </row>
    <row r="2639" spans="1:7" x14ac:dyDescent="0.25">
      <c r="A2639"/>
      <c r="B2639"/>
      <c r="C2639"/>
      <c r="D2639"/>
      <c r="E2639" s="34"/>
      <c r="F2639" s="60"/>
      <c r="G2639"/>
    </row>
    <row r="2640" spans="1:7" x14ac:dyDescent="0.25">
      <c r="A2640"/>
      <c r="B2640"/>
      <c r="C2640"/>
      <c r="D2640"/>
      <c r="E2640" s="34"/>
      <c r="F2640" s="60"/>
      <c r="G2640"/>
    </row>
    <row r="2641" spans="1:7" x14ac:dyDescent="0.25">
      <c r="A2641"/>
      <c r="B2641"/>
      <c r="C2641"/>
      <c r="D2641"/>
      <c r="E2641" s="34"/>
      <c r="F2641" s="60"/>
      <c r="G2641"/>
    </row>
    <row r="2642" spans="1:7" x14ac:dyDescent="0.25">
      <c r="A2642"/>
      <c r="B2642"/>
      <c r="C2642"/>
      <c r="D2642"/>
      <c r="E2642" s="34"/>
      <c r="F2642" s="60"/>
      <c r="G2642"/>
    </row>
    <row r="2643" spans="1:7" x14ac:dyDescent="0.25">
      <c r="A2643"/>
      <c r="B2643"/>
      <c r="C2643"/>
      <c r="D2643"/>
      <c r="E2643" s="34"/>
      <c r="F2643" s="60"/>
      <c r="G2643"/>
    </row>
    <row r="2644" spans="1:7" x14ac:dyDescent="0.25">
      <c r="A2644"/>
      <c r="B2644"/>
      <c r="C2644"/>
      <c r="D2644"/>
      <c r="E2644" s="34"/>
      <c r="F2644" s="60"/>
      <c r="G2644"/>
    </row>
    <row r="2645" spans="1:7" x14ac:dyDescent="0.25">
      <c r="A2645"/>
      <c r="B2645"/>
      <c r="C2645"/>
      <c r="D2645"/>
      <c r="E2645" s="34"/>
      <c r="F2645" s="60"/>
      <c r="G2645"/>
    </row>
    <row r="2646" spans="1:7" x14ac:dyDescent="0.25">
      <c r="A2646"/>
      <c r="B2646"/>
      <c r="C2646"/>
      <c r="D2646"/>
      <c r="E2646" s="34"/>
      <c r="F2646" s="60"/>
      <c r="G2646"/>
    </row>
    <row r="2647" spans="1:7" x14ac:dyDescent="0.25">
      <c r="A2647"/>
      <c r="B2647"/>
      <c r="C2647"/>
      <c r="D2647"/>
      <c r="E2647" s="34"/>
      <c r="F2647" s="60"/>
      <c r="G2647"/>
    </row>
    <row r="2648" spans="1:7" x14ac:dyDescent="0.25">
      <c r="A2648"/>
      <c r="B2648"/>
      <c r="C2648"/>
      <c r="D2648"/>
      <c r="E2648" s="34"/>
      <c r="F2648" s="60"/>
      <c r="G2648"/>
    </row>
    <row r="2649" spans="1:7" x14ac:dyDescent="0.25">
      <c r="A2649"/>
      <c r="B2649"/>
      <c r="C2649"/>
      <c r="D2649"/>
      <c r="E2649" s="34"/>
      <c r="F2649" s="60"/>
      <c r="G2649"/>
    </row>
    <row r="2650" spans="1:7" x14ac:dyDescent="0.25">
      <c r="A2650"/>
      <c r="B2650"/>
      <c r="C2650"/>
      <c r="D2650"/>
      <c r="E2650" s="34"/>
      <c r="F2650" s="60"/>
      <c r="G2650"/>
    </row>
    <row r="2651" spans="1:7" x14ac:dyDescent="0.25">
      <c r="A2651"/>
      <c r="B2651"/>
      <c r="C2651"/>
      <c r="D2651"/>
      <c r="E2651" s="34"/>
      <c r="F2651" s="60"/>
      <c r="G2651"/>
    </row>
    <row r="2652" spans="1:7" x14ac:dyDescent="0.25">
      <c r="A2652"/>
      <c r="B2652"/>
      <c r="C2652"/>
      <c r="D2652"/>
      <c r="E2652" s="34"/>
      <c r="F2652" s="60"/>
      <c r="G2652"/>
    </row>
    <row r="2653" spans="1:7" x14ac:dyDescent="0.25">
      <c r="A2653"/>
      <c r="B2653"/>
      <c r="C2653"/>
      <c r="D2653"/>
      <c r="E2653" s="34"/>
      <c r="F2653" s="60"/>
      <c r="G2653"/>
    </row>
    <row r="2654" spans="1:7" x14ac:dyDescent="0.25">
      <c r="A2654"/>
      <c r="B2654"/>
      <c r="C2654"/>
      <c r="D2654"/>
      <c r="E2654" s="34"/>
      <c r="F2654" s="60"/>
      <c r="G2654"/>
    </row>
    <row r="2655" spans="1:7" x14ac:dyDescent="0.25">
      <c r="A2655"/>
      <c r="B2655"/>
      <c r="C2655"/>
      <c r="D2655"/>
      <c r="E2655" s="34"/>
      <c r="F2655" s="60"/>
      <c r="G2655"/>
    </row>
    <row r="2656" spans="1:7" x14ac:dyDescent="0.25">
      <c r="A2656"/>
      <c r="B2656"/>
      <c r="C2656"/>
      <c r="D2656"/>
      <c r="E2656" s="34"/>
      <c r="F2656" s="60"/>
      <c r="G2656"/>
    </row>
    <row r="2657" spans="1:7" x14ac:dyDescent="0.25">
      <c r="A2657"/>
      <c r="B2657"/>
      <c r="C2657"/>
      <c r="D2657"/>
      <c r="E2657" s="34"/>
      <c r="F2657" s="60"/>
      <c r="G2657"/>
    </row>
    <row r="2658" spans="1:7" x14ac:dyDescent="0.25">
      <c r="A2658"/>
      <c r="B2658"/>
      <c r="C2658"/>
      <c r="D2658"/>
      <c r="E2658" s="34"/>
      <c r="F2658" s="60"/>
      <c r="G2658"/>
    </row>
    <row r="2659" spans="1:7" x14ac:dyDescent="0.25">
      <c r="A2659"/>
      <c r="B2659"/>
      <c r="C2659"/>
      <c r="D2659"/>
      <c r="E2659" s="34"/>
      <c r="F2659" s="60"/>
      <c r="G2659"/>
    </row>
    <row r="2660" spans="1:7" x14ac:dyDescent="0.25">
      <c r="A2660"/>
      <c r="B2660"/>
      <c r="C2660"/>
      <c r="D2660"/>
      <c r="E2660" s="34"/>
      <c r="F2660" s="60"/>
      <c r="G2660"/>
    </row>
    <row r="2661" spans="1:7" x14ac:dyDescent="0.25">
      <c r="A2661"/>
      <c r="B2661"/>
      <c r="C2661"/>
      <c r="D2661"/>
      <c r="E2661" s="34"/>
      <c r="F2661" s="60"/>
      <c r="G2661"/>
    </row>
    <row r="2662" spans="1:7" x14ac:dyDescent="0.25">
      <c r="A2662"/>
      <c r="B2662"/>
      <c r="C2662"/>
      <c r="D2662"/>
      <c r="E2662" s="34"/>
      <c r="F2662" s="60"/>
      <c r="G2662"/>
    </row>
    <row r="2663" spans="1:7" x14ac:dyDescent="0.25">
      <c r="A2663"/>
      <c r="B2663"/>
      <c r="C2663"/>
      <c r="D2663"/>
      <c r="E2663" s="34"/>
      <c r="F2663" s="60"/>
      <c r="G2663"/>
    </row>
    <row r="2664" spans="1:7" x14ac:dyDescent="0.25">
      <c r="A2664"/>
      <c r="B2664"/>
      <c r="C2664"/>
      <c r="D2664"/>
      <c r="E2664" s="34"/>
      <c r="F2664" s="60"/>
      <c r="G2664"/>
    </row>
    <row r="2665" spans="1:7" x14ac:dyDescent="0.25">
      <c r="A2665"/>
      <c r="B2665"/>
      <c r="C2665"/>
      <c r="D2665"/>
      <c r="E2665" s="34"/>
      <c r="F2665" s="60"/>
      <c r="G2665"/>
    </row>
    <row r="2666" spans="1:7" x14ac:dyDescent="0.25">
      <c r="A2666"/>
      <c r="B2666"/>
      <c r="C2666"/>
      <c r="D2666"/>
      <c r="E2666" s="34"/>
      <c r="F2666" s="60"/>
      <c r="G2666"/>
    </row>
    <row r="2667" spans="1:7" x14ac:dyDescent="0.25">
      <c r="A2667"/>
      <c r="B2667"/>
      <c r="C2667"/>
      <c r="D2667"/>
      <c r="E2667" s="34"/>
      <c r="F2667" s="60"/>
      <c r="G2667"/>
    </row>
    <row r="2668" spans="1:7" x14ac:dyDescent="0.25">
      <c r="A2668"/>
      <c r="B2668"/>
      <c r="C2668"/>
      <c r="D2668"/>
      <c r="E2668" s="34"/>
      <c r="F2668" s="60"/>
      <c r="G2668"/>
    </row>
    <row r="2669" spans="1:7" x14ac:dyDescent="0.25">
      <c r="A2669"/>
      <c r="B2669"/>
      <c r="C2669"/>
      <c r="D2669"/>
      <c r="E2669" s="34"/>
      <c r="F2669" s="60"/>
      <c r="G2669"/>
    </row>
    <row r="2670" spans="1:7" x14ac:dyDescent="0.25">
      <c r="A2670"/>
      <c r="B2670"/>
      <c r="C2670"/>
      <c r="D2670"/>
      <c r="E2670" s="34"/>
      <c r="F2670" s="60"/>
      <c r="G2670"/>
    </row>
    <row r="2671" spans="1:7" x14ac:dyDescent="0.25">
      <c r="A2671"/>
      <c r="B2671"/>
      <c r="C2671"/>
      <c r="D2671"/>
      <c r="E2671" s="34"/>
      <c r="F2671" s="60"/>
      <c r="G2671"/>
    </row>
    <row r="2672" spans="1:7" x14ac:dyDescent="0.25">
      <c r="A2672"/>
      <c r="B2672"/>
      <c r="C2672"/>
      <c r="D2672"/>
      <c r="E2672" s="34"/>
      <c r="F2672" s="60"/>
      <c r="G2672"/>
    </row>
    <row r="2673" spans="1:7" x14ac:dyDescent="0.25">
      <c r="A2673"/>
      <c r="B2673"/>
      <c r="C2673"/>
      <c r="D2673"/>
      <c r="E2673" s="34"/>
      <c r="F2673" s="60"/>
      <c r="G2673"/>
    </row>
    <row r="2674" spans="1:7" x14ac:dyDescent="0.25">
      <c r="A2674"/>
      <c r="B2674"/>
      <c r="C2674"/>
      <c r="D2674"/>
      <c r="E2674" s="34"/>
      <c r="F2674" s="60"/>
      <c r="G2674"/>
    </row>
    <row r="2675" spans="1:7" x14ac:dyDescent="0.25">
      <c r="A2675"/>
      <c r="B2675"/>
      <c r="C2675"/>
      <c r="D2675"/>
      <c r="E2675" s="34"/>
      <c r="F2675" s="60"/>
      <c r="G2675"/>
    </row>
    <row r="2676" spans="1:7" x14ac:dyDescent="0.25">
      <c r="A2676"/>
      <c r="B2676"/>
      <c r="C2676"/>
      <c r="D2676"/>
      <c r="E2676" s="34"/>
      <c r="F2676" s="60"/>
      <c r="G2676"/>
    </row>
    <row r="2677" spans="1:7" x14ac:dyDescent="0.25">
      <c r="A2677"/>
      <c r="B2677"/>
      <c r="C2677"/>
      <c r="D2677"/>
      <c r="E2677" s="34"/>
      <c r="F2677" s="60"/>
      <c r="G2677"/>
    </row>
    <row r="2678" spans="1:7" x14ac:dyDescent="0.25">
      <c r="A2678"/>
      <c r="B2678"/>
      <c r="C2678"/>
      <c r="D2678"/>
      <c r="E2678" s="34"/>
      <c r="F2678" s="60"/>
      <c r="G2678"/>
    </row>
    <row r="2679" spans="1:7" x14ac:dyDescent="0.25">
      <c r="A2679"/>
      <c r="B2679"/>
      <c r="C2679"/>
      <c r="D2679"/>
      <c r="E2679" s="34"/>
      <c r="F2679" s="60"/>
      <c r="G2679"/>
    </row>
    <row r="2680" spans="1:7" x14ac:dyDescent="0.25">
      <c r="A2680"/>
      <c r="B2680"/>
      <c r="C2680"/>
      <c r="D2680"/>
      <c r="E2680" s="34"/>
      <c r="F2680" s="60"/>
      <c r="G2680"/>
    </row>
    <row r="2681" spans="1:7" x14ac:dyDescent="0.25">
      <c r="A2681"/>
      <c r="B2681"/>
      <c r="C2681"/>
      <c r="D2681"/>
      <c r="E2681" s="34"/>
      <c r="F2681" s="60"/>
      <c r="G2681"/>
    </row>
    <row r="2682" spans="1:7" x14ac:dyDescent="0.25">
      <c r="A2682"/>
      <c r="B2682"/>
      <c r="C2682"/>
      <c r="D2682"/>
      <c r="E2682" s="34"/>
      <c r="F2682" s="60"/>
      <c r="G2682"/>
    </row>
    <row r="2683" spans="1:7" x14ac:dyDescent="0.25">
      <c r="A2683"/>
      <c r="B2683"/>
      <c r="C2683"/>
      <c r="D2683"/>
      <c r="E2683" s="34"/>
      <c r="F2683" s="60"/>
      <c r="G2683"/>
    </row>
    <row r="2684" spans="1:7" x14ac:dyDescent="0.25">
      <c r="A2684"/>
      <c r="B2684"/>
      <c r="C2684"/>
      <c r="D2684"/>
      <c r="E2684" s="34"/>
      <c r="F2684" s="60"/>
      <c r="G2684"/>
    </row>
    <row r="2685" spans="1:7" x14ac:dyDescent="0.25">
      <c r="A2685"/>
      <c r="B2685"/>
      <c r="C2685"/>
      <c r="D2685"/>
      <c r="E2685" s="34"/>
      <c r="F2685" s="60"/>
      <c r="G2685"/>
    </row>
    <row r="2686" spans="1:7" x14ac:dyDescent="0.25">
      <c r="A2686"/>
      <c r="B2686"/>
      <c r="C2686"/>
      <c r="D2686"/>
      <c r="E2686" s="34"/>
      <c r="F2686" s="60"/>
      <c r="G2686"/>
    </row>
    <row r="2687" spans="1:7" x14ac:dyDescent="0.25">
      <c r="A2687"/>
      <c r="B2687"/>
      <c r="C2687"/>
      <c r="D2687"/>
      <c r="E2687" s="34"/>
      <c r="F2687" s="60"/>
      <c r="G2687"/>
    </row>
    <row r="2688" spans="1:7" x14ac:dyDescent="0.25">
      <c r="A2688"/>
      <c r="B2688"/>
      <c r="C2688"/>
      <c r="D2688"/>
      <c r="E2688" s="34"/>
      <c r="F2688" s="60"/>
      <c r="G2688"/>
    </row>
    <row r="2689" spans="1:7" x14ac:dyDescent="0.25">
      <c r="A2689"/>
      <c r="B2689"/>
      <c r="C2689"/>
      <c r="D2689"/>
      <c r="E2689" s="34"/>
      <c r="F2689" s="60"/>
      <c r="G2689"/>
    </row>
    <row r="2690" spans="1:7" x14ac:dyDescent="0.25">
      <c r="A2690"/>
      <c r="B2690"/>
      <c r="C2690"/>
      <c r="D2690"/>
      <c r="E2690" s="34"/>
      <c r="F2690" s="60"/>
      <c r="G2690"/>
    </row>
    <row r="2691" spans="1:7" x14ac:dyDescent="0.25">
      <c r="A2691"/>
      <c r="B2691"/>
      <c r="C2691"/>
      <c r="D2691"/>
      <c r="E2691" s="34"/>
      <c r="F2691" s="60"/>
      <c r="G2691"/>
    </row>
    <row r="2692" spans="1:7" x14ac:dyDescent="0.25">
      <c r="A2692"/>
      <c r="B2692"/>
      <c r="C2692"/>
      <c r="D2692"/>
      <c r="E2692" s="34"/>
      <c r="F2692" s="60"/>
      <c r="G2692"/>
    </row>
    <row r="2693" spans="1:7" x14ac:dyDescent="0.25">
      <c r="A2693"/>
      <c r="B2693"/>
      <c r="C2693"/>
      <c r="D2693"/>
      <c r="E2693" s="34"/>
      <c r="F2693" s="60"/>
      <c r="G2693"/>
    </row>
    <row r="2694" spans="1:7" x14ac:dyDescent="0.25">
      <c r="A2694"/>
      <c r="B2694"/>
      <c r="C2694"/>
      <c r="D2694"/>
      <c r="E2694" s="34"/>
      <c r="F2694" s="60"/>
      <c r="G2694"/>
    </row>
    <row r="2695" spans="1:7" x14ac:dyDescent="0.25">
      <c r="A2695"/>
      <c r="B2695"/>
      <c r="C2695"/>
      <c r="D2695"/>
      <c r="E2695" s="34"/>
      <c r="F2695" s="60"/>
      <c r="G2695"/>
    </row>
    <row r="2696" spans="1:7" x14ac:dyDescent="0.25">
      <c r="A2696"/>
      <c r="B2696"/>
      <c r="C2696"/>
      <c r="D2696"/>
      <c r="E2696" s="34"/>
      <c r="F2696" s="60"/>
      <c r="G2696"/>
    </row>
    <row r="2697" spans="1:7" x14ac:dyDescent="0.25">
      <c r="A2697"/>
      <c r="B2697"/>
      <c r="C2697"/>
      <c r="D2697"/>
      <c r="E2697" s="34"/>
      <c r="F2697" s="60"/>
      <c r="G2697"/>
    </row>
    <row r="2698" spans="1:7" x14ac:dyDescent="0.25">
      <c r="A2698"/>
      <c r="B2698"/>
      <c r="C2698"/>
      <c r="D2698"/>
      <c r="E2698" s="34"/>
      <c r="F2698" s="60"/>
      <c r="G2698"/>
    </row>
    <row r="2699" spans="1:7" x14ac:dyDescent="0.25">
      <c r="A2699"/>
      <c r="B2699"/>
      <c r="C2699"/>
      <c r="D2699"/>
      <c r="E2699" s="34"/>
      <c r="F2699" s="60"/>
      <c r="G2699"/>
    </row>
    <row r="2700" spans="1:7" x14ac:dyDescent="0.25">
      <c r="A2700"/>
      <c r="B2700"/>
      <c r="C2700"/>
      <c r="D2700"/>
      <c r="E2700" s="34"/>
      <c r="F2700" s="60"/>
      <c r="G2700"/>
    </row>
    <row r="2701" spans="1:7" x14ac:dyDescent="0.25">
      <c r="A2701"/>
      <c r="B2701"/>
      <c r="C2701"/>
      <c r="D2701"/>
      <c r="E2701" s="34"/>
      <c r="F2701" s="60"/>
      <c r="G2701"/>
    </row>
    <row r="2702" spans="1:7" x14ac:dyDescent="0.25">
      <c r="A2702"/>
      <c r="B2702"/>
      <c r="C2702"/>
      <c r="D2702"/>
      <c r="E2702" s="34"/>
      <c r="F2702" s="60"/>
      <c r="G2702"/>
    </row>
    <row r="2703" spans="1:7" x14ac:dyDescent="0.25">
      <c r="A2703"/>
      <c r="B2703"/>
      <c r="C2703"/>
      <c r="D2703"/>
      <c r="E2703" s="34"/>
      <c r="F2703" s="60"/>
      <c r="G2703"/>
    </row>
    <row r="2704" spans="1:7" x14ac:dyDescent="0.25">
      <c r="A2704"/>
      <c r="B2704"/>
      <c r="C2704"/>
      <c r="D2704"/>
      <c r="E2704" s="34"/>
      <c r="F2704" s="60"/>
      <c r="G2704"/>
    </row>
    <row r="2705" spans="1:7" x14ac:dyDescent="0.25">
      <c r="A2705"/>
      <c r="B2705"/>
      <c r="C2705"/>
      <c r="D2705"/>
      <c r="E2705" s="34"/>
      <c r="F2705" s="60"/>
      <c r="G2705"/>
    </row>
    <row r="2706" spans="1:7" x14ac:dyDescent="0.25">
      <c r="A2706"/>
      <c r="B2706"/>
      <c r="C2706"/>
      <c r="D2706"/>
      <c r="E2706" s="34"/>
      <c r="F2706" s="60"/>
      <c r="G2706"/>
    </row>
    <row r="2707" spans="1:7" x14ac:dyDescent="0.25">
      <c r="A2707"/>
      <c r="B2707"/>
      <c r="C2707"/>
      <c r="D2707"/>
      <c r="E2707" s="34"/>
      <c r="F2707" s="60"/>
      <c r="G2707"/>
    </row>
    <row r="2708" spans="1:7" x14ac:dyDescent="0.25">
      <c r="A2708"/>
      <c r="B2708"/>
      <c r="C2708"/>
      <c r="D2708"/>
      <c r="E2708" s="34"/>
      <c r="F2708" s="60"/>
      <c r="G2708"/>
    </row>
    <row r="2709" spans="1:7" x14ac:dyDescent="0.25">
      <c r="A2709"/>
      <c r="B2709"/>
      <c r="C2709"/>
      <c r="D2709"/>
      <c r="E2709" s="34"/>
      <c r="F2709" s="60"/>
      <c r="G2709"/>
    </row>
    <row r="2710" spans="1:7" x14ac:dyDescent="0.25">
      <c r="A2710"/>
      <c r="B2710"/>
      <c r="C2710"/>
      <c r="D2710"/>
      <c r="E2710" s="34"/>
      <c r="F2710" s="60"/>
      <c r="G2710"/>
    </row>
    <row r="2711" spans="1:7" x14ac:dyDescent="0.25">
      <c r="A2711"/>
      <c r="B2711"/>
      <c r="C2711"/>
      <c r="D2711"/>
      <c r="E2711" s="34"/>
      <c r="F2711" s="60"/>
      <c r="G2711"/>
    </row>
    <row r="2712" spans="1:7" x14ac:dyDescent="0.25">
      <c r="A2712"/>
      <c r="B2712"/>
      <c r="C2712"/>
      <c r="D2712"/>
      <c r="E2712" s="34"/>
      <c r="F2712" s="60"/>
      <c r="G2712"/>
    </row>
    <row r="2713" spans="1:7" x14ac:dyDescent="0.25">
      <c r="A2713"/>
      <c r="B2713"/>
      <c r="C2713"/>
      <c r="D2713"/>
      <c r="E2713" s="34"/>
      <c r="F2713" s="60"/>
      <c r="G2713"/>
    </row>
    <row r="2714" spans="1:7" x14ac:dyDescent="0.25">
      <c r="A2714"/>
      <c r="B2714"/>
      <c r="C2714"/>
      <c r="D2714"/>
      <c r="E2714" s="34"/>
      <c r="F2714" s="60"/>
      <c r="G2714"/>
    </row>
    <row r="2715" spans="1:7" x14ac:dyDescent="0.25">
      <c r="A2715"/>
      <c r="B2715"/>
      <c r="C2715"/>
      <c r="D2715"/>
      <c r="E2715" s="34"/>
      <c r="F2715" s="60"/>
      <c r="G2715"/>
    </row>
    <row r="2716" spans="1:7" x14ac:dyDescent="0.25">
      <c r="A2716"/>
      <c r="B2716"/>
      <c r="C2716"/>
      <c r="D2716"/>
      <c r="E2716" s="34"/>
      <c r="F2716" s="60"/>
      <c r="G2716"/>
    </row>
    <row r="2717" spans="1:7" x14ac:dyDescent="0.25">
      <c r="A2717"/>
      <c r="B2717"/>
      <c r="C2717"/>
      <c r="D2717"/>
      <c r="E2717" s="34"/>
      <c r="F2717" s="60"/>
      <c r="G2717"/>
    </row>
    <row r="2718" spans="1:7" x14ac:dyDescent="0.25">
      <c r="A2718"/>
      <c r="B2718"/>
      <c r="C2718"/>
      <c r="D2718"/>
      <c r="E2718" s="34"/>
      <c r="F2718" s="60"/>
      <c r="G2718"/>
    </row>
    <row r="2719" spans="1:7" x14ac:dyDescent="0.25">
      <c r="A2719"/>
      <c r="B2719"/>
      <c r="C2719"/>
      <c r="D2719"/>
      <c r="E2719" s="34"/>
      <c r="F2719" s="60"/>
      <c r="G2719"/>
    </row>
    <row r="2720" spans="1:7" x14ac:dyDescent="0.25">
      <c r="A2720"/>
      <c r="B2720"/>
      <c r="C2720"/>
      <c r="D2720"/>
      <c r="E2720" s="34"/>
      <c r="F2720" s="60"/>
      <c r="G2720"/>
    </row>
    <row r="2721" spans="1:7" x14ac:dyDescent="0.25">
      <c r="A2721"/>
      <c r="B2721"/>
      <c r="C2721"/>
      <c r="D2721"/>
      <c r="E2721" s="34"/>
      <c r="F2721" s="60"/>
      <c r="G2721"/>
    </row>
    <row r="2722" spans="1:7" x14ac:dyDescent="0.25">
      <c r="A2722"/>
      <c r="B2722"/>
      <c r="C2722"/>
      <c r="D2722"/>
      <c r="E2722" s="34"/>
      <c r="F2722" s="60"/>
      <c r="G2722"/>
    </row>
    <row r="2723" spans="1:7" x14ac:dyDescent="0.25">
      <c r="A2723"/>
      <c r="B2723"/>
      <c r="C2723"/>
      <c r="D2723"/>
      <c r="E2723" s="34"/>
      <c r="F2723" s="60"/>
      <c r="G2723"/>
    </row>
    <row r="2724" spans="1:7" x14ac:dyDescent="0.25">
      <c r="A2724"/>
      <c r="B2724"/>
      <c r="C2724"/>
      <c r="D2724"/>
      <c r="E2724" s="34"/>
      <c r="F2724" s="60"/>
      <c r="G2724"/>
    </row>
    <row r="2725" spans="1:7" x14ac:dyDescent="0.25">
      <c r="A2725"/>
      <c r="B2725"/>
      <c r="C2725"/>
      <c r="D2725"/>
      <c r="E2725" s="34"/>
      <c r="F2725" s="60"/>
      <c r="G2725"/>
    </row>
    <row r="2726" spans="1:7" x14ac:dyDescent="0.25">
      <c r="A2726"/>
      <c r="B2726"/>
      <c r="C2726"/>
      <c r="D2726"/>
      <c r="E2726" s="34"/>
      <c r="F2726" s="60"/>
      <c r="G2726"/>
    </row>
    <row r="2727" spans="1:7" x14ac:dyDescent="0.25">
      <c r="A2727"/>
      <c r="B2727"/>
      <c r="C2727"/>
      <c r="D2727"/>
      <c r="E2727" s="34"/>
      <c r="F2727" s="60"/>
      <c r="G2727"/>
    </row>
    <row r="2728" spans="1:7" x14ac:dyDescent="0.25">
      <c r="A2728"/>
      <c r="B2728"/>
      <c r="C2728"/>
      <c r="D2728"/>
      <c r="E2728" s="34"/>
      <c r="F2728" s="60"/>
      <c r="G2728"/>
    </row>
    <row r="2729" spans="1:7" x14ac:dyDescent="0.25">
      <c r="A2729"/>
      <c r="B2729"/>
      <c r="C2729"/>
      <c r="D2729"/>
      <c r="E2729" s="34"/>
      <c r="F2729" s="60"/>
      <c r="G2729"/>
    </row>
    <row r="2730" spans="1:7" x14ac:dyDescent="0.25">
      <c r="A2730"/>
      <c r="B2730"/>
      <c r="C2730"/>
      <c r="D2730"/>
      <c r="E2730" s="34"/>
      <c r="F2730" s="60"/>
      <c r="G2730"/>
    </row>
    <row r="2731" spans="1:7" x14ac:dyDescent="0.25">
      <c r="A2731"/>
      <c r="B2731"/>
      <c r="C2731"/>
      <c r="D2731"/>
      <c r="E2731" s="34"/>
      <c r="F2731" s="60"/>
      <c r="G2731"/>
    </row>
    <row r="2732" spans="1:7" x14ac:dyDescent="0.25">
      <c r="A2732"/>
      <c r="B2732"/>
      <c r="C2732"/>
      <c r="D2732"/>
      <c r="E2732" s="34"/>
      <c r="F2732" s="60"/>
      <c r="G2732"/>
    </row>
    <row r="2733" spans="1:7" x14ac:dyDescent="0.25">
      <c r="A2733"/>
      <c r="B2733"/>
      <c r="C2733"/>
      <c r="D2733"/>
      <c r="E2733" s="34"/>
      <c r="F2733" s="60"/>
      <c r="G2733"/>
    </row>
    <row r="2734" spans="1:7" x14ac:dyDescent="0.25">
      <c r="A2734"/>
      <c r="B2734"/>
      <c r="C2734"/>
      <c r="D2734"/>
      <c r="E2734" s="34"/>
      <c r="F2734" s="60"/>
      <c r="G2734"/>
    </row>
    <row r="2735" spans="1:7" x14ac:dyDescent="0.25">
      <c r="A2735"/>
      <c r="B2735"/>
      <c r="C2735"/>
      <c r="D2735"/>
      <c r="E2735" s="34"/>
      <c r="F2735" s="60"/>
      <c r="G2735"/>
    </row>
    <row r="2736" spans="1:7" x14ac:dyDescent="0.25">
      <c r="A2736"/>
      <c r="B2736"/>
      <c r="C2736"/>
      <c r="D2736"/>
      <c r="E2736" s="34"/>
      <c r="F2736" s="60"/>
      <c r="G2736"/>
    </row>
    <row r="2737" spans="1:7" x14ac:dyDescent="0.25">
      <c r="A2737"/>
      <c r="B2737"/>
      <c r="C2737"/>
      <c r="D2737"/>
      <c r="E2737" s="34"/>
      <c r="F2737" s="60"/>
      <c r="G2737"/>
    </row>
    <row r="2738" spans="1:7" x14ac:dyDescent="0.25">
      <c r="A2738"/>
      <c r="B2738"/>
      <c r="C2738"/>
      <c r="D2738"/>
      <c r="E2738" s="34"/>
      <c r="F2738" s="60"/>
      <c r="G2738"/>
    </row>
    <row r="2739" spans="1:7" x14ac:dyDescent="0.25">
      <c r="A2739"/>
      <c r="B2739"/>
      <c r="C2739"/>
      <c r="D2739"/>
      <c r="E2739" s="34"/>
      <c r="F2739" s="60"/>
      <c r="G2739"/>
    </row>
    <row r="2740" spans="1:7" x14ac:dyDescent="0.25">
      <c r="A2740"/>
      <c r="B2740"/>
      <c r="C2740"/>
      <c r="D2740"/>
      <c r="E2740" s="34"/>
      <c r="F2740" s="60"/>
      <c r="G2740"/>
    </row>
    <row r="2741" spans="1:7" x14ac:dyDescent="0.25">
      <c r="A2741"/>
      <c r="B2741"/>
      <c r="C2741"/>
      <c r="D2741"/>
      <c r="E2741" s="34"/>
      <c r="F2741" s="60"/>
      <c r="G2741"/>
    </row>
    <row r="2742" spans="1:7" x14ac:dyDescent="0.25">
      <c r="A2742"/>
      <c r="B2742"/>
      <c r="C2742"/>
      <c r="D2742"/>
      <c r="E2742" s="34"/>
      <c r="F2742" s="60"/>
      <c r="G2742"/>
    </row>
    <row r="2743" spans="1:7" x14ac:dyDescent="0.25">
      <c r="A2743"/>
      <c r="B2743"/>
      <c r="C2743"/>
      <c r="D2743"/>
      <c r="E2743" s="34"/>
      <c r="F2743" s="60"/>
      <c r="G2743"/>
    </row>
    <row r="2744" spans="1:7" x14ac:dyDescent="0.25">
      <c r="A2744"/>
      <c r="B2744"/>
      <c r="C2744"/>
      <c r="D2744"/>
      <c r="E2744" s="34"/>
      <c r="F2744" s="60"/>
      <c r="G2744"/>
    </row>
    <row r="2745" spans="1:7" x14ac:dyDescent="0.25">
      <c r="A2745"/>
      <c r="B2745"/>
      <c r="C2745"/>
      <c r="D2745"/>
      <c r="E2745" s="34"/>
      <c r="F2745" s="60"/>
      <c r="G2745"/>
    </row>
    <row r="2746" spans="1:7" x14ac:dyDescent="0.25">
      <c r="A2746"/>
      <c r="B2746"/>
      <c r="C2746"/>
      <c r="D2746"/>
      <c r="E2746" s="34"/>
      <c r="F2746" s="60"/>
      <c r="G2746"/>
    </row>
    <row r="2747" spans="1:7" x14ac:dyDescent="0.25">
      <c r="A2747"/>
      <c r="B2747"/>
      <c r="C2747"/>
      <c r="D2747"/>
      <c r="E2747" s="34"/>
      <c r="F2747" s="60"/>
      <c r="G2747"/>
    </row>
    <row r="2748" spans="1:7" x14ac:dyDescent="0.25">
      <c r="A2748"/>
      <c r="B2748"/>
      <c r="C2748"/>
      <c r="D2748"/>
      <c r="E2748" s="34"/>
      <c r="F2748" s="60"/>
      <c r="G2748"/>
    </row>
    <row r="2749" spans="1:7" x14ac:dyDescent="0.25">
      <c r="A2749"/>
      <c r="B2749"/>
      <c r="C2749"/>
      <c r="D2749"/>
      <c r="E2749" s="34"/>
      <c r="F2749" s="60"/>
      <c r="G2749"/>
    </row>
    <row r="2750" spans="1:7" x14ac:dyDescent="0.25">
      <c r="A2750"/>
      <c r="B2750"/>
      <c r="C2750"/>
      <c r="D2750"/>
      <c r="E2750" s="34"/>
      <c r="F2750" s="60"/>
      <c r="G2750"/>
    </row>
    <row r="2751" spans="1:7" x14ac:dyDescent="0.25">
      <c r="A2751"/>
      <c r="B2751"/>
      <c r="C2751"/>
      <c r="D2751"/>
      <c r="E2751" s="34"/>
      <c r="F2751" s="60"/>
      <c r="G2751"/>
    </row>
    <row r="2752" spans="1:7" x14ac:dyDescent="0.25">
      <c r="A2752"/>
      <c r="B2752"/>
      <c r="C2752"/>
      <c r="D2752"/>
      <c r="E2752" s="34"/>
      <c r="F2752" s="60"/>
      <c r="G2752"/>
    </row>
    <row r="2753" spans="1:7" x14ac:dyDescent="0.25">
      <c r="A2753"/>
      <c r="B2753"/>
      <c r="C2753"/>
      <c r="D2753"/>
      <c r="E2753" s="34"/>
      <c r="F2753" s="60"/>
      <c r="G2753"/>
    </row>
    <row r="2754" spans="1:7" x14ac:dyDescent="0.25">
      <c r="A2754"/>
      <c r="B2754"/>
      <c r="C2754"/>
      <c r="D2754"/>
      <c r="E2754" s="34"/>
      <c r="F2754" s="60"/>
      <c r="G2754"/>
    </row>
    <row r="2755" spans="1:7" x14ac:dyDescent="0.25">
      <c r="A2755"/>
      <c r="B2755"/>
      <c r="C2755"/>
      <c r="D2755"/>
      <c r="E2755" s="34"/>
      <c r="F2755" s="60"/>
      <c r="G2755"/>
    </row>
    <row r="2756" spans="1:7" x14ac:dyDescent="0.25">
      <c r="A2756"/>
      <c r="B2756"/>
      <c r="C2756"/>
      <c r="D2756"/>
      <c r="E2756" s="34"/>
      <c r="F2756" s="60"/>
      <c r="G2756"/>
    </row>
    <row r="2757" spans="1:7" x14ac:dyDescent="0.25">
      <c r="A2757"/>
      <c r="B2757"/>
      <c r="C2757"/>
      <c r="D2757"/>
      <c r="E2757" s="34"/>
      <c r="F2757" s="60"/>
      <c r="G2757"/>
    </row>
    <row r="2758" spans="1:7" x14ac:dyDescent="0.25">
      <c r="A2758"/>
      <c r="B2758"/>
      <c r="C2758"/>
      <c r="D2758"/>
      <c r="E2758" s="34"/>
      <c r="F2758" s="60"/>
      <c r="G2758"/>
    </row>
    <row r="2759" spans="1:7" x14ac:dyDescent="0.25">
      <c r="A2759"/>
      <c r="B2759"/>
      <c r="C2759"/>
      <c r="D2759"/>
      <c r="E2759" s="34"/>
      <c r="F2759" s="60"/>
      <c r="G2759"/>
    </row>
    <row r="2760" spans="1:7" x14ac:dyDescent="0.25">
      <c r="A2760"/>
      <c r="B2760"/>
      <c r="C2760"/>
      <c r="D2760"/>
      <c r="E2760" s="34"/>
      <c r="F2760" s="60"/>
      <c r="G2760"/>
    </row>
    <row r="2761" spans="1:7" x14ac:dyDescent="0.25">
      <c r="A2761"/>
      <c r="B2761"/>
      <c r="C2761"/>
      <c r="D2761"/>
      <c r="E2761" s="34"/>
      <c r="F2761" s="60"/>
      <c r="G2761"/>
    </row>
    <row r="2762" spans="1:7" x14ac:dyDescent="0.25">
      <c r="A2762"/>
      <c r="B2762"/>
      <c r="C2762"/>
      <c r="D2762"/>
      <c r="E2762" s="34"/>
      <c r="F2762" s="60"/>
      <c r="G2762"/>
    </row>
    <row r="2763" spans="1:7" x14ac:dyDescent="0.25">
      <c r="A2763"/>
      <c r="B2763"/>
      <c r="C2763"/>
      <c r="D2763"/>
      <c r="E2763" s="34"/>
      <c r="F2763" s="60"/>
      <c r="G2763"/>
    </row>
    <row r="2764" spans="1:7" x14ac:dyDescent="0.25">
      <c r="A2764"/>
      <c r="B2764"/>
      <c r="C2764"/>
      <c r="D2764"/>
      <c r="E2764" s="34"/>
      <c r="F2764" s="60"/>
      <c r="G2764"/>
    </row>
    <row r="2765" spans="1:7" x14ac:dyDescent="0.25">
      <c r="A2765"/>
      <c r="B2765"/>
      <c r="C2765"/>
      <c r="D2765"/>
      <c r="E2765" s="34"/>
      <c r="F2765" s="60"/>
      <c r="G2765"/>
    </row>
    <row r="2766" spans="1:7" x14ac:dyDescent="0.25">
      <c r="A2766"/>
      <c r="B2766"/>
      <c r="C2766"/>
      <c r="D2766"/>
      <c r="E2766" s="34"/>
      <c r="F2766" s="60"/>
      <c r="G2766"/>
    </row>
    <row r="2767" spans="1:7" x14ac:dyDescent="0.25">
      <c r="A2767"/>
      <c r="B2767"/>
      <c r="C2767"/>
      <c r="D2767"/>
      <c r="E2767" s="34"/>
      <c r="F2767" s="60"/>
      <c r="G2767"/>
    </row>
    <row r="2768" spans="1:7" x14ac:dyDescent="0.25">
      <c r="A2768"/>
      <c r="B2768"/>
      <c r="C2768"/>
      <c r="D2768"/>
      <c r="E2768" s="34"/>
      <c r="F2768" s="60"/>
      <c r="G2768"/>
    </row>
    <row r="2769" spans="1:7" x14ac:dyDescent="0.25">
      <c r="A2769"/>
      <c r="B2769"/>
      <c r="C2769"/>
      <c r="D2769"/>
      <c r="E2769" s="34"/>
      <c r="F2769" s="60"/>
      <c r="G2769"/>
    </row>
    <row r="2770" spans="1:7" x14ac:dyDescent="0.25">
      <c r="A2770"/>
      <c r="B2770"/>
      <c r="C2770"/>
      <c r="D2770"/>
      <c r="E2770" s="34"/>
      <c r="F2770" s="60"/>
      <c r="G2770"/>
    </row>
    <row r="2771" spans="1:7" x14ac:dyDescent="0.25">
      <c r="A2771"/>
      <c r="B2771"/>
      <c r="C2771"/>
      <c r="D2771"/>
      <c r="E2771" s="34"/>
      <c r="F2771" s="60"/>
      <c r="G2771"/>
    </row>
    <row r="2772" spans="1:7" x14ac:dyDescent="0.25">
      <c r="A2772"/>
      <c r="B2772"/>
      <c r="C2772"/>
      <c r="D2772"/>
      <c r="E2772" s="34"/>
      <c r="F2772" s="60"/>
      <c r="G2772"/>
    </row>
    <row r="2773" spans="1:7" x14ac:dyDescent="0.25">
      <c r="A2773"/>
      <c r="B2773"/>
      <c r="C2773"/>
      <c r="D2773"/>
      <c r="E2773" s="34"/>
      <c r="F2773" s="60"/>
      <c r="G2773"/>
    </row>
    <row r="2774" spans="1:7" x14ac:dyDescent="0.25">
      <c r="A2774"/>
      <c r="B2774"/>
      <c r="C2774"/>
      <c r="D2774"/>
      <c r="E2774" s="34"/>
      <c r="F2774" s="60"/>
      <c r="G2774"/>
    </row>
    <row r="2775" spans="1:7" x14ac:dyDescent="0.25">
      <c r="A2775"/>
      <c r="B2775"/>
      <c r="C2775"/>
      <c r="D2775"/>
      <c r="E2775" s="34"/>
      <c r="F2775" s="60"/>
      <c r="G2775"/>
    </row>
    <row r="2776" spans="1:7" x14ac:dyDescent="0.25">
      <c r="A2776"/>
      <c r="B2776"/>
      <c r="C2776"/>
      <c r="D2776"/>
      <c r="E2776" s="34"/>
      <c r="F2776" s="60"/>
      <c r="G2776"/>
    </row>
    <row r="2777" spans="1:7" x14ac:dyDescent="0.25">
      <c r="A2777"/>
      <c r="B2777"/>
      <c r="C2777"/>
      <c r="D2777"/>
      <c r="E2777" s="34"/>
      <c r="F2777" s="60"/>
      <c r="G2777"/>
    </row>
    <row r="2778" spans="1:7" x14ac:dyDescent="0.25">
      <c r="A2778"/>
      <c r="B2778"/>
      <c r="C2778"/>
      <c r="D2778"/>
      <c r="E2778" s="34"/>
      <c r="F2778" s="60"/>
      <c r="G2778"/>
    </row>
    <row r="2779" spans="1:7" x14ac:dyDescent="0.25">
      <c r="A2779"/>
      <c r="B2779"/>
      <c r="C2779"/>
      <c r="D2779"/>
      <c r="E2779" s="34"/>
      <c r="F2779" s="60"/>
      <c r="G2779"/>
    </row>
    <row r="2780" spans="1:7" x14ac:dyDescent="0.25">
      <c r="A2780"/>
      <c r="B2780"/>
      <c r="C2780"/>
      <c r="D2780"/>
      <c r="E2780" s="34"/>
      <c r="F2780" s="60"/>
      <c r="G2780"/>
    </row>
    <row r="2781" spans="1:7" x14ac:dyDescent="0.25">
      <c r="A2781"/>
      <c r="B2781"/>
      <c r="C2781"/>
      <c r="D2781"/>
      <c r="E2781" s="34"/>
      <c r="F2781" s="60"/>
      <c r="G2781"/>
    </row>
    <row r="2782" spans="1:7" x14ac:dyDescent="0.25">
      <c r="A2782"/>
      <c r="B2782"/>
      <c r="C2782"/>
      <c r="D2782"/>
      <c r="E2782" s="34"/>
      <c r="F2782" s="60"/>
      <c r="G2782"/>
    </row>
    <row r="2783" spans="1:7" x14ac:dyDescent="0.25">
      <c r="A2783"/>
      <c r="B2783"/>
      <c r="C2783"/>
      <c r="D2783"/>
      <c r="E2783" s="34"/>
      <c r="F2783" s="60"/>
      <c r="G2783"/>
    </row>
    <row r="2784" spans="1:7" x14ac:dyDescent="0.25">
      <c r="A2784"/>
      <c r="B2784"/>
      <c r="C2784"/>
      <c r="D2784"/>
      <c r="E2784" s="34"/>
      <c r="F2784" s="60"/>
      <c r="G2784"/>
    </row>
    <row r="2785" spans="1:7" x14ac:dyDescent="0.25">
      <c r="A2785"/>
      <c r="B2785"/>
      <c r="C2785"/>
      <c r="D2785"/>
      <c r="E2785" s="34"/>
      <c r="F2785" s="60"/>
      <c r="G2785"/>
    </row>
    <row r="2786" spans="1:7" x14ac:dyDescent="0.25">
      <c r="A2786"/>
      <c r="B2786"/>
      <c r="C2786"/>
      <c r="D2786"/>
      <c r="E2786" s="34"/>
      <c r="F2786" s="60"/>
      <c r="G2786"/>
    </row>
    <row r="2787" spans="1:7" x14ac:dyDescent="0.25">
      <c r="A2787"/>
      <c r="B2787"/>
      <c r="C2787"/>
      <c r="D2787"/>
      <c r="E2787" s="34"/>
      <c r="F2787" s="60"/>
      <c r="G2787"/>
    </row>
    <row r="2788" spans="1:7" x14ac:dyDescent="0.25">
      <c r="A2788"/>
      <c r="B2788"/>
      <c r="C2788"/>
      <c r="D2788"/>
      <c r="E2788" s="34"/>
      <c r="F2788" s="60"/>
      <c r="G2788"/>
    </row>
    <row r="2789" spans="1:7" x14ac:dyDescent="0.25">
      <c r="A2789"/>
      <c r="B2789"/>
      <c r="C2789"/>
      <c r="D2789"/>
      <c r="E2789" s="34"/>
      <c r="F2789" s="60"/>
      <c r="G2789"/>
    </row>
    <row r="2790" spans="1:7" x14ac:dyDescent="0.25">
      <c r="A2790"/>
      <c r="B2790"/>
      <c r="C2790"/>
      <c r="D2790"/>
      <c r="E2790" s="34"/>
      <c r="F2790" s="60"/>
      <c r="G2790"/>
    </row>
    <row r="2791" spans="1:7" x14ac:dyDescent="0.25">
      <c r="A2791"/>
      <c r="B2791"/>
      <c r="C2791"/>
      <c r="D2791"/>
      <c r="E2791" s="34"/>
      <c r="F2791" s="60"/>
      <c r="G2791"/>
    </row>
    <row r="2792" spans="1:7" x14ac:dyDescent="0.25">
      <c r="A2792"/>
      <c r="B2792"/>
      <c r="C2792"/>
      <c r="D2792"/>
      <c r="E2792" s="34"/>
      <c r="F2792" s="60"/>
      <c r="G2792"/>
    </row>
    <row r="2793" spans="1:7" x14ac:dyDescent="0.25">
      <c r="A2793"/>
      <c r="B2793"/>
      <c r="C2793"/>
      <c r="D2793"/>
      <c r="E2793" s="34"/>
      <c r="F2793" s="60"/>
      <c r="G2793"/>
    </row>
    <row r="2794" spans="1:7" x14ac:dyDescent="0.25">
      <c r="A2794"/>
      <c r="B2794"/>
      <c r="C2794"/>
      <c r="D2794"/>
      <c r="E2794" s="34"/>
      <c r="F2794" s="60"/>
      <c r="G2794"/>
    </row>
    <row r="2795" spans="1:7" x14ac:dyDescent="0.25">
      <c r="A2795"/>
      <c r="B2795"/>
      <c r="C2795"/>
      <c r="D2795"/>
      <c r="E2795" s="34"/>
      <c r="F2795" s="60"/>
      <c r="G2795"/>
    </row>
    <row r="2796" spans="1:7" x14ac:dyDescent="0.25">
      <c r="A2796"/>
      <c r="B2796"/>
      <c r="C2796"/>
      <c r="D2796"/>
      <c r="E2796" s="34"/>
      <c r="F2796" s="60"/>
      <c r="G2796"/>
    </row>
    <row r="2797" spans="1:7" x14ac:dyDescent="0.25">
      <c r="A2797"/>
      <c r="B2797"/>
      <c r="C2797"/>
      <c r="D2797"/>
      <c r="E2797" s="34"/>
      <c r="F2797" s="60"/>
      <c r="G2797"/>
    </row>
    <row r="2798" spans="1:7" x14ac:dyDescent="0.25">
      <c r="A2798"/>
      <c r="B2798"/>
      <c r="C2798"/>
      <c r="D2798"/>
      <c r="E2798" s="34"/>
      <c r="F2798" s="60"/>
      <c r="G2798"/>
    </row>
    <row r="2799" spans="1:7" x14ac:dyDescent="0.25">
      <c r="A2799"/>
      <c r="B2799"/>
      <c r="C2799"/>
      <c r="D2799"/>
      <c r="E2799" s="34"/>
      <c r="F2799" s="60"/>
      <c r="G2799"/>
    </row>
    <row r="2800" spans="1:7" x14ac:dyDescent="0.25">
      <c r="A2800"/>
      <c r="B2800"/>
      <c r="C2800"/>
      <c r="D2800"/>
      <c r="E2800" s="34"/>
      <c r="F2800" s="60"/>
      <c r="G2800"/>
    </row>
    <row r="2801" spans="1:7" x14ac:dyDescent="0.25">
      <c r="A2801"/>
      <c r="B2801"/>
      <c r="C2801"/>
      <c r="D2801"/>
      <c r="E2801" s="34"/>
      <c r="F2801" s="60"/>
      <c r="G2801"/>
    </row>
    <row r="2802" spans="1:7" x14ac:dyDescent="0.25">
      <c r="A2802"/>
      <c r="B2802"/>
      <c r="C2802"/>
      <c r="D2802"/>
      <c r="E2802" s="34"/>
      <c r="F2802" s="60"/>
      <c r="G2802"/>
    </row>
    <row r="2803" spans="1:7" x14ac:dyDescent="0.25">
      <c r="A2803"/>
      <c r="B2803"/>
      <c r="C2803"/>
      <c r="D2803"/>
      <c r="E2803" s="34"/>
      <c r="F2803" s="60"/>
      <c r="G2803"/>
    </row>
    <row r="2804" spans="1:7" x14ac:dyDescent="0.25">
      <c r="A2804"/>
      <c r="B2804"/>
      <c r="C2804"/>
      <c r="D2804"/>
      <c r="E2804" s="34"/>
      <c r="F2804" s="60"/>
      <c r="G2804"/>
    </row>
    <row r="2805" spans="1:7" x14ac:dyDescent="0.25">
      <c r="A2805"/>
      <c r="B2805"/>
      <c r="C2805"/>
      <c r="D2805"/>
      <c r="E2805" s="34"/>
      <c r="F2805" s="60"/>
      <c r="G2805"/>
    </row>
    <row r="2806" spans="1:7" x14ac:dyDescent="0.25">
      <c r="A2806"/>
      <c r="B2806"/>
      <c r="C2806"/>
      <c r="D2806"/>
      <c r="E2806" s="34"/>
      <c r="F2806" s="60"/>
      <c r="G2806"/>
    </row>
    <row r="2807" spans="1:7" x14ac:dyDescent="0.25">
      <c r="A2807"/>
      <c r="B2807"/>
      <c r="C2807"/>
      <c r="D2807"/>
      <c r="E2807" s="34"/>
      <c r="F2807" s="60"/>
      <c r="G2807"/>
    </row>
    <row r="2808" spans="1:7" x14ac:dyDescent="0.25">
      <c r="A2808"/>
      <c r="B2808"/>
      <c r="C2808"/>
      <c r="D2808"/>
      <c r="E2808" s="34"/>
      <c r="F2808" s="60"/>
      <c r="G2808"/>
    </row>
    <row r="2809" spans="1:7" x14ac:dyDescent="0.25">
      <c r="A2809"/>
      <c r="B2809"/>
      <c r="C2809"/>
      <c r="D2809"/>
      <c r="E2809" s="34"/>
      <c r="F2809" s="60"/>
      <c r="G2809"/>
    </row>
    <row r="2810" spans="1:7" x14ac:dyDescent="0.25">
      <c r="A2810"/>
      <c r="B2810"/>
      <c r="C2810"/>
      <c r="D2810"/>
      <c r="E2810" s="34"/>
      <c r="F2810" s="60"/>
      <c r="G2810"/>
    </row>
    <row r="2811" spans="1:7" x14ac:dyDescent="0.25">
      <c r="A2811"/>
      <c r="B2811"/>
      <c r="C2811"/>
      <c r="D2811"/>
      <c r="E2811" s="34"/>
      <c r="F2811" s="60"/>
      <c r="G2811"/>
    </row>
    <row r="2812" spans="1:7" x14ac:dyDescent="0.25">
      <c r="A2812"/>
      <c r="B2812"/>
      <c r="C2812"/>
      <c r="D2812"/>
      <c r="E2812" s="34"/>
      <c r="F2812" s="60"/>
      <c r="G2812"/>
    </row>
    <row r="2813" spans="1:7" x14ac:dyDescent="0.25">
      <c r="A2813"/>
      <c r="B2813"/>
      <c r="C2813"/>
      <c r="D2813"/>
      <c r="E2813" s="34"/>
      <c r="F2813" s="60"/>
      <c r="G2813"/>
    </row>
    <row r="2814" spans="1:7" x14ac:dyDescent="0.25">
      <c r="A2814"/>
      <c r="B2814"/>
      <c r="C2814"/>
      <c r="D2814"/>
      <c r="E2814" s="34"/>
      <c r="F2814" s="60"/>
      <c r="G2814"/>
    </row>
    <row r="2815" spans="1:7" x14ac:dyDescent="0.25">
      <c r="A2815"/>
      <c r="B2815"/>
      <c r="C2815"/>
      <c r="D2815"/>
      <c r="E2815" s="34"/>
      <c r="F2815" s="60"/>
      <c r="G2815"/>
    </row>
    <row r="2816" spans="1:7" x14ac:dyDescent="0.25">
      <c r="A2816"/>
      <c r="B2816"/>
      <c r="C2816"/>
      <c r="D2816"/>
      <c r="E2816" s="34"/>
      <c r="F2816" s="60"/>
      <c r="G2816"/>
    </row>
    <row r="2817" spans="1:7" x14ac:dyDescent="0.25">
      <c r="A2817"/>
      <c r="B2817"/>
      <c r="C2817"/>
      <c r="D2817"/>
      <c r="E2817" s="34"/>
      <c r="F2817" s="60"/>
      <c r="G2817"/>
    </row>
    <row r="2818" spans="1:7" x14ac:dyDescent="0.25">
      <c r="A2818"/>
      <c r="B2818"/>
      <c r="C2818"/>
      <c r="D2818"/>
      <c r="E2818" s="34"/>
      <c r="F2818" s="60"/>
      <c r="G2818"/>
    </row>
    <row r="2819" spans="1:7" x14ac:dyDescent="0.25">
      <c r="A2819"/>
      <c r="B2819"/>
      <c r="C2819"/>
      <c r="D2819"/>
      <c r="E2819" s="34"/>
      <c r="F2819" s="60"/>
      <c r="G2819"/>
    </row>
    <row r="2820" spans="1:7" x14ac:dyDescent="0.25">
      <c r="A2820"/>
      <c r="B2820"/>
      <c r="C2820"/>
      <c r="D2820"/>
      <c r="E2820" s="34"/>
      <c r="F2820" s="60"/>
      <c r="G2820"/>
    </row>
    <row r="2821" spans="1:7" x14ac:dyDescent="0.25">
      <c r="A2821"/>
      <c r="B2821"/>
      <c r="C2821"/>
      <c r="D2821"/>
      <c r="E2821" s="34"/>
      <c r="F2821" s="60"/>
      <c r="G2821"/>
    </row>
    <row r="2822" spans="1:7" x14ac:dyDescent="0.25">
      <c r="A2822"/>
      <c r="B2822"/>
      <c r="C2822"/>
      <c r="D2822"/>
      <c r="E2822" s="34"/>
      <c r="F2822" s="60"/>
      <c r="G2822"/>
    </row>
    <row r="2823" spans="1:7" x14ac:dyDescent="0.25">
      <c r="A2823"/>
      <c r="B2823"/>
      <c r="C2823"/>
      <c r="D2823"/>
      <c r="E2823" s="34"/>
      <c r="F2823" s="60"/>
      <c r="G2823"/>
    </row>
    <row r="2824" spans="1:7" x14ac:dyDescent="0.25">
      <c r="A2824"/>
      <c r="B2824"/>
      <c r="C2824"/>
      <c r="D2824"/>
      <c r="E2824" s="34"/>
      <c r="F2824" s="60"/>
      <c r="G2824"/>
    </row>
    <row r="2825" spans="1:7" x14ac:dyDescent="0.25">
      <c r="A2825"/>
      <c r="B2825"/>
      <c r="C2825"/>
      <c r="D2825"/>
      <c r="E2825" s="34"/>
      <c r="F2825" s="60"/>
      <c r="G2825"/>
    </row>
    <row r="2826" spans="1:7" x14ac:dyDescent="0.25">
      <c r="A2826"/>
      <c r="B2826"/>
      <c r="C2826"/>
      <c r="D2826"/>
      <c r="E2826" s="34"/>
      <c r="F2826" s="60"/>
      <c r="G2826"/>
    </row>
    <row r="2827" spans="1:7" x14ac:dyDescent="0.25">
      <c r="A2827"/>
      <c r="B2827"/>
      <c r="C2827"/>
      <c r="D2827"/>
      <c r="E2827" s="34"/>
      <c r="F2827" s="60"/>
      <c r="G2827"/>
    </row>
    <row r="2828" spans="1:7" x14ac:dyDescent="0.25">
      <c r="A2828"/>
      <c r="B2828"/>
      <c r="C2828"/>
      <c r="D2828"/>
      <c r="E2828" s="34"/>
      <c r="F2828" s="60"/>
      <c r="G2828"/>
    </row>
    <row r="2829" spans="1:7" x14ac:dyDescent="0.25">
      <c r="A2829"/>
      <c r="B2829"/>
      <c r="C2829"/>
      <c r="D2829"/>
      <c r="E2829" s="34"/>
      <c r="F2829" s="60"/>
      <c r="G2829"/>
    </row>
    <row r="2830" spans="1:7" x14ac:dyDescent="0.25">
      <c r="A2830"/>
      <c r="B2830"/>
      <c r="C2830"/>
      <c r="D2830"/>
      <c r="E2830" s="34"/>
      <c r="F2830" s="60"/>
      <c r="G2830"/>
    </row>
    <row r="2831" spans="1:7" x14ac:dyDescent="0.25">
      <c r="A2831"/>
      <c r="B2831"/>
      <c r="C2831"/>
      <c r="D2831"/>
      <c r="E2831" s="34"/>
      <c r="F2831" s="60"/>
      <c r="G2831"/>
    </row>
    <row r="2832" spans="1:7" x14ac:dyDescent="0.25">
      <c r="A2832"/>
      <c r="B2832"/>
      <c r="C2832"/>
      <c r="D2832"/>
      <c r="E2832" s="34"/>
      <c r="F2832" s="60"/>
      <c r="G2832"/>
    </row>
    <row r="2833" spans="1:7" x14ac:dyDescent="0.25">
      <c r="A2833"/>
      <c r="B2833"/>
      <c r="C2833"/>
      <c r="D2833"/>
      <c r="E2833" s="34"/>
      <c r="F2833" s="60"/>
      <c r="G2833"/>
    </row>
    <row r="2834" spans="1:7" x14ac:dyDescent="0.25">
      <c r="A2834"/>
      <c r="B2834"/>
      <c r="C2834"/>
      <c r="D2834"/>
      <c r="E2834" s="34"/>
      <c r="F2834" s="60"/>
      <c r="G2834"/>
    </row>
    <row r="2835" spans="1:7" x14ac:dyDescent="0.25">
      <c r="A2835"/>
      <c r="B2835"/>
      <c r="C2835"/>
      <c r="D2835"/>
      <c r="E2835" s="34"/>
      <c r="F2835" s="60"/>
      <c r="G2835"/>
    </row>
    <row r="2836" spans="1:7" x14ac:dyDescent="0.25">
      <c r="A2836"/>
      <c r="B2836"/>
      <c r="C2836"/>
      <c r="D2836"/>
      <c r="E2836" s="34"/>
      <c r="F2836" s="60"/>
      <c r="G2836"/>
    </row>
    <row r="2837" spans="1:7" x14ac:dyDescent="0.25">
      <c r="A2837"/>
      <c r="B2837"/>
      <c r="C2837"/>
      <c r="D2837"/>
      <c r="E2837" s="34"/>
      <c r="F2837" s="60"/>
      <c r="G2837"/>
    </row>
    <row r="2838" spans="1:7" x14ac:dyDescent="0.25">
      <c r="A2838"/>
      <c r="B2838"/>
      <c r="C2838"/>
      <c r="D2838"/>
      <c r="E2838" s="34"/>
      <c r="F2838" s="60"/>
      <c r="G2838"/>
    </row>
    <row r="2839" spans="1:7" x14ac:dyDescent="0.25">
      <c r="A2839"/>
      <c r="B2839"/>
      <c r="C2839"/>
      <c r="D2839"/>
      <c r="E2839" s="34"/>
      <c r="F2839" s="60"/>
      <c r="G2839"/>
    </row>
    <row r="2840" spans="1:7" x14ac:dyDescent="0.25">
      <c r="A2840"/>
      <c r="B2840"/>
      <c r="C2840"/>
      <c r="D2840"/>
      <c r="E2840" s="34"/>
      <c r="F2840" s="60"/>
      <c r="G2840"/>
    </row>
    <row r="2841" spans="1:7" x14ac:dyDescent="0.25">
      <c r="A2841"/>
      <c r="B2841"/>
      <c r="C2841"/>
      <c r="D2841"/>
      <c r="E2841" s="34"/>
      <c r="F2841" s="60"/>
      <c r="G2841"/>
    </row>
    <row r="2842" spans="1:7" x14ac:dyDescent="0.25">
      <c r="A2842"/>
      <c r="B2842"/>
      <c r="C2842"/>
      <c r="D2842"/>
      <c r="E2842" s="34"/>
      <c r="F2842" s="60"/>
      <c r="G2842"/>
    </row>
    <row r="2843" spans="1:7" x14ac:dyDescent="0.25">
      <c r="A2843"/>
      <c r="B2843"/>
      <c r="C2843"/>
      <c r="D2843"/>
      <c r="E2843" s="34"/>
      <c r="F2843" s="60"/>
      <c r="G2843"/>
    </row>
    <row r="2844" spans="1:7" x14ac:dyDescent="0.25">
      <c r="A2844"/>
      <c r="B2844"/>
      <c r="C2844"/>
      <c r="D2844"/>
      <c r="E2844" s="34"/>
      <c r="F2844" s="60"/>
      <c r="G2844"/>
    </row>
    <row r="2845" spans="1:7" x14ac:dyDescent="0.25">
      <c r="A2845"/>
      <c r="B2845"/>
      <c r="C2845"/>
      <c r="D2845"/>
      <c r="E2845" s="34"/>
      <c r="F2845" s="60"/>
      <c r="G2845"/>
    </row>
    <row r="2846" spans="1:7" x14ac:dyDescent="0.25">
      <c r="A2846"/>
      <c r="B2846"/>
      <c r="C2846"/>
      <c r="D2846"/>
      <c r="E2846" s="34"/>
      <c r="F2846" s="60"/>
      <c r="G2846"/>
    </row>
    <row r="2847" spans="1:7" x14ac:dyDescent="0.25">
      <c r="A2847"/>
      <c r="B2847"/>
      <c r="C2847"/>
      <c r="D2847"/>
      <c r="E2847" s="34"/>
      <c r="F2847" s="60"/>
      <c r="G2847"/>
    </row>
    <row r="2848" spans="1:7" x14ac:dyDescent="0.25">
      <c r="A2848"/>
      <c r="B2848"/>
      <c r="C2848"/>
      <c r="D2848"/>
      <c r="E2848" s="34"/>
      <c r="F2848" s="60"/>
      <c r="G2848"/>
    </row>
    <row r="2849" spans="1:7" x14ac:dyDescent="0.25">
      <c r="A2849"/>
      <c r="B2849"/>
      <c r="C2849"/>
      <c r="D2849"/>
      <c r="E2849" s="34"/>
      <c r="F2849" s="60"/>
      <c r="G2849"/>
    </row>
    <row r="2850" spans="1:7" x14ac:dyDescent="0.25">
      <c r="A2850"/>
      <c r="B2850"/>
      <c r="C2850"/>
      <c r="D2850"/>
      <c r="E2850" s="34"/>
      <c r="F2850" s="60"/>
      <c r="G2850"/>
    </row>
    <row r="2851" spans="1:7" x14ac:dyDescent="0.25">
      <c r="A2851"/>
      <c r="B2851"/>
      <c r="C2851"/>
      <c r="D2851"/>
      <c r="E2851" s="34"/>
      <c r="F2851" s="60"/>
      <c r="G2851"/>
    </row>
    <row r="2852" spans="1:7" x14ac:dyDescent="0.25">
      <c r="A2852"/>
      <c r="B2852"/>
      <c r="C2852"/>
      <c r="D2852"/>
      <c r="E2852" s="34"/>
      <c r="F2852" s="60"/>
      <c r="G2852"/>
    </row>
    <row r="2853" spans="1:7" x14ac:dyDescent="0.25">
      <c r="A2853"/>
      <c r="B2853"/>
      <c r="C2853"/>
      <c r="D2853"/>
      <c r="E2853" s="34"/>
      <c r="F2853" s="60"/>
      <c r="G2853"/>
    </row>
    <row r="2854" spans="1:7" x14ac:dyDescent="0.25">
      <c r="A2854"/>
      <c r="B2854"/>
      <c r="C2854"/>
      <c r="D2854"/>
      <c r="E2854" s="34"/>
      <c r="F2854" s="60"/>
      <c r="G2854"/>
    </row>
    <row r="2855" spans="1:7" x14ac:dyDescent="0.25">
      <c r="A2855"/>
      <c r="B2855"/>
      <c r="C2855"/>
      <c r="D2855"/>
      <c r="E2855" s="34"/>
      <c r="F2855" s="60"/>
      <c r="G2855"/>
    </row>
    <row r="2856" spans="1:7" x14ac:dyDescent="0.25">
      <c r="A2856"/>
      <c r="B2856"/>
      <c r="C2856"/>
      <c r="D2856"/>
      <c r="E2856" s="34"/>
      <c r="F2856" s="60"/>
      <c r="G2856"/>
    </row>
    <row r="2857" spans="1:7" x14ac:dyDescent="0.25">
      <c r="A2857"/>
      <c r="B2857"/>
      <c r="C2857"/>
      <c r="D2857"/>
      <c r="E2857" s="34"/>
      <c r="F2857" s="60"/>
      <c r="G2857"/>
    </row>
    <row r="2858" spans="1:7" x14ac:dyDescent="0.25">
      <c r="A2858"/>
      <c r="B2858"/>
      <c r="C2858"/>
      <c r="D2858"/>
      <c r="E2858" s="34"/>
      <c r="F2858" s="60"/>
      <c r="G2858"/>
    </row>
    <row r="2859" spans="1:7" x14ac:dyDescent="0.25">
      <c r="A2859"/>
      <c r="B2859"/>
      <c r="C2859"/>
      <c r="D2859"/>
      <c r="E2859" s="34"/>
      <c r="F2859" s="60"/>
      <c r="G2859"/>
    </row>
    <row r="2860" spans="1:7" x14ac:dyDescent="0.25">
      <c r="A2860"/>
      <c r="B2860"/>
      <c r="C2860"/>
      <c r="D2860"/>
      <c r="E2860" s="34"/>
      <c r="F2860" s="60"/>
      <c r="G2860"/>
    </row>
    <row r="2861" spans="1:7" x14ac:dyDescent="0.25">
      <c r="A2861"/>
      <c r="B2861"/>
      <c r="C2861"/>
      <c r="D2861"/>
      <c r="E2861" s="34"/>
      <c r="F2861" s="60"/>
      <c r="G2861"/>
    </row>
    <row r="2862" spans="1:7" x14ac:dyDescent="0.25">
      <c r="A2862"/>
      <c r="B2862"/>
      <c r="C2862"/>
      <c r="D2862"/>
      <c r="E2862" s="34"/>
      <c r="F2862" s="60"/>
      <c r="G2862"/>
    </row>
    <row r="2863" spans="1:7" x14ac:dyDescent="0.25">
      <c r="A2863"/>
      <c r="B2863"/>
      <c r="C2863"/>
      <c r="D2863"/>
      <c r="E2863" s="34"/>
      <c r="F2863" s="60"/>
      <c r="G2863"/>
    </row>
    <row r="2864" spans="1:7" x14ac:dyDescent="0.25">
      <c r="A2864"/>
      <c r="B2864"/>
      <c r="C2864"/>
      <c r="D2864"/>
      <c r="E2864" s="34"/>
      <c r="F2864" s="60"/>
      <c r="G2864"/>
    </row>
    <row r="2865" spans="1:7" x14ac:dyDescent="0.25">
      <c r="A2865"/>
      <c r="B2865"/>
      <c r="C2865"/>
      <c r="D2865"/>
      <c r="E2865" s="34"/>
      <c r="F2865" s="60"/>
      <c r="G2865"/>
    </row>
    <row r="2866" spans="1:7" x14ac:dyDescent="0.25">
      <c r="A2866"/>
      <c r="B2866"/>
      <c r="C2866"/>
      <c r="D2866"/>
      <c r="E2866" s="34"/>
      <c r="F2866" s="60"/>
      <c r="G2866"/>
    </row>
    <row r="2867" spans="1:7" x14ac:dyDescent="0.25">
      <c r="A2867"/>
      <c r="B2867"/>
      <c r="C2867"/>
      <c r="D2867"/>
      <c r="E2867" s="34"/>
      <c r="F2867" s="60"/>
      <c r="G2867"/>
    </row>
    <row r="2868" spans="1:7" x14ac:dyDescent="0.25">
      <c r="A2868"/>
      <c r="B2868"/>
      <c r="C2868"/>
      <c r="D2868"/>
      <c r="E2868" s="34"/>
      <c r="F2868" s="60"/>
      <c r="G2868"/>
    </row>
    <row r="2869" spans="1:7" x14ac:dyDescent="0.25">
      <c r="A2869"/>
      <c r="B2869"/>
      <c r="C2869"/>
      <c r="D2869"/>
      <c r="E2869" s="34"/>
      <c r="F2869" s="60"/>
      <c r="G2869"/>
    </row>
    <row r="2870" spans="1:7" x14ac:dyDescent="0.25">
      <c r="A2870"/>
      <c r="B2870"/>
      <c r="C2870"/>
      <c r="D2870"/>
      <c r="E2870" s="34"/>
      <c r="F2870" s="60"/>
      <c r="G2870"/>
    </row>
    <row r="2871" spans="1:7" x14ac:dyDescent="0.25">
      <c r="A2871"/>
      <c r="B2871"/>
      <c r="C2871"/>
      <c r="D2871"/>
      <c r="E2871" s="34"/>
      <c r="F2871" s="60"/>
      <c r="G2871"/>
    </row>
    <row r="2872" spans="1:7" x14ac:dyDescent="0.25">
      <c r="A2872"/>
      <c r="B2872"/>
      <c r="C2872"/>
      <c r="D2872"/>
      <c r="E2872" s="34"/>
      <c r="F2872" s="60"/>
      <c r="G2872"/>
    </row>
    <row r="2873" spans="1:7" x14ac:dyDescent="0.25">
      <c r="A2873"/>
      <c r="B2873"/>
      <c r="C2873"/>
      <c r="D2873"/>
      <c r="E2873" s="34"/>
      <c r="F2873" s="60"/>
      <c r="G2873"/>
    </row>
    <row r="2874" spans="1:7" x14ac:dyDescent="0.25">
      <c r="A2874"/>
      <c r="B2874"/>
      <c r="C2874"/>
      <c r="D2874"/>
      <c r="E2874" s="34"/>
      <c r="F2874" s="60"/>
      <c r="G2874"/>
    </row>
    <row r="2875" spans="1:7" x14ac:dyDescent="0.25">
      <c r="A2875"/>
      <c r="B2875"/>
      <c r="C2875"/>
      <c r="D2875"/>
      <c r="E2875" s="34"/>
      <c r="F2875" s="60"/>
      <c r="G2875"/>
    </row>
    <row r="2876" spans="1:7" x14ac:dyDescent="0.25">
      <c r="A2876"/>
      <c r="B2876"/>
      <c r="C2876"/>
      <c r="D2876"/>
      <c r="E2876" s="34"/>
      <c r="F2876" s="60"/>
      <c r="G2876"/>
    </row>
    <row r="2877" spans="1:7" x14ac:dyDescent="0.25">
      <c r="A2877"/>
      <c r="B2877"/>
      <c r="C2877"/>
      <c r="D2877"/>
      <c r="E2877" s="34"/>
      <c r="F2877" s="60"/>
      <c r="G2877"/>
    </row>
    <row r="2878" spans="1:7" x14ac:dyDescent="0.25">
      <c r="A2878"/>
      <c r="B2878"/>
      <c r="C2878"/>
      <c r="D2878"/>
      <c r="E2878" s="34"/>
      <c r="F2878" s="60"/>
      <c r="G2878"/>
    </row>
    <row r="2879" spans="1:7" x14ac:dyDescent="0.25">
      <c r="A2879"/>
      <c r="B2879"/>
      <c r="C2879"/>
      <c r="D2879"/>
      <c r="E2879" s="34"/>
      <c r="F2879" s="60"/>
      <c r="G2879"/>
    </row>
    <row r="2880" spans="1:7" x14ac:dyDescent="0.25">
      <c r="A2880"/>
      <c r="B2880"/>
      <c r="C2880"/>
      <c r="D2880"/>
      <c r="E2880" s="34"/>
      <c r="F2880" s="60"/>
      <c r="G2880"/>
    </row>
    <row r="2881" spans="1:7" x14ac:dyDescent="0.25">
      <c r="A2881"/>
      <c r="B2881"/>
      <c r="C2881"/>
      <c r="D2881"/>
      <c r="E2881" s="34"/>
      <c r="F2881" s="60"/>
      <c r="G2881"/>
    </row>
    <row r="2882" spans="1:7" x14ac:dyDescent="0.25">
      <c r="A2882"/>
      <c r="B2882"/>
      <c r="C2882"/>
      <c r="D2882"/>
      <c r="E2882" s="34"/>
      <c r="F2882" s="60"/>
      <c r="G2882"/>
    </row>
    <row r="2883" spans="1:7" x14ac:dyDescent="0.25">
      <c r="A2883"/>
      <c r="B2883"/>
      <c r="C2883"/>
      <c r="D2883"/>
      <c r="E2883" s="34"/>
      <c r="F2883" s="60"/>
      <c r="G2883"/>
    </row>
    <row r="2884" spans="1:7" x14ac:dyDescent="0.25">
      <c r="A2884"/>
      <c r="B2884"/>
      <c r="C2884"/>
      <c r="D2884"/>
      <c r="E2884" s="34"/>
      <c r="F2884" s="60"/>
      <c r="G2884"/>
    </row>
    <row r="2885" spans="1:7" x14ac:dyDescent="0.25">
      <c r="A2885"/>
      <c r="B2885"/>
      <c r="C2885"/>
      <c r="D2885"/>
      <c r="E2885" s="34"/>
      <c r="F2885" s="60"/>
      <c r="G2885"/>
    </row>
    <row r="2886" spans="1:7" x14ac:dyDescent="0.25">
      <c r="A2886"/>
      <c r="B2886"/>
      <c r="C2886"/>
      <c r="D2886"/>
      <c r="E2886" s="34"/>
      <c r="F2886" s="60"/>
      <c r="G2886"/>
    </row>
    <row r="2887" spans="1:7" x14ac:dyDescent="0.25">
      <c r="A2887"/>
      <c r="B2887"/>
      <c r="C2887"/>
      <c r="D2887"/>
      <c r="E2887" s="34"/>
      <c r="F2887" s="60"/>
      <c r="G2887"/>
    </row>
    <row r="2888" spans="1:7" x14ac:dyDescent="0.25">
      <c r="A2888"/>
      <c r="B2888"/>
      <c r="C2888"/>
      <c r="D2888"/>
      <c r="E2888" s="34"/>
      <c r="F2888" s="60"/>
      <c r="G2888"/>
    </row>
    <row r="2889" spans="1:7" x14ac:dyDescent="0.25">
      <c r="A2889"/>
      <c r="B2889"/>
      <c r="C2889"/>
      <c r="D2889"/>
      <c r="E2889" s="34"/>
      <c r="F2889" s="60"/>
      <c r="G2889"/>
    </row>
    <row r="2890" spans="1:7" x14ac:dyDescent="0.25">
      <c r="A2890"/>
      <c r="B2890"/>
      <c r="C2890"/>
      <c r="D2890"/>
      <c r="E2890" s="34"/>
      <c r="F2890" s="60"/>
      <c r="G2890"/>
    </row>
    <row r="2891" spans="1:7" x14ac:dyDescent="0.25">
      <c r="A2891"/>
      <c r="B2891"/>
      <c r="C2891"/>
      <c r="D2891"/>
      <c r="E2891" s="34"/>
      <c r="F2891" s="60"/>
      <c r="G2891"/>
    </row>
    <row r="2892" spans="1:7" x14ac:dyDescent="0.25">
      <c r="A2892"/>
      <c r="B2892"/>
      <c r="C2892"/>
      <c r="D2892"/>
      <c r="E2892" s="34"/>
      <c r="F2892" s="60"/>
      <c r="G2892"/>
    </row>
    <row r="2893" spans="1:7" x14ac:dyDescent="0.25">
      <c r="A2893"/>
      <c r="B2893"/>
      <c r="C2893"/>
      <c r="D2893"/>
      <c r="E2893" s="34"/>
      <c r="F2893" s="60"/>
      <c r="G2893"/>
    </row>
    <row r="2894" spans="1:7" x14ac:dyDescent="0.25">
      <c r="A2894"/>
      <c r="B2894"/>
      <c r="C2894"/>
      <c r="D2894"/>
      <c r="E2894" s="34"/>
      <c r="F2894" s="60"/>
      <c r="G2894"/>
    </row>
    <row r="2895" spans="1:7" x14ac:dyDescent="0.25">
      <c r="A2895"/>
      <c r="B2895"/>
      <c r="C2895"/>
      <c r="D2895"/>
      <c r="E2895" s="34"/>
      <c r="F2895" s="60"/>
      <c r="G2895"/>
    </row>
    <row r="2896" spans="1:7" x14ac:dyDescent="0.25">
      <c r="A2896"/>
      <c r="B2896"/>
      <c r="C2896"/>
      <c r="D2896"/>
      <c r="E2896" s="34"/>
      <c r="F2896" s="60"/>
      <c r="G2896"/>
    </row>
    <row r="2897" spans="1:7" x14ac:dyDescent="0.25">
      <c r="A2897"/>
      <c r="B2897"/>
      <c r="C2897"/>
      <c r="D2897"/>
      <c r="E2897" s="34"/>
      <c r="F2897" s="60"/>
      <c r="G2897"/>
    </row>
    <row r="2898" spans="1:7" x14ac:dyDescent="0.25">
      <c r="A2898"/>
      <c r="B2898"/>
      <c r="C2898"/>
      <c r="D2898"/>
      <c r="E2898" s="34"/>
      <c r="F2898" s="60"/>
      <c r="G2898"/>
    </row>
    <row r="2899" spans="1:7" x14ac:dyDescent="0.25">
      <c r="A2899"/>
      <c r="B2899"/>
      <c r="C2899"/>
      <c r="D2899"/>
      <c r="E2899" s="34"/>
      <c r="F2899" s="60"/>
      <c r="G2899"/>
    </row>
    <row r="2900" spans="1:7" x14ac:dyDescent="0.25">
      <c r="A2900"/>
      <c r="B2900"/>
      <c r="C2900"/>
      <c r="D2900"/>
      <c r="E2900" s="34"/>
      <c r="F2900" s="60"/>
      <c r="G2900"/>
    </row>
    <row r="2901" spans="1:7" x14ac:dyDescent="0.25">
      <c r="A2901"/>
      <c r="B2901"/>
      <c r="C2901"/>
      <c r="D2901"/>
      <c r="E2901" s="34"/>
      <c r="F2901" s="60"/>
      <c r="G2901"/>
    </row>
    <row r="2902" spans="1:7" x14ac:dyDescent="0.25">
      <c r="A2902"/>
      <c r="B2902"/>
      <c r="C2902"/>
      <c r="D2902"/>
      <c r="E2902" s="34"/>
      <c r="F2902" s="60"/>
      <c r="G2902"/>
    </row>
    <row r="2903" spans="1:7" x14ac:dyDescent="0.25">
      <c r="A2903"/>
      <c r="B2903"/>
      <c r="C2903"/>
      <c r="D2903"/>
      <c r="E2903" s="34"/>
      <c r="F2903" s="60"/>
      <c r="G2903"/>
    </row>
    <row r="2904" spans="1:7" x14ac:dyDescent="0.25">
      <c r="A2904"/>
      <c r="B2904"/>
      <c r="C2904"/>
      <c r="D2904"/>
      <c r="E2904" s="34"/>
      <c r="F2904" s="60"/>
      <c r="G2904"/>
    </row>
    <row r="2905" spans="1:7" x14ac:dyDescent="0.25">
      <c r="A2905"/>
      <c r="B2905"/>
      <c r="C2905"/>
      <c r="D2905"/>
      <c r="E2905" s="34"/>
      <c r="F2905" s="60"/>
      <c r="G2905"/>
    </row>
    <row r="2906" spans="1:7" x14ac:dyDescent="0.25">
      <c r="A2906"/>
      <c r="B2906"/>
      <c r="C2906"/>
      <c r="D2906"/>
      <c r="E2906" s="34"/>
      <c r="F2906" s="60"/>
      <c r="G2906"/>
    </row>
    <row r="2907" spans="1:7" x14ac:dyDescent="0.25">
      <c r="A2907"/>
      <c r="B2907"/>
      <c r="C2907"/>
      <c r="D2907"/>
      <c r="E2907" s="34"/>
      <c r="F2907" s="60"/>
      <c r="G2907"/>
    </row>
    <row r="2908" spans="1:7" x14ac:dyDescent="0.25">
      <c r="A2908"/>
      <c r="B2908"/>
      <c r="C2908"/>
      <c r="D2908"/>
      <c r="E2908" s="34"/>
      <c r="F2908" s="60"/>
      <c r="G2908"/>
    </row>
    <row r="2909" spans="1:7" x14ac:dyDescent="0.25">
      <c r="A2909"/>
      <c r="B2909"/>
      <c r="C2909"/>
      <c r="D2909"/>
      <c r="E2909" s="34"/>
      <c r="F2909" s="60"/>
      <c r="G2909"/>
    </row>
    <row r="2910" spans="1:7" x14ac:dyDescent="0.25">
      <c r="A2910"/>
      <c r="B2910"/>
      <c r="C2910"/>
      <c r="D2910"/>
      <c r="E2910" s="34"/>
      <c r="F2910" s="60"/>
      <c r="G2910"/>
    </row>
    <row r="2911" spans="1:7" x14ac:dyDescent="0.25">
      <c r="A2911"/>
      <c r="B2911"/>
      <c r="C2911"/>
      <c r="D2911"/>
      <c r="E2911" s="34"/>
      <c r="F2911" s="60"/>
      <c r="G2911"/>
    </row>
    <row r="2912" spans="1:7" x14ac:dyDescent="0.25">
      <c r="A2912"/>
      <c r="B2912"/>
      <c r="C2912"/>
      <c r="D2912"/>
      <c r="E2912" s="34"/>
      <c r="F2912" s="60"/>
      <c r="G2912"/>
    </row>
    <row r="2913" spans="1:7" x14ac:dyDescent="0.25">
      <c r="A2913"/>
      <c r="B2913"/>
      <c r="C2913"/>
      <c r="D2913"/>
      <c r="E2913" s="34"/>
      <c r="F2913" s="60"/>
      <c r="G2913"/>
    </row>
    <row r="2914" spans="1:7" x14ac:dyDescent="0.25">
      <c r="A2914"/>
      <c r="B2914"/>
      <c r="C2914"/>
      <c r="D2914"/>
      <c r="E2914" s="34"/>
      <c r="F2914" s="60"/>
      <c r="G2914"/>
    </row>
    <row r="2915" spans="1:7" x14ac:dyDescent="0.25">
      <c r="A2915"/>
      <c r="B2915"/>
      <c r="C2915"/>
      <c r="D2915"/>
      <c r="E2915" s="34"/>
      <c r="F2915" s="60"/>
      <c r="G2915"/>
    </row>
    <row r="2916" spans="1:7" x14ac:dyDescent="0.25">
      <c r="A2916"/>
      <c r="B2916"/>
      <c r="C2916"/>
      <c r="D2916"/>
      <c r="E2916" s="34"/>
      <c r="F2916" s="60"/>
      <c r="G2916"/>
    </row>
    <row r="2917" spans="1:7" x14ac:dyDescent="0.25">
      <c r="A2917"/>
      <c r="B2917"/>
      <c r="C2917"/>
      <c r="D2917"/>
      <c r="E2917" s="34"/>
      <c r="F2917" s="60"/>
      <c r="G2917"/>
    </row>
    <row r="2918" spans="1:7" x14ac:dyDescent="0.25">
      <c r="A2918"/>
      <c r="B2918"/>
      <c r="C2918"/>
      <c r="D2918"/>
      <c r="E2918" s="34"/>
      <c r="F2918" s="60"/>
      <c r="G2918"/>
    </row>
    <row r="2919" spans="1:7" x14ac:dyDescent="0.25">
      <c r="A2919"/>
      <c r="B2919"/>
      <c r="C2919"/>
      <c r="D2919"/>
      <c r="E2919" s="34"/>
      <c r="F2919" s="60"/>
      <c r="G2919"/>
    </row>
    <row r="2920" spans="1:7" x14ac:dyDescent="0.25">
      <c r="A2920"/>
      <c r="B2920"/>
      <c r="C2920"/>
      <c r="D2920"/>
      <c r="E2920" s="34"/>
      <c r="F2920" s="60"/>
      <c r="G2920"/>
    </row>
    <row r="2921" spans="1:7" x14ac:dyDescent="0.25">
      <c r="A2921"/>
      <c r="B2921"/>
      <c r="C2921"/>
      <c r="D2921"/>
      <c r="E2921" s="34"/>
      <c r="F2921" s="60"/>
      <c r="G2921"/>
    </row>
    <row r="2922" spans="1:7" x14ac:dyDescent="0.25">
      <c r="A2922"/>
      <c r="B2922"/>
      <c r="C2922"/>
      <c r="D2922"/>
      <c r="E2922" s="34"/>
      <c r="F2922" s="60"/>
      <c r="G2922"/>
    </row>
    <row r="2923" spans="1:7" x14ac:dyDescent="0.25">
      <c r="A2923"/>
      <c r="B2923"/>
      <c r="C2923"/>
      <c r="D2923"/>
      <c r="E2923" s="34"/>
      <c r="F2923" s="60"/>
      <c r="G2923"/>
    </row>
    <row r="2924" spans="1:7" x14ac:dyDescent="0.25">
      <c r="A2924"/>
      <c r="B2924"/>
      <c r="C2924"/>
      <c r="D2924"/>
      <c r="E2924" s="34"/>
      <c r="F2924" s="60"/>
      <c r="G2924"/>
    </row>
    <row r="2925" spans="1:7" x14ac:dyDescent="0.25">
      <c r="A2925"/>
      <c r="B2925"/>
      <c r="C2925"/>
      <c r="D2925"/>
      <c r="E2925" s="34"/>
      <c r="F2925" s="60"/>
      <c r="G2925"/>
    </row>
    <row r="2926" spans="1:7" x14ac:dyDescent="0.25">
      <c r="A2926"/>
      <c r="B2926"/>
      <c r="C2926"/>
      <c r="D2926"/>
      <c r="E2926" s="34"/>
      <c r="F2926" s="60"/>
      <c r="G2926"/>
    </row>
    <row r="2927" spans="1:7" x14ac:dyDescent="0.25">
      <c r="A2927"/>
      <c r="B2927"/>
      <c r="C2927"/>
      <c r="D2927"/>
      <c r="E2927" s="34"/>
      <c r="F2927" s="60"/>
      <c r="G2927"/>
    </row>
    <row r="2928" spans="1:7" x14ac:dyDescent="0.25">
      <c r="A2928"/>
      <c r="B2928"/>
      <c r="C2928"/>
      <c r="D2928"/>
      <c r="E2928" s="34"/>
      <c r="F2928" s="60"/>
      <c r="G2928"/>
    </row>
    <row r="2929" spans="1:7" x14ac:dyDescent="0.25">
      <c r="A2929"/>
      <c r="B2929"/>
      <c r="C2929"/>
      <c r="D2929"/>
      <c r="E2929" s="34"/>
      <c r="F2929" s="60"/>
      <c r="G2929"/>
    </row>
    <row r="2930" spans="1:7" x14ac:dyDescent="0.25">
      <c r="A2930"/>
      <c r="B2930"/>
      <c r="C2930"/>
      <c r="D2930"/>
      <c r="E2930" s="34"/>
      <c r="F2930" s="60"/>
      <c r="G2930"/>
    </row>
    <row r="2931" spans="1:7" x14ac:dyDescent="0.25">
      <c r="A2931"/>
      <c r="B2931"/>
      <c r="C2931"/>
      <c r="D2931"/>
      <c r="E2931" s="34"/>
      <c r="F2931" s="60"/>
      <c r="G2931"/>
    </row>
    <row r="2932" spans="1:7" x14ac:dyDescent="0.25">
      <c r="A2932"/>
      <c r="B2932"/>
      <c r="C2932"/>
      <c r="D2932"/>
      <c r="E2932" s="34"/>
      <c r="F2932" s="60"/>
      <c r="G2932"/>
    </row>
    <row r="2933" spans="1:7" x14ac:dyDescent="0.25">
      <c r="A2933"/>
      <c r="B2933"/>
      <c r="C2933"/>
      <c r="D2933"/>
      <c r="E2933" s="34"/>
      <c r="F2933" s="60"/>
      <c r="G2933"/>
    </row>
    <row r="2934" spans="1:7" x14ac:dyDescent="0.25">
      <c r="A2934"/>
      <c r="B2934"/>
      <c r="C2934"/>
      <c r="D2934"/>
      <c r="E2934" s="34"/>
      <c r="F2934" s="60"/>
      <c r="G2934"/>
    </row>
    <row r="2935" spans="1:7" x14ac:dyDescent="0.25">
      <c r="A2935"/>
      <c r="B2935"/>
      <c r="C2935"/>
      <c r="D2935"/>
      <c r="E2935" s="34"/>
      <c r="F2935" s="60"/>
      <c r="G2935"/>
    </row>
    <row r="2936" spans="1:7" x14ac:dyDescent="0.25">
      <c r="A2936"/>
      <c r="B2936"/>
      <c r="C2936"/>
      <c r="D2936"/>
      <c r="E2936" s="34"/>
      <c r="F2936" s="60"/>
      <c r="G2936"/>
    </row>
    <row r="2937" spans="1:7" x14ac:dyDescent="0.25">
      <c r="A2937"/>
      <c r="B2937"/>
      <c r="C2937"/>
      <c r="D2937"/>
      <c r="E2937" s="34"/>
      <c r="F2937" s="60"/>
      <c r="G2937"/>
    </row>
    <row r="2938" spans="1:7" x14ac:dyDescent="0.25">
      <c r="A2938"/>
      <c r="B2938"/>
      <c r="C2938"/>
      <c r="D2938"/>
      <c r="E2938" s="34"/>
      <c r="F2938" s="60"/>
      <c r="G2938"/>
    </row>
    <row r="2939" spans="1:7" x14ac:dyDescent="0.25">
      <c r="A2939"/>
      <c r="B2939"/>
      <c r="C2939"/>
      <c r="D2939"/>
      <c r="E2939" s="34"/>
      <c r="F2939" s="60"/>
      <c r="G2939"/>
    </row>
    <row r="2940" spans="1:7" x14ac:dyDescent="0.25">
      <c r="A2940"/>
      <c r="B2940"/>
      <c r="C2940"/>
      <c r="D2940"/>
      <c r="E2940" s="34"/>
      <c r="F2940" s="60"/>
      <c r="G2940"/>
    </row>
    <row r="2941" spans="1:7" x14ac:dyDescent="0.25">
      <c r="A2941"/>
      <c r="B2941"/>
      <c r="C2941"/>
      <c r="D2941"/>
      <c r="E2941" s="34"/>
      <c r="F2941" s="60"/>
      <c r="G2941"/>
    </row>
    <row r="2942" spans="1:7" x14ac:dyDescent="0.25">
      <c r="A2942"/>
      <c r="B2942"/>
      <c r="C2942"/>
      <c r="D2942"/>
      <c r="E2942" s="34"/>
      <c r="F2942" s="60"/>
      <c r="G2942"/>
    </row>
    <row r="2943" spans="1:7" x14ac:dyDescent="0.25">
      <c r="A2943"/>
      <c r="B2943"/>
      <c r="C2943"/>
      <c r="D2943"/>
      <c r="E2943" s="34"/>
      <c r="F2943" s="60"/>
      <c r="G2943"/>
    </row>
    <row r="2944" spans="1:7" x14ac:dyDescent="0.25">
      <c r="A2944"/>
      <c r="B2944"/>
      <c r="C2944"/>
      <c r="D2944"/>
      <c r="E2944" s="34"/>
      <c r="F2944" s="60"/>
      <c r="G2944"/>
    </row>
    <row r="2945" spans="1:7" x14ac:dyDescent="0.25">
      <c r="A2945"/>
      <c r="B2945"/>
      <c r="C2945"/>
      <c r="D2945"/>
      <c r="E2945" s="34"/>
      <c r="F2945" s="60"/>
      <c r="G2945"/>
    </row>
    <row r="2946" spans="1:7" x14ac:dyDescent="0.25">
      <c r="A2946"/>
      <c r="B2946"/>
      <c r="C2946"/>
      <c r="D2946"/>
      <c r="E2946" s="34"/>
      <c r="F2946" s="60"/>
      <c r="G2946"/>
    </row>
    <row r="2947" spans="1:7" x14ac:dyDescent="0.25">
      <c r="A2947"/>
      <c r="B2947"/>
      <c r="C2947"/>
      <c r="D2947"/>
      <c r="E2947" s="34"/>
      <c r="F2947" s="60"/>
      <c r="G2947"/>
    </row>
    <row r="2948" spans="1:7" x14ac:dyDescent="0.25">
      <c r="A2948"/>
      <c r="B2948"/>
      <c r="C2948"/>
      <c r="D2948"/>
      <c r="E2948" s="34"/>
      <c r="F2948" s="60"/>
      <c r="G2948"/>
    </row>
    <row r="2949" spans="1:7" x14ac:dyDescent="0.25">
      <c r="A2949"/>
      <c r="B2949"/>
      <c r="C2949"/>
      <c r="D2949"/>
      <c r="E2949" s="34"/>
      <c r="F2949" s="60"/>
      <c r="G2949"/>
    </row>
    <row r="2950" spans="1:7" x14ac:dyDescent="0.25">
      <c r="A2950"/>
      <c r="B2950"/>
      <c r="C2950"/>
      <c r="D2950"/>
      <c r="E2950" s="34"/>
      <c r="F2950" s="60"/>
      <c r="G2950"/>
    </row>
    <row r="2951" spans="1:7" x14ac:dyDescent="0.25">
      <c r="A2951"/>
      <c r="B2951"/>
      <c r="C2951"/>
      <c r="D2951"/>
      <c r="E2951" s="34"/>
      <c r="F2951" s="60"/>
      <c r="G2951"/>
    </row>
    <row r="2952" spans="1:7" x14ac:dyDescent="0.25">
      <c r="A2952"/>
      <c r="B2952"/>
      <c r="C2952"/>
      <c r="D2952"/>
      <c r="E2952" s="34"/>
      <c r="F2952" s="60"/>
      <c r="G2952"/>
    </row>
    <row r="2953" spans="1:7" x14ac:dyDescent="0.25">
      <c r="A2953"/>
      <c r="B2953"/>
      <c r="C2953"/>
      <c r="D2953"/>
      <c r="E2953" s="34"/>
      <c r="F2953" s="60"/>
      <c r="G2953"/>
    </row>
    <row r="2954" spans="1:7" x14ac:dyDescent="0.25">
      <c r="A2954"/>
      <c r="B2954"/>
      <c r="C2954"/>
      <c r="D2954"/>
      <c r="E2954" s="34"/>
      <c r="F2954" s="60"/>
      <c r="G2954"/>
    </row>
    <row r="2955" spans="1:7" x14ac:dyDescent="0.25">
      <c r="A2955"/>
      <c r="B2955"/>
      <c r="C2955"/>
      <c r="D2955"/>
      <c r="E2955" s="34"/>
      <c r="F2955" s="60"/>
      <c r="G2955"/>
    </row>
    <row r="2956" spans="1:7" x14ac:dyDescent="0.25">
      <c r="A2956"/>
      <c r="B2956"/>
      <c r="C2956"/>
      <c r="D2956"/>
      <c r="E2956" s="34"/>
      <c r="F2956" s="60"/>
      <c r="G2956"/>
    </row>
    <row r="2957" spans="1:7" x14ac:dyDescent="0.25">
      <c r="A2957"/>
      <c r="B2957"/>
      <c r="C2957"/>
      <c r="D2957"/>
      <c r="E2957" s="34"/>
      <c r="F2957" s="60"/>
      <c r="G2957"/>
    </row>
    <row r="2958" spans="1:7" x14ac:dyDescent="0.25">
      <c r="A2958"/>
      <c r="B2958"/>
      <c r="C2958"/>
      <c r="D2958"/>
      <c r="E2958" s="34"/>
      <c r="F2958" s="60"/>
      <c r="G2958"/>
    </row>
    <row r="2959" spans="1:7" x14ac:dyDescent="0.25">
      <c r="A2959"/>
      <c r="B2959"/>
      <c r="C2959"/>
      <c r="D2959"/>
      <c r="E2959" s="34"/>
      <c r="F2959" s="60"/>
      <c r="G2959"/>
    </row>
    <row r="2960" spans="1:7" x14ac:dyDescent="0.25">
      <c r="A2960"/>
      <c r="B2960"/>
      <c r="C2960"/>
      <c r="D2960"/>
      <c r="E2960" s="34"/>
      <c r="F2960" s="60"/>
      <c r="G2960"/>
    </row>
    <row r="2961" spans="1:7" x14ac:dyDescent="0.25">
      <c r="A2961"/>
      <c r="B2961"/>
      <c r="C2961"/>
      <c r="D2961"/>
      <c r="E2961" s="34"/>
      <c r="F2961" s="60"/>
      <c r="G2961"/>
    </row>
    <row r="2962" spans="1:7" x14ac:dyDescent="0.25">
      <c r="A2962"/>
      <c r="B2962"/>
      <c r="C2962"/>
      <c r="D2962"/>
      <c r="E2962" s="34"/>
      <c r="F2962" s="60"/>
      <c r="G2962"/>
    </row>
    <row r="2963" spans="1:7" x14ac:dyDescent="0.25">
      <c r="A2963"/>
      <c r="B2963"/>
      <c r="C2963"/>
      <c r="D2963"/>
      <c r="E2963" s="34"/>
      <c r="F2963" s="60"/>
      <c r="G2963"/>
    </row>
    <row r="2964" spans="1:7" x14ac:dyDescent="0.25">
      <c r="A2964"/>
      <c r="B2964"/>
      <c r="C2964"/>
      <c r="D2964"/>
      <c r="E2964" s="34"/>
      <c r="F2964" s="60"/>
      <c r="G2964"/>
    </row>
    <row r="2965" spans="1:7" x14ac:dyDescent="0.25">
      <c r="A2965"/>
      <c r="B2965"/>
      <c r="C2965"/>
      <c r="D2965"/>
      <c r="E2965" s="34"/>
      <c r="F2965" s="60"/>
      <c r="G2965"/>
    </row>
    <row r="2966" spans="1:7" x14ac:dyDescent="0.25">
      <c r="A2966"/>
      <c r="B2966"/>
      <c r="C2966"/>
      <c r="D2966"/>
      <c r="E2966" s="34"/>
      <c r="F2966" s="60"/>
      <c r="G2966"/>
    </row>
    <row r="2967" spans="1:7" x14ac:dyDescent="0.25">
      <c r="A2967"/>
      <c r="B2967"/>
      <c r="C2967"/>
      <c r="D2967"/>
      <c r="E2967" s="34"/>
      <c r="F2967" s="60"/>
      <c r="G2967"/>
    </row>
    <row r="2968" spans="1:7" x14ac:dyDescent="0.25">
      <c r="A2968"/>
      <c r="B2968"/>
      <c r="C2968"/>
      <c r="D2968"/>
      <c r="E2968" s="34"/>
      <c r="F2968" s="60"/>
      <c r="G2968"/>
    </row>
    <row r="2969" spans="1:7" x14ac:dyDescent="0.25">
      <c r="A2969"/>
      <c r="B2969"/>
      <c r="C2969"/>
      <c r="D2969"/>
      <c r="E2969" s="34"/>
      <c r="F2969" s="60"/>
      <c r="G2969"/>
    </row>
    <row r="2970" spans="1:7" x14ac:dyDescent="0.25">
      <c r="A2970"/>
      <c r="B2970"/>
      <c r="C2970"/>
      <c r="D2970"/>
      <c r="E2970" s="34"/>
      <c r="F2970" s="60"/>
      <c r="G2970"/>
    </row>
    <row r="2971" spans="1:7" x14ac:dyDescent="0.25">
      <c r="A2971"/>
      <c r="B2971"/>
      <c r="C2971"/>
      <c r="D2971"/>
      <c r="E2971" s="34"/>
      <c r="F2971" s="60"/>
      <c r="G2971"/>
    </row>
    <row r="2972" spans="1:7" x14ac:dyDescent="0.25">
      <c r="A2972"/>
      <c r="B2972"/>
      <c r="C2972"/>
      <c r="D2972"/>
      <c r="E2972" s="34"/>
      <c r="F2972" s="60"/>
      <c r="G2972"/>
    </row>
    <row r="2973" spans="1:7" x14ac:dyDescent="0.25">
      <c r="A2973"/>
      <c r="B2973"/>
      <c r="C2973"/>
      <c r="D2973"/>
      <c r="E2973" s="34"/>
      <c r="F2973" s="60"/>
      <c r="G2973"/>
    </row>
    <row r="2974" spans="1:7" x14ac:dyDescent="0.25">
      <c r="A2974"/>
      <c r="B2974"/>
      <c r="C2974"/>
      <c r="D2974"/>
      <c r="E2974" s="34"/>
      <c r="F2974" s="60"/>
      <c r="G2974"/>
    </row>
    <row r="2975" spans="1:7" x14ac:dyDescent="0.25">
      <c r="A2975"/>
      <c r="B2975"/>
      <c r="C2975"/>
      <c r="D2975"/>
      <c r="E2975" s="34"/>
      <c r="F2975" s="60"/>
      <c r="G2975"/>
    </row>
    <row r="2976" spans="1:7" x14ac:dyDescent="0.25">
      <c r="A2976"/>
      <c r="B2976"/>
      <c r="C2976"/>
      <c r="D2976"/>
      <c r="E2976" s="34"/>
      <c r="F2976" s="60"/>
      <c r="G2976"/>
    </row>
    <row r="2977" spans="1:7" x14ac:dyDescent="0.25">
      <c r="A2977"/>
      <c r="B2977"/>
      <c r="C2977"/>
      <c r="D2977"/>
      <c r="E2977" s="34"/>
      <c r="F2977" s="60"/>
      <c r="G2977"/>
    </row>
    <row r="2978" spans="1:7" x14ac:dyDescent="0.25">
      <c r="A2978"/>
      <c r="B2978"/>
      <c r="C2978"/>
      <c r="D2978"/>
      <c r="E2978" s="34"/>
      <c r="F2978" s="60"/>
      <c r="G2978"/>
    </row>
    <row r="2979" spans="1:7" x14ac:dyDescent="0.25">
      <c r="A2979"/>
      <c r="B2979"/>
      <c r="C2979"/>
      <c r="D2979"/>
      <c r="E2979" s="34"/>
      <c r="F2979" s="60"/>
      <c r="G2979"/>
    </row>
    <row r="2980" spans="1:7" x14ac:dyDescent="0.25">
      <c r="A2980"/>
      <c r="B2980"/>
      <c r="C2980"/>
      <c r="D2980"/>
      <c r="E2980" s="34"/>
      <c r="F2980" s="60"/>
      <c r="G2980"/>
    </row>
    <row r="2981" spans="1:7" x14ac:dyDescent="0.25">
      <c r="A2981"/>
      <c r="B2981"/>
      <c r="C2981"/>
      <c r="D2981"/>
      <c r="E2981" s="34"/>
      <c r="F2981" s="60"/>
      <c r="G2981"/>
    </row>
    <row r="2982" spans="1:7" x14ac:dyDescent="0.25">
      <c r="A2982"/>
      <c r="B2982"/>
      <c r="C2982"/>
      <c r="D2982"/>
      <c r="E2982" s="34"/>
      <c r="F2982" s="60"/>
      <c r="G2982"/>
    </row>
    <row r="2983" spans="1:7" x14ac:dyDescent="0.25">
      <c r="A2983"/>
      <c r="B2983"/>
      <c r="C2983"/>
      <c r="D2983"/>
      <c r="E2983" s="34"/>
      <c r="F2983" s="60"/>
      <c r="G2983"/>
    </row>
    <row r="2984" spans="1:7" x14ac:dyDescent="0.25">
      <c r="A2984"/>
      <c r="B2984"/>
      <c r="C2984"/>
      <c r="D2984"/>
      <c r="E2984" s="34"/>
      <c r="F2984" s="60"/>
      <c r="G2984"/>
    </row>
    <row r="2985" spans="1:7" x14ac:dyDescent="0.25">
      <c r="A2985"/>
      <c r="B2985"/>
      <c r="C2985"/>
      <c r="D2985"/>
      <c r="E2985" s="34"/>
      <c r="F2985" s="60"/>
      <c r="G2985"/>
    </row>
    <row r="2986" spans="1:7" x14ac:dyDescent="0.25">
      <c r="A2986"/>
      <c r="B2986"/>
      <c r="C2986"/>
      <c r="D2986"/>
      <c r="E2986" s="34"/>
      <c r="F2986" s="60"/>
      <c r="G2986"/>
    </row>
    <row r="2987" spans="1:7" x14ac:dyDescent="0.25">
      <c r="A2987"/>
      <c r="B2987"/>
      <c r="C2987"/>
      <c r="D2987"/>
      <c r="E2987" s="34"/>
      <c r="F2987" s="60"/>
      <c r="G2987"/>
    </row>
    <row r="2988" spans="1:7" x14ac:dyDescent="0.25">
      <c r="A2988"/>
      <c r="B2988"/>
      <c r="C2988"/>
      <c r="D2988"/>
      <c r="E2988" s="34"/>
      <c r="F2988" s="60"/>
      <c r="G2988"/>
    </row>
    <row r="2989" spans="1:7" x14ac:dyDescent="0.25">
      <c r="A2989"/>
      <c r="B2989"/>
      <c r="C2989"/>
      <c r="D2989"/>
      <c r="E2989" s="34"/>
      <c r="F2989" s="60"/>
      <c r="G2989"/>
    </row>
    <row r="2990" spans="1:7" x14ac:dyDescent="0.25">
      <c r="A2990"/>
      <c r="B2990"/>
      <c r="C2990"/>
      <c r="D2990"/>
      <c r="E2990" s="34"/>
      <c r="F2990" s="60"/>
      <c r="G2990"/>
    </row>
    <row r="2991" spans="1:7" x14ac:dyDescent="0.25">
      <c r="A2991"/>
      <c r="B2991"/>
      <c r="C2991"/>
      <c r="D2991"/>
      <c r="E2991" s="34"/>
      <c r="F2991" s="60"/>
      <c r="G2991"/>
    </row>
    <row r="2992" spans="1:7" x14ac:dyDescent="0.25">
      <c r="A2992"/>
      <c r="B2992"/>
      <c r="C2992"/>
      <c r="D2992"/>
      <c r="E2992" s="34"/>
      <c r="F2992" s="60"/>
      <c r="G2992"/>
    </row>
    <row r="2993" spans="1:7" x14ac:dyDescent="0.25">
      <c r="A2993"/>
      <c r="B2993"/>
      <c r="C2993"/>
      <c r="D2993"/>
      <c r="E2993" s="34"/>
      <c r="F2993" s="60"/>
      <c r="G2993"/>
    </row>
    <row r="2994" spans="1:7" x14ac:dyDescent="0.25">
      <c r="A2994"/>
      <c r="B2994"/>
      <c r="C2994"/>
      <c r="D2994"/>
      <c r="E2994" s="34"/>
      <c r="F2994" s="60"/>
      <c r="G2994"/>
    </row>
    <row r="2995" spans="1:7" x14ac:dyDescent="0.25">
      <c r="A2995"/>
      <c r="B2995"/>
      <c r="C2995"/>
      <c r="D2995"/>
      <c r="E2995" s="34"/>
      <c r="F2995" s="60"/>
      <c r="G2995"/>
    </row>
    <row r="2996" spans="1:7" x14ac:dyDescent="0.25">
      <c r="A2996"/>
      <c r="B2996"/>
      <c r="C2996"/>
      <c r="D2996"/>
      <c r="E2996" s="34"/>
      <c r="F2996" s="60"/>
      <c r="G2996"/>
    </row>
    <row r="2997" spans="1:7" x14ac:dyDescent="0.25">
      <c r="A2997"/>
      <c r="B2997"/>
      <c r="C2997"/>
      <c r="D2997"/>
      <c r="E2997" s="34"/>
      <c r="F2997" s="60"/>
      <c r="G2997"/>
    </row>
    <row r="2998" spans="1:7" x14ac:dyDescent="0.25">
      <c r="A2998"/>
      <c r="B2998"/>
      <c r="C2998"/>
      <c r="D2998"/>
      <c r="E2998" s="34"/>
      <c r="F2998" s="60"/>
      <c r="G2998"/>
    </row>
    <row r="2999" spans="1:7" x14ac:dyDescent="0.25">
      <c r="A2999"/>
      <c r="B2999"/>
      <c r="C2999"/>
      <c r="D2999"/>
      <c r="E2999" s="34"/>
      <c r="F2999" s="60"/>
      <c r="G2999"/>
    </row>
    <row r="3000" spans="1:7" x14ac:dyDescent="0.25">
      <c r="A3000"/>
      <c r="B3000"/>
      <c r="C3000"/>
      <c r="D3000"/>
      <c r="E3000" s="34"/>
      <c r="F3000" s="60"/>
      <c r="G3000"/>
    </row>
    <row r="3001" spans="1:7" x14ac:dyDescent="0.25">
      <c r="A3001"/>
      <c r="B3001"/>
      <c r="C3001"/>
      <c r="D3001"/>
      <c r="E3001" s="34"/>
      <c r="F3001" s="60"/>
      <c r="G3001"/>
    </row>
    <row r="3002" spans="1:7" x14ac:dyDescent="0.25">
      <c r="A3002"/>
      <c r="B3002"/>
      <c r="C3002"/>
      <c r="D3002"/>
      <c r="E3002" s="34"/>
      <c r="F3002" s="60"/>
      <c r="G3002"/>
    </row>
    <row r="3003" spans="1:7" x14ac:dyDescent="0.25">
      <c r="A3003"/>
      <c r="B3003"/>
      <c r="C3003"/>
      <c r="D3003"/>
      <c r="E3003" s="34"/>
      <c r="F3003" s="60"/>
      <c r="G3003"/>
    </row>
    <row r="3004" spans="1:7" x14ac:dyDescent="0.25">
      <c r="A3004"/>
      <c r="B3004"/>
      <c r="C3004"/>
      <c r="D3004"/>
      <c r="E3004" s="34"/>
      <c r="F3004" s="60"/>
      <c r="G3004"/>
    </row>
    <row r="3005" spans="1:7" x14ac:dyDescent="0.25">
      <c r="A3005"/>
      <c r="B3005"/>
      <c r="C3005"/>
      <c r="D3005"/>
      <c r="E3005" s="34"/>
      <c r="F3005" s="60"/>
      <c r="G3005"/>
    </row>
    <row r="3006" spans="1:7" x14ac:dyDescent="0.25">
      <c r="A3006"/>
      <c r="B3006"/>
      <c r="C3006"/>
      <c r="D3006"/>
      <c r="E3006" s="34"/>
      <c r="F3006" s="60"/>
      <c r="G3006"/>
    </row>
    <row r="3007" spans="1:7" x14ac:dyDescent="0.25">
      <c r="A3007"/>
      <c r="B3007"/>
      <c r="C3007"/>
      <c r="D3007"/>
      <c r="E3007" s="34"/>
      <c r="F3007" s="60"/>
      <c r="G3007"/>
    </row>
    <row r="3008" spans="1:7" x14ac:dyDescent="0.25">
      <c r="A3008"/>
      <c r="B3008"/>
      <c r="C3008"/>
      <c r="D3008"/>
      <c r="E3008" s="34"/>
      <c r="F3008" s="60"/>
      <c r="G3008"/>
    </row>
    <row r="3009" spans="1:7" x14ac:dyDescent="0.25">
      <c r="A3009"/>
      <c r="B3009"/>
      <c r="C3009"/>
      <c r="D3009"/>
      <c r="E3009" s="34"/>
      <c r="F3009" s="60"/>
      <c r="G3009"/>
    </row>
    <row r="3010" spans="1:7" x14ac:dyDescent="0.25">
      <c r="A3010"/>
      <c r="B3010"/>
      <c r="C3010"/>
      <c r="D3010"/>
      <c r="E3010" s="34"/>
      <c r="F3010" s="60"/>
      <c r="G3010"/>
    </row>
    <row r="3011" spans="1:7" x14ac:dyDescent="0.25">
      <c r="A3011"/>
      <c r="B3011"/>
      <c r="C3011"/>
      <c r="D3011"/>
      <c r="E3011" s="34"/>
      <c r="F3011" s="60"/>
      <c r="G3011"/>
    </row>
    <row r="3012" spans="1:7" x14ac:dyDescent="0.25">
      <c r="A3012"/>
      <c r="B3012"/>
      <c r="C3012"/>
      <c r="D3012"/>
      <c r="E3012" s="34"/>
      <c r="F3012" s="60"/>
      <c r="G3012"/>
    </row>
    <row r="3013" spans="1:7" x14ac:dyDescent="0.25">
      <c r="A3013"/>
      <c r="B3013"/>
      <c r="C3013"/>
      <c r="D3013"/>
      <c r="E3013" s="34"/>
      <c r="F3013" s="60"/>
      <c r="G3013"/>
    </row>
    <row r="3014" spans="1:7" x14ac:dyDescent="0.25">
      <c r="A3014"/>
      <c r="B3014"/>
      <c r="C3014"/>
      <c r="D3014"/>
      <c r="E3014" s="34"/>
      <c r="F3014" s="60"/>
      <c r="G3014"/>
    </row>
    <row r="3015" spans="1:7" x14ac:dyDescent="0.25">
      <c r="A3015"/>
      <c r="B3015"/>
      <c r="C3015"/>
      <c r="D3015"/>
      <c r="E3015" s="34"/>
      <c r="F3015" s="60"/>
      <c r="G3015"/>
    </row>
    <row r="3016" spans="1:7" x14ac:dyDescent="0.25">
      <c r="A3016"/>
      <c r="B3016"/>
      <c r="C3016"/>
      <c r="D3016"/>
      <c r="E3016" s="34"/>
      <c r="F3016" s="60"/>
      <c r="G3016"/>
    </row>
    <row r="3017" spans="1:7" x14ac:dyDescent="0.25">
      <c r="A3017"/>
      <c r="B3017"/>
      <c r="C3017"/>
      <c r="D3017"/>
      <c r="E3017" s="34"/>
      <c r="F3017" s="60"/>
      <c r="G3017"/>
    </row>
    <row r="3018" spans="1:7" x14ac:dyDescent="0.25">
      <c r="A3018"/>
      <c r="B3018"/>
      <c r="C3018"/>
      <c r="D3018"/>
      <c r="E3018" s="34"/>
      <c r="F3018" s="60"/>
      <c r="G3018"/>
    </row>
    <row r="3019" spans="1:7" x14ac:dyDescent="0.25">
      <c r="A3019"/>
      <c r="B3019"/>
      <c r="C3019"/>
      <c r="D3019"/>
      <c r="E3019" s="34"/>
      <c r="F3019" s="60"/>
      <c r="G3019"/>
    </row>
    <row r="3020" spans="1:7" x14ac:dyDescent="0.25">
      <c r="A3020"/>
      <c r="B3020"/>
      <c r="C3020"/>
      <c r="D3020"/>
      <c r="E3020" s="34"/>
      <c r="F3020" s="60"/>
      <c r="G3020"/>
    </row>
    <row r="3021" spans="1:7" x14ac:dyDescent="0.25">
      <c r="A3021"/>
      <c r="B3021"/>
      <c r="C3021"/>
      <c r="D3021"/>
      <c r="E3021" s="34"/>
      <c r="F3021" s="60"/>
      <c r="G3021"/>
    </row>
    <row r="3022" spans="1:7" x14ac:dyDescent="0.25">
      <c r="A3022"/>
      <c r="B3022"/>
      <c r="C3022"/>
      <c r="D3022"/>
      <c r="E3022" s="34"/>
      <c r="F3022" s="60"/>
      <c r="G3022"/>
    </row>
    <row r="3023" spans="1:7" x14ac:dyDescent="0.25">
      <c r="A3023"/>
      <c r="B3023"/>
      <c r="C3023"/>
      <c r="D3023"/>
      <c r="E3023" s="34"/>
      <c r="F3023" s="60"/>
      <c r="G3023"/>
    </row>
    <row r="3024" spans="1:7" x14ac:dyDescent="0.25">
      <c r="A3024"/>
      <c r="B3024"/>
      <c r="C3024"/>
      <c r="D3024"/>
      <c r="E3024" s="34"/>
      <c r="F3024" s="60"/>
      <c r="G3024"/>
    </row>
    <row r="3025" spans="1:7" x14ac:dyDescent="0.25">
      <c r="A3025"/>
      <c r="B3025"/>
      <c r="C3025"/>
      <c r="D3025"/>
      <c r="E3025" s="34"/>
      <c r="F3025" s="60"/>
      <c r="G3025"/>
    </row>
    <row r="3026" spans="1:7" x14ac:dyDescent="0.25">
      <c r="A3026"/>
      <c r="B3026"/>
      <c r="C3026"/>
      <c r="D3026"/>
      <c r="E3026" s="34"/>
      <c r="F3026" s="60"/>
      <c r="G3026"/>
    </row>
    <row r="3027" spans="1:7" x14ac:dyDescent="0.25">
      <c r="A3027"/>
      <c r="B3027"/>
      <c r="C3027"/>
      <c r="D3027"/>
      <c r="E3027" s="34"/>
      <c r="F3027" s="60"/>
      <c r="G3027"/>
    </row>
    <row r="3028" spans="1:7" x14ac:dyDescent="0.25">
      <c r="A3028"/>
      <c r="B3028"/>
      <c r="C3028"/>
      <c r="D3028"/>
      <c r="E3028" s="34"/>
      <c r="F3028" s="60"/>
      <c r="G3028"/>
    </row>
    <row r="3029" spans="1:7" x14ac:dyDescent="0.25">
      <c r="A3029"/>
      <c r="B3029"/>
      <c r="C3029"/>
      <c r="D3029"/>
      <c r="E3029" s="34"/>
      <c r="F3029" s="60"/>
      <c r="G3029"/>
    </row>
    <row r="3030" spans="1:7" x14ac:dyDescent="0.25">
      <c r="A3030"/>
      <c r="B3030"/>
      <c r="C3030"/>
      <c r="D3030"/>
      <c r="E3030" s="34"/>
      <c r="F3030" s="60"/>
      <c r="G3030"/>
    </row>
    <row r="3031" spans="1:7" x14ac:dyDescent="0.25">
      <c r="A3031"/>
      <c r="B3031"/>
      <c r="C3031"/>
      <c r="D3031"/>
      <c r="E3031" s="34"/>
      <c r="F3031" s="60"/>
      <c r="G3031"/>
    </row>
    <row r="3032" spans="1:7" x14ac:dyDescent="0.25">
      <c r="A3032"/>
      <c r="B3032"/>
      <c r="C3032"/>
      <c r="D3032"/>
      <c r="E3032" s="34"/>
      <c r="F3032" s="60"/>
      <c r="G3032"/>
    </row>
    <row r="3033" spans="1:7" x14ac:dyDescent="0.25">
      <c r="A3033"/>
      <c r="B3033"/>
      <c r="C3033"/>
      <c r="D3033"/>
      <c r="E3033" s="34"/>
      <c r="F3033" s="60"/>
      <c r="G3033"/>
    </row>
    <row r="3034" spans="1:7" x14ac:dyDescent="0.25">
      <c r="A3034"/>
      <c r="B3034"/>
      <c r="C3034"/>
      <c r="D3034"/>
      <c r="E3034" s="34"/>
      <c r="F3034" s="60"/>
      <c r="G3034"/>
    </row>
    <row r="3035" spans="1:7" x14ac:dyDescent="0.25">
      <c r="A3035"/>
      <c r="B3035"/>
      <c r="C3035"/>
      <c r="D3035"/>
      <c r="E3035" s="34"/>
      <c r="F3035" s="60"/>
      <c r="G3035"/>
    </row>
    <row r="3036" spans="1:7" x14ac:dyDescent="0.25">
      <c r="A3036"/>
      <c r="B3036"/>
      <c r="C3036"/>
      <c r="D3036"/>
      <c r="E3036" s="34"/>
      <c r="F3036" s="60"/>
      <c r="G3036"/>
    </row>
    <row r="3037" spans="1:7" x14ac:dyDescent="0.25">
      <c r="A3037"/>
      <c r="B3037"/>
      <c r="C3037"/>
      <c r="D3037"/>
      <c r="E3037" s="34"/>
      <c r="F3037" s="60"/>
      <c r="G3037"/>
    </row>
    <row r="3038" spans="1:7" x14ac:dyDescent="0.25">
      <c r="A3038"/>
      <c r="B3038"/>
      <c r="C3038"/>
      <c r="D3038"/>
      <c r="E3038" s="34"/>
      <c r="F3038" s="60"/>
      <c r="G3038"/>
    </row>
    <row r="3039" spans="1:7" x14ac:dyDescent="0.25">
      <c r="A3039"/>
      <c r="B3039"/>
      <c r="C3039"/>
      <c r="D3039"/>
      <c r="E3039" s="34"/>
      <c r="F3039" s="60"/>
      <c r="G3039"/>
    </row>
    <row r="3040" spans="1:7" x14ac:dyDescent="0.25">
      <c r="A3040"/>
      <c r="B3040"/>
      <c r="C3040"/>
      <c r="D3040"/>
      <c r="E3040" s="34"/>
      <c r="F3040" s="60"/>
      <c r="G3040"/>
    </row>
    <row r="3041" spans="1:7" x14ac:dyDescent="0.25">
      <c r="A3041"/>
      <c r="B3041"/>
      <c r="C3041"/>
      <c r="D3041"/>
      <c r="E3041" s="34"/>
      <c r="F3041" s="60"/>
      <c r="G3041"/>
    </row>
    <row r="3042" spans="1:7" x14ac:dyDescent="0.25">
      <c r="A3042"/>
      <c r="B3042"/>
      <c r="C3042"/>
      <c r="D3042"/>
      <c r="E3042" s="34"/>
      <c r="F3042" s="60"/>
      <c r="G3042"/>
    </row>
    <row r="3043" spans="1:7" x14ac:dyDescent="0.25">
      <c r="A3043"/>
      <c r="B3043"/>
      <c r="C3043"/>
      <c r="D3043"/>
      <c r="E3043" s="34"/>
      <c r="F3043" s="60"/>
      <c r="G3043"/>
    </row>
    <row r="3044" spans="1:7" x14ac:dyDescent="0.25">
      <c r="A3044"/>
      <c r="B3044"/>
      <c r="C3044"/>
      <c r="D3044"/>
      <c r="E3044" s="34"/>
      <c r="F3044" s="60"/>
      <c r="G3044"/>
    </row>
    <row r="3045" spans="1:7" x14ac:dyDescent="0.25">
      <c r="A3045"/>
      <c r="B3045"/>
      <c r="C3045"/>
      <c r="D3045"/>
      <c r="E3045" s="34"/>
      <c r="F3045" s="60"/>
      <c r="G3045"/>
    </row>
    <row r="3046" spans="1:7" x14ac:dyDescent="0.25">
      <c r="A3046"/>
      <c r="B3046"/>
      <c r="C3046"/>
      <c r="D3046"/>
      <c r="E3046" s="34"/>
      <c r="F3046" s="60"/>
      <c r="G3046"/>
    </row>
    <row r="3047" spans="1:7" x14ac:dyDescent="0.25">
      <c r="A3047"/>
      <c r="B3047"/>
      <c r="C3047"/>
      <c r="D3047"/>
      <c r="E3047" s="34"/>
      <c r="F3047" s="60"/>
      <c r="G3047"/>
    </row>
    <row r="3048" spans="1:7" x14ac:dyDescent="0.25">
      <c r="A3048"/>
      <c r="B3048"/>
      <c r="C3048"/>
      <c r="D3048"/>
      <c r="E3048" s="34"/>
      <c r="F3048" s="60"/>
      <c r="G3048"/>
    </row>
    <row r="3049" spans="1:7" x14ac:dyDescent="0.25">
      <c r="A3049"/>
      <c r="B3049"/>
      <c r="C3049"/>
      <c r="D3049"/>
      <c r="E3049" s="34"/>
      <c r="F3049" s="60"/>
      <c r="G3049"/>
    </row>
    <row r="3050" spans="1:7" x14ac:dyDescent="0.25">
      <c r="A3050"/>
      <c r="B3050"/>
      <c r="C3050"/>
      <c r="D3050"/>
      <c r="E3050" s="34"/>
      <c r="F3050" s="60"/>
      <c r="G3050"/>
    </row>
    <row r="3051" spans="1:7" x14ac:dyDescent="0.25">
      <c r="A3051"/>
      <c r="B3051"/>
      <c r="C3051"/>
      <c r="D3051"/>
      <c r="E3051" s="34"/>
      <c r="F3051" s="60"/>
      <c r="G3051"/>
    </row>
    <row r="3052" spans="1:7" x14ac:dyDescent="0.25">
      <c r="A3052"/>
      <c r="B3052"/>
      <c r="C3052"/>
      <c r="D3052"/>
      <c r="E3052" s="34"/>
      <c r="F3052" s="60"/>
      <c r="G3052"/>
    </row>
    <row r="3053" spans="1:7" x14ac:dyDescent="0.25">
      <c r="A3053"/>
      <c r="B3053"/>
      <c r="C3053"/>
      <c r="D3053"/>
      <c r="E3053" s="34"/>
      <c r="F3053" s="60"/>
      <c r="G3053"/>
    </row>
    <row r="3054" spans="1:7" x14ac:dyDescent="0.25">
      <c r="A3054"/>
      <c r="B3054"/>
      <c r="C3054"/>
      <c r="D3054"/>
      <c r="E3054" s="34"/>
      <c r="F3054" s="60"/>
      <c r="G3054"/>
    </row>
    <row r="3055" spans="1:7" x14ac:dyDescent="0.25">
      <c r="A3055"/>
      <c r="B3055"/>
      <c r="C3055"/>
      <c r="D3055"/>
      <c r="E3055" s="34"/>
      <c r="F3055" s="60"/>
      <c r="G3055"/>
    </row>
    <row r="3056" spans="1:7" x14ac:dyDescent="0.25">
      <c r="A3056"/>
      <c r="B3056"/>
      <c r="C3056"/>
      <c r="D3056"/>
      <c r="E3056" s="34"/>
      <c r="F3056" s="60"/>
      <c r="G3056"/>
    </row>
    <row r="3057" spans="1:7" x14ac:dyDescent="0.25">
      <c r="A3057"/>
      <c r="B3057"/>
      <c r="C3057"/>
      <c r="D3057"/>
      <c r="E3057" s="34"/>
      <c r="F3057" s="60"/>
      <c r="G3057"/>
    </row>
    <row r="3058" spans="1:7" x14ac:dyDescent="0.25">
      <c r="A3058"/>
      <c r="B3058"/>
      <c r="C3058"/>
      <c r="D3058"/>
      <c r="E3058" s="34"/>
      <c r="F3058" s="60"/>
      <c r="G3058"/>
    </row>
    <row r="3059" spans="1:7" x14ac:dyDescent="0.25">
      <c r="A3059"/>
      <c r="B3059"/>
      <c r="C3059"/>
      <c r="D3059"/>
      <c r="E3059" s="34"/>
      <c r="F3059" s="60"/>
      <c r="G3059"/>
    </row>
    <row r="3060" spans="1:7" x14ac:dyDescent="0.25">
      <c r="A3060"/>
      <c r="B3060"/>
      <c r="C3060"/>
      <c r="D3060"/>
      <c r="E3060" s="34"/>
      <c r="F3060" s="60"/>
      <c r="G3060"/>
    </row>
    <row r="3061" spans="1:7" x14ac:dyDescent="0.25">
      <c r="A3061"/>
      <c r="B3061"/>
      <c r="C3061"/>
      <c r="D3061"/>
      <c r="E3061" s="34"/>
      <c r="F3061" s="60"/>
      <c r="G3061"/>
    </row>
    <row r="3062" spans="1:7" x14ac:dyDescent="0.25">
      <c r="A3062"/>
      <c r="B3062"/>
      <c r="C3062"/>
      <c r="D3062"/>
      <c r="E3062" s="34"/>
      <c r="F3062" s="60"/>
      <c r="G3062"/>
    </row>
    <row r="3063" spans="1:7" x14ac:dyDescent="0.25">
      <c r="A3063"/>
      <c r="B3063"/>
      <c r="C3063"/>
      <c r="D3063"/>
      <c r="E3063" s="34"/>
      <c r="F3063" s="60"/>
      <c r="G3063"/>
    </row>
    <row r="3064" spans="1:7" x14ac:dyDescent="0.25">
      <c r="A3064"/>
      <c r="B3064"/>
      <c r="C3064"/>
      <c r="D3064"/>
      <c r="E3064" s="34"/>
      <c r="F3064" s="60"/>
      <c r="G3064"/>
    </row>
    <row r="3065" spans="1:7" x14ac:dyDescent="0.25">
      <c r="A3065"/>
      <c r="B3065"/>
      <c r="C3065"/>
      <c r="D3065"/>
      <c r="E3065" s="34"/>
      <c r="F3065" s="60"/>
      <c r="G3065"/>
    </row>
    <row r="3066" spans="1:7" x14ac:dyDescent="0.25">
      <c r="A3066"/>
      <c r="B3066"/>
      <c r="C3066"/>
      <c r="D3066"/>
      <c r="E3066" s="34"/>
      <c r="F3066" s="60"/>
      <c r="G3066"/>
    </row>
    <row r="3067" spans="1:7" x14ac:dyDescent="0.25">
      <c r="A3067"/>
      <c r="B3067"/>
      <c r="C3067"/>
      <c r="D3067"/>
      <c r="E3067" s="34"/>
      <c r="F3067" s="60"/>
      <c r="G3067"/>
    </row>
    <row r="3068" spans="1:7" x14ac:dyDescent="0.25">
      <c r="A3068"/>
      <c r="B3068"/>
      <c r="C3068"/>
      <c r="D3068"/>
      <c r="E3068" s="34"/>
      <c r="F3068" s="60"/>
      <c r="G3068"/>
    </row>
    <row r="3069" spans="1:7" x14ac:dyDescent="0.25">
      <c r="A3069"/>
      <c r="B3069"/>
      <c r="C3069"/>
      <c r="D3069"/>
      <c r="E3069" s="34"/>
      <c r="F3069" s="60"/>
      <c r="G3069"/>
    </row>
    <row r="3070" spans="1:7" x14ac:dyDescent="0.25">
      <c r="A3070"/>
      <c r="B3070"/>
      <c r="C3070"/>
      <c r="D3070"/>
      <c r="E3070" s="34"/>
      <c r="F3070" s="60"/>
      <c r="G3070"/>
    </row>
    <row r="3071" spans="1:7" x14ac:dyDescent="0.25">
      <c r="A3071"/>
      <c r="B3071"/>
      <c r="C3071"/>
      <c r="D3071"/>
      <c r="E3071" s="34"/>
      <c r="F3071" s="60"/>
      <c r="G3071"/>
    </row>
    <row r="3072" spans="1:7" x14ac:dyDescent="0.25">
      <c r="A3072"/>
      <c r="B3072"/>
      <c r="C3072"/>
      <c r="D3072"/>
      <c r="E3072" s="34"/>
      <c r="F3072" s="60"/>
      <c r="G3072"/>
    </row>
    <row r="3073" spans="1:7" x14ac:dyDescent="0.25">
      <c r="A3073"/>
      <c r="B3073"/>
      <c r="C3073"/>
      <c r="D3073"/>
      <c r="E3073" s="34"/>
      <c r="F3073" s="60"/>
      <c r="G3073"/>
    </row>
    <row r="3074" spans="1:7" x14ac:dyDescent="0.25">
      <c r="A3074"/>
      <c r="B3074"/>
      <c r="C3074"/>
      <c r="D3074"/>
      <c r="E3074" s="34"/>
      <c r="F3074" s="60"/>
      <c r="G3074"/>
    </row>
    <row r="3075" spans="1:7" x14ac:dyDescent="0.25">
      <c r="A3075"/>
      <c r="B3075"/>
      <c r="C3075"/>
      <c r="D3075"/>
      <c r="E3075" s="34"/>
      <c r="F3075" s="60"/>
      <c r="G3075"/>
    </row>
    <row r="3076" spans="1:7" x14ac:dyDescent="0.25">
      <c r="A3076"/>
      <c r="B3076"/>
      <c r="C3076"/>
      <c r="D3076"/>
      <c r="E3076" s="34"/>
      <c r="F3076" s="60"/>
      <c r="G3076"/>
    </row>
    <row r="3077" spans="1:7" x14ac:dyDescent="0.25">
      <c r="A3077"/>
      <c r="B3077"/>
      <c r="C3077"/>
      <c r="D3077"/>
      <c r="E3077" s="34"/>
      <c r="F3077" s="60"/>
      <c r="G3077"/>
    </row>
    <row r="3078" spans="1:7" x14ac:dyDescent="0.25">
      <c r="A3078"/>
      <c r="B3078"/>
      <c r="C3078"/>
      <c r="D3078"/>
      <c r="E3078" s="34"/>
      <c r="F3078" s="60"/>
      <c r="G3078"/>
    </row>
    <row r="3079" spans="1:7" x14ac:dyDescent="0.25">
      <c r="A3079"/>
      <c r="B3079"/>
      <c r="C3079"/>
      <c r="D3079"/>
      <c r="E3079" s="34"/>
      <c r="F3079" s="60"/>
      <c r="G3079"/>
    </row>
    <row r="3080" spans="1:7" x14ac:dyDescent="0.25">
      <c r="A3080"/>
      <c r="B3080"/>
      <c r="C3080"/>
      <c r="D3080"/>
      <c r="E3080" s="34"/>
      <c r="F3080" s="60"/>
      <c r="G3080"/>
    </row>
    <row r="3081" spans="1:7" x14ac:dyDescent="0.25">
      <c r="A3081"/>
      <c r="B3081"/>
      <c r="C3081"/>
      <c r="D3081"/>
      <c r="E3081" s="34"/>
      <c r="F3081" s="60"/>
      <c r="G3081"/>
    </row>
    <row r="3082" spans="1:7" x14ac:dyDescent="0.25">
      <c r="A3082"/>
      <c r="B3082"/>
      <c r="C3082"/>
      <c r="D3082"/>
      <c r="E3082" s="34"/>
      <c r="F3082" s="60"/>
      <c r="G3082"/>
    </row>
    <row r="3083" spans="1:7" x14ac:dyDescent="0.25">
      <c r="A3083"/>
      <c r="B3083"/>
      <c r="C3083"/>
      <c r="D3083"/>
      <c r="E3083" s="34"/>
      <c r="F3083" s="60"/>
      <c r="G3083"/>
    </row>
    <row r="3084" spans="1:7" x14ac:dyDescent="0.25">
      <c r="A3084"/>
      <c r="B3084"/>
      <c r="C3084"/>
      <c r="D3084"/>
      <c r="E3084" s="34"/>
      <c r="F3084" s="60"/>
      <c r="G3084"/>
    </row>
    <row r="3085" spans="1:7" x14ac:dyDescent="0.25">
      <c r="A3085"/>
      <c r="B3085"/>
      <c r="C3085"/>
      <c r="D3085"/>
      <c r="E3085" s="34"/>
      <c r="F3085" s="60"/>
      <c r="G3085"/>
    </row>
    <row r="3086" spans="1:7" x14ac:dyDescent="0.25">
      <c r="A3086"/>
      <c r="B3086"/>
      <c r="C3086"/>
      <c r="D3086"/>
      <c r="E3086" s="34"/>
      <c r="F3086" s="60"/>
      <c r="G3086"/>
    </row>
    <row r="3087" spans="1:7" x14ac:dyDescent="0.25">
      <c r="A3087"/>
      <c r="B3087"/>
      <c r="C3087"/>
      <c r="D3087"/>
      <c r="E3087" s="34"/>
      <c r="F3087" s="60"/>
      <c r="G3087"/>
    </row>
    <row r="3088" spans="1:7" x14ac:dyDescent="0.25">
      <c r="A3088"/>
      <c r="B3088"/>
      <c r="C3088"/>
      <c r="D3088"/>
      <c r="E3088" s="34"/>
      <c r="F3088" s="60"/>
      <c r="G3088"/>
    </row>
    <row r="3089" spans="1:7" x14ac:dyDescent="0.25">
      <c r="A3089"/>
      <c r="B3089"/>
      <c r="C3089"/>
      <c r="D3089"/>
      <c r="E3089" s="34"/>
      <c r="F3089" s="60"/>
      <c r="G3089"/>
    </row>
    <row r="3090" spans="1:7" x14ac:dyDescent="0.25">
      <c r="A3090"/>
      <c r="B3090"/>
      <c r="C3090"/>
      <c r="D3090"/>
      <c r="E3090" s="34"/>
      <c r="F3090" s="60"/>
      <c r="G3090"/>
    </row>
    <row r="3091" spans="1:7" x14ac:dyDescent="0.25">
      <c r="A3091"/>
      <c r="B3091"/>
      <c r="C3091"/>
      <c r="D3091"/>
      <c r="E3091" s="34"/>
      <c r="F3091" s="60"/>
      <c r="G3091"/>
    </row>
    <row r="3092" spans="1:7" x14ac:dyDescent="0.25">
      <c r="A3092"/>
      <c r="B3092"/>
      <c r="C3092"/>
      <c r="D3092"/>
      <c r="E3092" s="34"/>
      <c r="F3092" s="60"/>
      <c r="G3092"/>
    </row>
    <row r="3093" spans="1:7" x14ac:dyDescent="0.25">
      <c r="A3093"/>
      <c r="B3093"/>
      <c r="C3093"/>
      <c r="D3093"/>
      <c r="E3093" s="34"/>
      <c r="F3093" s="60"/>
      <c r="G3093"/>
    </row>
    <row r="3094" spans="1:7" x14ac:dyDescent="0.25">
      <c r="A3094"/>
      <c r="B3094"/>
      <c r="C3094"/>
      <c r="D3094"/>
      <c r="E3094" s="34"/>
      <c r="F3094" s="60"/>
      <c r="G3094"/>
    </row>
    <row r="3095" spans="1:7" x14ac:dyDescent="0.25">
      <c r="A3095"/>
      <c r="B3095"/>
      <c r="C3095"/>
      <c r="D3095"/>
      <c r="E3095" s="34"/>
      <c r="F3095" s="60"/>
      <c r="G3095"/>
    </row>
    <row r="3096" spans="1:7" x14ac:dyDescent="0.25">
      <c r="A3096"/>
      <c r="B3096"/>
      <c r="C3096"/>
      <c r="D3096"/>
      <c r="E3096" s="34"/>
      <c r="F3096" s="60"/>
      <c r="G3096"/>
    </row>
    <row r="3097" spans="1:7" x14ac:dyDescent="0.25">
      <c r="A3097"/>
      <c r="B3097"/>
      <c r="C3097"/>
      <c r="D3097"/>
      <c r="E3097" s="34"/>
      <c r="F3097" s="60"/>
      <c r="G3097"/>
    </row>
    <row r="3098" spans="1:7" x14ac:dyDescent="0.25">
      <c r="A3098"/>
      <c r="B3098"/>
      <c r="C3098"/>
      <c r="D3098"/>
      <c r="E3098" s="34"/>
      <c r="F3098" s="60"/>
      <c r="G3098"/>
    </row>
    <row r="3099" spans="1:7" x14ac:dyDescent="0.25">
      <c r="A3099"/>
      <c r="B3099"/>
      <c r="C3099"/>
      <c r="D3099"/>
      <c r="E3099" s="34"/>
      <c r="F3099" s="60"/>
      <c r="G3099"/>
    </row>
    <row r="3100" spans="1:7" x14ac:dyDescent="0.25">
      <c r="A3100"/>
      <c r="B3100"/>
      <c r="C3100"/>
      <c r="D3100"/>
      <c r="E3100" s="34"/>
      <c r="F3100" s="60"/>
      <c r="G3100"/>
    </row>
    <row r="3101" spans="1:7" x14ac:dyDescent="0.25">
      <c r="A3101"/>
      <c r="B3101"/>
      <c r="C3101"/>
      <c r="D3101"/>
      <c r="E3101" s="34"/>
      <c r="F3101" s="60"/>
      <c r="G3101"/>
    </row>
    <row r="3102" spans="1:7" x14ac:dyDescent="0.25">
      <c r="A3102"/>
      <c r="B3102"/>
      <c r="C3102"/>
      <c r="D3102"/>
      <c r="E3102" s="34"/>
      <c r="F3102" s="60"/>
      <c r="G3102"/>
    </row>
    <row r="3103" spans="1:7" x14ac:dyDescent="0.25">
      <c r="A3103"/>
      <c r="B3103"/>
      <c r="C3103"/>
      <c r="D3103"/>
      <c r="E3103" s="34"/>
      <c r="F3103" s="60"/>
      <c r="G3103"/>
    </row>
    <row r="3104" spans="1:7" x14ac:dyDescent="0.25">
      <c r="A3104"/>
      <c r="B3104"/>
      <c r="C3104"/>
      <c r="D3104"/>
      <c r="E3104" s="34"/>
      <c r="F3104" s="60"/>
      <c r="G3104"/>
    </row>
    <row r="3105" spans="1:7" x14ac:dyDescent="0.25">
      <c r="A3105"/>
      <c r="B3105"/>
      <c r="C3105"/>
      <c r="D3105"/>
      <c r="E3105" s="34"/>
      <c r="F3105" s="60"/>
      <c r="G3105"/>
    </row>
    <row r="3106" spans="1:7" x14ac:dyDescent="0.25">
      <c r="A3106"/>
      <c r="B3106"/>
      <c r="C3106"/>
      <c r="D3106"/>
      <c r="E3106" s="34"/>
      <c r="F3106" s="60"/>
      <c r="G3106"/>
    </row>
    <row r="3107" spans="1:7" x14ac:dyDescent="0.25">
      <c r="A3107"/>
      <c r="B3107"/>
      <c r="C3107"/>
      <c r="D3107"/>
      <c r="E3107" s="34"/>
      <c r="F3107" s="60"/>
      <c r="G3107"/>
    </row>
    <row r="3108" spans="1:7" x14ac:dyDescent="0.25">
      <c r="A3108"/>
      <c r="B3108"/>
      <c r="C3108"/>
      <c r="D3108"/>
      <c r="E3108" s="34"/>
      <c r="F3108" s="60"/>
      <c r="G3108"/>
    </row>
    <row r="3109" spans="1:7" x14ac:dyDescent="0.25">
      <c r="A3109"/>
      <c r="B3109"/>
      <c r="C3109"/>
      <c r="D3109"/>
      <c r="E3109" s="34"/>
      <c r="F3109" s="60"/>
      <c r="G3109"/>
    </row>
    <row r="3110" spans="1:7" x14ac:dyDescent="0.25">
      <c r="A3110"/>
      <c r="B3110"/>
      <c r="C3110"/>
      <c r="D3110"/>
      <c r="E3110" s="34"/>
      <c r="F3110" s="60"/>
      <c r="G3110"/>
    </row>
    <row r="3111" spans="1:7" x14ac:dyDescent="0.25">
      <c r="A3111"/>
      <c r="B3111"/>
      <c r="C3111"/>
      <c r="D3111"/>
      <c r="E3111" s="34"/>
      <c r="F3111" s="60"/>
      <c r="G3111"/>
    </row>
    <row r="3112" spans="1:7" x14ac:dyDescent="0.25">
      <c r="A3112"/>
      <c r="B3112"/>
      <c r="C3112"/>
      <c r="D3112"/>
      <c r="E3112" s="34"/>
      <c r="F3112" s="60"/>
      <c r="G3112"/>
    </row>
    <row r="3113" spans="1:7" x14ac:dyDescent="0.25">
      <c r="A3113"/>
      <c r="B3113"/>
      <c r="C3113"/>
      <c r="D3113"/>
      <c r="E3113" s="34"/>
      <c r="F3113" s="60"/>
      <c r="G3113"/>
    </row>
    <row r="3114" spans="1:7" x14ac:dyDescent="0.25">
      <c r="A3114"/>
      <c r="B3114"/>
      <c r="C3114"/>
      <c r="D3114"/>
      <c r="E3114" s="34"/>
      <c r="F3114" s="60"/>
      <c r="G3114"/>
    </row>
    <row r="3115" spans="1:7" x14ac:dyDescent="0.25">
      <c r="A3115"/>
      <c r="B3115"/>
      <c r="C3115"/>
      <c r="D3115"/>
      <c r="E3115" s="34"/>
      <c r="F3115" s="60"/>
      <c r="G3115"/>
    </row>
    <row r="3116" spans="1:7" x14ac:dyDescent="0.25">
      <c r="A3116"/>
      <c r="B3116"/>
      <c r="C3116"/>
      <c r="D3116"/>
      <c r="E3116" s="34"/>
      <c r="F3116" s="60"/>
      <c r="G3116"/>
    </row>
    <row r="3117" spans="1:7" x14ac:dyDescent="0.25">
      <c r="A3117"/>
      <c r="B3117"/>
      <c r="C3117"/>
      <c r="D3117"/>
      <c r="E3117" s="34"/>
      <c r="F3117" s="60"/>
      <c r="G3117"/>
    </row>
    <row r="3118" spans="1:7" x14ac:dyDescent="0.25">
      <c r="A3118"/>
      <c r="B3118"/>
      <c r="C3118"/>
      <c r="D3118"/>
      <c r="E3118" s="34"/>
      <c r="F3118" s="60"/>
      <c r="G3118"/>
    </row>
    <row r="3119" spans="1:7" x14ac:dyDescent="0.25">
      <c r="A3119"/>
      <c r="B3119"/>
      <c r="C3119"/>
      <c r="D3119"/>
      <c r="E3119" s="34"/>
      <c r="F3119" s="60"/>
      <c r="G3119"/>
    </row>
    <row r="3120" spans="1:7" x14ac:dyDescent="0.25">
      <c r="A3120"/>
      <c r="B3120"/>
      <c r="C3120"/>
      <c r="D3120"/>
      <c r="E3120" s="34"/>
      <c r="F3120" s="60"/>
      <c r="G3120"/>
    </row>
    <row r="3121" spans="1:7" x14ac:dyDescent="0.25">
      <c r="A3121"/>
      <c r="B3121"/>
      <c r="C3121"/>
      <c r="D3121"/>
      <c r="E3121" s="34"/>
      <c r="F3121" s="60"/>
      <c r="G3121"/>
    </row>
    <row r="3122" spans="1:7" x14ac:dyDescent="0.25">
      <c r="A3122"/>
      <c r="B3122"/>
      <c r="C3122"/>
      <c r="D3122"/>
      <c r="E3122" s="34"/>
      <c r="F3122" s="60"/>
      <c r="G3122"/>
    </row>
    <row r="3123" spans="1:7" x14ac:dyDescent="0.25">
      <c r="A3123"/>
      <c r="B3123"/>
      <c r="C3123"/>
      <c r="D3123"/>
      <c r="E3123" s="34"/>
      <c r="F3123" s="60"/>
      <c r="G3123"/>
    </row>
    <row r="3124" spans="1:7" x14ac:dyDescent="0.25">
      <c r="A3124"/>
      <c r="B3124"/>
      <c r="C3124"/>
      <c r="D3124"/>
      <c r="E3124" s="34"/>
      <c r="F3124" s="60"/>
      <c r="G3124"/>
    </row>
    <row r="3125" spans="1:7" x14ac:dyDescent="0.25">
      <c r="A3125"/>
      <c r="B3125"/>
      <c r="C3125"/>
      <c r="D3125"/>
      <c r="E3125" s="34"/>
      <c r="F3125" s="60"/>
      <c r="G3125"/>
    </row>
    <row r="3126" spans="1:7" x14ac:dyDescent="0.25">
      <c r="A3126"/>
      <c r="B3126"/>
      <c r="C3126"/>
      <c r="D3126"/>
      <c r="E3126" s="34"/>
      <c r="F3126" s="60"/>
      <c r="G3126"/>
    </row>
    <row r="3127" spans="1:7" x14ac:dyDescent="0.25">
      <c r="A3127"/>
      <c r="B3127"/>
      <c r="C3127"/>
      <c r="D3127"/>
      <c r="E3127" s="34"/>
      <c r="F3127" s="60"/>
      <c r="G3127"/>
    </row>
    <row r="3128" spans="1:7" x14ac:dyDescent="0.25">
      <c r="A3128"/>
      <c r="B3128"/>
      <c r="C3128"/>
      <c r="D3128"/>
      <c r="E3128" s="34"/>
      <c r="F3128" s="60"/>
      <c r="G3128"/>
    </row>
    <row r="3129" spans="1:7" x14ac:dyDescent="0.25">
      <c r="A3129"/>
      <c r="B3129"/>
      <c r="C3129"/>
      <c r="D3129"/>
      <c r="E3129" s="34"/>
      <c r="F3129" s="60"/>
      <c r="G3129"/>
    </row>
    <row r="3130" spans="1:7" x14ac:dyDescent="0.25">
      <c r="A3130"/>
      <c r="B3130"/>
      <c r="C3130"/>
      <c r="D3130"/>
      <c r="E3130" s="34"/>
      <c r="F3130" s="60"/>
      <c r="G3130"/>
    </row>
    <row r="3131" spans="1:7" x14ac:dyDescent="0.25">
      <c r="A3131"/>
      <c r="B3131"/>
      <c r="C3131"/>
      <c r="D3131"/>
      <c r="E3131" s="34"/>
      <c r="F3131" s="60"/>
      <c r="G3131"/>
    </row>
    <row r="3132" spans="1:7" x14ac:dyDescent="0.25">
      <c r="A3132"/>
      <c r="B3132"/>
      <c r="C3132"/>
      <c r="D3132"/>
      <c r="E3132" s="34"/>
      <c r="F3132" s="60"/>
      <c r="G3132"/>
    </row>
    <row r="3133" spans="1:7" x14ac:dyDescent="0.25">
      <c r="A3133"/>
      <c r="B3133"/>
      <c r="C3133"/>
      <c r="D3133"/>
      <c r="E3133" s="34"/>
      <c r="F3133" s="60"/>
      <c r="G3133"/>
    </row>
    <row r="3134" spans="1:7" x14ac:dyDescent="0.25">
      <c r="A3134"/>
      <c r="B3134"/>
      <c r="C3134"/>
      <c r="D3134"/>
      <c r="E3134" s="34"/>
      <c r="F3134" s="60"/>
      <c r="G3134"/>
    </row>
    <row r="3135" spans="1:7" x14ac:dyDescent="0.25">
      <c r="A3135"/>
      <c r="B3135"/>
      <c r="C3135"/>
      <c r="D3135"/>
      <c r="E3135" s="34"/>
      <c r="F3135" s="60"/>
      <c r="G3135"/>
    </row>
    <row r="3136" spans="1:7" x14ac:dyDescent="0.25">
      <c r="A3136"/>
      <c r="B3136"/>
      <c r="C3136"/>
      <c r="D3136"/>
      <c r="E3136" s="34"/>
      <c r="F3136" s="60"/>
      <c r="G3136"/>
    </row>
    <row r="3137" spans="1:7" x14ac:dyDescent="0.25">
      <c r="A3137"/>
      <c r="B3137"/>
      <c r="C3137"/>
      <c r="D3137"/>
      <c r="E3137" s="34"/>
      <c r="F3137" s="60"/>
      <c r="G3137"/>
    </row>
    <row r="3138" spans="1:7" x14ac:dyDescent="0.25">
      <c r="A3138"/>
      <c r="B3138"/>
      <c r="C3138"/>
      <c r="D3138"/>
      <c r="E3138" s="34"/>
      <c r="F3138" s="60"/>
      <c r="G3138"/>
    </row>
    <row r="3139" spans="1:7" x14ac:dyDescent="0.25">
      <c r="A3139"/>
      <c r="B3139"/>
      <c r="C3139"/>
      <c r="D3139"/>
      <c r="E3139" s="34"/>
      <c r="F3139" s="60"/>
      <c r="G3139"/>
    </row>
    <row r="3140" spans="1:7" x14ac:dyDescent="0.25">
      <c r="A3140"/>
      <c r="B3140"/>
      <c r="C3140"/>
      <c r="D3140"/>
      <c r="E3140" s="34"/>
      <c r="F3140" s="60"/>
      <c r="G3140"/>
    </row>
    <row r="3141" spans="1:7" x14ac:dyDescent="0.25">
      <c r="A3141"/>
      <c r="B3141"/>
      <c r="C3141"/>
      <c r="D3141"/>
      <c r="E3141" s="34"/>
      <c r="F3141" s="60"/>
      <c r="G3141"/>
    </row>
    <row r="3142" spans="1:7" x14ac:dyDescent="0.25">
      <c r="A3142"/>
      <c r="B3142"/>
      <c r="C3142"/>
      <c r="D3142"/>
      <c r="E3142" s="34"/>
      <c r="F3142" s="60"/>
      <c r="G3142"/>
    </row>
    <row r="3143" spans="1:7" x14ac:dyDescent="0.25">
      <c r="A3143"/>
      <c r="B3143"/>
      <c r="C3143"/>
      <c r="D3143"/>
      <c r="E3143" s="34"/>
      <c r="F3143" s="60"/>
      <c r="G3143"/>
    </row>
    <row r="3144" spans="1:7" x14ac:dyDescent="0.25">
      <c r="A3144"/>
      <c r="B3144"/>
      <c r="C3144"/>
      <c r="D3144"/>
      <c r="E3144" s="34"/>
      <c r="F3144" s="60"/>
      <c r="G3144"/>
    </row>
    <row r="3145" spans="1:7" x14ac:dyDescent="0.25">
      <c r="A3145"/>
      <c r="B3145"/>
      <c r="C3145"/>
      <c r="D3145"/>
      <c r="E3145" s="34"/>
      <c r="F3145" s="60"/>
      <c r="G3145"/>
    </row>
    <row r="3146" spans="1:7" x14ac:dyDescent="0.25">
      <c r="A3146"/>
      <c r="B3146"/>
      <c r="C3146"/>
      <c r="D3146"/>
      <c r="E3146" s="34"/>
      <c r="F3146" s="60"/>
      <c r="G3146"/>
    </row>
    <row r="3147" spans="1:7" x14ac:dyDescent="0.25">
      <c r="A3147"/>
      <c r="B3147"/>
      <c r="C3147"/>
      <c r="D3147"/>
      <c r="E3147" s="34"/>
      <c r="F3147" s="60"/>
      <c r="G3147"/>
    </row>
    <row r="3148" spans="1:7" x14ac:dyDescent="0.25">
      <c r="A3148"/>
      <c r="B3148"/>
      <c r="C3148"/>
      <c r="D3148"/>
      <c r="E3148" s="34"/>
      <c r="F3148" s="60"/>
      <c r="G3148"/>
    </row>
    <row r="3149" spans="1:7" x14ac:dyDescent="0.25">
      <c r="A3149"/>
      <c r="B3149"/>
      <c r="C3149"/>
      <c r="D3149"/>
      <c r="E3149" s="34"/>
      <c r="F3149" s="60"/>
      <c r="G3149"/>
    </row>
    <row r="3150" spans="1:7" x14ac:dyDescent="0.25">
      <c r="A3150"/>
      <c r="B3150"/>
      <c r="C3150"/>
      <c r="D3150"/>
      <c r="E3150" s="34"/>
      <c r="F3150" s="60"/>
      <c r="G3150"/>
    </row>
    <row r="3151" spans="1:7" x14ac:dyDescent="0.25">
      <c r="A3151"/>
      <c r="B3151"/>
      <c r="C3151"/>
      <c r="D3151"/>
      <c r="E3151" s="34"/>
      <c r="F3151" s="60"/>
      <c r="G3151"/>
    </row>
    <row r="3152" spans="1:7" x14ac:dyDescent="0.25">
      <c r="A3152"/>
      <c r="B3152"/>
      <c r="C3152"/>
      <c r="D3152"/>
      <c r="E3152" s="34"/>
      <c r="F3152" s="60"/>
      <c r="G3152"/>
    </row>
    <row r="3153" spans="1:7" x14ac:dyDescent="0.25">
      <c r="A3153"/>
      <c r="B3153"/>
      <c r="C3153"/>
      <c r="D3153"/>
      <c r="E3153" s="34"/>
      <c r="F3153" s="60"/>
      <c r="G3153"/>
    </row>
    <row r="3154" spans="1:7" x14ac:dyDescent="0.25">
      <c r="A3154"/>
      <c r="B3154"/>
      <c r="C3154"/>
      <c r="D3154"/>
      <c r="E3154" s="34"/>
      <c r="F3154" s="60"/>
      <c r="G3154"/>
    </row>
    <row r="3155" spans="1:7" x14ac:dyDescent="0.25">
      <c r="A3155"/>
      <c r="B3155"/>
      <c r="C3155"/>
      <c r="D3155"/>
      <c r="E3155" s="34"/>
      <c r="F3155" s="60"/>
      <c r="G3155"/>
    </row>
    <row r="3156" spans="1:7" x14ac:dyDescent="0.25">
      <c r="A3156"/>
      <c r="B3156"/>
      <c r="C3156"/>
      <c r="D3156"/>
      <c r="E3156" s="34"/>
      <c r="F3156" s="60"/>
      <c r="G3156"/>
    </row>
    <row r="3157" spans="1:7" x14ac:dyDescent="0.25">
      <c r="A3157"/>
      <c r="B3157"/>
      <c r="C3157"/>
      <c r="D3157"/>
      <c r="E3157" s="34"/>
      <c r="F3157" s="60"/>
      <c r="G3157"/>
    </row>
    <row r="3158" spans="1:7" x14ac:dyDescent="0.25">
      <c r="A3158"/>
      <c r="B3158"/>
      <c r="C3158"/>
      <c r="D3158"/>
      <c r="E3158" s="34"/>
      <c r="F3158" s="60"/>
      <c r="G3158"/>
    </row>
    <row r="3159" spans="1:7" x14ac:dyDescent="0.25">
      <c r="A3159"/>
      <c r="B3159"/>
      <c r="C3159"/>
      <c r="D3159"/>
      <c r="E3159" s="34"/>
      <c r="F3159" s="60"/>
      <c r="G3159"/>
    </row>
    <row r="3160" spans="1:7" x14ac:dyDescent="0.25">
      <c r="A3160"/>
      <c r="B3160"/>
      <c r="C3160"/>
      <c r="D3160"/>
      <c r="E3160" s="34"/>
      <c r="F3160" s="60"/>
      <c r="G3160"/>
    </row>
    <row r="3161" spans="1:7" x14ac:dyDescent="0.25">
      <c r="A3161"/>
      <c r="B3161"/>
      <c r="C3161"/>
      <c r="D3161"/>
      <c r="E3161" s="34"/>
      <c r="F3161" s="60"/>
      <c r="G3161"/>
    </row>
    <row r="3162" spans="1:7" x14ac:dyDescent="0.25">
      <c r="A3162"/>
      <c r="B3162"/>
      <c r="C3162"/>
      <c r="D3162"/>
      <c r="E3162" s="34"/>
      <c r="F3162" s="60"/>
      <c r="G3162"/>
    </row>
    <row r="3163" spans="1:7" x14ac:dyDescent="0.25">
      <c r="A3163"/>
      <c r="B3163"/>
      <c r="C3163"/>
      <c r="D3163"/>
      <c r="E3163" s="34"/>
      <c r="F3163" s="60"/>
      <c r="G3163"/>
    </row>
    <row r="3164" spans="1:7" x14ac:dyDescent="0.25">
      <c r="A3164"/>
      <c r="B3164"/>
      <c r="C3164"/>
      <c r="D3164"/>
      <c r="E3164" s="34"/>
      <c r="F3164" s="60"/>
      <c r="G3164"/>
    </row>
    <row r="3165" spans="1:7" x14ac:dyDescent="0.25">
      <c r="A3165"/>
      <c r="B3165"/>
      <c r="C3165"/>
      <c r="D3165"/>
      <c r="E3165" s="34"/>
      <c r="F3165" s="60"/>
      <c r="G3165"/>
    </row>
    <row r="3166" spans="1:7" x14ac:dyDescent="0.25">
      <c r="A3166"/>
      <c r="B3166"/>
      <c r="C3166"/>
      <c r="D3166"/>
      <c r="E3166" s="34"/>
      <c r="F3166" s="60"/>
      <c r="G3166"/>
    </row>
    <row r="3167" spans="1:7" x14ac:dyDescent="0.25">
      <c r="A3167"/>
      <c r="B3167"/>
      <c r="C3167"/>
      <c r="D3167"/>
      <c r="E3167" s="34"/>
      <c r="F3167" s="60"/>
      <c r="G3167"/>
    </row>
    <row r="3168" spans="1:7" x14ac:dyDescent="0.25">
      <c r="A3168"/>
      <c r="B3168"/>
      <c r="C3168"/>
      <c r="D3168"/>
      <c r="E3168" s="34"/>
      <c r="F3168" s="60"/>
      <c r="G3168"/>
    </row>
    <row r="3169" spans="1:7" x14ac:dyDescent="0.25">
      <c r="A3169"/>
      <c r="B3169"/>
      <c r="C3169"/>
      <c r="D3169"/>
      <c r="E3169" s="34"/>
      <c r="F3169" s="60"/>
      <c r="G3169"/>
    </row>
    <row r="3170" spans="1:7" x14ac:dyDescent="0.25">
      <c r="A3170"/>
      <c r="B3170"/>
      <c r="C3170"/>
      <c r="D3170"/>
      <c r="E3170" s="34"/>
      <c r="F3170" s="60"/>
      <c r="G3170"/>
    </row>
    <row r="3171" spans="1:7" x14ac:dyDescent="0.25">
      <c r="A3171"/>
      <c r="B3171"/>
      <c r="C3171"/>
      <c r="D3171"/>
      <c r="E3171" s="34"/>
      <c r="F3171" s="60"/>
      <c r="G3171"/>
    </row>
    <row r="3172" spans="1:7" x14ac:dyDescent="0.25">
      <c r="A3172"/>
      <c r="B3172"/>
      <c r="C3172"/>
      <c r="D3172"/>
      <c r="E3172" s="34"/>
      <c r="F3172" s="60"/>
      <c r="G3172"/>
    </row>
    <row r="3173" spans="1:7" x14ac:dyDescent="0.25">
      <c r="A3173"/>
      <c r="B3173"/>
      <c r="C3173"/>
      <c r="D3173"/>
      <c r="E3173" s="34"/>
      <c r="F3173" s="60"/>
      <c r="G3173"/>
    </row>
    <row r="3174" spans="1:7" x14ac:dyDescent="0.25">
      <c r="A3174"/>
      <c r="B3174"/>
      <c r="C3174"/>
      <c r="D3174"/>
      <c r="E3174" s="34"/>
      <c r="F3174" s="60"/>
      <c r="G3174"/>
    </row>
    <row r="3175" spans="1:7" x14ac:dyDescent="0.25">
      <c r="A3175"/>
      <c r="B3175"/>
      <c r="C3175"/>
      <c r="D3175"/>
      <c r="E3175" s="34"/>
      <c r="F3175" s="60"/>
      <c r="G3175"/>
    </row>
    <row r="3176" spans="1:7" x14ac:dyDescent="0.25">
      <c r="A3176"/>
      <c r="B3176"/>
      <c r="C3176"/>
      <c r="D3176"/>
      <c r="E3176" s="34"/>
      <c r="F3176" s="60"/>
      <c r="G3176"/>
    </row>
    <row r="3177" spans="1:7" x14ac:dyDescent="0.25">
      <c r="A3177"/>
      <c r="B3177"/>
      <c r="C3177"/>
      <c r="D3177"/>
      <c r="E3177" s="34"/>
      <c r="F3177" s="60"/>
      <c r="G3177"/>
    </row>
    <row r="3178" spans="1:7" x14ac:dyDescent="0.25">
      <c r="A3178"/>
      <c r="B3178"/>
      <c r="C3178"/>
      <c r="D3178"/>
      <c r="E3178" s="34"/>
      <c r="F3178" s="60"/>
      <c r="G3178"/>
    </row>
    <row r="3179" spans="1:7" x14ac:dyDescent="0.25">
      <c r="A3179"/>
      <c r="B3179"/>
      <c r="C3179"/>
      <c r="D3179"/>
      <c r="E3179" s="34"/>
      <c r="F3179" s="60"/>
      <c r="G3179"/>
    </row>
    <row r="3180" spans="1:7" x14ac:dyDescent="0.25">
      <c r="A3180"/>
      <c r="B3180"/>
      <c r="C3180"/>
      <c r="D3180"/>
      <c r="E3180" s="34"/>
      <c r="F3180" s="60"/>
      <c r="G3180"/>
    </row>
    <row r="3181" spans="1:7" x14ac:dyDescent="0.25">
      <c r="A3181"/>
      <c r="B3181"/>
      <c r="C3181"/>
      <c r="D3181"/>
      <c r="E3181" s="34"/>
      <c r="F3181" s="60"/>
      <c r="G3181"/>
    </row>
    <row r="3182" spans="1:7" x14ac:dyDescent="0.25">
      <c r="A3182"/>
      <c r="B3182"/>
      <c r="C3182"/>
      <c r="D3182"/>
      <c r="E3182" s="34"/>
      <c r="F3182" s="60"/>
      <c r="G3182"/>
    </row>
    <row r="3183" spans="1:7" x14ac:dyDescent="0.25">
      <c r="A3183"/>
      <c r="B3183"/>
      <c r="C3183"/>
      <c r="D3183"/>
      <c r="E3183" s="34"/>
      <c r="F3183" s="60"/>
      <c r="G3183"/>
    </row>
    <row r="3184" spans="1:7" x14ac:dyDescent="0.25">
      <c r="A3184"/>
      <c r="B3184"/>
      <c r="C3184"/>
      <c r="D3184"/>
      <c r="E3184" s="34"/>
      <c r="F3184" s="60"/>
      <c r="G3184"/>
    </row>
    <row r="3185" spans="1:7" x14ac:dyDescent="0.25">
      <c r="A3185"/>
      <c r="B3185"/>
      <c r="C3185"/>
      <c r="D3185"/>
      <c r="E3185" s="34"/>
      <c r="F3185" s="60"/>
      <c r="G3185"/>
    </row>
    <row r="3186" spans="1:7" x14ac:dyDescent="0.25">
      <c r="A3186"/>
      <c r="B3186"/>
      <c r="C3186"/>
      <c r="D3186"/>
      <c r="E3186" s="34"/>
      <c r="F3186" s="60"/>
      <c r="G3186"/>
    </row>
    <row r="3187" spans="1:7" x14ac:dyDescent="0.25">
      <c r="A3187"/>
      <c r="B3187"/>
      <c r="C3187"/>
      <c r="D3187"/>
      <c r="E3187" s="34"/>
      <c r="F3187" s="60"/>
      <c r="G3187"/>
    </row>
    <row r="3188" spans="1:7" x14ac:dyDescent="0.25">
      <c r="A3188"/>
      <c r="B3188"/>
      <c r="C3188"/>
      <c r="D3188"/>
      <c r="E3188" s="34"/>
      <c r="F3188" s="60"/>
      <c r="G3188"/>
    </row>
    <row r="3189" spans="1:7" x14ac:dyDescent="0.25">
      <c r="A3189"/>
      <c r="B3189"/>
      <c r="C3189"/>
      <c r="D3189"/>
      <c r="E3189" s="34"/>
      <c r="F3189" s="60"/>
      <c r="G3189"/>
    </row>
    <row r="3190" spans="1:7" x14ac:dyDescent="0.25">
      <c r="A3190"/>
      <c r="B3190"/>
      <c r="C3190"/>
      <c r="D3190"/>
      <c r="E3190" s="34"/>
      <c r="F3190" s="60"/>
      <c r="G3190"/>
    </row>
    <row r="3191" spans="1:7" x14ac:dyDescent="0.25">
      <c r="A3191"/>
      <c r="B3191"/>
      <c r="C3191"/>
      <c r="D3191"/>
      <c r="E3191" s="34"/>
      <c r="F3191" s="60"/>
      <c r="G3191"/>
    </row>
    <row r="3192" spans="1:7" x14ac:dyDescent="0.25">
      <c r="A3192"/>
      <c r="B3192"/>
      <c r="C3192"/>
      <c r="D3192"/>
      <c r="E3192" s="34"/>
      <c r="F3192" s="60"/>
      <c r="G3192"/>
    </row>
    <row r="3193" spans="1:7" x14ac:dyDescent="0.25">
      <c r="A3193"/>
      <c r="B3193"/>
      <c r="C3193"/>
      <c r="D3193"/>
      <c r="E3193" s="34"/>
      <c r="F3193" s="60"/>
      <c r="G3193"/>
    </row>
    <row r="3194" spans="1:7" x14ac:dyDescent="0.25">
      <c r="A3194"/>
      <c r="B3194"/>
      <c r="C3194"/>
      <c r="D3194"/>
      <c r="E3194" s="34"/>
      <c r="F3194" s="60"/>
      <c r="G3194"/>
    </row>
    <row r="3195" spans="1:7" x14ac:dyDescent="0.25">
      <c r="A3195"/>
      <c r="B3195"/>
      <c r="C3195"/>
      <c r="D3195"/>
      <c r="E3195" s="34"/>
      <c r="F3195" s="60"/>
      <c r="G3195"/>
    </row>
    <row r="3196" spans="1:7" x14ac:dyDescent="0.25">
      <c r="A3196"/>
      <c r="B3196"/>
      <c r="C3196"/>
      <c r="D3196"/>
      <c r="E3196" s="34"/>
      <c r="F3196" s="60"/>
      <c r="G3196"/>
    </row>
    <row r="3197" spans="1:7" x14ac:dyDescent="0.25">
      <c r="A3197"/>
      <c r="B3197"/>
      <c r="C3197"/>
      <c r="D3197"/>
      <c r="E3197" s="34"/>
      <c r="F3197" s="60"/>
      <c r="G3197"/>
    </row>
    <row r="3198" spans="1:7" x14ac:dyDescent="0.25">
      <c r="A3198"/>
      <c r="B3198"/>
      <c r="C3198"/>
      <c r="D3198"/>
      <c r="E3198" s="34"/>
      <c r="F3198" s="60"/>
      <c r="G3198"/>
    </row>
    <row r="3199" spans="1:7" x14ac:dyDescent="0.25">
      <c r="A3199"/>
      <c r="B3199"/>
      <c r="C3199"/>
      <c r="D3199"/>
      <c r="E3199" s="34"/>
      <c r="F3199" s="60"/>
      <c r="G3199"/>
    </row>
    <row r="3200" spans="1:7" x14ac:dyDescent="0.25">
      <c r="A3200"/>
      <c r="B3200"/>
      <c r="C3200"/>
      <c r="D3200"/>
      <c r="E3200" s="34"/>
      <c r="F3200" s="60"/>
      <c r="G3200"/>
    </row>
    <row r="3201" spans="1:7" x14ac:dyDescent="0.25">
      <c r="A3201"/>
      <c r="B3201"/>
      <c r="C3201"/>
      <c r="D3201"/>
      <c r="E3201" s="34"/>
      <c r="F3201" s="60"/>
      <c r="G3201"/>
    </row>
    <row r="3202" spans="1:7" x14ac:dyDescent="0.25">
      <c r="A3202"/>
      <c r="B3202"/>
      <c r="C3202"/>
      <c r="D3202"/>
      <c r="E3202" s="34"/>
      <c r="F3202" s="60"/>
      <c r="G3202"/>
    </row>
    <row r="3203" spans="1:7" x14ac:dyDescent="0.25">
      <c r="A3203"/>
      <c r="B3203"/>
      <c r="C3203"/>
      <c r="D3203"/>
      <c r="E3203" s="34"/>
      <c r="F3203" s="60"/>
      <c r="G3203"/>
    </row>
    <row r="3204" spans="1:7" x14ac:dyDescent="0.25">
      <c r="A3204"/>
      <c r="B3204"/>
      <c r="C3204"/>
      <c r="D3204"/>
      <c r="E3204" s="34"/>
      <c r="F3204" s="60"/>
      <c r="G3204"/>
    </row>
    <row r="3205" spans="1:7" x14ac:dyDescent="0.25">
      <c r="A3205"/>
      <c r="B3205"/>
      <c r="C3205"/>
      <c r="D3205"/>
      <c r="E3205" s="34"/>
      <c r="F3205" s="60"/>
      <c r="G3205"/>
    </row>
    <row r="3206" spans="1:7" x14ac:dyDescent="0.25">
      <c r="A3206"/>
      <c r="B3206"/>
      <c r="C3206"/>
      <c r="D3206"/>
      <c r="E3206" s="34"/>
      <c r="F3206" s="60"/>
      <c r="G3206"/>
    </row>
    <row r="3207" spans="1:7" x14ac:dyDescent="0.25">
      <c r="A3207"/>
      <c r="B3207"/>
      <c r="C3207"/>
      <c r="D3207"/>
      <c r="E3207" s="34"/>
      <c r="F3207" s="60"/>
      <c r="G3207"/>
    </row>
    <row r="3208" spans="1:7" x14ac:dyDescent="0.25">
      <c r="A3208"/>
      <c r="B3208"/>
      <c r="C3208"/>
      <c r="D3208"/>
      <c r="E3208" s="34"/>
      <c r="F3208" s="60"/>
      <c r="G3208"/>
    </row>
    <row r="3209" spans="1:7" x14ac:dyDescent="0.25">
      <c r="A3209"/>
      <c r="B3209"/>
      <c r="C3209"/>
      <c r="D3209"/>
      <c r="E3209" s="34"/>
      <c r="F3209" s="60"/>
      <c r="G3209"/>
    </row>
    <row r="3210" spans="1:7" x14ac:dyDescent="0.25">
      <c r="A3210"/>
      <c r="B3210"/>
      <c r="C3210"/>
      <c r="D3210"/>
      <c r="E3210" s="34"/>
      <c r="F3210" s="60"/>
      <c r="G3210"/>
    </row>
    <row r="3211" spans="1:7" x14ac:dyDescent="0.25">
      <c r="A3211"/>
      <c r="B3211"/>
      <c r="C3211"/>
      <c r="D3211"/>
      <c r="E3211" s="34"/>
      <c r="F3211" s="60"/>
      <c r="G3211"/>
    </row>
    <row r="3212" spans="1:7" x14ac:dyDescent="0.25">
      <c r="A3212"/>
      <c r="B3212"/>
      <c r="C3212"/>
      <c r="D3212"/>
      <c r="E3212" s="34"/>
      <c r="F3212" s="60"/>
      <c r="G3212"/>
    </row>
    <row r="3213" spans="1:7" x14ac:dyDescent="0.25">
      <c r="A3213"/>
      <c r="B3213"/>
      <c r="C3213"/>
      <c r="D3213"/>
      <c r="E3213" s="34"/>
      <c r="F3213" s="60"/>
      <c r="G3213"/>
    </row>
    <row r="3214" spans="1:7" x14ac:dyDescent="0.25">
      <c r="A3214"/>
      <c r="B3214"/>
      <c r="C3214"/>
      <c r="D3214"/>
      <c r="E3214" s="34"/>
      <c r="F3214" s="60"/>
      <c r="G3214"/>
    </row>
    <row r="3215" spans="1:7" x14ac:dyDescent="0.25">
      <c r="A3215"/>
      <c r="B3215"/>
      <c r="C3215"/>
      <c r="D3215"/>
      <c r="E3215" s="34"/>
      <c r="F3215" s="60"/>
      <c r="G3215"/>
    </row>
    <row r="3216" spans="1:7" x14ac:dyDescent="0.25">
      <c r="A3216"/>
      <c r="B3216"/>
      <c r="C3216"/>
      <c r="D3216"/>
      <c r="E3216" s="34"/>
      <c r="F3216" s="60"/>
      <c r="G3216"/>
    </row>
    <row r="3217" spans="1:7" x14ac:dyDescent="0.25">
      <c r="A3217"/>
      <c r="B3217"/>
      <c r="C3217"/>
      <c r="D3217"/>
      <c r="E3217" s="34"/>
      <c r="F3217" s="60"/>
      <c r="G3217"/>
    </row>
    <row r="3218" spans="1:7" x14ac:dyDescent="0.25">
      <c r="A3218"/>
      <c r="B3218"/>
      <c r="C3218"/>
      <c r="D3218"/>
      <c r="E3218" s="34"/>
      <c r="F3218" s="60"/>
      <c r="G3218"/>
    </row>
    <row r="3219" spans="1:7" x14ac:dyDescent="0.25">
      <c r="A3219"/>
      <c r="B3219"/>
      <c r="C3219"/>
      <c r="D3219"/>
      <c r="E3219" s="34"/>
      <c r="F3219" s="60"/>
      <c r="G3219"/>
    </row>
    <row r="3220" spans="1:7" x14ac:dyDescent="0.25">
      <c r="A3220"/>
      <c r="B3220"/>
      <c r="C3220"/>
      <c r="D3220"/>
      <c r="E3220" s="34"/>
      <c r="F3220" s="60"/>
      <c r="G3220"/>
    </row>
    <row r="3221" spans="1:7" x14ac:dyDescent="0.25">
      <c r="A3221"/>
      <c r="B3221"/>
      <c r="C3221"/>
      <c r="D3221"/>
      <c r="E3221" s="34"/>
      <c r="F3221" s="60"/>
      <c r="G3221"/>
    </row>
    <row r="3222" spans="1:7" x14ac:dyDescent="0.25">
      <c r="A3222"/>
      <c r="B3222"/>
      <c r="C3222"/>
      <c r="D3222"/>
      <c r="E3222" s="34"/>
      <c r="F3222" s="60"/>
      <c r="G3222"/>
    </row>
    <row r="3223" spans="1:7" x14ac:dyDescent="0.25">
      <c r="A3223"/>
      <c r="B3223"/>
      <c r="C3223"/>
      <c r="D3223"/>
      <c r="E3223" s="34"/>
      <c r="F3223" s="60"/>
      <c r="G3223"/>
    </row>
    <row r="3224" spans="1:7" x14ac:dyDescent="0.25">
      <c r="A3224"/>
      <c r="B3224"/>
      <c r="C3224"/>
      <c r="D3224"/>
      <c r="E3224" s="34"/>
      <c r="F3224" s="60"/>
      <c r="G3224"/>
    </row>
    <row r="3225" spans="1:7" x14ac:dyDescent="0.25">
      <c r="A3225"/>
      <c r="B3225"/>
      <c r="C3225"/>
      <c r="D3225"/>
      <c r="E3225" s="34"/>
      <c r="F3225" s="60"/>
      <c r="G3225"/>
    </row>
    <row r="3226" spans="1:7" x14ac:dyDescent="0.25">
      <c r="A3226"/>
      <c r="B3226"/>
      <c r="C3226"/>
      <c r="D3226"/>
      <c r="E3226" s="34"/>
      <c r="F3226" s="60"/>
      <c r="G3226"/>
    </row>
    <row r="3227" spans="1:7" x14ac:dyDescent="0.25">
      <c r="A3227"/>
      <c r="B3227"/>
      <c r="C3227"/>
      <c r="D3227"/>
      <c r="E3227" s="34"/>
      <c r="F3227" s="60"/>
      <c r="G3227"/>
    </row>
    <row r="3228" spans="1:7" x14ac:dyDescent="0.25">
      <c r="A3228"/>
      <c r="B3228"/>
      <c r="C3228"/>
      <c r="D3228"/>
      <c r="E3228" s="34"/>
      <c r="F3228" s="60"/>
      <c r="G3228"/>
    </row>
    <row r="3229" spans="1:7" x14ac:dyDescent="0.25">
      <c r="A3229"/>
      <c r="B3229"/>
      <c r="C3229"/>
      <c r="D3229"/>
      <c r="E3229" s="34"/>
      <c r="F3229" s="60"/>
      <c r="G3229"/>
    </row>
    <row r="3230" spans="1:7" x14ac:dyDescent="0.25">
      <c r="A3230"/>
      <c r="B3230"/>
      <c r="C3230"/>
      <c r="D3230"/>
      <c r="E3230" s="34"/>
      <c r="F3230" s="60"/>
      <c r="G3230"/>
    </row>
    <row r="3231" spans="1:7" x14ac:dyDescent="0.25">
      <c r="A3231"/>
      <c r="B3231"/>
      <c r="C3231"/>
      <c r="D3231"/>
      <c r="E3231" s="34"/>
      <c r="F3231" s="60"/>
      <c r="G3231"/>
    </row>
    <row r="3232" spans="1:7" x14ac:dyDescent="0.25">
      <c r="A3232"/>
      <c r="B3232"/>
      <c r="C3232"/>
      <c r="D3232"/>
      <c r="E3232" s="34"/>
      <c r="F3232" s="60"/>
      <c r="G3232"/>
    </row>
    <row r="3233" spans="1:7" x14ac:dyDescent="0.25">
      <c r="A3233"/>
      <c r="B3233"/>
      <c r="C3233"/>
      <c r="D3233"/>
      <c r="E3233" s="34"/>
      <c r="F3233" s="60"/>
      <c r="G3233"/>
    </row>
    <row r="3234" spans="1:7" x14ac:dyDescent="0.25">
      <c r="A3234"/>
      <c r="B3234"/>
      <c r="C3234"/>
      <c r="D3234"/>
      <c r="E3234" s="34"/>
      <c r="F3234" s="60"/>
      <c r="G3234"/>
    </row>
    <row r="3235" spans="1:7" x14ac:dyDescent="0.25">
      <c r="A3235"/>
      <c r="B3235"/>
      <c r="C3235"/>
      <c r="D3235"/>
      <c r="E3235" s="34"/>
      <c r="F3235" s="60"/>
      <c r="G3235"/>
    </row>
    <row r="3236" spans="1:7" x14ac:dyDescent="0.25">
      <c r="A3236"/>
      <c r="B3236"/>
      <c r="C3236"/>
      <c r="D3236"/>
      <c r="E3236" s="34"/>
      <c r="F3236" s="60"/>
      <c r="G3236"/>
    </row>
    <row r="3237" spans="1:7" x14ac:dyDescent="0.25">
      <c r="A3237"/>
      <c r="B3237"/>
      <c r="C3237"/>
      <c r="D3237"/>
      <c r="E3237" s="34"/>
      <c r="F3237" s="60"/>
      <c r="G3237"/>
    </row>
    <row r="3238" spans="1:7" x14ac:dyDescent="0.25">
      <c r="A3238"/>
      <c r="B3238"/>
      <c r="C3238"/>
      <c r="D3238"/>
      <c r="E3238" s="34"/>
      <c r="F3238" s="60"/>
      <c r="G3238"/>
    </row>
    <row r="3239" spans="1:7" x14ac:dyDescent="0.25">
      <c r="A3239"/>
      <c r="B3239"/>
      <c r="C3239"/>
      <c r="D3239"/>
      <c r="E3239" s="34"/>
      <c r="F3239" s="60"/>
      <c r="G3239"/>
    </row>
    <row r="3240" spans="1:7" x14ac:dyDescent="0.25">
      <c r="A3240"/>
      <c r="B3240"/>
      <c r="C3240"/>
      <c r="D3240"/>
      <c r="E3240" s="34"/>
      <c r="F3240" s="60"/>
      <c r="G3240"/>
    </row>
    <row r="3241" spans="1:7" x14ac:dyDescent="0.25">
      <c r="A3241"/>
      <c r="B3241"/>
      <c r="C3241"/>
      <c r="D3241"/>
      <c r="E3241" s="34"/>
      <c r="F3241" s="60"/>
      <c r="G3241"/>
    </row>
    <row r="3242" spans="1:7" x14ac:dyDescent="0.25">
      <c r="A3242"/>
      <c r="B3242"/>
      <c r="C3242"/>
      <c r="D3242"/>
      <c r="E3242" s="34"/>
      <c r="F3242" s="60"/>
      <c r="G3242"/>
    </row>
    <row r="3243" spans="1:7" x14ac:dyDescent="0.25">
      <c r="A3243"/>
      <c r="B3243"/>
      <c r="C3243"/>
      <c r="D3243"/>
      <c r="E3243" s="34"/>
      <c r="F3243" s="60"/>
      <c r="G3243"/>
    </row>
    <row r="3244" spans="1:7" x14ac:dyDescent="0.25">
      <c r="A3244"/>
      <c r="B3244"/>
      <c r="C3244"/>
      <c r="D3244"/>
      <c r="E3244" s="34"/>
      <c r="F3244" s="60"/>
      <c r="G3244"/>
    </row>
    <row r="3245" spans="1:7" x14ac:dyDescent="0.25">
      <c r="A3245"/>
      <c r="B3245"/>
      <c r="C3245"/>
      <c r="D3245"/>
      <c r="E3245" s="34"/>
      <c r="F3245" s="60"/>
      <c r="G3245"/>
    </row>
    <row r="3246" spans="1:7" x14ac:dyDescent="0.25">
      <c r="A3246"/>
      <c r="B3246"/>
      <c r="C3246"/>
      <c r="D3246"/>
      <c r="E3246" s="34"/>
      <c r="F3246" s="60"/>
      <c r="G3246"/>
    </row>
    <row r="3247" spans="1:7" x14ac:dyDescent="0.25">
      <c r="A3247"/>
      <c r="B3247"/>
      <c r="C3247"/>
      <c r="D3247"/>
      <c r="E3247" s="34"/>
      <c r="F3247" s="60"/>
      <c r="G3247"/>
    </row>
    <row r="3248" spans="1:7" x14ac:dyDescent="0.25">
      <c r="A3248"/>
      <c r="B3248"/>
      <c r="C3248"/>
      <c r="D3248"/>
      <c r="E3248" s="34"/>
      <c r="F3248" s="60"/>
      <c r="G3248"/>
    </row>
    <row r="3249" spans="1:7" x14ac:dyDescent="0.25">
      <c r="A3249"/>
      <c r="B3249"/>
      <c r="C3249"/>
      <c r="D3249"/>
      <c r="E3249" s="34"/>
      <c r="F3249" s="60"/>
      <c r="G3249"/>
    </row>
    <row r="3250" spans="1:7" x14ac:dyDescent="0.25">
      <c r="A3250"/>
      <c r="B3250"/>
      <c r="C3250"/>
      <c r="D3250"/>
      <c r="E3250" s="34"/>
      <c r="F3250" s="60"/>
      <c r="G3250"/>
    </row>
    <row r="3251" spans="1:7" x14ac:dyDescent="0.25">
      <c r="A3251"/>
      <c r="B3251"/>
      <c r="C3251"/>
      <c r="D3251"/>
      <c r="E3251" s="34"/>
      <c r="F3251" s="60"/>
      <c r="G3251"/>
    </row>
    <row r="3252" spans="1:7" x14ac:dyDescent="0.25">
      <c r="A3252"/>
      <c r="B3252"/>
      <c r="C3252"/>
      <c r="D3252"/>
      <c r="E3252" s="34"/>
      <c r="F3252" s="60"/>
      <c r="G3252"/>
    </row>
    <row r="3253" spans="1:7" x14ac:dyDescent="0.25">
      <c r="A3253"/>
      <c r="B3253"/>
      <c r="C3253"/>
      <c r="D3253"/>
      <c r="E3253" s="34"/>
      <c r="F3253" s="60"/>
      <c r="G3253"/>
    </row>
    <row r="3254" spans="1:7" x14ac:dyDescent="0.25">
      <c r="A3254"/>
      <c r="B3254"/>
      <c r="C3254"/>
      <c r="D3254"/>
      <c r="E3254" s="34"/>
      <c r="F3254" s="60"/>
      <c r="G3254"/>
    </row>
    <row r="3255" spans="1:7" x14ac:dyDescent="0.25">
      <c r="A3255"/>
      <c r="B3255"/>
      <c r="C3255"/>
      <c r="D3255"/>
      <c r="E3255" s="34"/>
      <c r="F3255" s="60"/>
      <c r="G3255"/>
    </row>
    <row r="3256" spans="1:7" x14ac:dyDescent="0.25">
      <c r="A3256"/>
      <c r="B3256"/>
      <c r="C3256"/>
      <c r="D3256"/>
      <c r="E3256" s="34"/>
      <c r="F3256" s="60"/>
      <c r="G3256"/>
    </row>
    <row r="3257" spans="1:7" x14ac:dyDescent="0.25">
      <c r="A3257"/>
      <c r="B3257"/>
      <c r="C3257"/>
      <c r="D3257"/>
      <c r="E3257" s="34"/>
      <c r="F3257" s="60"/>
      <c r="G3257"/>
    </row>
    <row r="3258" spans="1:7" x14ac:dyDescent="0.25">
      <c r="A3258"/>
      <c r="B3258"/>
      <c r="C3258"/>
      <c r="D3258"/>
      <c r="E3258" s="34"/>
      <c r="F3258" s="60"/>
      <c r="G3258"/>
    </row>
    <row r="3259" spans="1:7" x14ac:dyDescent="0.25">
      <c r="A3259"/>
      <c r="B3259"/>
      <c r="C3259"/>
      <c r="D3259"/>
      <c r="E3259" s="34"/>
      <c r="F3259" s="60"/>
      <c r="G3259"/>
    </row>
    <row r="3260" spans="1:7" x14ac:dyDescent="0.25">
      <c r="A3260"/>
      <c r="B3260"/>
      <c r="C3260"/>
      <c r="D3260"/>
      <c r="E3260" s="34"/>
      <c r="F3260" s="60"/>
      <c r="G3260"/>
    </row>
    <row r="3261" spans="1:7" x14ac:dyDescent="0.25">
      <c r="A3261"/>
      <c r="B3261"/>
      <c r="C3261"/>
      <c r="D3261"/>
      <c r="E3261" s="34"/>
      <c r="F3261" s="60"/>
      <c r="G3261"/>
    </row>
    <row r="3262" spans="1:7" x14ac:dyDescent="0.25">
      <c r="A3262"/>
      <c r="B3262"/>
      <c r="C3262"/>
      <c r="D3262"/>
      <c r="E3262" s="34"/>
      <c r="F3262" s="60"/>
      <c r="G3262"/>
    </row>
    <row r="3263" spans="1:7" x14ac:dyDescent="0.25">
      <c r="A3263"/>
      <c r="B3263"/>
      <c r="C3263"/>
      <c r="D3263"/>
      <c r="E3263" s="34"/>
      <c r="F3263" s="60"/>
      <c r="G3263"/>
    </row>
    <row r="3264" spans="1:7" x14ac:dyDescent="0.25">
      <c r="A3264"/>
      <c r="B3264"/>
      <c r="C3264"/>
      <c r="D3264"/>
      <c r="E3264" s="34"/>
      <c r="F3264" s="60"/>
      <c r="G3264"/>
    </row>
    <row r="3265" spans="1:7" x14ac:dyDescent="0.25">
      <c r="A3265"/>
      <c r="B3265"/>
      <c r="C3265"/>
      <c r="D3265"/>
      <c r="E3265" s="34"/>
      <c r="F3265" s="60"/>
      <c r="G3265"/>
    </row>
    <row r="3266" spans="1:7" x14ac:dyDescent="0.25">
      <c r="A3266"/>
      <c r="B3266"/>
      <c r="C3266"/>
      <c r="D3266"/>
      <c r="E3266" s="34"/>
      <c r="F3266" s="60"/>
      <c r="G3266"/>
    </row>
    <row r="3267" spans="1:7" x14ac:dyDescent="0.25">
      <c r="A3267"/>
      <c r="B3267"/>
      <c r="C3267"/>
      <c r="D3267"/>
      <c r="E3267" s="34"/>
      <c r="F3267" s="60"/>
      <c r="G3267"/>
    </row>
    <row r="3268" spans="1:7" x14ac:dyDescent="0.25">
      <c r="A3268"/>
      <c r="B3268"/>
      <c r="C3268"/>
      <c r="D3268"/>
      <c r="E3268" s="34"/>
      <c r="F3268" s="60"/>
      <c r="G3268"/>
    </row>
    <row r="3269" spans="1:7" x14ac:dyDescent="0.25">
      <c r="A3269"/>
      <c r="B3269"/>
      <c r="C3269"/>
      <c r="D3269"/>
      <c r="E3269" s="34"/>
      <c r="F3269" s="60"/>
      <c r="G3269"/>
    </row>
    <row r="3270" spans="1:7" x14ac:dyDescent="0.25">
      <c r="A3270"/>
      <c r="B3270"/>
      <c r="C3270"/>
      <c r="D3270"/>
      <c r="E3270" s="34"/>
      <c r="F3270" s="60"/>
      <c r="G3270"/>
    </row>
    <row r="3271" spans="1:7" x14ac:dyDescent="0.25">
      <c r="A3271"/>
      <c r="B3271"/>
      <c r="C3271"/>
      <c r="D3271"/>
      <c r="E3271" s="34"/>
      <c r="F3271" s="60"/>
      <c r="G3271"/>
    </row>
    <row r="3272" spans="1:7" x14ac:dyDescent="0.25">
      <c r="A3272"/>
      <c r="B3272"/>
      <c r="C3272"/>
      <c r="D3272"/>
      <c r="E3272" s="34"/>
      <c r="F3272" s="60"/>
      <c r="G3272"/>
    </row>
    <row r="3273" spans="1:7" x14ac:dyDescent="0.25">
      <c r="A3273"/>
      <c r="B3273"/>
      <c r="C3273"/>
      <c r="D3273"/>
      <c r="E3273" s="34"/>
      <c r="F3273" s="60"/>
      <c r="G3273"/>
    </row>
    <row r="3274" spans="1:7" x14ac:dyDescent="0.25">
      <c r="A3274"/>
      <c r="B3274"/>
      <c r="C3274"/>
      <c r="D3274"/>
      <c r="E3274" s="34"/>
      <c r="F3274" s="60"/>
      <c r="G3274"/>
    </row>
    <row r="3275" spans="1:7" x14ac:dyDescent="0.25">
      <c r="A3275"/>
      <c r="B3275"/>
      <c r="C3275"/>
      <c r="D3275"/>
      <c r="E3275" s="34"/>
      <c r="F3275" s="60"/>
      <c r="G3275"/>
    </row>
    <row r="3276" spans="1:7" x14ac:dyDescent="0.25">
      <c r="A3276"/>
      <c r="B3276"/>
      <c r="C3276"/>
      <c r="D3276"/>
      <c r="E3276" s="34"/>
      <c r="F3276" s="60"/>
      <c r="G3276"/>
    </row>
    <row r="3277" spans="1:7" x14ac:dyDescent="0.25">
      <c r="A3277"/>
      <c r="B3277"/>
      <c r="C3277"/>
      <c r="D3277"/>
      <c r="E3277" s="34"/>
      <c r="F3277" s="60"/>
      <c r="G3277"/>
    </row>
    <row r="3278" spans="1:7" x14ac:dyDescent="0.25">
      <c r="A3278"/>
      <c r="B3278"/>
      <c r="C3278"/>
      <c r="D3278"/>
      <c r="E3278" s="34"/>
      <c r="F3278" s="60"/>
      <c r="G3278"/>
    </row>
    <row r="3279" spans="1:7" x14ac:dyDescent="0.25">
      <c r="A3279"/>
      <c r="B3279"/>
      <c r="C3279"/>
      <c r="D3279"/>
      <c r="E3279" s="34"/>
      <c r="F3279" s="60"/>
      <c r="G3279"/>
    </row>
    <row r="3280" spans="1:7" x14ac:dyDescent="0.25">
      <c r="A3280"/>
      <c r="B3280"/>
      <c r="C3280"/>
      <c r="D3280"/>
      <c r="E3280" s="34"/>
      <c r="F3280" s="60"/>
      <c r="G3280"/>
    </row>
    <row r="3281" spans="1:7" x14ac:dyDescent="0.25">
      <c r="A3281"/>
      <c r="B3281"/>
      <c r="C3281"/>
      <c r="D3281"/>
      <c r="E3281" s="34"/>
      <c r="F3281" s="60"/>
      <c r="G3281"/>
    </row>
    <row r="3282" spans="1:7" x14ac:dyDescent="0.25">
      <c r="A3282"/>
      <c r="B3282"/>
      <c r="C3282"/>
      <c r="D3282"/>
      <c r="E3282" s="34"/>
      <c r="F3282" s="60"/>
      <c r="G3282"/>
    </row>
    <row r="3283" spans="1:7" x14ac:dyDescent="0.25">
      <c r="A3283"/>
      <c r="B3283"/>
      <c r="C3283"/>
      <c r="D3283"/>
      <c r="E3283" s="34"/>
      <c r="F3283" s="60"/>
      <c r="G3283"/>
    </row>
    <row r="3284" spans="1:7" x14ac:dyDescent="0.25">
      <c r="A3284"/>
      <c r="B3284"/>
      <c r="C3284"/>
      <c r="D3284"/>
      <c r="E3284" s="34"/>
      <c r="F3284" s="60"/>
      <c r="G3284"/>
    </row>
    <row r="3285" spans="1:7" x14ac:dyDescent="0.25">
      <c r="A3285"/>
      <c r="B3285"/>
      <c r="C3285"/>
      <c r="D3285"/>
      <c r="E3285" s="34"/>
      <c r="F3285" s="60"/>
      <c r="G3285"/>
    </row>
    <row r="3286" spans="1:7" x14ac:dyDescent="0.25">
      <c r="A3286"/>
      <c r="B3286"/>
      <c r="C3286"/>
      <c r="D3286"/>
      <c r="E3286" s="34"/>
      <c r="F3286" s="60"/>
      <c r="G3286"/>
    </row>
    <row r="3287" spans="1:7" x14ac:dyDescent="0.25">
      <c r="A3287"/>
      <c r="B3287"/>
      <c r="C3287"/>
      <c r="D3287"/>
      <c r="E3287" s="34"/>
      <c r="F3287" s="60"/>
      <c r="G3287"/>
    </row>
    <row r="3288" spans="1:7" x14ac:dyDescent="0.25">
      <c r="A3288"/>
      <c r="B3288"/>
      <c r="C3288"/>
      <c r="D3288"/>
      <c r="E3288" s="34"/>
      <c r="F3288" s="60"/>
      <c r="G3288"/>
    </row>
    <row r="3289" spans="1:7" x14ac:dyDescent="0.25">
      <c r="A3289"/>
      <c r="B3289"/>
      <c r="C3289"/>
      <c r="D3289"/>
      <c r="E3289" s="34"/>
      <c r="F3289" s="60"/>
      <c r="G3289"/>
    </row>
    <row r="3290" spans="1:7" x14ac:dyDescent="0.25">
      <c r="A3290"/>
      <c r="B3290"/>
      <c r="C3290"/>
      <c r="D3290"/>
      <c r="E3290" s="34"/>
      <c r="F3290" s="60"/>
      <c r="G3290"/>
    </row>
    <row r="3291" spans="1:7" x14ac:dyDescent="0.25">
      <c r="A3291"/>
      <c r="B3291"/>
      <c r="C3291"/>
      <c r="D3291"/>
      <c r="E3291" s="34"/>
      <c r="F3291" s="60"/>
      <c r="G3291"/>
    </row>
    <row r="3292" spans="1:7" x14ac:dyDescent="0.25">
      <c r="A3292"/>
      <c r="B3292"/>
      <c r="C3292"/>
      <c r="D3292"/>
      <c r="E3292" s="34"/>
      <c r="F3292" s="60"/>
      <c r="G3292"/>
    </row>
    <row r="3293" spans="1:7" x14ac:dyDescent="0.25">
      <c r="A3293"/>
      <c r="B3293"/>
      <c r="C3293"/>
      <c r="D3293"/>
      <c r="E3293" s="34"/>
      <c r="F3293" s="60"/>
      <c r="G3293"/>
    </row>
    <row r="3294" spans="1:7" x14ac:dyDescent="0.25">
      <c r="A3294"/>
      <c r="B3294"/>
      <c r="C3294"/>
      <c r="D3294"/>
      <c r="E3294" s="34"/>
      <c r="F3294" s="60"/>
      <c r="G3294"/>
    </row>
    <row r="3295" spans="1:7" x14ac:dyDescent="0.25">
      <c r="A3295"/>
      <c r="B3295"/>
      <c r="C3295"/>
      <c r="D3295"/>
      <c r="E3295" s="34"/>
      <c r="F3295" s="60"/>
      <c r="G3295"/>
    </row>
    <row r="3296" spans="1:7" x14ac:dyDescent="0.25">
      <c r="A3296"/>
      <c r="B3296"/>
      <c r="C3296"/>
      <c r="D3296"/>
      <c r="E3296" s="34"/>
      <c r="F3296" s="60"/>
      <c r="G3296"/>
    </row>
    <row r="3297" spans="1:7" x14ac:dyDescent="0.25">
      <c r="A3297"/>
      <c r="B3297"/>
      <c r="C3297"/>
      <c r="D3297"/>
      <c r="E3297" s="34"/>
      <c r="F3297" s="60"/>
      <c r="G3297"/>
    </row>
    <row r="3298" spans="1:7" x14ac:dyDescent="0.25">
      <c r="A3298"/>
      <c r="B3298"/>
      <c r="C3298"/>
      <c r="D3298"/>
      <c r="E3298" s="34"/>
      <c r="F3298" s="60"/>
      <c r="G3298"/>
    </row>
    <row r="3299" spans="1:7" x14ac:dyDescent="0.25">
      <c r="A3299"/>
      <c r="B3299"/>
      <c r="C3299"/>
      <c r="D3299"/>
      <c r="E3299" s="34"/>
      <c r="F3299" s="60"/>
      <c r="G3299"/>
    </row>
    <row r="3300" spans="1:7" x14ac:dyDescent="0.25">
      <c r="A3300"/>
      <c r="B3300"/>
      <c r="C3300"/>
      <c r="D3300"/>
      <c r="E3300" s="34"/>
      <c r="F3300" s="60"/>
      <c r="G3300"/>
    </row>
    <row r="3301" spans="1:7" x14ac:dyDescent="0.25">
      <c r="A3301"/>
      <c r="B3301"/>
      <c r="C3301"/>
      <c r="D3301"/>
      <c r="E3301" s="34"/>
      <c r="F3301" s="60"/>
      <c r="G3301"/>
    </row>
    <row r="3302" spans="1:7" x14ac:dyDescent="0.25">
      <c r="A3302"/>
      <c r="B3302"/>
      <c r="C3302"/>
      <c r="D3302"/>
      <c r="E3302" s="34"/>
      <c r="F3302" s="60"/>
      <c r="G3302"/>
    </row>
    <row r="3303" spans="1:7" x14ac:dyDescent="0.25">
      <c r="A3303"/>
      <c r="B3303"/>
      <c r="C3303"/>
      <c r="D3303"/>
      <c r="E3303" s="34"/>
      <c r="F3303" s="60"/>
      <c r="G3303"/>
    </row>
    <row r="3304" spans="1:7" x14ac:dyDescent="0.25">
      <c r="A3304"/>
      <c r="B3304"/>
      <c r="C3304"/>
      <c r="D3304"/>
      <c r="E3304" s="34"/>
      <c r="F3304" s="60"/>
      <c r="G3304"/>
    </row>
    <row r="3305" spans="1:7" x14ac:dyDescent="0.25">
      <c r="A3305"/>
      <c r="B3305"/>
      <c r="C3305"/>
      <c r="D3305"/>
      <c r="E3305" s="34"/>
      <c r="F3305" s="60"/>
      <c r="G3305"/>
    </row>
    <row r="3306" spans="1:7" x14ac:dyDescent="0.25">
      <c r="A3306"/>
      <c r="B3306"/>
      <c r="C3306"/>
      <c r="D3306"/>
      <c r="E3306" s="34"/>
      <c r="F3306" s="60"/>
      <c r="G3306"/>
    </row>
    <row r="3307" spans="1:7" x14ac:dyDescent="0.25">
      <c r="A3307"/>
      <c r="B3307"/>
      <c r="C3307"/>
      <c r="D3307"/>
      <c r="E3307" s="34"/>
      <c r="F3307" s="60"/>
      <c r="G3307"/>
    </row>
    <row r="3308" spans="1:7" x14ac:dyDescent="0.25">
      <c r="A3308"/>
      <c r="B3308"/>
      <c r="C3308"/>
      <c r="D3308"/>
      <c r="E3308" s="34"/>
      <c r="F3308" s="60"/>
      <c r="G3308"/>
    </row>
    <row r="3309" spans="1:7" x14ac:dyDescent="0.25">
      <c r="A3309"/>
      <c r="B3309"/>
      <c r="C3309"/>
      <c r="D3309"/>
      <c r="E3309" s="34"/>
      <c r="F3309" s="60"/>
      <c r="G3309"/>
    </row>
    <row r="3310" spans="1:7" x14ac:dyDescent="0.25">
      <c r="A3310"/>
      <c r="B3310"/>
      <c r="C3310"/>
      <c r="D3310"/>
      <c r="E3310" s="34"/>
      <c r="F3310" s="60"/>
      <c r="G3310"/>
    </row>
    <row r="3311" spans="1:7" x14ac:dyDescent="0.25">
      <c r="A3311"/>
      <c r="B3311"/>
      <c r="C3311"/>
      <c r="D3311"/>
      <c r="E3311" s="34"/>
      <c r="F3311" s="60"/>
      <c r="G3311"/>
    </row>
    <row r="3312" spans="1:7" x14ac:dyDescent="0.25">
      <c r="A3312"/>
      <c r="B3312"/>
      <c r="C3312"/>
      <c r="D3312"/>
      <c r="E3312" s="34"/>
      <c r="F3312" s="60"/>
      <c r="G3312"/>
    </row>
    <row r="3313" spans="1:7" x14ac:dyDescent="0.25">
      <c r="A3313"/>
      <c r="B3313"/>
      <c r="C3313"/>
      <c r="D3313"/>
      <c r="E3313" s="34"/>
      <c r="F3313" s="60"/>
      <c r="G3313"/>
    </row>
    <row r="3314" spans="1:7" x14ac:dyDescent="0.25">
      <c r="A3314"/>
      <c r="B3314"/>
      <c r="C3314"/>
      <c r="D3314"/>
      <c r="E3314" s="34"/>
      <c r="F3314" s="60"/>
      <c r="G3314"/>
    </row>
    <row r="3315" spans="1:7" x14ac:dyDescent="0.25">
      <c r="A3315"/>
      <c r="B3315"/>
      <c r="C3315"/>
      <c r="D3315"/>
      <c r="E3315" s="34"/>
      <c r="F3315" s="60"/>
      <c r="G3315"/>
    </row>
    <row r="3316" spans="1:7" x14ac:dyDescent="0.25">
      <c r="A3316"/>
      <c r="B3316"/>
      <c r="C3316"/>
      <c r="D3316"/>
      <c r="E3316" s="34"/>
      <c r="F3316" s="60"/>
      <c r="G3316"/>
    </row>
    <row r="3317" spans="1:7" x14ac:dyDescent="0.25">
      <c r="A3317"/>
      <c r="B3317"/>
      <c r="C3317"/>
      <c r="D3317"/>
      <c r="E3317" s="34"/>
      <c r="F3317" s="60"/>
      <c r="G3317"/>
    </row>
    <row r="3318" spans="1:7" x14ac:dyDescent="0.25">
      <c r="A3318"/>
      <c r="B3318"/>
      <c r="C3318"/>
      <c r="D3318"/>
      <c r="E3318" s="34"/>
      <c r="F3318" s="60"/>
      <c r="G3318"/>
    </row>
    <row r="3319" spans="1:7" x14ac:dyDescent="0.25">
      <c r="A3319"/>
      <c r="B3319"/>
      <c r="C3319"/>
      <c r="D3319"/>
      <c r="E3319" s="34"/>
      <c r="F3319" s="60"/>
      <c r="G3319"/>
    </row>
    <row r="3320" spans="1:7" x14ac:dyDescent="0.25">
      <c r="A3320"/>
      <c r="B3320"/>
      <c r="C3320"/>
      <c r="D3320"/>
      <c r="E3320" s="34"/>
      <c r="F3320" s="60"/>
      <c r="G3320"/>
    </row>
    <row r="3321" spans="1:7" x14ac:dyDescent="0.25">
      <c r="A3321"/>
      <c r="B3321"/>
      <c r="C3321"/>
      <c r="D3321"/>
      <c r="E3321" s="34"/>
      <c r="F3321" s="60"/>
      <c r="G3321"/>
    </row>
    <row r="3322" spans="1:7" x14ac:dyDescent="0.25">
      <c r="A3322"/>
      <c r="B3322"/>
      <c r="C3322"/>
      <c r="D3322"/>
      <c r="E3322" s="34"/>
      <c r="F3322" s="60"/>
      <c r="G3322"/>
    </row>
    <row r="3323" spans="1:7" x14ac:dyDescent="0.25">
      <c r="A3323"/>
      <c r="B3323"/>
      <c r="C3323"/>
      <c r="D3323"/>
      <c r="E3323" s="34"/>
      <c r="F3323" s="60"/>
      <c r="G3323"/>
    </row>
    <row r="3324" spans="1:7" x14ac:dyDescent="0.25">
      <c r="A3324"/>
      <c r="B3324"/>
      <c r="C3324"/>
      <c r="D3324"/>
      <c r="E3324" s="34"/>
      <c r="F3324" s="60"/>
      <c r="G3324"/>
    </row>
    <row r="3325" spans="1:7" x14ac:dyDescent="0.25">
      <c r="A3325"/>
      <c r="B3325"/>
      <c r="C3325"/>
      <c r="D3325"/>
      <c r="E3325" s="34"/>
      <c r="F3325" s="60"/>
      <c r="G3325"/>
    </row>
    <row r="3326" spans="1:7" x14ac:dyDescent="0.25">
      <c r="A3326"/>
      <c r="B3326"/>
      <c r="C3326"/>
      <c r="D3326"/>
      <c r="E3326" s="34"/>
      <c r="F3326" s="60"/>
      <c r="G3326"/>
    </row>
    <row r="3327" spans="1:7" x14ac:dyDescent="0.25">
      <c r="A3327"/>
      <c r="B3327"/>
      <c r="C3327"/>
      <c r="D3327"/>
      <c r="E3327" s="34"/>
      <c r="F3327" s="60"/>
      <c r="G3327"/>
    </row>
    <row r="3328" spans="1:7" x14ac:dyDescent="0.25">
      <c r="A3328"/>
      <c r="B3328"/>
      <c r="C3328"/>
      <c r="D3328"/>
      <c r="E3328" s="34"/>
      <c r="F3328" s="60"/>
      <c r="G3328"/>
    </row>
    <row r="3329" spans="1:7" x14ac:dyDescent="0.25">
      <c r="A3329"/>
      <c r="B3329"/>
      <c r="C3329"/>
      <c r="D3329"/>
      <c r="E3329" s="34"/>
      <c r="F3329" s="60"/>
      <c r="G3329"/>
    </row>
    <row r="3330" spans="1:7" x14ac:dyDescent="0.25">
      <c r="A3330"/>
      <c r="B3330"/>
      <c r="C3330"/>
      <c r="D3330"/>
      <c r="E3330" s="34"/>
      <c r="F3330" s="60"/>
      <c r="G3330"/>
    </row>
    <row r="3331" spans="1:7" x14ac:dyDescent="0.25">
      <c r="A3331"/>
      <c r="B3331"/>
      <c r="C3331"/>
      <c r="D3331"/>
      <c r="E3331" s="34"/>
      <c r="F3331" s="60"/>
      <c r="G3331"/>
    </row>
    <row r="3332" spans="1:7" x14ac:dyDescent="0.25">
      <c r="A3332"/>
      <c r="B3332"/>
      <c r="C3332"/>
      <c r="D3332"/>
      <c r="E3332" s="34"/>
      <c r="F3332" s="60"/>
      <c r="G3332"/>
    </row>
    <row r="3333" spans="1:7" x14ac:dyDescent="0.25">
      <c r="A3333"/>
      <c r="B3333"/>
      <c r="C3333"/>
      <c r="D3333"/>
      <c r="E3333" s="34"/>
      <c r="F3333" s="60"/>
      <c r="G3333"/>
    </row>
    <row r="3334" spans="1:7" x14ac:dyDescent="0.25">
      <c r="A3334"/>
      <c r="B3334"/>
      <c r="C3334"/>
      <c r="D3334"/>
      <c r="E3334" s="34"/>
      <c r="F3334" s="60"/>
      <c r="G3334"/>
    </row>
    <row r="3335" spans="1:7" x14ac:dyDescent="0.25">
      <c r="A3335"/>
      <c r="B3335"/>
      <c r="C3335"/>
      <c r="D3335"/>
      <c r="E3335" s="34"/>
      <c r="F3335" s="60"/>
      <c r="G3335"/>
    </row>
    <row r="3336" spans="1:7" x14ac:dyDescent="0.25">
      <c r="A3336"/>
      <c r="B3336"/>
      <c r="C3336"/>
      <c r="D3336"/>
      <c r="E3336" s="34"/>
      <c r="F3336" s="60"/>
      <c r="G3336"/>
    </row>
    <row r="3337" spans="1:7" x14ac:dyDescent="0.25">
      <c r="A3337"/>
      <c r="B3337"/>
      <c r="C3337"/>
      <c r="D3337"/>
      <c r="E3337" s="34"/>
      <c r="F3337" s="60"/>
      <c r="G3337"/>
    </row>
    <row r="3338" spans="1:7" x14ac:dyDescent="0.25">
      <c r="A3338"/>
      <c r="B3338"/>
      <c r="C3338"/>
      <c r="D3338"/>
      <c r="E3338" s="34"/>
      <c r="F3338" s="60"/>
      <c r="G3338"/>
    </row>
    <row r="3339" spans="1:7" x14ac:dyDescent="0.25">
      <c r="A3339"/>
      <c r="B3339"/>
      <c r="C3339"/>
      <c r="D3339"/>
      <c r="E3339" s="34"/>
      <c r="F3339" s="60"/>
      <c r="G3339"/>
    </row>
    <row r="3340" spans="1:7" x14ac:dyDescent="0.25">
      <c r="A3340"/>
      <c r="B3340"/>
      <c r="C3340"/>
      <c r="D3340"/>
      <c r="E3340" s="34"/>
      <c r="F3340" s="60"/>
      <c r="G3340"/>
    </row>
    <row r="3341" spans="1:7" x14ac:dyDescent="0.25">
      <c r="A3341"/>
      <c r="B3341"/>
      <c r="C3341"/>
      <c r="D3341"/>
      <c r="E3341" s="34"/>
      <c r="F3341" s="60"/>
      <c r="G3341"/>
    </row>
    <row r="3342" spans="1:7" x14ac:dyDescent="0.25">
      <c r="A3342"/>
      <c r="B3342"/>
      <c r="C3342"/>
      <c r="D3342"/>
      <c r="E3342" s="34"/>
      <c r="F3342" s="60"/>
      <c r="G3342"/>
    </row>
    <row r="3343" spans="1:7" x14ac:dyDescent="0.25">
      <c r="A3343"/>
      <c r="B3343"/>
      <c r="C3343"/>
      <c r="D3343"/>
      <c r="E3343" s="34"/>
      <c r="F3343" s="60"/>
      <c r="G3343"/>
    </row>
    <row r="3344" spans="1:7" x14ac:dyDescent="0.25">
      <c r="A3344"/>
      <c r="B3344"/>
      <c r="C3344"/>
      <c r="D3344"/>
      <c r="E3344" s="34"/>
      <c r="F3344" s="60"/>
      <c r="G3344"/>
    </row>
    <row r="3345" spans="1:7" x14ac:dyDescent="0.25">
      <c r="A3345"/>
      <c r="B3345"/>
      <c r="C3345"/>
      <c r="D3345"/>
      <c r="E3345" s="34"/>
      <c r="F3345" s="60"/>
      <c r="G3345"/>
    </row>
    <row r="3346" spans="1:7" x14ac:dyDescent="0.25">
      <c r="A3346"/>
      <c r="B3346"/>
      <c r="C3346"/>
      <c r="D3346"/>
      <c r="E3346" s="34"/>
      <c r="F3346" s="60"/>
      <c r="G3346"/>
    </row>
    <row r="3347" spans="1:7" x14ac:dyDescent="0.25">
      <c r="A3347"/>
      <c r="B3347"/>
      <c r="C3347"/>
      <c r="D3347"/>
      <c r="E3347" s="34"/>
      <c r="F3347" s="60"/>
      <c r="G3347"/>
    </row>
    <row r="3348" spans="1:7" x14ac:dyDescent="0.25">
      <c r="A3348"/>
      <c r="B3348"/>
      <c r="C3348"/>
      <c r="D3348"/>
      <c r="E3348" s="34"/>
      <c r="F3348" s="60"/>
      <c r="G3348"/>
    </row>
    <row r="3349" spans="1:7" x14ac:dyDescent="0.25">
      <c r="A3349"/>
      <c r="B3349"/>
      <c r="C3349"/>
      <c r="D3349"/>
      <c r="E3349" s="34"/>
      <c r="F3349" s="60"/>
      <c r="G3349"/>
    </row>
    <row r="3350" spans="1:7" x14ac:dyDescent="0.25">
      <c r="A3350"/>
      <c r="B3350"/>
      <c r="C3350"/>
      <c r="D3350"/>
      <c r="E3350" s="34"/>
      <c r="F3350" s="60"/>
      <c r="G3350"/>
    </row>
    <row r="3351" spans="1:7" x14ac:dyDescent="0.25">
      <c r="A3351"/>
      <c r="B3351"/>
      <c r="C3351"/>
      <c r="D3351"/>
      <c r="E3351" s="34"/>
      <c r="F3351" s="60"/>
      <c r="G3351"/>
    </row>
    <row r="3352" spans="1:7" x14ac:dyDescent="0.25">
      <c r="A3352"/>
      <c r="B3352"/>
      <c r="C3352"/>
      <c r="D3352"/>
      <c r="E3352" s="34"/>
      <c r="F3352" s="60"/>
      <c r="G3352"/>
    </row>
    <row r="3353" spans="1:7" x14ac:dyDescent="0.25">
      <c r="A3353"/>
      <c r="B3353"/>
      <c r="C3353"/>
      <c r="D3353"/>
      <c r="E3353" s="34"/>
      <c r="F3353" s="60"/>
      <c r="G3353"/>
    </row>
    <row r="3354" spans="1:7" x14ac:dyDescent="0.25">
      <c r="A3354"/>
      <c r="B3354"/>
      <c r="C3354"/>
      <c r="D3354"/>
      <c r="E3354" s="34"/>
      <c r="F3354" s="60"/>
      <c r="G3354"/>
    </row>
    <row r="3355" spans="1:7" x14ac:dyDescent="0.25">
      <c r="A3355"/>
      <c r="B3355"/>
      <c r="C3355"/>
      <c r="D3355"/>
      <c r="E3355" s="34"/>
      <c r="F3355" s="60"/>
      <c r="G3355"/>
    </row>
    <row r="3356" spans="1:7" x14ac:dyDescent="0.25">
      <c r="A3356"/>
      <c r="B3356"/>
      <c r="C3356"/>
      <c r="D3356"/>
      <c r="E3356" s="34"/>
      <c r="F3356" s="60"/>
      <c r="G3356"/>
    </row>
    <row r="3357" spans="1:7" x14ac:dyDescent="0.25">
      <c r="A3357"/>
      <c r="B3357"/>
      <c r="C3357"/>
      <c r="D3357"/>
      <c r="E3357" s="34"/>
      <c r="F3357" s="60"/>
      <c r="G3357"/>
    </row>
    <row r="3358" spans="1:7" x14ac:dyDescent="0.25">
      <c r="A3358"/>
      <c r="B3358"/>
      <c r="C3358"/>
      <c r="D3358"/>
      <c r="E3358" s="34"/>
      <c r="F3358" s="60"/>
      <c r="G3358"/>
    </row>
    <row r="3359" spans="1:7" x14ac:dyDescent="0.25">
      <c r="A3359"/>
      <c r="B3359"/>
      <c r="C3359"/>
      <c r="D3359"/>
      <c r="E3359" s="34"/>
      <c r="F3359" s="60"/>
      <c r="G3359"/>
    </row>
    <row r="3360" spans="1:7" x14ac:dyDescent="0.25">
      <c r="A3360"/>
      <c r="B3360"/>
      <c r="C3360"/>
      <c r="D3360"/>
      <c r="E3360" s="34"/>
      <c r="F3360" s="60"/>
      <c r="G3360"/>
    </row>
    <row r="3361" spans="1:7" x14ac:dyDescent="0.25">
      <c r="A3361"/>
      <c r="B3361"/>
      <c r="C3361"/>
      <c r="D3361"/>
      <c r="E3361" s="34"/>
      <c r="F3361" s="60"/>
      <c r="G3361"/>
    </row>
    <row r="3362" spans="1:7" x14ac:dyDescent="0.25">
      <c r="A3362"/>
      <c r="B3362"/>
      <c r="C3362"/>
      <c r="D3362"/>
      <c r="E3362" s="34"/>
      <c r="F3362" s="60"/>
      <c r="G3362"/>
    </row>
    <row r="3363" spans="1:7" x14ac:dyDescent="0.25">
      <c r="A3363"/>
      <c r="B3363"/>
      <c r="C3363"/>
      <c r="D3363"/>
      <c r="E3363" s="34"/>
      <c r="F3363" s="60"/>
      <c r="G3363"/>
    </row>
    <row r="3364" spans="1:7" x14ac:dyDescent="0.25">
      <c r="A3364"/>
      <c r="B3364"/>
      <c r="C3364"/>
      <c r="D3364"/>
      <c r="E3364" s="34"/>
      <c r="F3364" s="60"/>
      <c r="G3364"/>
    </row>
    <row r="3365" spans="1:7" x14ac:dyDescent="0.25">
      <c r="A3365"/>
      <c r="B3365"/>
      <c r="C3365"/>
      <c r="D3365"/>
      <c r="E3365" s="34"/>
      <c r="F3365" s="60"/>
      <c r="G3365"/>
    </row>
    <row r="3366" spans="1:7" x14ac:dyDescent="0.25">
      <c r="A3366"/>
      <c r="B3366"/>
      <c r="C3366"/>
      <c r="D3366"/>
      <c r="E3366" s="34"/>
      <c r="F3366" s="60"/>
      <c r="G3366"/>
    </row>
    <row r="3367" spans="1:7" x14ac:dyDescent="0.25">
      <c r="A3367"/>
      <c r="B3367"/>
      <c r="C3367"/>
      <c r="D3367"/>
      <c r="E3367" s="34"/>
      <c r="F3367" s="60"/>
      <c r="G3367"/>
    </row>
    <row r="3368" spans="1:7" x14ac:dyDescent="0.25">
      <c r="A3368"/>
      <c r="B3368"/>
      <c r="C3368"/>
      <c r="D3368"/>
      <c r="E3368" s="34"/>
      <c r="F3368" s="60"/>
      <c r="G3368"/>
    </row>
    <row r="3369" spans="1:7" x14ac:dyDescent="0.25">
      <c r="A3369"/>
      <c r="B3369"/>
      <c r="C3369"/>
      <c r="D3369"/>
      <c r="E3369" s="34"/>
      <c r="F3369" s="60"/>
      <c r="G3369"/>
    </row>
    <row r="3370" spans="1:7" x14ac:dyDescent="0.25">
      <c r="A3370"/>
      <c r="B3370"/>
      <c r="C3370"/>
      <c r="D3370"/>
      <c r="E3370" s="34"/>
      <c r="F3370" s="60"/>
      <c r="G3370"/>
    </row>
    <row r="3371" spans="1:7" x14ac:dyDescent="0.25">
      <c r="A3371"/>
      <c r="B3371"/>
      <c r="C3371"/>
      <c r="D3371"/>
      <c r="E3371" s="34"/>
      <c r="F3371" s="60"/>
      <c r="G3371"/>
    </row>
    <row r="3372" spans="1:7" x14ac:dyDescent="0.25">
      <c r="A3372"/>
      <c r="B3372"/>
      <c r="C3372"/>
      <c r="D3372"/>
      <c r="E3372" s="34"/>
      <c r="F3372" s="60"/>
      <c r="G3372"/>
    </row>
    <row r="3373" spans="1:7" x14ac:dyDescent="0.25">
      <c r="A3373"/>
      <c r="B3373"/>
      <c r="C3373"/>
      <c r="D3373"/>
      <c r="E3373" s="34"/>
      <c r="F3373" s="60"/>
      <c r="G3373"/>
    </row>
    <row r="3374" spans="1:7" x14ac:dyDescent="0.25">
      <c r="A3374"/>
      <c r="B3374"/>
      <c r="C3374"/>
      <c r="D3374"/>
      <c r="E3374" s="34"/>
      <c r="F3374" s="60"/>
      <c r="G3374"/>
    </row>
    <row r="3375" spans="1:7" x14ac:dyDescent="0.25">
      <c r="A3375"/>
      <c r="B3375"/>
      <c r="C3375"/>
      <c r="D3375"/>
      <c r="E3375" s="34"/>
      <c r="F3375" s="60"/>
      <c r="G3375"/>
    </row>
    <row r="3376" spans="1:7" x14ac:dyDescent="0.25">
      <c r="A3376"/>
      <c r="B3376"/>
      <c r="C3376"/>
      <c r="D3376"/>
      <c r="E3376" s="34"/>
      <c r="F3376" s="60"/>
      <c r="G3376"/>
    </row>
    <row r="3377" spans="1:7" x14ac:dyDescent="0.25">
      <c r="A3377"/>
      <c r="B3377"/>
      <c r="C3377"/>
      <c r="D3377"/>
      <c r="E3377" s="34"/>
      <c r="F3377" s="60"/>
      <c r="G3377"/>
    </row>
    <row r="3378" spans="1:7" x14ac:dyDescent="0.25">
      <c r="A3378"/>
      <c r="B3378"/>
      <c r="C3378"/>
      <c r="D3378"/>
      <c r="E3378" s="34"/>
      <c r="F3378" s="60"/>
      <c r="G3378"/>
    </row>
    <row r="3379" spans="1:7" x14ac:dyDescent="0.25">
      <c r="A3379"/>
      <c r="B3379"/>
      <c r="C3379"/>
      <c r="D3379"/>
      <c r="E3379" s="34"/>
      <c r="F3379" s="60"/>
      <c r="G3379"/>
    </row>
    <row r="3380" spans="1:7" x14ac:dyDescent="0.25">
      <c r="A3380"/>
      <c r="B3380"/>
      <c r="C3380"/>
      <c r="D3380"/>
      <c r="E3380" s="34"/>
      <c r="F3380" s="60"/>
      <c r="G3380"/>
    </row>
    <row r="3381" spans="1:7" x14ac:dyDescent="0.25">
      <c r="A3381"/>
      <c r="B3381"/>
      <c r="C3381"/>
      <c r="D3381"/>
      <c r="E3381" s="34"/>
      <c r="F3381" s="60"/>
      <c r="G3381"/>
    </row>
    <row r="3382" spans="1:7" x14ac:dyDescent="0.25">
      <c r="A3382"/>
      <c r="B3382"/>
      <c r="C3382"/>
      <c r="D3382"/>
      <c r="E3382" s="34"/>
      <c r="F3382" s="60"/>
      <c r="G3382"/>
    </row>
    <row r="3383" spans="1:7" x14ac:dyDescent="0.25">
      <c r="A3383"/>
      <c r="B3383"/>
      <c r="C3383"/>
      <c r="D3383"/>
      <c r="E3383" s="34"/>
      <c r="F3383" s="60"/>
      <c r="G3383"/>
    </row>
    <row r="3384" spans="1:7" x14ac:dyDescent="0.25">
      <c r="A3384"/>
      <c r="B3384"/>
      <c r="C3384"/>
      <c r="D3384"/>
      <c r="E3384" s="34"/>
      <c r="F3384" s="60"/>
      <c r="G3384"/>
    </row>
    <row r="3385" spans="1:7" x14ac:dyDescent="0.25">
      <c r="A3385"/>
      <c r="B3385"/>
      <c r="C3385"/>
      <c r="D3385"/>
      <c r="E3385" s="34"/>
      <c r="F3385" s="60"/>
      <c r="G3385"/>
    </row>
    <row r="3386" spans="1:7" x14ac:dyDescent="0.25">
      <c r="A3386"/>
      <c r="B3386"/>
      <c r="C3386"/>
      <c r="D3386"/>
      <c r="E3386" s="34"/>
      <c r="F3386" s="60"/>
      <c r="G3386"/>
    </row>
    <row r="3387" spans="1:7" x14ac:dyDescent="0.25">
      <c r="A3387"/>
      <c r="B3387"/>
      <c r="C3387"/>
      <c r="D3387"/>
      <c r="E3387" s="34"/>
      <c r="F3387" s="60"/>
      <c r="G3387"/>
    </row>
    <row r="3388" spans="1:7" x14ac:dyDescent="0.25">
      <c r="A3388"/>
      <c r="B3388"/>
      <c r="C3388"/>
      <c r="D3388"/>
      <c r="E3388" s="34"/>
      <c r="F3388" s="60"/>
      <c r="G3388"/>
    </row>
    <row r="3389" spans="1:7" x14ac:dyDescent="0.25">
      <c r="A3389"/>
      <c r="B3389"/>
      <c r="C3389"/>
      <c r="D3389"/>
      <c r="E3389" s="34"/>
      <c r="F3389" s="60"/>
      <c r="G3389"/>
    </row>
    <row r="3390" spans="1:7" x14ac:dyDescent="0.25">
      <c r="A3390"/>
      <c r="B3390"/>
      <c r="C3390"/>
      <c r="D3390"/>
      <c r="E3390" s="34"/>
      <c r="F3390" s="60"/>
      <c r="G3390"/>
    </row>
    <row r="3391" spans="1:7" x14ac:dyDescent="0.25">
      <c r="A3391"/>
      <c r="B3391"/>
      <c r="C3391"/>
      <c r="D3391"/>
      <c r="E3391" s="34"/>
      <c r="F3391" s="60"/>
      <c r="G3391"/>
    </row>
    <row r="3392" spans="1:7" x14ac:dyDescent="0.25">
      <c r="A3392"/>
      <c r="B3392"/>
      <c r="C3392"/>
      <c r="D3392"/>
      <c r="E3392" s="34"/>
      <c r="F3392" s="60"/>
      <c r="G3392"/>
    </row>
    <row r="3393" spans="1:7" x14ac:dyDescent="0.25">
      <c r="A3393"/>
      <c r="B3393"/>
      <c r="C3393"/>
      <c r="D3393"/>
      <c r="E3393" s="34"/>
      <c r="F3393" s="60"/>
      <c r="G3393"/>
    </row>
    <row r="3394" spans="1:7" x14ac:dyDescent="0.25">
      <c r="A3394"/>
      <c r="B3394"/>
      <c r="C3394"/>
      <c r="D3394"/>
      <c r="E3394" s="34"/>
      <c r="F3394" s="60"/>
      <c r="G3394"/>
    </row>
    <row r="3395" spans="1:7" x14ac:dyDescent="0.25">
      <c r="A3395"/>
      <c r="B3395"/>
      <c r="C3395"/>
      <c r="D3395"/>
      <c r="E3395" s="34"/>
      <c r="F3395" s="60"/>
      <c r="G3395"/>
    </row>
    <row r="3396" spans="1:7" x14ac:dyDescent="0.25">
      <c r="A3396"/>
      <c r="B3396"/>
      <c r="C3396"/>
      <c r="D3396"/>
      <c r="E3396" s="34"/>
      <c r="F3396" s="60"/>
      <c r="G3396"/>
    </row>
    <row r="3397" spans="1:7" x14ac:dyDescent="0.25">
      <c r="A3397"/>
      <c r="B3397"/>
      <c r="C3397"/>
      <c r="D3397"/>
      <c r="E3397" s="34"/>
      <c r="F3397" s="60"/>
      <c r="G3397"/>
    </row>
    <row r="3398" spans="1:7" x14ac:dyDescent="0.25">
      <c r="A3398"/>
      <c r="B3398"/>
      <c r="C3398"/>
      <c r="D3398"/>
      <c r="E3398" s="34"/>
      <c r="F3398" s="60"/>
      <c r="G3398"/>
    </row>
    <row r="3399" spans="1:7" x14ac:dyDescent="0.25">
      <c r="A3399"/>
      <c r="B3399"/>
      <c r="C3399"/>
      <c r="D3399"/>
      <c r="E3399" s="34"/>
      <c r="F3399" s="60"/>
      <c r="G3399"/>
    </row>
    <row r="3400" spans="1:7" x14ac:dyDescent="0.25">
      <c r="A3400"/>
      <c r="B3400"/>
      <c r="C3400"/>
      <c r="D3400"/>
      <c r="E3400" s="34"/>
      <c r="F3400" s="60"/>
      <c r="G3400"/>
    </row>
    <row r="3401" spans="1:7" x14ac:dyDescent="0.25">
      <c r="A3401"/>
      <c r="B3401"/>
      <c r="C3401"/>
      <c r="D3401"/>
      <c r="E3401" s="34"/>
      <c r="F3401" s="60"/>
      <c r="G3401"/>
    </row>
    <row r="3402" spans="1:7" x14ac:dyDescent="0.25">
      <c r="A3402"/>
      <c r="B3402"/>
      <c r="C3402"/>
      <c r="D3402"/>
      <c r="E3402" s="34"/>
      <c r="F3402" s="60"/>
      <c r="G3402"/>
    </row>
    <row r="3403" spans="1:7" x14ac:dyDescent="0.25">
      <c r="A3403"/>
      <c r="B3403"/>
      <c r="C3403"/>
      <c r="D3403"/>
      <c r="E3403" s="34"/>
      <c r="F3403" s="60"/>
      <c r="G3403"/>
    </row>
    <row r="3404" spans="1:7" x14ac:dyDescent="0.25">
      <c r="A3404"/>
      <c r="B3404"/>
      <c r="C3404"/>
      <c r="D3404"/>
      <c r="E3404" s="34"/>
      <c r="F3404" s="60"/>
      <c r="G3404"/>
    </row>
    <row r="3405" spans="1:7" x14ac:dyDescent="0.25">
      <c r="A3405"/>
      <c r="B3405"/>
      <c r="C3405"/>
      <c r="D3405"/>
      <c r="E3405" s="34"/>
      <c r="F3405" s="60"/>
      <c r="G3405"/>
    </row>
    <row r="3406" spans="1:7" x14ac:dyDescent="0.25">
      <c r="A3406"/>
      <c r="B3406"/>
      <c r="C3406"/>
      <c r="D3406"/>
      <c r="E3406" s="34"/>
      <c r="F3406" s="60"/>
      <c r="G3406"/>
    </row>
    <row r="3407" spans="1:7" x14ac:dyDescent="0.25">
      <c r="A3407"/>
      <c r="B3407"/>
      <c r="C3407"/>
      <c r="D3407"/>
      <c r="E3407" s="34"/>
      <c r="F3407" s="60"/>
      <c r="G3407"/>
    </row>
    <row r="3408" spans="1:7" x14ac:dyDescent="0.25">
      <c r="A3408"/>
      <c r="B3408"/>
      <c r="C3408"/>
      <c r="D3408"/>
      <c r="E3408" s="34"/>
      <c r="F3408" s="60"/>
      <c r="G3408"/>
    </row>
    <row r="3409" spans="1:7" x14ac:dyDescent="0.25">
      <c r="A3409"/>
      <c r="B3409"/>
      <c r="C3409"/>
      <c r="D3409"/>
      <c r="E3409" s="34"/>
      <c r="F3409" s="60"/>
      <c r="G3409"/>
    </row>
    <row r="3410" spans="1:7" x14ac:dyDescent="0.25">
      <c r="A3410"/>
      <c r="B3410"/>
      <c r="C3410"/>
      <c r="D3410"/>
      <c r="E3410" s="34"/>
      <c r="F3410" s="60"/>
      <c r="G3410"/>
    </row>
    <row r="3411" spans="1:7" x14ac:dyDescent="0.25">
      <c r="A3411"/>
      <c r="B3411"/>
      <c r="C3411"/>
      <c r="D3411"/>
      <c r="E3411" s="34"/>
      <c r="F3411" s="60"/>
      <c r="G3411"/>
    </row>
    <row r="3412" spans="1:7" x14ac:dyDescent="0.25">
      <c r="A3412"/>
      <c r="B3412"/>
      <c r="C3412"/>
      <c r="D3412"/>
      <c r="E3412" s="34"/>
      <c r="F3412" s="60"/>
      <c r="G3412"/>
    </row>
    <row r="3413" spans="1:7" x14ac:dyDescent="0.25">
      <c r="A3413"/>
      <c r="B3413"/>
      <c r="C3413"/>
      <c r="D3413"/>
      <c r="E3413" s="34"/>
      <c r="F3413" s="60"/>
      <c r="G3413"/>
    </row>
    <row r="3414" spans="1:7" x14ac:dyDescent="0.25">
      <c r="A3414"/>
      <c r="B3414"/>
      <c r="C3414"/>
      <c r="D3414"/>
      <c r="E3414" s="34"/>
      <c r="F3414" s="60"/>
      <c r="G3414"/>
    </row>
    <row r="3415" spans="1:7" x14ac:dyDescent="0.25">
      <c r="A3415"/>
      <c r="B3415"/>
      <c r="C3415"/>
      <c r="D3415"/>
      <c r="E3415" s="34"/>
      <c r="F3415" s="60"/>
      <c r="G3415"/>
    </row>
    <row r="3416" spans="1:7" x14ac:dyDescent="0.25">
      <c r="A3416"/>
      <c r="B3416"/>
      <c r="C3416"/>
      <c r="D3416"/>
      <c r="E3416" s="34"/>
      <c r="F3416" s="60"/>
      <c r="G3416"/>
    </row>
    <row r="3417" spans="1:7" x14ac:dyDescent="0.25">
      <c r="A3417"/>
      <c r="B3417"/>
      <c r="C3417"/>
      <c r="D3417"/>
      <c r="E3417" s="34"/>
      <c r="F3417" s="60"/>
      <c r="G3417"/>
    </row>
    <row r="3418" spans="1:7" x14ac:dyDescent="0.25">
      <c r="A3418"/>
      <c r="B3418"/>
      <c r="C3418"/>
      <c r="D3418"/>
      <c r="E3418" s="34"/>
      <c r="F3418" s="60"/>
      <c r="G3418"/>
    </row>
    <row r="3419" spans="1:7" x14ac:dyDescent="0.25">
      <c r="A3419"/>
      <c r="B3419"/>
      <c r="C3419"/>
      <c r="D3419"/>
      <c r="E3419" s="34"/>
      <c r="F3419" s="60"/>
      <c r="G3419"/>
    </row>
    <row r="3420" spans="1:7" x14ac:dyDescent="0.25">
      <c r="A3420"/>
      <c r="B3420"/>
      <c r="C3420"/>
      <c r="D3420"/>
      <c r="E3420" s="34"/>
      <c r="F3420" s="60"/>
      <c r="G3420"/>
    </row>
    <row r="3421" spans="1:7" x14ac:dyDescent="0.25">
      <c r="A3421"/>
      <c r="B3421"/>
      <c r="C3421"/>
      <c r="D3421"/>
      <c r="E3421" s="34"/>
      <c r="F3421" s="60"/>
      <c r="G3421"/>
    </row>
    <row r="3422" spans="1:7" x14ac:dyDescent="0.25">
      <c r="A3422"/>
      <c r="B3422"/>
      <c r="C3422"/>
      <c r="D3422"/>
      <c r="E3422" s="34"/>
      <c r="F3422" s="60"/>
      <c r="G3422"/>
    </row>
    <row r="3423" spans="1:7" x14ac:dyDescent="0.25">
      <c r="A3423"/>
      <c r="B3423"/>
      <c r="C3423"/>
      <c r="D3423"/>
      <c r="E3423" s="34"/>
      <c r="F3423" s="60"/>
      <c r="G3423"/>
    </row>
    <row r="3424" spans="1:7" x14ac:dyDescent="0.25">
      <c r="A3424"/>
      <c r="B3424"/>
      <c r="C3424"/>
      <c r="D3424"/>
      <c r="E3424" s="34"/>
      <c r="F3424" s="60"/>
      <c r="G3424"/>
    </row>
    <row r="3425" spans="1:7" x14ac:dyDescent="0.25">
      <c r="A3425"/>
      <c r="B3425"/>
      <c r="C3425"/>
      <c r="D3425"/>
      <c r="E3425" s="34"/>
      <c r="F3425" s="60"/>
      <c r="G3425"/>
    </row>
    <row r="3426" spans="1:7" x14ac:dyDescent="0.25">
      <c r="A3426"/>
      <c r="B3426"/>
      <c r="C3426"/>
      <c r="D3426"/>
      <c r="E3426" s="34"/>
      <c r="F3426" s="60"/>
      <c r="G3426"/>
    </row>
    <row r="3427" spans="1:7" x14ac:dyDescent="0.25">
      <c r="A3427"/>
      <c r="B3427"/>
      <c r="C3427"/>
      <c r="D3427"/>
      <c r="E3427" s="34"/>
      <c r="F3427" s="60"/>
      <c r="G3427"/>
    </row>
    <row r="3428" spans="1:7" x14ac:dyDescent="0.25">
      <c r="A3428"/>
      <c r="B3428"/>
      <c r="C3428"/>
      <c r="D3428"/>
      <c r="E3428" s="34"/>
      <c r="F3428" s="60"/>
      <c r="G3428"/>
    </row>
    <row r="3429" spans="1:7" x14ac:dyDescent="0.25">
      <c r="A3429"/>
      <c r="B3429"/>
      <c r="C3429"/>
      <c r="D3429"/>
      <c r="E3429" s="34"/>
      <c r="F3429" s="60"/>
      <c r="G3429"/>
    </row>
    <row r="3430" spans="1:7" x14ac:dyDescent="0.25">
      <c r="A3430"/>
      <c r="B3430"/>
      <c r="C3430"/>
      <c r="D3430"/>
      <c r="E3430" s="34"/>
      <c r="F3430" s="60"/>
      <c r="G3430"/>
    </row>
    <row r="3431" spans="1:7" x14ac:dyDescent="0.25">
      <c r="A3431"/>
      <c r="B3431"/>
      <c r="C3431"/>
      <c r="D3431"/>
      <c r="E3431" s="34"/>
      <c r="F3431" s="60"/>
      <c r="G3431"/>
    </row>
    <row r="3432" spans="1:7" x14ac:dyDescent="0.25">
      <c r="A3432"/>
      <c r="B3432"/>
      <c r="C3432"/>
      <c r="D3432"/>
      <c r="E3432" s="34"/>
      <c r="F3432" s="60"/>
      <c r="G3432"/>
    </row>
    <row r="3433" spans="1:7" x14ac:dyDescent="0.25">
      <c r="A3433"/>
      <c r="B3433"/>
      <c r="C3433"/>
      <c r="D3433"/>
      <c r="E3433" s="34"/>
      <c r="F3433" s="60"/>
      <c r="G3433"/>
    </row>
    <row r="3434" spans="1:7" x14ac:dyDescent="0.25">
      <c r="A3434"/>
      <c r="B3434"/>
      <c r="C3434"/>
      <c r="D3434"/>
      <c r="E3434" s="34"/>
      <c r="F3434" s="60"/>
      <c r="G3434"/>
    </row>
    <row r="3435" spans="1:7" x14ac:dyDescent="0.25">
      <c r="A3435"/>
      <c r="B3435"/>
      <c r="C3435"/>
      <c r="D3435"/>
      <c r="E3435" s="34"/>
      <c r="F3435" s="60"/>
      <c r="G3435"/>
    </row>
    <row r="3436" spans="1:7" x14ac:dyDescent="0.25">
      <c r="A3436"/>
      <c r="B3436"/>
      <c r="C3436"/>
      <c r="D3436"/>
      <c r="E3436" s="34"/>
      <c r="F3436" s="60"/>
      <c r="G3436"/>
    </row>
    <row r="3437" spans="1:7" x14ac:dyDescent="0.25">
      <c r="A3437"/>
      <c r="B3437"/>
      <c r="C3437"/>
      <c r="D3437"/>
      <c r="E3437" s="34"/>
      <c r="F3437" s="60"/>
      <c r="G3437"/>
    </row>
    <row r="3438" spans="1:7" x14ac:dyDescent="0.25">
      <c r="A3438"/>
      <c r="B3438"/>
      <c r="C3438"/>
      <c r="D3438"/>
      <c r="E3438" s="34"/>
      <c r="F3438" s="60"/>
      <c r="G3438"/>
    </row>
    <row r="3439" spans="1:7" x14ac:dyDescent="0.25">
      <c r="A3439"/>
      <c r="B3439"/>
      <c r="C3439"/>
      <c r="D3439"/>
      <c r="E3439" s="34"/>
      <c r="F3439" s="60"/>
      <c r="G3439"/>
    </row>
    <row r="3440" spans="1:7" x14ac:dyDescent="0.25">
      <c r="A3440"/>
      <c r="B3440"/>
      <c r="C3440"/>
      <c r="D3440"/>
      <c r="E3440" s="34"/>
      <c r="F3440" s="60"/>
      <c r="G3440"/>
    </row>
    <row r="3441" spans="1:7" x14ac:dyDescent="0.25">
      <c r="A3441"/>
      <c r="B3441"/>
      <c r="C3441"/>
      <c r="D3441"/>
      <c r="E3441" s="34"/>
      <c r="F3441" s="60"/>
      <c r="G3441"/>
    </row>
    <row r="3442" spans="1:7" x14ac:dyDescent="0.25">
      <c r="A3442"/>
      <c r="B3442"/>
      <c r="C3442"/>
      <c r="D3442"/>
      <c r="E3442" s="34"/>
      <c r="F3442" s="60"/>
      <c r="G3442"/>
    </row>
    <row r="3443" spans="1:7" x14ac:dyDescent="0.25">
      <c r="A3443"/>
      <c r="B3443"/>
      <c r="C3443"/>
      <c r="D3443"/>
      <c r="E3443" s="34"/>
      <c r="F3443" s="60"/>
      <c r="G3443"/>
    </row>
    <row r="3444" spans="1:7" x14ac:dyDescent="0.25">
      <c r="A3444"/>
      <c r="B3444"/>
      <c r="C3444"/>
      <c r="D3444"/>
      <c r="E3444" s="34"/>
      <c r="F3444" s="60"/>
      <c r="G3444"/>
    </row>
    <row r="3445" spans="1:7" x14ac:dyDescent="0.25">
      <c r="A3445"/>
      <c r="B3445"/>
      <c r="C3445"/>
      <c r="D3445"/>
      <c r="E3445" s="34"/>
      <c r="F3445" s="60"/>
      <c r="G3445"/>
    </row>
    <row r="3446" spans="1:7" x14ac:dyDescent="0.25">
      <c r="A3446"/>
      <c r="B3446"/>
      <c r="C3446"/>
      <c r="D3446"/>
      <c r="E3446" s="34"/>
      <c r="F3446" s="60"/>
      <c r="G3446"/>
    </row>
    <row r="3447" spans="1:7" x14ac:dyDescent="0.25">
      <c r="A3447"/>
      <c r="B3447"/>
      <c r="C3447"/>
      <c r="D3447"/>
      <c r="E3447" s="34"/>
      <c r="F3447" s="60"/>
      <c r="G3447"/>
    </row>
    <row r="3448" spans="1:7" x14ac:dyDescent="0.25">
      <c r="A3448"/>
      <c r="B3448"/>
      <c r="C3448"/>
      <c r="D3448"/>
      <c r="E3448" s="34"/>
      <c r="F3448" s="60"/>
      <c r="G3448"/>
    </row>
    <row r="3449" spans="1:7" x14ac:dyDescent="0.25">
      <c r="A3449"/>
      <c r="B3449"/>
      <c r="C3449"/>
      <c r="D3449"/>
      <c r="E3449" s="34"/>
      <c r="F3449" s="60"/>
      <c r="G3449"/>
    </row>
    <row r="3450" spans="1:7" x14ac:dyDescent="0.25">
      <c r="A3450"/>
      <c r="B3450"/>
      <c r="C3450"/>
      <c r="D3450"/>
      <c r="E3450" s="34"/>
      <c r="F3450" s="60"/>
      <c r="G3450"/>
    </row>
    <row r="3451" spans="1:7" x14ac:dyDescent="0.25">
      <c r="A3451"/>
      <c r="B3451"/>
      <c r="C3451"/>
      <c r="D3451"/>
      <c r="E3451" s="34"/>
      <c r="F3451" s="60"/>
      <c r="G3451"/>
    </row>
    <row r="3452" spans="1:7" x14ac:dyDescent="0.25">
      <c r="A3452"/>
      <c r="B3452"/>
      <c r="C3452"/>
      <c r="D3452"/>
      <c r="E3452" s="34"/>
      <c r="F3452" s="60"/>
      <c r="G3452"/>
    </row>
    <row r="3453" spans="1:7" x14ac:dyDescent="0.25">
      <c r="A3453"/>
      <c r="B3453"/>
      <c r="C3453"/>
      <c r="D3453"/>
      <c r="E3453" s="34"/>
      <c r="F3453" s="60"/>
      <c r="G3453"/>
    </row>
    <row r="3454" spans="1:7" x14ac:dyDescent="0.25">
      <c r="A3454"/>
      <c r="B3454"/>
      <c r="C3454"/>
      <c r="D3454"/>
      <c r="E3454" s="34"/>
      <c r="F3454" s="60"/>
      <c r="G3454"/>
    </row>
    <row r="3455" spans="1:7" x14ac:dyDescent="0.25">
      <c r="A3455"/>
      <c r="B3455"/>
      <c r="C3455"/>
      <c r="D3455"/>
      <c r="E3455" s="34"/>
      <c r="F3455" s="60"/>
      <c r="G3455"/>
    </row>
    <row r="3456" spans="1:7" x14ac:dyDescent="0.25">
      <c r="A3456"/>
      <c r="B3456"/>
      <c r="C3456"/>
      <c r="D3456"/>
      <c r="E3456" s="34"/>
      <c r="F3456" s="60"/>
      <c r="G3456"/>
    </row>
    <row r="3457" spans="1:7" x14ac:dyDescent="0.25">
      <c r="A3457"/>
      <c r="B3457"/>
      <c r="C3457"/>
      <c r="D3457"/>
      <c r="E3457" s="34"/>
      <c r="F3457" s="60"/>
      <c r="G3457"/>
    </row>
    <row r="3458" spans="1:7" x14ac:dyDescent="0.25">
      <c r="A3458"/>
      <c r="B3458"/>
      <c r="C3458"/>
      <c r="D3458"/>
      <c r="E3458" s="34"/>
      <c r="F3458" s="60"/>
      <c r="G3458"/>
    </row>
    <row r="3459" spans="1:7" x14ac:dyDescent="0.25">
      <c r="A3459"/>
      <c r="B3459"/>
      <c r="C3459"/>
      <c r="D3459"/>
      <c r="E3459" s="34"/>
      <c r="F3459" s="60"/>
      <c r="G3459"/>
    </row>
    <row r="3460" spans="1:7" x14ac:dyDescent="0.25">
      <c r="A3460"/>
      <c r="B3460"/>
      <c r="C3460"/>
      <c r="D3460"/>
      <c r="E3460" s="34"/>
      <c r="F3460" s="60"/>
      <c r="G3460"/>
    </row>
    <row r="3461" spans="1:7" x14ac:dyDescent="0.25">
      <c r="A3461"/>
      <c r="B3461"/>
      <c r="C3461"/>
      <c r="D3461"/>
      <c r="E3461" s="34"/>
      <c r="F3461" s="60"/>
      <c r="G3461"/>
    </row>
    <row r="3462" spans="1:7" x14ac:dyDescent="0.25">
      <c r="A3462"/>
      <c r="B3462"/>
      <c r="C3462"/>
      <c r="D3462"/>
      <c r="E3462" s="34"/>
      <c r="F3462" s="60"/>
      <c r="G3462"/>
    </row>
    <row r="3463" spans="1:7" x14ac:dyDescent="0.25">
      <c r="A3463"/>
      <c r="B3463"/>
      <c r="C3463"/>
      <c r="D3463"/>
      <c r="E3463" s="34"/>
      <c r="F3463" s="60"/>
      <c r="G3463"/>
    </row>
    <row r="3464" spans="1:7" x14ac:dyDescent="0.25">
      <c r="A3464"/>
      <c r="B3464"/>
      <c r="C3464"/>
      <c r="D3464"/>
      <c r="E3464" s="34"/>
      <c r="F3464" s="60"/>
      <c r="G3464"/>
    </row>
    <row r="3465" spans="1:7" x14ac:dyDescent="0.25">
      <c r="A3465"/>
      <c r="B3465"/>
      <c r="C3465"/>
      <c r="D3465"/>
      <c r="E3465" s="34"/>
      <c r="F3465" s="60"/>
      <c r="G3465"/>
    </row>
    <row r="3466" spans="1:7" x14ac:dyDescent="0.25">
      <c r="A3466"/>
      <c r="B3466"/>
      <c r="C3466"/>
      <c r="D3466"/>
      <c r="E3466" s="34"/>
      <c r="F3466" s="60"/>
      <c r="G3466"/>
    </row>
    <row r="3467" spans="1:7" x14ac:dyDescent="0.25">
      <c r="A3467"/>
      <c r="B3467"/>
      <c r="C3467"/>
      <c r="D3467"/>
      <c r="E3467" s="34"/>
      <c r="F3467" s="60"/>
      <c r="G3467"/>
    </row>
    <row r="3468" spans="1:7" x14ac:dyDescent="0.25">
      <c r="A3468"/>
      <c r="B3468"/>
      <c r="C3468"/>
      <c r="D3468"/>
      <c r="E3468" s="34"/>
      <c r="F3468" s="60"/>
      <c r="G3468"/>
    </row>
    <row r="3469" spans="1:7" x14ac:dyDescent="0.25">
      <c r="A3469"/>
      <c r="B3469"/>
      <c r="C3469"/>
      <c r="D3469"/>
      <c r="E3469" s="34"/>
      <c r="F3469" s="60"/>
      <c r="G3469"/>
    </row>
    <row r="3470" spans="1:7" x14ac:dyDescent="0.25">
      <c r="A3470"/>
      <c r="B3470"/>
      <c r="C3470"/>
      <c r="D3470"/>
      <c r="E3470" s="34"/>
      <c r="F3470" s="60"/>
      <c r="G3470"/>
    </row>
    <row r="3471" spans="1:7" x14ac:dyDescent="0.25">
      <c r="A3471"/>
      <c r="B3471"/>
      <c r="C3471"/>
      <c r="D3471"/>
      <c r="E3471" s="34"/>
      <c r="F3471" s="60"/>
      <c r="G3471"/>
    </row>
    <row r="3472" spans="1:7" x14ac:dyDescent="0.25">
      <c r="A3472"/>
      <c r="B3472"/>
      <c r="C3472"/>
      <c r="D3472"/>
      <c r="E3472" s="34"/>
      <c r="F3472" s="60"/>
      <c r="G3472"/>
    </row>
    <row r="3473" spans="1:7" x14ac:dyDescent="0.25">
      <c r="A3473"/>
      <c r="B3473"/>
      <c r="C3473"/>
      <c r="D3473"/>
      <c r="E3473" s="34"/>
      <c r="F3473" s="60"/>
      <c r="G3473"/>
    </row>
    <row r="3474" spans="1:7" x14ac:dyDescent="0.25">
      <c r="A3474"/>
      <c r="B3474"/>
      <c r="C3474"/>
      <c r="D3474"/>
      <c r="E3474" s="34"/>
      <c r="F3474" s="60"/>
      <c r="G3474"/>
    </row>
    <row r="3475" spans="1:7" x14ac:dyDescent="0.25">
      <c r="A3475"/>
      <c r="B3475"/>
      <c r="C3475"/>
      <c r="D3475"/>
      <c r="E3475" s="34"/>
      <c r="F3475" s="60"/>
      <c r="G3475"/>
    </row>
    <row r="3476" spans="1:7" x14ac:dyDescent="0.25">
      <c r="A3476"/>
      <c r="B3476"/>
      <c r="C3476"/>
      <c r="D3476"/>
      <c r="E3476" s="34"/>
      <c r="F3476" s="60"/>
      <c r="G3476"/>
    </row>
    <row r="3477" spans="1:7" x14ac:dyDescent="0.25">
      <c r="A3477"/>
      <c r="B3477"/>
      <c r="C3477"/>
      <c r="D3477"/>
      <c r="E3477" s="34"/>
      <c r="F3477" s="60"/>
      <c r="G3477"/>
    </row>
    <row r="3478" spans="1:7" x14ac:dyDescent="0.25">
      <c r="A3478"/>
      <c r="B3478"/>
      <c r="C3478"/>
      <c r="D3478"/>
      <c r="E3478" s="34"/>
      <c r="F3478" s="60"/>
      <c r="G3478"/>
    </row>
    <row r="3479" spans="1:7" x14ac:dyDescent="0.25">
      <c r="A3479"/>
      <c r="B3479"/>
      <c r="C3479"/>
      <c r="D3479"/>
      <c r="E3479" s="34"/>
      <c r="F3479" s="60"/>
      <c r="G3479"/>
    </row>
    <row r="3480" spans="1:7" x14ac:dyDescent="0.25">
      <c r="A3480"/>
      <c r="B3480"/>
      <c r="C3480"/>
      <c r="D3480"/>
      <c r="E3480" s="34"/>
      <c r="F3480" s="60"/>
      <c r="G3480"/>
    </row>
    <row r="3481" spans="1:7" x14ac:dyDescent="0.25">
      <c r="A3481"/>
      <c r="B3481"/>
      <c r="C3481"/>
      <c r="D3481"/>
      <c r="E3481" s="34"/>
      <c r="F3481" s="60"/>
      <c r="G3481"/>
    </row>
    <row r="3482" spans="1:7" x14ac:dyDescent="0.25">
      <c r="A3482"/>
      <c r="B3482"/>
      <c r="C3482"/>
      <c r="D3482"/>
      <c r="E3482" s="34"/>
      <c r="F3482" s="60"/>
      <c r="G3482"/>
    </row>
    <row r="3483" spans="1:7" x14ac:dyDescent="0.25">
      <c r="A3483"/>
      <c r="B3483"/>
      <c r="C3483"/>
      <c r="D3483"/>
      <c r="E3483" s="34"/>
      <c r="F3483" s="60"/>
      <c r="G3483"/>
    </row>
    <row r="3484" spans="1:7" x14ac:dyDescent="0.25">
      <c r="A3484"/>
      <c r="B3484"/>
      <c r="C3484"/>
      <c r="D3484"/>
      <c r="E3484" s="34"/>
      <c r="F3484" s="60"/>
      <c r="G3484"/>
    </row>
    <row r="3485" spans="1:7" x14ac:dyDescent="0.25">
      <c r="A3485"/>
      <c r="B3485"/>
      <c r="C3485"/>
      <c r="D3485"/>
      <c r="E3485" s="34"/>
      <c r="F3485" s="60"/>
      <c r="G3485"/>
    </row>
    <row r="3486" spans="1:7" x14ac:dyDescent="0.25">
      <c r="A3486"/>
      <c r="B3486"/>
      <c r="C3486"/>
      <c r="D3486"/>
      <c r="E3486" s="34"/>
      <c r="F3486" s="60"/>
      <c r="G3486"/>
    </row>
    <row r="3487" spans="1:7" x14ac:dyDescent="0.25">
      <c r="A3487"/>
      <c r="B3487"/>
      <c r="C3487"/>
      <c r="D3487"/>
      <c r="E3487" s="34"/>
      <c r="F3487" s="60"/>
      <c r="G3487"/>
    </row>
    <row r="3488" spans="1:7" x14ac:dyDescent="0.25">
      <c r="A3488"/>
      <c r="B3488"/>
      <c r="C3488"/>
      <c r="D3488"/>
      <c r="E3488" s="34"/>
      <c r="F3488" s="60"/>
      <c r="G3488"/>
    </row>
    <row r="3489" spans="1:7" x14ac:dyDescent="0.25">
      <c r="A3489"/>
      <c r="B3489"/>
      <c r="C3489"/>
      <c r="D3489"/>
      <c r="E3489" s="34"/>
      <c r="F3489" s="60"/>
      <c r="G3489"/>
    </row>
    <row r="3490" spans="1:7" x14ac:dyDescent="0.25">
      <c r="A3490"/>
      <c r="B3490"/>
      <c r="C3490"/>
      <c r="D3490"/>
      <c r="E3490" s="34"/>
      <c r="F3490" s="60"/>
      <c r="G3490"/>
    </row>
    <row r="3491" spans="1:7" x14ac:dyDescent="0.25">
      <c r="A3491"/>
      <c r="B3491"/>
      <c r="C3491"/>
      <c r="D3491"/>
      <c r="E3491" s="34"/>
      <c r="F3491" s="60"/>
      <c r="G3491"/>
    </row>
    <row r="3492" spans="1:7" x14ac:dyDescent="0.25">
      <c r="A3492"/>
      <c r="B3492"/>
      <c r="C3492"/>
      <c r="D3492"/>
      <c r="E3492" s="34"/>
      <c r="F3492" s="60"/>
      <c r="G3492"/>
    </row>
    <row r="3493" spans="1:7" x14ac:dyDescent="0.25">
      <c r="A3493"/>
      <c r="B3493"/>
      <c r="C3493"/>
      <c r="D3493"/>
      <c r="E3493" s="34"/>
      <c r="F3493" s="60"/>
      <c r="G3493"/>
    </row>
    <row r="3494" spans="1:7" x14ac:dyDescent="0.25">
      <c r="A3494"/>
      <c r="B3494"/>
      <c r="C3494"/>
      <c r="D3494"/>
      <c r="E3494" s="34"/>
      <c r="F3494" s="60"/>
      <c r="G3494"/>
    </row>
    <row r="3495" spans="1:7" x14ac:dyDescent="0.25">
      <c r="A3495"/>
      <c r="B3495"/>
      <c r="C3495"/>
      <c r="D3495"/>
      <c r="E3495" s="34"/>
      <c r="F3495" s="60"/>
      <c r="G3495"/>
    </row>
    <row r="3496" spans="1:7" x14ac:dyDescent="0.25">
      <c r="A3496"/>
      <c r="B3496"/>
      <c r="C3496"/>
      <c r="D3496"/>
      <c r="E3496" s="34"/>
      <c r="F3496" s="60"/>
      <c r="G3496"/>
    </row>
    <row r="3497" spans="1:7" x14ac:dyDescent="0.25">
      <c r="A3497"/>
      <c r="B3497"/>
      <c r="C3497"/>
      <c r="D3497"/>
      <c r="E3497" s="34"/>
      <c r="F3497" s="60"/>
      <c r="G3497"/>
    </row>
    <row r="3498" spans="1:7" x14ac:dyDescent="0.25">
      <c r="A3498"/>
      <c r="B3498"/>
      <c r="C3498"/>
      <c r="D3498"/>
      <c r="E3498" s="34"/>
      <c r="F3498" s="60"/>
      <c r="G3498"/>
    </row>
    <row r="3499" spans="1:7" x14ac:dyDescent="0.25">
      <c r="A3499"/>
      <c r="B3499"/>
      <c r="C3499"/>
      <c r="D3499"/>
      <c r="E3499" s="34"/>
      <c r="F3499" s="60"/>
      <c r="G3499"/>
    </row>
    <row r="3500" spans="1:7" x14ac:dyDescent="0.25">
      <c r="A3500"/>
      <c r="B3500"/>
      <c r="C3500"/>
      <c r="D3500"/>
      <c r="E3500" s="34"/>
      <c r="F3500" s="60"/>
      <c r="G3500"/>
    </row>
    <row r="3501" spans="1:7" x14ac:dyDescent="0.25">
      <c r="A3501"/>
      <c r="B3501"/>
      <c r="C3501"/>
      <c r="D3501"/>
      <c r="E3501" s="34"/>
      <c r="F3501" s="60"/>
      <c r="G3501"/>
    </row>
    <row r="3502" spans="1:7" x14ac:dyDescent="0.25">
      <c r="A3502"/>
      <c r="B3502"/>
      <c r="C3502"/>
      <c r="D3502"/>
      <c r="E3502" s="34"/>
      <c r="F3502" s="60"/>
      <c r="G3502"/>
    </row>
    <row r="3503" spans="1:7" x14ac:dyDescent="0.25">
      <c r="A3503"/>
      <c r="B3503"/>
      <c r="C3503"/>
      <c r="D3503"/>
      <c r="E3503" s="34"/>
      <c r="F3503" s="60"/>
      <c r="G3503"/>
    </row>
    <row r="3504" spans="1:7" x14ac:dyDescent="0.25">
      <c r="A3504"/>
      <c r="B3504"/>
      <c r="C3504"/>
      <c r="D3504"/>
      <c r="E3504" s="34"/>
      <c r="F3504" s="60"/>
      <c r="G3504"/>
    </row>
    <row r="3505" spans="1:7" x14ac:dyDescent="0.25">
      <c r="A3505"/>
      <c r="B3505"/>
      <c r="C3505"/>
      <c r="D3505"/>
      <c r="E3505" s="34"/>
      <c r="F3505" s="60"/>
      <c r="G3505"/>
    </row>
    <row r="3506" spans="1:7" x14ac:dyDescent="0.25">
      <c r="A3506"/>
      <c r="B3506"/>
      <c r="C3506"/>
      <c r="D3506"/>
      <c r="E3506" s="34"/>
      <c r="F3506" s="60"/>
      <c r="G3506"/>
    </row>
    <row r="3507" spans="1:7" x14ac:dyDescent="0.25">
      <c r="A3507"/>
      <c r="B3507"/>
      <c r="C3507"/>
      <c r="D3507"/>
      <c r="E3507" s="34"/>
      <c r="F3507" s="60"/>
      <c r="G3507"/>
    </row>
    <row r="3508" spans="1:7" x14ac:dyDescent="0.25">
      <c r="A3508"/>
      <c r="B3508"/>
      <c r="C3508"/>
      <c r="D3508"/>
      <c r="E3508" s="34"/>
      <c r="F3508" s="60"/>
      <c r="G3508"/>
    </row>
    <row r="3509" spans="1:7" x14ac:dyDescent="0.25">
      <c r="A3509"/>
      <c r="B3509"/>
      <c r="C3509"/>
      <c r="D3509"/>
      <c r="E3509" s="34"/>
      <c r="F3509" s="60"/>
      <c r="G3509"/>
    </row>
    <row r="3510" spans="1:7" x14ac:dyDescent="0.25">
      <c r="A3510"/>
      <c r="B3510"/>
      <c r="C3510"/>
      <c r="D3510"/>
      <c r="E3510" s="34"/>
      <c r="F3510" s="60"/>
      <c r="G3510"/>
    </row>
    <row r="3511" spans="1:7" x14ac:dyDescent="0.25">
      <c r="A3511"/>
      <c r="B3511"/>
      <c r="C3511"/>
      <c r="D3511"/>
      <c r="E3511" s="34"/>
      <c r="F3511" s="60"/>
      <c r="G3511"/>
    </row>
    <row r="3512" spans="1:7" x14ac:dyDescent="0.25">
      <c r="A3512"/>
      <c r="B3512"/>
      <c r="C3512"/>
      <c r="D3512"/>
      <c r="E3512" s="34"/>
      <c r="F3512" s="60"/>
      <c r="G3512"/>
    </row>
    <row r="3513" spans="1:7" x14ac:dyDescent="0.25">
      <c r="A3513"/>
      <c r="B3513"/>
      <c r="C3513"/>
      <c r="D3513"/>
      <c r="E3513" s="34"/>
      <c r="F3513" s="60"/>
      <c r="G3513"/>
    </row>
    <row r="3514" spans="1:7" x14ac:dyDescent="0.25">
      <c r="A3514"/>
      <c r="B3514"/>
      <c r="C3514"/>
      <c r="D3514"/>
      <c r="E3514" s="34"/>
      <c r="F3514" s="60"/>
      <c r="G3514"/>
    </row>
    <row r="3515" spans="1:7" x14ac:dyDescent="0.25">
      <c r="A3515"/>
      <c r="B3515"/>
      <c r="C3515"/>
      <c r="D3515"/>
      <c r="E3515" s="34"/>
      <c r="F3515" s="60"/>
      <c r="G3515"/>
    </row>
    <row r="3516" spans="1:7" x14ac:dyDescent="0.25">
      <c r="A3516"/>
      <c r="B3516"/>
      <c r="C3516"/>
      <c r="D3516"/>
      <c r="E3516" s="34"/>
      <c r="F3516" s="60"/>
      <c r="G3516"/>
    </row>
    <row r="3517" spans="1:7" x14ac:dyDescent="0.25">
      <c r="A3517"/>
      <c r="B3517"/>
      <c r="C3517"/>
      <c r="D3517"/>
      <c r="E3517" s="34"/>
      <c r="F3517" s="60"/>
      <c r="G3517"/>
    </row>
    <row r="3518" spans="1:7" x14ac:dyDescent="0.25">
      <c r="A3518"/>
      <c r="B3518"/>
      <c r="C3518"/>
      <c r="D3518"/>
      <c r="E3518" s="34"/>
      <c r="F3518" s="60"/>
      <c r="G3518"/>
    </row>
    <row r="3519" spans="1:7" x14ac:dyDescent="0.25">
      <c r="A3519"/>
      <c r="B3519"/>
      <c r="C3519"/>
      <c r="D3519"/>
      <c r="E3519" s="34"/>
      <c r="F3519" s="60"/>
      <c r="G3519"/>
    </row>
    <row r="3520" spans="1:7" x14ac:dyDescent="0.25">
      <c r="A3520"/>
      <c r="B3520"/>
      <c r="C3520"/>
      <c r="D3520"/>
      <c r="E3520" s="34"/>
      <c r="F3520" s="60"/>
      <c r="G3520"/>
    </row>
    <row r="3521" spans="1:7" x14ac:dyDescent="0.25">
      <c r="A3521"/>
      <c r="B3521"/>
      <c r="C3521"/>
      <c r="D3521"/>
      <c r="E3521" s="34"/>
      <c r="F3521" s="60"/>
      <c r="G3521"/>
    </row>
    <row r="3522" spans="1:7" x14ac:dyDescent="0.25">
      <c r="A3522"/>
      <c r="B3522"/>
      <c r="C3522"/>
      <c r="D3522"/>
      <c r="E3522" s="34"/>
      <c r="F3522" s="60"/>
      <c r="G3522"/>
    </row>
    <row r="3523" spans="1:7" x14ac:dyDescent="0.25">
      <c r="A3523"/>
      <c r="B3523"/>
      <c r="C3523"/>
      <c r="D3523"/>
      <c r="E3523" s="34"/>
      <c r="F3523" s="60"/>
      <c r="G3523"/>
    </row>
    <row r="3524" spans="1:7" x14ac:dyDescent="0.25">
      <c r="A3524"/>
      <c r="B3524"/>
      <c r="C3524"/>
      <c r="D3524"/>
      <c r="E3524" s="34"/>
      <c r="F3524" s="60"/>
      <c r="G3524"/>
    </row>
    <row r="3525" spans="1:7" x14ac:dyDescent="0.25">
      <c r="A3525"/>
      <c r="B3525"/>
      <c r="C3525"/>
      <c r="D3525"/>
      <c r="E3525" s="34"/>
      <c r="F3525" s="60"/>
      <c r="G3525"/>
    </row>
    <row r="3526" spans="1:7" x14ac:dyDescent="0.25">
      <c r="A3526"/>
      <c r="B3526"/>
      <c r="C3526"/>
      <c r="D3526"/>
      <c r="E3526" s="34"/>
      <c r="F3526" s="60"/>
      <c r="G3526"/>
    </row>
    <row r="3527" spans="1:7" x14ac:dyDescent="0.25">
      <c r="A3527"/>
      <c r="B3527"/>
      <c r="C3527"/>
      <c r="D3527"/>
      <c r="E3527" s="34"/>
      <c r="F3527" s="60"/>
      <c r="G3527"/>
    </row>
    <row r="3528" spans="1:7" x14ac:dyDescent="0.25">
      <c r="A3528"/>
      <c r="B3528"/>
      <c r="C3528"/>
      <c r="D3528"/>
      <c r="E3528" s="34"/>
      <c r="F3528" s="60"/>
      <c r="G3528"/>
    </row>
    <row r="3529" spans="1:7" x14ac:dyDescent="0.25">
      <c r="A3529"/>
      <c r="B3529"/>
      <c r="C3529"/>
      <c r="D3529"/>
      <c r="E3529" s="34"/>
      <c r="F3529" s="60"/>
      <c r="G3529"/>
    </row>
    <row r="3530" spans="1:7" x14ac:dyDescent="0.25">
      <c r="A3530"/>
      <c r="B3530"/>
      <c r="C3530"/>
      <c r="D3530"/>
      <c r="E3530" s="34"/>
      <c r="F3530" s="60"/>
      <c r="G3530"/>
    </row>
    <row r="3531" spans="1:7" x14ac:dyDescent="0.25">
      <c r="A3531"/>
      <c r="B3531"/>
      <c r="C3531"/>
      <c r="D3531"/>
      <c r="E3531" s="34"/>
      <c r="F3531" s="60"/>
      <c r="G3531"/>
    </row>
    <row r="3532" spans="1:7" x14ac:dyDescent="0.25">
      <c r="A3532"/>
      <c r="B3532"/>
      <c r="C3532"/>
      <c r="D3532"/>
      <c r="E3532" s="34"/>
      <c r="F3532" s="60"/>
      <c r="G3532"/>
    </row>
    <row r="3533" spans="1:7" x14ac:dyDescent="0.25">
      <c r="A3533"/>
      <c r="B3533"/>
      <c r="C3533"/>
      <c r="D3533"/>
      <c r="E3533" s="34"/>
      <c r="F3533" s="60"/>
      <c r="G3533"/>
    </row>
    <row r="3534" spans="1:7" x14ac:dyDescent="0.25">
      <c r="A3534"/>
      <c r="B3534"/>
      <c r="C3534"/>
      <c r="D3534"/>
      <c r="E3534" s="34"/>
      <c r="F3534" s="60"/>
      <c r="G3534"/>
    </row>
    <row r="3535" spans="1:7" x14ac:dyDescent="0.25">
      <c r="A3535"/>
      <c r="B3535"/>
      <c r="C3535"/>
      <c r="D3535"/>
      <c r="E3535" s="34"/>
      <c r="F3535" s="60"/>
      <c r="G3535"/>
    </row>
    <row r="3536" spans="1:7" x14ac:dyDescent="0.25">
      <c r="A3536"/>
      <c r="B3536"/>
      <c r="C3536"/>
      <c r="D3536"/>
      <c r="E3536" s="34"/>
      <c r="F3536" s="60"/>
      <c r="G3536"/>
    </row>
    <row r="3537" spans="1:7" x14ac:dyDescent="0.25">
      <c r="A3537"/>
      <c r="B3537"/>
      <c r="C3537"/>
      <c r="D3537"/>
      <c r="E3537" s="34"/>
      <c r="F3537" s="60"/>
      <c r="G3537"/>
    </row>
    <row r="3538" spans="1:7" x14ac:dyDescent="0.25">
      <c r="A3538"/>
      <c r="B3538"/>
      <c r="C3538"/>
      <c r="D3538"/>
      <c r="E3538" s="34"/>
      <c r="F3538" s="60"/>
      <c r="G3538"/>
    </row>
    <row r="3539" spans="1:7" x14ac:dyDescent="0.25">
      <c r="A3539"/>
      <c r="B3539"/>
      <c r="C3539"/>
      <c r="D3539"/>
      <c r="E3539" s="34"/>
      <c r="F3539" s="60"/>
      <c r="G3539"/>
    </row>
    <row r="3540" spans="1:7" x14ac:dyDescent="0.25">
      <c r="A3540"/>
      <c r="B3540"/>
      <c r="C3540"/>
      <c r="D3540"/>
      <c r="E3540" s="34"/>
      <c r="F3540" s="60"/>
      <c r="G3540"/>
    </row>
    <row r="3541" spans="1:7" x14ac:dyDescent="0.25">
      <c r="A3541"/>
      <c r="B3541"/>
      <c r="C3541"/>
      <c r="D3541"/>
      <c r="E3541" s="34"/>
      <c r="F3541" s="60"/>
      <c r="G3541"/>
    </row>
    <row r="3542" spans="1:7" x14ac:dyDescent="0.25">
      <c r="A3542"/>
      <c r="B3542"/>
      <c r="C3542"/>
      <c r="D3542"/>
      <c r="E3542" s="34"/>
      <c r="F3542" s="60"/>
      <c r="G3542"/>
    </row>
    <row r="3543" spans="1:7" x14ac:dyDescent="0.25">
      <c r="A3543"/>
      <c r="B3543"/>
      <c r="C3543"/>
      <c r="D3543"/>
      <c r="E3543" s="34"/>
      <c r="F3543" s="60"/>
      <c r="G3543"/>
    </row>
    <row r="3544" spans="1:7" x14ac:dyDescent="0.25">
      <c r="A3544"/>
      <c r="B3544"/>
      <c r="C3544"/>
      <c r="D3544"/>
      <c r="E3544" s="34"/>
      <c r="F3544" s="60"/>
      <c r="G3544"/>
    </row>
    <row r="3545" spans="1:7" x14ac:dyDescent="0.25">
      <c r="A3545"/>
      <c r="B3545"/>
      <c r="C3545"/>
      <c r="D3545"/>
      <c r="E3545" s="34"/>
      <c r="F3545" s="60"/>
      <c r="G3545"/>
    </row>
    <row r="3546" spans="1:7" x14ac:dyDescent="0.25">
      <c r="A3546"/>
      <c r="B3546"/>
      <c r="C3546"/>
      <c r="D3546"/>
      <c r="E3546" s="34"/>
      <c r="F3546" s="60"/>
      <c r="G3546"/>
    </row>
    <row r="3547" spans="1:7" x14ac:dyDescent="0.25">
      <c r="A3547"/>
      <c r="B3547"/>
      <c r="C3547"/>
      <c r="D3547"/>
      <c r="E3547" s="34"/>
      <c r="F3547" s="60"/>
      <c r="G3547"/>
    </row>
    <row r="3548" spans="1:7" x14ac:dyDescent="0.25">
      <c r="A3548"/>
      <c r="B3548"/>
      <c r="C3548"/>
      <c r="D3548"/>
      <c r="E3548" s="34"/>
      <c r="F3548" s="60"/>
      <c r="G3548"/>
    </row>
    <row r="3549" spans="1:7" x14ac:dyDescent="0.25">
      <c r="A3549"/>
      <c r="B3549"/>
      <c r="C3549"/>
      <c r="D3549"/>
      <c r="E3549" s="34"/>
      <c r="F3549" s="60"/>
      <c r="G3549"/>
    </row>
    <row r="3550" spans="1:7" x14ac:dyDescent="0.25">
      <c r="A3550"/>
      <c r="B3550"/>
      <c r="C3550"/>
      <c r="D3550"/>
      <c r="E3550" s="34"/>
      <c r="F3550" s="60"/>
      <c r="G3550"/>
    </row>
    <row r="3551" spans="1:7" x14ac:dyDescent="0.25">
      <c r="A3551"/>
      <c r="B3551"/>
      <c r="C3551"/>
      <c r="D3551"/>
      <c r="E3551" s="34"/>
      <c r="F3551" s="60"/>
      <c r="G3551"/>
    </row>
    <row r="3552" spans="1:7" x14ac:dyDescent="0.25">
      <c r="A3552"/>
      <c r="B3552"/>
      <c r="C3552"/>
      <c r="D3552"/>
      <c r="E3552" s="34"/>
      <c r="F3552" s="60"/>
      <c r="G3552"/>
    </row>
    <row r="3553" spans="1:7" x14ac:dyDescent="0.25">
      <c r="A3553"/>
      <c r="B3553"/>
      <c r="C3553"/>
      <c r="D3553"/>
      <c r="E3553" s="34"/>
      <c r="F3553" s="60"/>
      <c r="G3553"/>
    </row>
    <row r="3554" spans="1:7" x14ac:dyDescent="0.25">
      <c r="A3554"/>
      <c r="B3554"/>
      <c r="C3554"/>
      <c r="D3554"/>
      <c r="E3554" s="34"/>
      <c r="F3554" s="60"/>
      <c r="G3554"/>
    </row>
    <row r="3555" spans="1:7" x14ac:dyDescent="0.25">
      <c r="A3555"/>
      <c r="B3555"/>
      <c r="C3555"/>
      <c r="D3555"/>
      <c r="E3555" s="34"/>
      <c r="F3555" s="60"/>
      <c r="G3555"/>
    </row>
    <row r="3556" spans="1:7" x14ac:dyDescent="0.25">
      <c r="A3556"/>
      <c r="B3556"/>
      <c r="C3556"/>
      <c r="D3556"/>
      <c r="E3556" s="34"/>
      <c r="F3556" s="60"/>
      <c r="G3556"/>
    </row>
    <row r="3557" spans="1:7" x14ac:dyDescent="0.25">
      <c r="A3557"/>
      <c r="B3557"/>
      <c r="C3557"/>
      <c r="D3557"/>
      <c r="E3557" s="34"/>
      <c r="F3557" s="60"/>
      <c r="G3557"/>
    </row>
    <row r="3558" spans="1:7" x14ac:dyDescent="0.25">
      <c r="A3558"/>
      <c r="B3558"/>
      <c r="C3558"/>
      <c r="D3558"/>
      <c r="E3558" s="34"/>
      <c r="F3558" s="60"/>
      <c r="G3558"/>
    </row>
    <row r="3559" spans="1:7" x14ac:dyDescent="0.25">
      <c r="A3559"/>
      <c r="B3559"/>
      <c r="C3559"/>
      <c r="D3559"/>
      <c r="E3559" s="34"/>
      <c r="F3559" s="60"/>
      <c r="G3559"/>
    </row>
    <row r="3560" spans="1:7" x14ac:dyDescent="0.25">
      <c r="A3560"/>
      <c r="B3560"/>
      <c r="C3560"/>
      <c r="D3560"/>
      <c r="E3560" s="34"/>
      <c r="F3560" s="60"/>
      <c r="G3560"/>
    </row>
    <row r="3561" spans="1:7" x14ac:dyDescent="0.25">
      <c r="A3561"/>
      <c r="B3561"/>
      <c r="C3561"/>
      <c r="D3561"/>
      <c r="E3561" s="34"/>
      <c r="F3561" s="60"/>
      <c r="G3561"/>
    </row>
    <row r="3562" spans="1:7" x14ac:dyDescent="0.25">
      <c r="A3562"/>
      <c r="B3562"/>
      <c r="C3562"/>
      <c r="D3562"/>
      <c r="E3562" s="34"/>
      <c r="F3562" s="60"/>
      <c r="G3562"/>
    </row>
    <row r="3563" spans="1:7" x14ac:dyDescent="0.25">
      <c r="A3563"/>
      <c r="B3563"/>
      <c r="C3563"/>
      <c r="D3563"/>
      <c r="E3563" s="34"/>
      <c r="F3563" s="60"/>
      <c r="G3563"/>
    </row>
    <row r="3564" spans="1:7" x14ac:dyDescent="0.25">
      <c r="A3564"/>
      <c r="B3564"/>
      <c r="C3564"/>
      <c r="D3564"/>
      <c r="E3564" s="34"/>
      <c r="F3564" s="60"/>
      <c r="G3564"/>
    </row>
    <row r="3565" spans="1:7" x14ac:dyDescent="0.25">
      <c r="A3565"/>
      <c r="B3565"/>
      <c r="C3565"/>
      <c r="D3565"/>
      <c r="E3565" s="34"/>
      <c r="F3565" s="60"/>
      <c r="G3565"/>
    </row>
    <row r="3566" spans="1:7" x14ac:dyDescent="0.25">
      <c r="A3566"/>
      <c r="B3566"/>
      <c r="C3566"/>
      <c r="D3566"/>
      <c r="E3566" s="34"/>
      <c r="F3566" s="60"/>
      <c r="G3566"/>
    </row>
    <row r="3567" spans="1:7" x14ac:dyDescent="0.25">
      <c r="A3567"/>
      <c r="B3567"/>
      <c r="C3567"/>
      <c r="D3567"/>
      <c r="E3567" s="34"/>
      <c r="F3567" s="60"/>
      <c r="G3567"/>
    </row>
    <row r="3568" spans="1:7" x14ac:dyDescent="0.25">
      <c r="A3568"/>
      <c r="B3568"/>
      <c r="C3568"/>
      <c r="D3568"/>
      <c r="E3568" s="34"/>
      <c r="F3568" s="60"/>
      <c r="G3568"/>
    </row>
    <row r="3569" spans="1:7" x14ac:dyDescent="0.25">
      <c r="A3569"/>
      <c r="B3569"/>
      <c r="C3569"/>
      <c r="D3569"/>
      <c r="E3569" s="34"/>
      <c r="F3569" s="60"/>
      <c r="G3569"/>
    </row>
    <row r="3570" spans="1:7" x14ac:dyDescent="0.25">
      <c r="A3570"/>
      <c r="B3570"/>
      <c r="C3570"/>
      <c r="D3570"/>
      <c r="E3570" s="34"/>
      <c r="F3570" s="60"/>
      <c r="G3570"/>
    </row>
    <row r="3571" spans="1:7" x14ac:dyDescent="0.25">
      <c r="A3571"/>
      <c r="B3571"/>
      <c r="C3571"/>
      <c r="D3571"/>
      <c r="E3571" s="34"/>
      <c r="F3571" s="60"/>
      <c r="G3571"/>
    </row>
    <row r="3572" spans="1:7" x14ac:dyDescent="0.25">
      <c r="A3572"/>
      <c r="B3572"/>
      <c r="C3572"/>
      <c r="D3572"/>
      <c r="E3572" s="34"/>
      <c r="F3572" s="60"/>
      <c r="G3572"/>
    </row>
    <row r="3573" spans="1:7" x14ac:dyDescent="0.25">
      <c r="A3573"/>
      <c r="B3573"/>
      <c r="C3573"/>
      <c r="D3573"/>
      <c r="E3573" s="34"/>
      <c r="F3573" s="60"/>
      <c r="G3573"/>
    </row>
    <row r="3574" spans="1:7" x14ac:dyDescent="0.25">
      <c r="A3574"/>
      <c r="B3574"/>
      <c r="C3574"/>
      <c r="D3574"/>
      <c r="E3574" s="34"/>
      <c r="F3574" s="60"/>
      <c r="G3574"/>
    </row>
    <row r="3575" spans="1:7" x14ac:dyDescent="0.25">
      <c r="A3575"/>
      <c r="B3575"/>
      <c r="C3575"/>
      <c r="D3575"/>
      <c r="E3575" s="34"/>
      <c r="F3575" s="60"/>
      <c r="G3575"/>
    </row>
    <row r="3576" spans="1:7" x14ac:dyDescent="0.25">
      <c r="A3576"/>
      <c r="B3576"/>
      <c r="C3576"/>
      <c r="D3576"/>
      <c r="E3576" s="34"/>
      <c r="F3576" s="60"/>
      <c r="G3576"/>
    </row>
    <row r="3577" spans="1:7" x14ac:dyDescent="0.25">
      <c r="A3577"/>
      <c r="B3577"/>
      <c r="C3577"/>
      <c r="D3577"/>
      <c r="E3577" s="34"/>
      <c r="F3577" s="60"/>
      <c r="G3577"/>
    </row>
    <row r="3578" spans="1:7" x14ac:dyDescent="0.25">
      <c r="A3578"/>
      <c r="B3578"/>
      <c r="C3578"/>
      <c r="D3578"/>
      <c r="E3578" s="34"/>
      <c r="F3578" s="60"/>
      <c r="G3578"/>
    </row>
    <row r="3579" spans="1:7" x14ac:dyDescent="0.25">
      <c r="A3579"/>
      <c r="B3579"/>
      <c r="C3579"/>
      <c r="D3579"/>
      <c r="E3579" s="34"/>
      <c r="F3579" s="60"/>
      <c r="G3579"/>
    </row>
    <row r="3580" spans="1:7" x14ac:dyDescent="0.25">
      <c r="A3580"/>
      <c r="B3580"/>
      <c r="C3580"/>
      <c r="D3580"/>
      <c r="E3580" s="34"/>
      <c r="F3580" s="60"/>
      <c r="G3580"/>
    </row>
    <row r="3581" spans="1:7" x14ac:dyDescent="0.25">
      <c r="A3581"/>
      <c r="B3581"/>
      <c r="C3581"/>
      <c r="D3581"/>
      <c r="E3581" s="34"/>
      <c r="F3581" s="60"/>
      <c r="G3581"/>
    </row>
    <row r="3582" spans="1:7" x14ac:dyDescent="0.25">
      <c r="A3582"/>
      <c r="B3582"/>
      <c r="C3582"/>
      <c r="D3582"/>
      <c r="E3582" s="34"/>
      <c r="F3582" s="60"/>
      <c r="G3582"/>
    </row>
    <row r="3583" spans="1:7" x14ac:dyDescent="0.25">
      <c r="A3583"/>
      <c r="B3583"/>
      <c r="C3583"/>
      <c r="D3583"/>
      <c r="E3583" s="34"/>
      <c r="F3583" s="60"/>
      <c r="G3583"/>
    </row>
    <row r="3584" spans="1:7" x14ac:dyDescent="0.25">
      <c r="A3584"/>
      <c r="B3584"/>
      <c r="C3584"/>
      <c r="D3584"/>
      <c r="E3584" s="34"/>
      <c r="F3584" s="60"/>
      <c r="G3584"/>
    </row>
    <row r="3585" spans="1:7" x14ac:dyDescent="0.25">
      <c r="A3585"/>
      <c r="B3585"/>
      <c r="C3585"/>
      <c r="D3585"/>
      <c r="E3585" s="34"/>
      <c r="F3585" s="60"/>
      <c r="G3585"/>
    </row>
    <row r="3586" spans="1:7" x14ac:dyDescent="0.25">
      <c r="A3586"/>
      <c r="B3586"/>
      <c r="C3586"/>
      <c r="D3586"/>
      <c r="E3586" s="34"/>
      <c r="F3586" s="60"/>
      <c r="G3586"/>
    </row>
    <row r="3587" spans="1:7" x14ac:dyDescent="0.25">
      <c r="A3587"/>
      <c r="B3587"/>
      <c r="C3587"/>
      <c r="D3587"/>
      <c r="E3587" s="34"/>
      <c r="F3587" s="60"/>
      <c r="G3587"/>
    </row>
    <row r="3588" spans="1:7" x14ac:dyDescent="0.25">
      <c r="A3588"/>
      <c r="B3588"/>
      <c r="C3588"/>
      <c r="D3588"/>
      <c r="E3588" s="34"/>
      <c r="F3588" s="60"/>
      <c r="G3588"/>
    </row>
    <row r="3589" spans="1:7" x14ac:dyDescent="0.25">
      <c r="A3589"/>
      <c r="B3589"/>
      <c r="C3589"/>
      <c r="D3589"/>
      <c r="E3589" s="34"/>
      <c r="F3589" s="60"/>
      <c r="G3589"/>
    </row>
    <row r="3590" spans="1:7" x14ac:dyDescent="0.25">
      <c r="A3590"/>
      <c r="B3590"/>
      <c r="C3590"/>
      <c r="D3590"/>
      <c r="E3590" s="34"/>
      <c r="F3590" s="60"/>
      <c r="G3590"/>
    </row>
    <row r="3591" spans="1:7" x14ac:dyDescent="0.25">
      <c r="A3591"/>
      <c r="B3591"/>
      <c r="C3591"/>
      <c r="D3591"/>
      <c r="E3591" s="34"/>
      <c r="F3591" s="60"/>
      <c r="G3591"/>
    </row>
    <row r="3592" spans="1:7" x14ac:dyDescent="0.25">
      <c r="A3592"/>
      <c r="B3592"/>
      <c r="C3592"/>
      <c r="D3592"/>
      <c r="E3592" s="34"/>
      <c r="F3592" s="60"/>
      <c r="G3592"/>
    </row>
    <row r="3593" spans="1:7" x14ac:dyDescent="0.25">
      <c r="A3593"/>
      <c r="B3593"/>
      <c r="C3593"/>
      <c r="D3593"/>
      <c r="E3593" s="34"/>
      <c r="F3593" s="60"/>
      <c r="G3593"/>
    </row>
    <row r="3594" spans="1:7" x14ac:dyDescent="0.25">
      <c r="A3594"/>
      <c r="B3594"/>
      <c r="C3594"/>
      <c r="D3594"/>
      <c r="E3594" s="34"/>
      <c r="F3594" s="60"/>
      <c r="G3594"/>
    </row>
    <row r="3595" spans="1:7" x14ac:dyDescent="0.25">
      <c r="A3595"/>
      <c r="B3595"/>
      <c r="C3595"/>
      <c r="D3595"/>
      <c r="E3595" s="34"/>
      <c r="F3595" s="60"/>
      <c r="G3595"/>
    </row>
    <row r="3596" spans="1:7" x14ac:dyDescent="0.25">
      <c r="A3596"/>
      <c r="B3596"/>
      <c r="C3596"/>
      <c r="D3596"/>
      <c r="E3596" s="34"/>
      <c r="F3596" s="60"/>
      <c r="G3596"/>
    </row>
    <row r="3597" spans="1:7" x14ac:dyDescent="0.25">
      <c r="A3597"/>
      <c r="B3597"/>
      <c r="C3597"/>
      <c r="D3597"/>
      <c r="E3597" s="34"/>
      <c r="F3597" s="60"/>
      <c r="G3597"/>
    </row>
    <row r="3598" spans="1:7" x14ac:dyDescent="0.25">
      <c r="A3598"/>
      <c r="B3598"/>
      <c r="C3598"/>
      <c r="D3598"/>
      <c r="E3598" s="34"/>
      <c r="F3598" s="60"/>
      <c r="G3598"/>
    </row>
    <row r="3599" spans="1:7" x14ac:dyDescent="0.25">
      <c r="A3599"/>
      <c r="B3599"/>
      <c r="C3599"/>
      <c r="D3599"/>
      <c r="E3599" s="34"/>
      <c r="F3599" s="60"/>
      <c r="G3599"/>
    </row>
    <row r="3600" spans="1:7" x14ac:dyDescent="0.25">
      <c r="A3600"/>
      <c r="B3600"/>
      <c r="C3600"/>
      <c r="D3600"/>
      <c r="E3600" s="34"/>
      <c r="F3600" s="60"/>
      <c r="G3600"/>
    </row>
    <row r="3601" spans="1:7" x14ac:dyDescent="0.25">
      <c r="A3601"/>
      <c r="B3601"/>
      <c r="C3601"/>
      <c r="D3601"/>
      <c r="E3601" s="34"/>
      <c r="F3601" s="60"/>
      <c r="G3601"/>
    </row>
    <row r="3602" spans="1:7" x14ac:dyDescent="0.25">
      <c r="A3602"/>
      <c r="B3602"/>
      <c r="C3602"/>
      <c r="D3602"/>
      <c r="E3602" s="34"/>
      <c r="F3602" s="60"/>
      <c r="G3602"/>
    </row>
    <row r="3603" spans="1:7" x14ac:dyDescent="0.25">
      <c r="A3603"/>
      <c r="B3603"/>
      <c r="C3603"/>
      <c r="D3603"/>
      <c r="E3603" s="34"/>
      <c r="F3603" s="60"/>
      <c r="G3603"/>
    </row>
    <row r="3604" spans="1:7" x14ac:dyDescent="0.25">
      <c r="A3604"/>
      <c r="B3604"/>
      <c r="C3604"/>
      <c r="D3604"/>
      <c r="E3604" s="34"/>
      <c r="F3604" s="60"/>
      <c r="G3604"/>
    </row>
    <row r="3605" spans="1:7" x14ac:dyDescent="0.25">
      <c r="A3605"/>
      <c r="B3605"/>
      <c r="C3605"/>
      <c r="D3605"/>
      <c r="E3605" s="34"/>
      <c r="F3605" s="60"/>
      <c r="G3605"/>
    </row>
    <row r="3606" spans="1:7" x14ac:dyDescent="0.25">
      <c r="A3606"/>
      <c r="B3606"/>
      <c r="C3606"/>
      <c r="D3606"/>
      <c r="E3606" s="34"/>
      <c r="F3606" s="60"/>
      <c r="G3606"/>
    </row>
    <row r="3607" spans="1:7" x14ac:dyDescent="0.25">
      <c r="A3607"/>
      <c r="B3607"/>
      <c r="C3607"/>
      <c r="D3607"/>
      <c r="E3607" s="34"/>
      <c r="F3607" s="60"/>
      <c r="G3607"/>
    </row>
    <row r="3608" spans="1:7" x14ac:dyDescent="0.25">
      <c r="A3608"/>
      <c r="B3608"/>
      <c r="C3608"/>
      <c r="D3608"/>
      <c r="E3608" s="34"/>
      <c r="F3608" s="60"/>
      <c r="G3608"/>
    </row>
    <row r="3609" spans="1:7" x14ac:dyDescent="0.25">
      <c r="A3609"/>
      <c r="B3609"/>
      <c r="C3609"/>
      <c r="D3609"/>
      <c r="E3609" s="34"/>
      <c r="F3609" s="60"/>
      <c r="G3609"/>
    </row>
    <row r="3610" spans="1:7" x14ac:dyDescent="0.25">
      <c r="A3610"/>
      <c r="B3610"/>
      <c r="C3610"/>
      <c r="D3610"/>
      <c r="E3610" s="34"/>
      <c r="F3610" s="60"/>
      <c r="G3610"/>
    </row>
    <row r="3611" spans="1:7" x14ac:dyDescent="0.25">
      <c r="A3611"/>
      <c r="B3611"/>
      <c r="C3611"/>
      <c r="D3611"/>
      <c r="E3611" s="34"/>
      <c r="F3611" s="60"/>
      <c r="G3611"/>
    </row>
    <row r="3612" spans="1:7" x14ac:dyDescent="0.25">
      <c r="A3612"/>
      <c r="B3612"/>
      <c r="C3612"/>
      <c r="D3612"/>
      <c r="E3612" s="34"/>
      <c r="F3612" s="60"/>
      <c r="G3612"/>
    </row>
    <row r="3613" spans="1:7" x14ac:dyDescent="0.25">
      <c r="A3613"/>
      <c r="B3613"/>
      <c r="C3613"/>
      <c r="D3613"/>
      <c r="E3613" s="34"/>
      <c r="F3613" s="60"/>
      <c r="G3613"/>
    </row>
    <row r="3614" spans="1:7" x14ac:dyDescent="0.25">
      <c r="A3614"/>
      <c r="B3614"/>
      <c r="C3614"/>
      <c r="D3614"/>
      <c r="E3614" s="34"/>
      <c r="F3614" s="60"/>
      <c r="G3614"/>
    </row>
    <row r="3615" spans="1:7" x14ac:dyDescent="0.25">
      <c r="A3615"/>
      <c r="B3615"/>
      <c r="C3615"/>
      <c r="D3615"/>
      <c r="E3615" s="34"/>
      <c r="F3615" s="60"/>
      <c r="G3615"/>
    </row>
    <row r="3616" spans="1:7" x14ac:dyDescent="0.25">
      <c r="A3616"/>
      <c r="B3616"/>
      <c r="C3616"/>
      <c r="D3616"/>
      <c r="E3616" s="34"/>
      <c r="F3616" s="60"/>
      <c r="G3616"/>
    </row>
    <row r="3617" spans="1:7" x14ac:dyDescent="0.25">
      <c r="A3617"/>
      <c r="B3617"/>
      <c r="C3617"/>
      <c r="D3617"/>
      <c r="E3617" s="34"/>
      <c r="F3617" s="60"/>
      <c r="G3617"/>
    </row>
    <row r="3618" spans="1:7" x14ac:dyDescent="0.25">
      <c r="A3618"/>
      <c r="B3618"/>
      <c r="C3618"/>
      <c r="D3618"/>
      <c r="E3618" s="34"/>
      <c r="F3618" s="60"/>
      <c r="G3618"/>
    </row>
    <row r="3619" spans="1:7" x14ac:dyDescent="0.25">
      <c r="A3619"/>
      <c r="B3619"/>
      <c r="C3619"/>
      <c r="D3619"/>
      <c r="E3619" s="34"/>
      <c r="F3619" s="60"/>
      <c r="G3619"/>
    </row>
    <row r="3620" spans="1:7" x14ac:dyDescent="0.25">
      <c r="A3620"/>
      <c r="B3620"/>
      <c r="C3620"/>
      <c r="D3620"/>
      <c r="E3620" s="34"/>
      <c r="F3620" s="60"/>
      <c r="G3620"/>
    </row>
    <row r="3621" spans="1:7" x14ac:dyDescent="0.25">
      <c r="A3621"/>
      <c r="B3621"/>
      <c r="C3621"/>
      <c r="D3621"/>
      <c r="E3621" s="34"/>
      <c r="F3621" s="60"/>
      <c r="G3621"/>
    </row>
    <row r="3622" spans="1:7" x14ac:dyDescent="0.25">
      <c r="A3622"/>
      <c r="B3622"/>
      <c r="C3622"/>
      <c r="D3622"/>
      <c r="E3622" s="34"/>
      <c r="F3622" s="60"/>
      <c r="G3622"/>
    </row>
    <row r="3623" spans="1:7" x14ac:dyDescent="0.25">
      <c r="A3623"/>
      <c r="B3623"/>
      <c r="C3623"/>
      <c r="D3623"/>
      <c r="E3623" s="34"/>
      <c r="F3623" s="60"/>
      <c r="G3623"/>
    </row>
    <row r="3624" spans="1:7" x14ac:dyDescent="0.25">
      <c r="A3624"/>
      <c r="B3624"/>
      <c r="C3624"/>
      <c r="D3624"/>
      <c r="E3624" s="34"/>
      <c r="F3624" s="60"/>
      <c r="G3624"/>
    </row>
    <row r="3625" spans="1:7" x14ac:dyDescent="0.25">
      <c r="A3625"/>
      <c r="B3625"/>
      <c r="C3625"/>
      <c r="D3625"/>
      <c r="E3625" s="34"/>
      <c r="F3625" s="60"/>
      <c r="G3625"/>
    </row>
    <row r="3626" spans="1:7" x14ac:dyDescent="0.25">
      <c r="A3626"/>
      <c r="B3626"/>
      <c r="C3626"/>
      <c r="D3626"/>
      <c r="E3626" s="34"/>
      <c r="F3626" s="60"/>
      <c r="G3626"/>
    </row>
    <row r="3627" spans="1:7" x14ac:dyDescent="0.25">
      <c r="A3627"/>
      <c r="B3627"/>
      <c r="C3627"/>
      <c r="D3627"/>
      <c r="E3627" s="34"/>
      <c r="F3627" s="60"/>
      <c r="G3627"/>
    </row>
    <row r="3628" spans="1:7" x14ac:dyDescent="0.25">
      <c r="A3628"/>
      <c r="B3628"/>
      <c r="C3628"/>
      <c r="D3628"/>
      <c r="E3628" s="34"/>
      <c r="F3628" s="60"/>
      <c r="G3628"/>
    </row>
    <row r="3629" spans="1:7" x14ac:dyDescent="0.25">
      <c r="A3629"/>
      <c r="B3629"/>
      <c r="C3629"/>
      <c r="D3629"/>
      <c r="E3629" s="34"/>
      <c r="F3629" s="60"/>
      <c r="G3629"/>
    </row>
    <row r="3630" spans="1:7" x14ac:dyDescent="0.25">
      <c r="A3630"/>
      <c r="B3630"/>
      <c r="C3630"/>
      <c r="D3630"/>
      <c r="E3630" s="34"/>
      <c r="F3630" s="60"/>
      <c r="G3630"/>
    </row>
    <row r="3631" spans="1:7" x14ac:dyDescent="0.25">
      <c r="A3631"/>
      <c r="B3631"/>
      <c r="C3631"/>
      <c r="D3631"/>
      <c r="E3631" s="34"/>
      <c r="F3631" s="60"/>
      <c r="G3631"/>
    </row>
    <row r="3632" spans="1:7" x14ac:dyDescent="0.25">
      <c r="A3632"/>
      <c r="B3632"/>
      <c r="C3632"/>
      <c r="D3632"/>
      <c r="E3632" s="34"/>
      <c r="F3632" s="60"/>
      <c r="G3632"/>
    </row>
    <row r="3633" spans="1:7" x14ac:dyDescent="0.25">
      <c r="A3633"/>
      <c r="B3633"/>
      <c r="C3633"/>
      <c r="D3633"/>
      <c r="E3633" s="34"/>
      <c r="F3633" s="60"/>
      <c r="G3633"/>
    </row>
    <row r="3634" spans="1:7" x14ac:dyDescent="0.25">
      <c r="A3634"/>
      <c r="B3634"/>
      <c r="C3634"/>
      <c r="D3634"/>
      <c r="E3634" s="34"/>
      <c r="F3634" s="60"/>
      <c r="G3634"/>
    </row>
    <row r="3635" spans="1:7" x14ac:dyDescent="0.25">
      <c r="A3635"/>
      <c r="B3635"/>
      <c r="C3635"/>
      <c r="D3635"/>
      <c r="E3635" s="34"/>
      <c r="F3635" s="60"/>
      <c r="G3635"/>
    </row>
    <row r="3636" spans="1:7" x14ac:dyDescent="0.25">
      <c r="A3636"/>
      <c r="B3636"/>
      <c r="C3636"/>
      <c r="D3636"/>
      <c r="E3636" s="34"/>
      <c r="F3636" s="60"/>
      <c r="G3636"/>
    </row>
    <row r="3637" spans="1:7" x14ac:dyDescent="0.25">
      <c r="A3637"/>
      <c r="B3637"/>
      <c r="C3637"/>
      <c r="D3637"/>
      <c r="E3637" s="34"/>
      <c r="F3637" s="60"/>
      <c r="G3637"/>
    </row>
    <row r="3638" spans="1:7" x14ac:dyDescent="0.25">
      <c r="A3638"/>
      <c r="B3638"/>
      <c r="C3638"/>
      <c r="D3638"/>
      <c r="E3638" s="34"/>
      <c r="F3638" s="60"/>
      <c r="G3638"/>
    </row>
    <row r="3639" spans="1:7" x14ac:dyDescent="0.25">
      <c r="A3639"/>
      <c r="B3639"/>
      <c r="C3639"/>
      <c r="D3639"/>
      <c r="E3639" s="34"/>
      <c r="F3639" s="60"/>
      <c r="G3639"/>
    </row>
    <row r="3640" spans="1:7" x14ac:dyDescent="0.25">
      <c r="A3640"/>
      <c r="B3640"/>
      <c r="C3640"/>
      <c r="D3640"/>
      <c r="E3640" s="34"/>
      <c r="F3640" s="60"/>
      <c r="G3640"/>
    </row>
    <row r="3641" spans="1:7" x14ac:dyDescent="0.25">
      <c r="A3641"/>
      <c r="B3641"/>
      <c r="C3641"/>
      <c r="D3641"/>
      <c r="E3641" s="34"/>
      <c r="F3641" s="60"/>
      <c r="G3641"/>
    </row>
    <row r="3642" spans="1:7" x14ac:dyDescent="0.25">
      <c r="A3642"/>
      <c r="B3642"/>
      <c r="C3642"/>
      <c r="D3642"/>
      <c r="E3642" s="34"/>
      <c r="F3642" s="60"/>
      <c r="G3642"/>
    </row>
    <row r="3643" spans="1:7" x14ac:dyDescent="0.25">
      <c r="A3643"/>
      <c r="B3643"/>
      <c r="C3643"/>
      <c r="D3643"/>
      <c r="E3643" s="34"/>
      <c r="F3643" s="60"/>
      <c r="G3643"/>
    </row>
    <row r="3644" spans="1:7" x14ac:dyDescent="0.25">
      <c r="A3644"/>
      <c r="B3644"/>
      <c r="C3644"/>
      <c r="D3644"/>
      <c r="E3644" s="34"/>
      <c r="F3644" s="60"/>
      <c r="G3644"/>
    </row>
    <row r="3645" spans="1:7" x14ac:dyDescent="0.25">
      <c r="A3645"/>
      <c r="B3645"/>
      <c r="C3645"/>
      <c r="D3645"/>
      <c r="E3645" s="34"/>
      <c r="F3645" s="60"/>
      <c r="G3645"/>
    </row>
    <row r="3646" spans="1:7" x14ac:dyDescent="0.25">
      <c r="A3646"/>
      <c r="B3646"/>
      <c r="C3646"/>
      <c r="D3646"/>
      <c r="E3646" s="34"/>
      <c r="F3646" s="60"/>
      <c r="G3646"/>
    </row>
    <row r="3647" spans="1:7" x14ac:dyDescent="0.25">
      <c r="A3647"/>
      <c r="B3647"/>
      <c r="C3647"/>
      <c r="D3647"/>
      <c r="E3647" s="34"/>
      <c r="F3647" s="60"/>
      <c r="G3647"/>
    </row>
    <row r="3648" spans="1:7" x14ac:dyDescent="0.25">
      <c r="A3648"/>
      <c r="B3648"/>
      <c r="C3648"/>
      <c r="D3648"/>
      <c r="E3648" s="34"/>
      <c r="F3648" s="60"/>
      <c r="G3648"/>
    </row>
    <row r="3649" spans="1:7" x14ac:dyDescent="0.25">
      <c r="A3649"/>
      <c r="B3649"/>
      <c r="C3649"/>
      <c r="D3649"/>
      <c r="E3649" s="34"/>
      <c r="F3649" s="60"/>
      <c r="G3649"/>
    </row>
    <row r="3650" spans="1:7" x14ac:dyDescent="0.25">
      <c r="A3650"/>
      <c r="B3650"/>
      <c r="C3650"/>
      <c r="D3650"/>
      <c r="E3650" s="34"/>
      <c r="F3650" s="60"/>
      <c r="G3650"/>
    </row>
    <row r="3651" spans="1:7" x14ac:dyDescent="0.25">
      <c r="A3651"/>
      <c r="B3651"/>
      <c r="C3651"/>
      <c r="D3651"/>
      <c r="E3651" s="34"/>
      <c r="F3651" s="60"/>
      <c r="G3651"/>
    </row>
    <row r="3652" spans="1:7" x14ac:dyDescent="0.25">
      <c r="A3652"/>
      <c r="B3652"/>
      <c r="C3652"/>
      <c r="D3652"/>
      <c r="E3652" s="34"/>
      <c r="F3652" s="60"/>
      <c r="G3652"/>
    </row>
    <row r="3653" spans="1:7" x14ac:dyDescent="0.25">
      <c r="A3653"/>
      <c r="B3653"/>
      <c r="C3653"/>
      <c r="D3653"/>
      <c r="E3653" s="34"/>
      <c r="F3653" s="60"/>
      <c r="G3653"/>
    </row>
    <row r="3654" spans="1:7" x14ac:dyDescent="0.25">
      <c r="A3654"/>
      <c r="B3654"/>
      <c r="C3654"/>
      <c r="D3654"/>
      <c r="E3654" s="34"/>
      <c r="F3654" s="60"/>
      <c r="G3654"/>
    </row>
    <row r="3655" spans="1:7" x14ac:dyDescent="0.25">
      <c r="A3655"/>
      <c r="B3655"/>
      <c r="C3655"/>
      <c r="D3655"/>
      <c r="E3655" s="34"/>
      <c r="F3655" s="60"/>
      <c r="G3655"/>
    </row>
    <row r="3656" spans="1:7" x14ac:dyDescent="0.25">
      <c r="A3656"/>
      <c r="B3656"/>
      <c r="C3656"/>
      <c r="D3656"/>
      <c r="E3656" s="34"/>
      <c r="F3656" s="60"/>
      <c r="G3656"/>
    </row>
    <row r="3657" spans="1:7" x14ac:dyDescent="0.25">
      <c r="A3657"/>
      <c r="B3657"/>
      <c r="C3657"/>
      <c r="D3657"/>
      <c r="E3657" s="34"/>
      <c r="F3657" s="60"/>
      <c r="G3657"/>
    </row>
    <row r="3658" spans="1:7" x14ac:dyDescent="0.25">
      <c r="A3658"/>
      <c r="B3658"/>
      <c r="C3658"/>
      <c r="D3658"/>
      <c r="E3658" s="34"/>
      <c r="F3658" s="60"/>
      <c r="G3658"/>
    </row>
    <row r="3659" spans="1:7" x14ac:dyDescent="0.25">
      <c r="A3659"/>
      <c r="B3659"/>
      <c r="C3659"/>
      <c r="D3659"/>
      <c r="E3659" s="34"/>
      <c r="F3659" s="60"/>
      <c r="G3659"/>
    </row>
    <row r="3660" spans="1:7" x14ac:dyDescent="0.25">
      <c r="A3660"/>
      <c r="B3660"/>
      <c r="C3660"/>
      <c r="D3660"/>
      <c r="E3660" s="34"/>
      <c r="F3660" s="60"/>
      <c r="G3660"/>
    </row>
    <row r="3661" spans="1:7" x14ac:dyDescent="0.25">
      <c r="A3661"/>
      <c r="B3661"/>
      <c r="C3661"/>
      <c r="D3661"/>
      <c r="E3661" s="34"/>
      <c r="F3661" s="60"/>
      <c r="G3661"/>
    </row>
    <row r="3662" spans="1:7" x14ac:dyDescent="0.25">
      <c r="A3662"/>
      <c r="B3662"/>
      <c r="C3662"/>
      <c r="D3662"/>
      <c r="E3662" s="34"/>
      <c r="F3662" s="60"/>
      <c r="G3662"/>
    </row>
    <row r="3663" spans="1:7" x14ac:dyDescent="0.25">
      <c r="A3663"/>
      <c r="B3663"/>
      <c r="C3663"/>
      <c r="D3663"/>
      <c r="E3663" s="34"/>
      <c r="F3663" s="60"/>
      <c r="G3663"/>
    </row>
    <row r="3664" spans="1:7" x14ac:dyDescent="0.25">
      <c r="A3664"/>
      <c r="B3664"/>
      <c r="C3664"/>
      <c r="D3664"/>
      <c r="E3664" s="34"/>
      <c r="F3664" s="60"/>
      <c r="G3664"/>
    </row>
    <row r="3665" spans="1:7" x14ac:dyDescent="0.25">
      <c r="A3665"/>
      <c r="B3665"/>
      <c r="C3665"/>
      <c r="D3665"/>
      <c r="E3665" s="34"/>
      <c r="F3665" s="60"/>
      <c r="G3665"/>
    </row>
    <row r="3666" spans="1:7" x14ac:dyDescent="0.25">
      <c r="A3666"/>
      <c r="B3666"/>
      <c r="C3666"/>
      <c r="D3666"/>
      <c r="E3666" s="34"/>
      <c r="F3666" s="60"/>
      <c r="G3666"/>
    </row>
    <row r="3667" spans="1:7" x14ac:dyDescent="0.25">
      <c r="A3667"/>
      <c r="B3667"/>
      <c r="C3667"/>
      <c r="D3667"/>
      <c r="E3667" s="34"/>
      <c r="F3667" s="60"/>
      <c r="G3667"/>
    </row>
    <row r="3668" spans="1:7" x14ac:dyDescent="0.25">
      <c r="A3668"/>
      <c r="B3668"/>
      <c r="C3668"/>
      <c r="D3668"/>
      <c r="E3668" s="34"/>
      <c r="F3668" s="60"/>
      <c r="G3668"/>
    </row>
    <row r="3669" spans="1:7" x14ac:dyDescent="0.25">
      <c r="A3669"/>
      <c r="B3669"/>
      <c r="C3669"/>
      <c r="D3669"/>
      <c r="E3669" s="34"/>
      <c r="F3669" s="60"/>
      <c r="G3669"/>
    </row>
    <row r="3670" spans="1:7" x14ac:dyDescent="0.25">
      <c r="A3670"/>
      <c r="B3670"/>
      <c r="C3670"/>
      <c r="D3670"/>
      <c r="E3670" s="34"/>
      <c r="F3670" s="60"/>
      <c r="G3670"/>
    </row>
    <row r="3671" spans="1:7" x14ac:dyDescent="0.25">
      <c r="A3671"/>
      <c r="B3671"/>
      <c r="C3671"/>
      <c r="D3671"/>
      <c r="E3671" s="34"/>
      <c r="F3671" s="60"/>
      <c r="G3671"/>
    </row>
    <row r="3672" spans="1:7" x14ac:dyDescent="0.25">
      <c r="A3672"/>
      <c r="B3672"/>
      <c r="C3672"/>
      <c r="D3672"/>
      <c r="E3672" s="34"/>
      <c r="F3672" s="60"/>
      <c r="G3672"/>
    </row>
    <row r="3673" spans="1:7" x14ac:dyDescent="0.25">
      <c r="A3673"/>
      <c r="B3673"/>
      <c r="C3673"/>
      <c r="D3673"/>
      <c r="E3673" s="34"/>
      <c r="F3673" s="60"/>
      <c r="G3673"/>
    </row>
    <row r="3674" spans="1:7" x14ac:dyDescent="0.25">
      <c r="A3674"/>
      <c r="B3674"/>
      <c r="C3674"/>
      <c r="D3674"/>
      <c r="E3674" s="34"/>
      <c r="F3674" s="60"/>
      <c r="G3674"/>
    </row>
    <row r="3675" spans="1:7" x14ac:dyDescent="0.25">
      <c r="A3675"/>
      <c r="B3675"/>
      <c r="C3675"/>
      <c r="D3675"/>
      <c r="E3675" s="34"/>
      <c r="F3675" s="60"/>
      <c r="G3675"/>
    </row>
    <row r="3676" spans="1:7" x14ac:dyDescent="0.25">
      <c r="A3676"/>
      <c r="B3676"/>
      <c r="C3676"/>
      <c r="D3676"/>
      <c r="E3676" s="34"/>
      <c r="F3676" s="60"/>
      <c r="G3676"/>
    </row>
    <row r="3677" spans="1:7" x14ac:dyDescent="0.25">
      <c r="A3677"/>
      <c r="B3677"/>
      <c r="C3677"/>
      <c r="D3677"/>
      <c r="E3677" s="34"/>
      <c r="F3677" s="60"/>
      <c r="G3677"/>
    </row>
    <row r="3678" spans="1:7" x14ac:dyDescent="0.25">
      <c r="A3678"/>
      <c r="B3678"/>
      <c r="C3678"/>
      <c r="D3678"/>
      <c r="E3678" s="34"/>
      <c r="F3678" s="60"/>
      <c r="G3678"/>
    </row>
    <row r="3679" spans="1:7" x14ac:dyDescent="0.25">
      <c r="A3679"/>
      <c r="B3679"/>
      <c r="C3679"/>
      <c r="D3679"/>
      <c r="E3679" s="34"/>
      <c r="F3679" s="60"/>
      <c r="G3679"/>
    </row>
    <row r="3680" spans="1:7" x14ac:dyDescent="0.25">
      <c r="A3680"/>
      <c r="B3680"/>
      <c r="C3680"/>
      <c r="D3680"/>
      <c r="E3680" s="34"/>
      <c r="F3680" s="60"/>
      <c r="G3680"/>
    </row>
    <row r="3681" spans="1:7" x14ac:dyDescent="0.25">
      <c r="A3681"/>
      <c r="B3681"/>
      <c r="C3681"/>
      <c r="D3681"/>
      <c r="E3681" s="34"/>
      <c r="F3681" s="60"/>
      <c r="G3681"/>
    </row>
    <row r="3682" spans="1:7" x14ac:dyDescent="0.25">
      <c r="A3682"/>
      <c r="B3682"/>
      <c r="C3682"/>
      <c r="D3682"/>
      <c r="E3682" s="34"/>
      <c r="F3682" s="60"/>
      <c r="G3682"/>
    </row>
    <row r="3683" spans="1:7" x14ac:dyDescent="0.25">
      <c r="A3683"/>
      <c r="B3683"/>
      <c r="C3683"/>
      <c r="D3683"/>
      <c r="E3683" s="34"/>
      <c r="F3683" s="60"/>
      <c r="G3683"/>
    </row>
    <row r="3684" spans="1:7" x14ac:dyDescent="0.25">
      <c r="A3684"/>
      <c r="B3684"/>
      <c r="C3684"/>
      <c r="D3684"/>
      <c r="E3684" s="34"/>
      <c r="F3684" s="60"/>
      <c r="G3684"/>
    </row>
    <row r="3685" spans="1:7" x14ac:dyDescent="0.25">
      <c r="A3685"/>
      <c r="B3685"/>
      <c r="C3685"/>
      <c r="D3685"/>
      <c r="E3685" s="34"/>
      <c r="F3685" s="60"/>
      <c r="G3685"/>
    </row>
    <row r="3686" spans="1:7" x14ac:dyDescent="0.25">
      <c r="A3686"/>
      <c r="B3686"/>
      <c r="C3686"/>
      <c r="D3686"/>
      <c r="E3686" s="34"/>
      <c r="F3686" s="60"/>
      <c r="G3686"/>
    </row>
    <row r="3687" spans="1:7" x14ac:dyDescent="0.25">
      <c r="A3687"/>
      <c r="B3687"/>
      <c r="C3687"/>
      <c r="D3687"/>
      <c r="E3687" s="34"/>
      <c r="F3687" s="60"/>
      <c r="G3687"/>
    </row>
    <row r="3688" spans="1:7" x14ac:dyDescent="0.25">
      <c r="A3688"/>
      <c r="B3688"/>
      <c r="C3688"/>
      <c r="D3688"/>
      <c r="E3688" s="34"/>
      <c r="F3688" s="60"/>
      <c r="G3688"/>
    </row>
    <row r="3689" spans="1:7" x14ac:dyDescent="0.25">
      <c r="A3689"/>
      <c r="B3689"/>
      <c r="C3689"/>
      <c r="D3689"/>
      <c r="E3689" s="34"/>
      <c r="F3689" s="60"/>
      <c r="G3689"/>
    </row>
    <row r="3690" spans="1:7" x14ac:dyDescent="0.25">
      <c r="A3690"/>
      <c r="B3690"/>
      <c r="C3690"/>
      <c r="D3690"/>
      <c r="E3690" s="34"/>
      <c r="F3690" s="60"/>
      <c r="G3690"/>
    </row>
    <row r="3691" spans="1:7" x14ac:dyDescent="0.25">
      <c r="A3691"/>
      <c r="B3691"/>
      <c r="C3691"/>
      <c r="D3691"/>
      <c r="E3691" s="34"/>
      <c r="F3691" s="60"/>
      <c r="G3691"/>
    </row>
    <row r="3692" spans="1:7" x14ac:dyDescent="0.25">
      <c r="A3692"/>
      <c r="B3692"/>
      <c r="C3692"/>
      <c r="D3692"/>
      <c r="E3692" s="34"/>
      <c r="F3692" s="60"/>
      <c r="G3692"/>
    </row>
    <row r="3693" spans="1:7" x14ac:dyDescent="0.25">
      <c r="A3693"/>
      <c r="B3693"/>
      <c r="C3693"/>
      <c r="D3693"/>
      <c r="E3693" s="34"/>
      <c r="F3693" s="60"/>
      <c r="G3693"/>
    </row>
    <row r="3694" spans="1:7" x14ac:dyDescent="0.25">
      <c r="A3694"/>
      <c r="B3694"/>
      <c r="C3694"/>
      <c r="D3694"/>
      <c r="E3694" s="34"/>
      <c r="F3694" s="60"/>
      <c r="G3694"/>
    </row>
    <row r="3695" spans="1:7" x14ac:dyDescent="0.25">
      <c r="A3695"/>
      <c r="B3695"/>
      <c r="C3695"/>
      <c r="D3695"/>
      <c r="E3695" s="34"/>
      <c r="F3695" s="60"/>
      <c r="G3695"/>
    </row>
    <row r="3696" spans="1:7" x14ac:dyDescent="0.25">
      <c r="A3696"/>
      <c r="B3696"/>
      <c r="C3696"/>
      <c r="D3696"/>
      <c r="E3696" s="34"/>
      <c r="F3696" s="60"/>
      <c r="G3696"/>
    </row>
    <row r="3697" spans="1:7" x14ac:dyDescent="0.25">
      <c r="A3697"/>
      <c r="B3697"/>
      <c r="C3697"/>
      <c r="D3697"/>
      <c r="E3697" s="34"/>
      <c r="F3697" s="60"/>
      <c r="G3697"/>
    </row>
    <row r="3698" spans="1:7" x14ac:dyDescent="0.25">
      <c r="A3698"/>
      <c r="B3698"/>
      <c r="C3698"/>
      <c r="D3698"/>
      <c r="E3698" s="34"/>
      <c r="F3698" s="60"/>
      <c r="G3698"/>
    </row>
    <row r="3699" spans="1:7" x14ac:dyDescent="0.25">
      <c r="A3699"/>
      <c r="B3699"/>
      <c r="C3699"/>
      <c r="D3699"/>
      <c r="E3699" s="34"/>
      <c r="F3699" s="60"/>
      <c r="G3699"/>
    </row>
    <row r="3700" spans="1:7" x14ac:dyDescent="0.25">
      <c r="A3700"/>
      <c r="B3700"/>
      <c r="C3700"/>
      <c r="D3700"/>
      <c r="E3700" s="34"/>
      <c r="F3700" s="60"/>
      <c r="G3700"/>
    </row>
    <row r="3701" spans="1:7" x14ac:dyDescent="0.25">
      <c r="A3701"/>
      <c r="B3701"/>
      <c r="C3701"/>
      <c r="D3701"/>
      <c r="E3701" s="34"/>
      <c r="F3701" s="60"/>
      <c r="G3701"/>
    </row>
    <row r="3702" spans="1:7" x14ac:dyDescent="0.25">
      <c r="A3702"/>
      <c r="B3702"/>
      <c r="C3702"/>
      <c r="D3702"/>
      <c r="E3702" s="34"/>
      <c r="F3702" s="60"/>
      <c r="G3702"/>
    </row>
    <row r="3703" spans="1:7" x14ac:dyDescent="0.25">
      <c r="A3703"/>
      <c r="B3703"/>
      <c r="C3703"/>
      <c r="D3703"/>
      <c r="E3703" s="34"/>
      <c r="F3703" s="60"/>
      <c r="G3703"/>
    </row>
    <row r="3704" spans="1:7" x14ac:dyDescent="0.25">
      <c r="A3704"/>
      <c r="B3704"/>
      <c r="C3704"/>
      <c r="D3704"/>
      <c r="E3704" s="34"/>
      <c r="F3704" s="60"/>
      <c r="G3704"/>
    </row>
    <row r="3705" spans="1:7" x14ac:dyDescent="0.25">
      <c r="A3705"/>
      <c r="B3705"/>
      <c r="C3705"/>
      <c r="D3705"/>
      <c r="E3705" s="34"/>
      <c r="F3705" s="60"/>
      <c r="G3705"/>
    </row>
    <row r="3706" spans="1:7" x14ac:dyDescent="0.25">
      <c r="A3706"/>
      <c r="B3706"/>
      <c r="C3706"/>
      <c r="D3706"/>
      <c r="E3706" s="34"/>
      <c r="F3706" s="60"/>
      <c r="G3706"/>
    </row>
    <row r="3707" spans="1:7" x14ac:dyDescent="0.25">
      <c r="A3707"/>
      <c r="B3707"/>
      <c r="C3707"/>
      <c r="D3707"/>
      <c r="E3707" s="34"/>
      <c r="F3707" s="60"/>
      <c r="G3707"/>
    </row>
    <row r="3708" spans="1:7" x14ac:dyDescent="0.25">
      <c r="A3708"/>
      <c r="B3708"/>
      <c r="C3708"/>
      <c r="D3708"/>
      <c r="E3708" s="34"/>
      <c r="F3708" s="60"/>
      <c r="G3708"/>
    </row>
    <row r="3709" spans="1:7" x14ac:dyDescent="0.25">
      <c r="A3709"/>
      <c r="B3709"/>
      <c r="C3709"/>
      <c r="D3709"/>
      <c r="E3709" s="34"/>
      <c r="F3709" s="60"/>
      <c r="G3709"/>
    </row>
    <row r="3710" spans="1:7" x14ac:dyDescent="0.25">
      <c r="A3710"/>
      <c r="B3710"/>
      <c r="C3710"/>
      <c r="D3710"/>
      <c r="E3710" s="34"/>
      <c r="F3710" s="60"/>
      <c r="G3710"/>
    </row>
    <row r="3711" spans="1:7" x14ac:dyDescent="0.25">
      <c r="A3711"/>
      <c r="B3711"/>
      <c r="C3711"/>
      <c r="D3711"/>
      <c r="E3711" s="34"/>
      <c r="F3711" s="60"/>
      <c r="G3711"/>
    </row>
    <row r="3712" spans="1:7" x14ac:dyDescent="0.25">
      <c r="A3712"/>
      <c r="B3712"/>
      <c r="C3712"/>
      <c r="D3712"/>
      <c r="E3712" s="34"/>
      <c r="F3712" s="60"/>
      <c r="G3712"/>
    </row>
    <row r="3713" spans="1:7" x14ac:dyDescent="0.25">
      <c r="A3713"/>
      <c r="B3713"/>
      <c r="C3713"/>
      <c r="D3713"/>
      <c r="E3713" s="34"/>
      <c r="F3713" s="60"/>
      <c r="G3713"/>
    </row>
    <row r="3714" spans="1:7" x14ac:dyDescent="0.25">
      <c r="A3714"/>
      <c r="B3714"/>
      <c r="C3714"/>
      <c r="D3714"/>
      <c r="E3714" s="34"/>
      <c r="F3714" s="60"/>
      <c r="G3714"/>
    </row>
    <row r="3715" spans="1:7" x14ac:dyDescent="0.25">
      <c r="A3715"/>
      <c r="B3715"/>
      <c r="C3715"/>
      <c r="D3715"/>
      <c r="E3715" s="34"/>
      <c r="F3715" s="60"/>
      <c r="G3715"/>
    </row>
    <row r="3716" spans="1:7" x14ac:dyDescent="0.25">
      <c r="A3716"/>
      <c r="B3716"/>
      <c r="C3716"/>
      <c r="D3716"/>
      <c r="E3716" s="34"/>
      <c r="F3716" s="60"/>
      <c r="G3716"/>
    </row>
    <row r="3717" spans="1:7" x14ac:dyDescent="0.25">
      <c r="A3717"/>
      <c r="B3717"/>
      <c r="C3717"/>
      <c r="D3717"/>
      <c r="E3717" s="34"/>
      <c r="F3717" s="60"/>
      <c r="G3717"/>
    </row>
    <row r="3718" spans="1:7" x14ac:dyDescent="0.25">
      <c r="A3718"/>
      <c r="B3718"/>
      <c r="C3718"/>
      <c r="D3718"/>
      <c r="E3718" s="34"/>
      <c r="F3718" s="60"/>
      <c r="G3718"/>
    </row>
    <row r="3719" spans="1:7" x14ac:dyDescent="0.25">
      <c r="A3719"/>
      <c r="B3719"/>
      <c r="C3719"/>
      <c r="D3719"/>
      <c r="E3719" s="34"/>
      <c r="F3719" s="60"/>
      <c r="G3719"/>
    </row>
    <row r="3720" spans="1:7" x14ac:dyDescent="0.25">
      <c r="A3720"/>
      <c r="B3720"/>
      <c r="C3720"/>
      <c r="D3720"/>
      <c r="E3720" s="34"/>
      <c r="F3720" s="60"/>
      <c r="G3720"/>
    </row>
    <row r="3721" spans="1:7" x14ac:dyDescent="0.25">
      <c r="A3721"/>
      <c r="B3721"/>
      <c r="C3721"/>
      <c r="D3721"/>
      <c r="E3721" s="34"/>
      <c r="F3721" s="60"/>
      <c r="G3721"/>
    </row>
    <row r="3722" spans="1:7" x14ac:dyDescent="0.25">
      <c r="A3722"/>
      <c r="B3722"/>
      <c r="C3722"/>
      <c r="D3722"/>
      <c r="E3722" s="34"/>
      <c r="F3722" s="60"/>
      <c r="G3722"/>
    </row>
    <row r="3723" spans="1:7" x14ac:dyDescent="0.25">
      <c r="A3723"/>
      <c r="B3723"/>
      <c r="C3723"/>
      <c r="D3723"/>
      <c r="E3723" s="34"/>
      <c r="F3723" s="60"/>
      <c r="G3723"/>
    </row>
    <row r="3724" spans="1:7" x14ac:dyDescent="0.25">
      <c r="A3724"/>
      <c r="B3724"/>
      <c r="C3724"/>
      <c r="D3724"/>
      <c r="E3724" s="34"/>
      <c r="F3724" s="60"/>
      <c r="G3724"/>
    </row>
    <row r="3725" spans="1:7" x14ac:dyDescent="0.25">
      <c r="A3725"/>
      <c r="B3725"/>
      <c r="C3725"/>
      <c r="D3725"/>
      <c r="E3725" s="34"/>
      <c r="F3725" s="60"/>
      <c r="G3725"/>
    </row>
    <row r="3726" spans="1:7" x14ac:dyDescent="0.25">
      <c r="A3726"/>
      <c r="B3726"/>
      <c r="C3726"/>
      <c r="D3726"/>
      <c r="E3726" s="34"/>
      <c r="F3726" s="60"/>
      <c r="G3726"/>
    </row>
    <row r="3727" spans="1:7" x14ac:dyDescent="0.25">
      <c r="A3727"/>
      <c r="B3727"/>
      <c r="C3727"/>
      <c r="D3727"/>
      <c r="E3727" s="34"/>
      <c r="F3727" s="60"/>
      <c r="G3727"/>
    </row>
    <row r="3728" spans="1:7" x14ac:dyDescent="0.25">
      <c r="A3728"/>
      <c r="B3728"/>
      <c r="C3728"/>
      <c r="D3728"/>
      <c r="E3728" s="34"/>
      <c r="F3728" s="60"/>
      <c r="G3728"/>
    </row>
    <row r="3729" spans="1:7" x14ac:dyDescent="0.25">
      <c r="A3729"/>
      <c r="B3729"/>
      <c r="C3729"/>
      <c r="D3729"/>
      <c r="E3729" s="34"/>
      <c r="F3729" s="60"/>
      <c r="G3729"/>
    </row>
    <row r="3730" spans="1:7" x14ac:dyDescent="0.25">
      <c r="A3730"/>
      <c r="B3730"/>
      <c r="C3730"/>
      <c r="D3730"/>
      <c r="E3730" s="34"/>
      <c r="F3730" s="60"/>
      <c r="G3730"/>
    </row>
    <row r="3731" spans="1:7" x14ac:dyDescent="0.25">
      <c r="A3731"/>
      <c r="B3731"/>
      <c r="C3731"/>
      <c r="D3731"/>
      <c r="E3731" s="34"/>
      <c r="F3731" s="60"/>
      <c r="G3731"/>
    </row>
    <row r="3732" spans="1:7" x14ac:dyDescent="0.25">
      <c r="A3732"/>
      <c r="B3732"/>
      <c r="C3732"/>
      <c r="D3732"/>
      <c r="E3732" s="34"/>
      <c r="F3732" s="60"/>
      <c r="G3732"/>
    </row>
    <row r="3733" spans="1:7" x14ac:dyDescent="0.25">
      <c r="A3733"/>
      <c r="B3733"/>
      <c r="C3733"/>
      <c r="D3733"/>
      <c r="E3733" s="34"/>
      <c r="F3733" s="60"/>
      <c r="G3733"/>
    </row>
    <row r="3734" spans="1:7" x14ac:dyDescent="0.25">
      <c r="A3734"/>
      <c r="B3734"/>
      <c r="C3734"/>
      <c r="D3734"/>
      <c r="E3734" s="34"/>
      <c r="F3734" s="60"/>
      <c r="G3734"/>
    </row>
    <row r="3735" spans="1:7" x14ac:dyDescent="0.25">
      <c r="A3735"/>
      <c r="B3735"/>
      <c r="C3735"/>
      <c r="D3735"/>
      <c r="E3735" s="34"/>
      <c r="F3735" s="60"/>
      <c r="G3735"/>
    </row>
    <row r="3736" spans="1:7" x14ac:dyDescent="0.25">
      <c r="A3736"/>
      <c r="B3736"/>
      <c r="C3736"/>
      <c r="D3736"/>
      <c r="E3736" s="34"/>
      <c r="F3736" s="60"/>
      <c r="G3736"/>
    </row>
    <row r="3737" spans="1:7" x14ac:dyDescent="0.25">
      <c r="A3737"/>
      <c r="B3737"/>
      <c r="C3737"/>
      <c r="D3737"/>
      <c r="E3737" s="34"/>
      <c r="F3737" s="60"/>
      <c r="G3737"/>
    </row>
    <row r="3738" spans="1:7" x14ac:dyDescent="0.25">
      <c r="A3738"/>
      <c r="B3738"/>
      <c r="C3738"/>
      <c r="D3738"/>
      <c r="E3738" s="34"/>
      <c r="F3738" s="60"/>
      <c r="G3738"/>
    </row>
    <row r="3739" spans="1:7" x14ac:dyDescent="0.25">
      <c r="A3739"/>
      <c r="B3739"/>
      <c r="C3739"/>
      <c r="D3739"/>
      <c r="E3739" s="34"/>
      <c r="F3739" s="60"/>
      <c r="G3739"/>
    </row>
    <row r="3740" spans="1:7" x14ac:dyDescent="0.25">
      <c r="A3740"/>
      <c r="B3740"/>
      <c r="C3740"/>
      <c r="D3740"/>
      <c r="E3740" s="34"/>
      <c r="F3740" s="60"/>
      <c r="G3740"/>
    </row>
    <row r="3741" spans="1:7" x14ac:dyDescent="0.25">
      <c r="A3741"/>
      <c r="B3741"/>
      <c r="C3741"/>
      <c r="D3741"/>
      <c r="E3741" s="34"/>
      <c r="F3741" s="60"/>
      <c r="G3741"/>
    </row>
    <row r="3742" spans="1:7" x14ac:dyDescent="0.25">
      <c r="A3742"/>
      <c r="B3742"/>
      <c r="C3742"/>
      <c r="D3742"/>
      <c r="E3742" s="34"/>
      <c r="F3742" s="60"/>
      <c r="G3742"/>
    </row>
    <row r="3743" spans="1:7" x14ac:dyDescent="0.25">
      <c r="A3743"/>
      <c r="B3743"/>
      <c r="C3743"/>
      <c r="D3743"/>
      <c r="E3743" s="34"/>
      <c r="F3743" s="60"/>
      <c r="G3743"/>
    </row>
    <row r="3744" spans="1:7" x14ac:dyDescent="0.25">
      <c r="A3744"/>
      <c r="B3744"/>
      <c r="C3744"/>
      <c r="D3744"/>
      <c r="E3744" s="34"/>
      <c r="F3744" s="60"/>
      <c r="G3744"/>
    </row>
    <row r="3745" spans="1:7" x14ac:dyDescent="0.25">
      <c r="A3745"/>
      <c r="B3745"/>
      <c r="C3745"/>
      <c r="D3745"/>
      <c r="E3745" s="34"/>
      <c r="F3745" s="60"/>
      <c r="G3745"/>
    </row>
    <row r="3746" spans="1:7" x14ac:dyDescent="0.25">
      <c r="A3746"/>
      <c r="B3746"/>
      <c r="C3746"/>
      <c r="D3746"/>
      <c r="E3746" s="34"/>
      <c r="F3746" s="60"/>
      <c r="G3746"/>
    </row>
    <row r="3747" spans="1:7" x14ac:dyDescent="0.25">
      <c r="A3747"/>
      <c r="B3747"/>
      <c r="C3747"/>
      <c r="D3747"/>
      <c r="E3747" s="34"/>
      <c r="F3747" s="60"/>
      <c r="G3747"/>
    </row>
    <row r="3748" spans="1:7" x14ac:dyDescent="0.25">
      <c r="A3748"/>
      <c r="B3748"/>
      <c r="C3748"/>
      <c r="D3748"/>
      <c r="E3748" s="34"/>
      <c r="F3748" s="60"/>
      <c r="G3748"/>
    </row>
    <row r="3749" spans="1:7" x14ac:dyDescent="0.25">
      <c r="A3749"/>
      <c r="B3749"/>
      <c r="C3749"/>
      <c r="D3749"/>
      <c r="E3749" s="34"/>
      <c r="F3749" s="60"/>
      <c r="G3749"/>
    </row>
    <row r="3750" spans="1:7" x14ac:dyDescent="0.25">
      <c r="A3750"/>
      <c r="B3750"/>
      <c r="C3750"/>
      <c r="D3750"/>
      <c r="E3750" s="34"/>
      <c r="F3750" s="60"/>
      <c r="G3750"/>
    </row>
    <row r="3751" spans="1:7" x14ac:dyDescent="0.25">
      <c r="A3751"/>
      <c r="B3751"/>
      <c r="C3751"/>
      <c r="D3751"/>
      <c r="E3751" s="34"/>
      <c r="F3751" s="60"/>
      <c r="G3751"/>
    </row>
    <row r="3752" spans="1:7" x14ac:dyDescent="0.25">
      <c r="A3752"/>
      <c r="B3752"/>
      <c r="C3752"/>
      <c r="D3752"/>
      <c r="E3752" s="34"/>
      <c r="F3752" s="60"/>
      <c r="G3752"/>
    </row>
    <row r="3753" spans="1:7" x14ac:dyDescent="0.25">
      <c r="A3753"/>
      <c r="B3753"/>
      <c r="C3753"/>
      <c r="D3753"/>
      <c r="E3753" s="34"/>
      <c r="F3753" s="60"/>
      <c r="G3753"/>
    </row>
    <row r="3754" spans="1:7" x14ac:dyDescent="0.25">
      <c r="A3754"/>
      <c r="B3754"/>
      <c r="C3754"/>
      <c r="D3754"/>
      <c r="E3754" s="34"/>
      <c r="F3754" s="60"/>
      <c r="G3754"/>
    </row>
    <row r="3755" spans="1:7" x14ac:dyDescent="0.25">
      <c r="A3755"/>
      <c r="B3755"/>
      <c r="C3755"/>
      <c r="D3755"/>
      <c r="E3755" s="34"/>
      <c r="F3755" s="60"/>
      <c r="G3755"/>
    </row>
    <row r="3756" spans="1:7" x14ac:dyDescent="0.25">
      <c r="A3756"/>
      <c r="B3756"/>
      <c r="C3756"/>
      <c r="D3756"/>
      <c r="E3756" s="34"/>
      <c r="F3756" s="60"/>
      <c r="G3756"/>
    </row>
    <row r="3757" spans="1:7" x14ac:dyDescent="0.25">
      <c r="A3757"/>
      <c r="B3757"/>
      <c r="C3757"/>
      <c r="D3757"/>
      <c r="E3757" s="34"/>
      <c r="F3757" s="60"/>
      <c r="G3757"/>
    </row>
    <row r="3758" spans="1:7" x14ac:dyDescent="0.25">
      <c r="A3758"/>
      <c r="B3758"/>
      <c r="C3758"/>
      <c r="D3758"/>
      <c r="E3758" s="34"/>
      <c r="F3758" s="60"/>
      <c r="G3758"/>
    </row>
    <row r="3759" spans="1:7" x14ac:dyDescent="0.25">
      <c r="A3759"/>
      <c r="B3759"/>
      <c r="C3759"/>
      <c r="D3759"/>
      <c r="E3759" s="34"/>
      <c r="F3759" s="60"/>
      <c r="G3759"/>
    </row>
    <row r="3760" spans="1:7" x14ac:dyDescent="0.25">
      <c r="A3760"/>
      <c r="B3760"/>
      <c r="C3760"/>
      <c r="D3760"/>
      <c r="E3760" s="34"/>
      <c r="F3760" s="60"/>
      <c r="G3760"/>
    </row>
    <row r="3761" spans="1:7" x14ac:dyDescent="0.25">
      <c r="A3761"/>
      <c r="B3761"/>
      <c r="C3761"/>
      <c r="D3761"/>
      <c r="E3761" s="34"/>
      <c r="F3761" s="60"/>
      <c r="G3761"/>
    </row>
    <row r="3762" spans="1:7" x14ac:dyDescent="0.25">
      <c r="A3762"/>
      <c r="B3762"/>
      <c r="C3762"/>
      <c r="D3762"/>
      <c r="E3762" s="34"/>
      <c r="F3762" s="60"/>
      <c r="G3762"/>
    </row>
    <row r="3763" spans="1:7" x14ac:dyDescent="0.25">
      <c r="A3763"/>
      <c r="B3763"/>
      <c r="C3763"/>
      <c r="D3763"/>
      <c r="E3763" s="34"/>
      <c r="F3763" s="60"/>
      <c r="G3763"/>
    </row>
    <row r="3764" spans="1:7" x14ac:dyDescent="0.25">
      <c r="A3764"/>
      <c r="B3764"/>
      <c r="C3764"/>
      <c r="D3764"/>
      <c r="E3764" s="34"/>
      <c r="F3764" s="60"/>
      <c r="G3764"/>
    </row>
    <row r="3765" spans="1:7" x14ac:dyDescent="0.25">
      <c r="A3765"/>
      <c r="B3765"/>
      <c r="C3765"/>
      <c r="D3765"/>
      <c r="E3765" s="34"/>
      <c r="F3765" s="60"/>
      <c r="G3765"/>
    </row>
    <row r="3766" spans="1:7" x14ac:dyDescent="0.25">
      <c r="A3766"/>
      <c r="B3766"/>
      <c r="C3766"/>
      <c r="D3766"/>
      <c r="E3766" s="34"/>
      <c r="F3766" s="60"/>
      <c r="G3766"/>
    </row>
    <row r="3767" spans="1:7" x14ac:dyDescent="0.25">
      <c r="A3767"/>
      <c r="B3767"/>
      <c r="C3767"/>
      <c r="D3767"/>
      <c r="E3767" s="34"/>
      <c r="F3767" s="60"/>
      <c r="G3767"/>
    </row>
    <row r="3768" spans="1:7" x14ac:dyDescent="0.25">
      <c r="A3768"/>
      <c r="B3768"/>
      <c r="C3768"/>
      <c r="D3768"/>
      <c r="E3768" s="34"/>
      <c r="F3768" s="60"/>
      <c r="G3768"/>
    </row>
    <row r="3769" spans="1:7" x14ac:dyDescent="0.25">
      <c r="A3769"/>
      <c r="B3769"/>
      <c r="C3769"/>
      <c r="D3769"/>
      <c r="E3769" s="34"/>
      <c r="F3769" s="60"/>
      <c r="G3769"/>
    </row>
    <row r="3770" spans="1:7" x14ac:dyDescent="0.25">
      <c r="A3770"/>
      <c r="B3770"/>
      <c r="C3770"/>
      <c r="D3770"/>
      <c r="E3770" s="34"/>
      <c r="F3770" s="60"/>
      <c r="G3770"/>
    </row>
    <row r="3771" spans="1:7" x14ac:dyDescent="0.25">
      <c r="A3771"/>
      <c r="B3771"/>
      <c r="C3771"/>
      <c r="D3771"/>
      <c r="E3771" s="34"/>
      <c r="F3771" s="60"/>
      <c r="G3771"/>
    </row>
    <row r="3772" spans="1:7" x14ac:dyDescent="0.25">
      <c r="A3772"/>
      <c r="B3772"/>
      <c r="C3772"/>
      <c r="D3772"/>
      <c r="E3772" s="34"/>
      <c r="F3772" s="60"/>
      <c r="G3772"/>
    </row>
    <row r="3773" spans="1:7" x14ac:dyDescent="0.25">
      <c r="A3773"/>
      <c r="B3773"/>
      <c r="C3773"/>
      <c r="D3773"/>
      <c r="E3773" s="34"/>
      <c r="F3773" s="60"/>
      <c r="G3773"/>
    </row>
    <row r="3774" spans="1:7" x14ac:dyDescent="0.25">
      <c r="A3774"/>
      <c r="B3774"/>
      <c r="C3774"/>
      <c r="D3774"/>
      <c r="E3774" s="34"/>
      <c r="F3774" s="60"/>
      <c r="G3774"/>
    </row>
    <row r="3775" spans="1:7" x14ac:dyDescent="0.25">
      <c r="A3775"/>
      <c r="B3775"/>
      <c r="C3775"/>
      <c r="D3775"/>
      <c r="E3775" s="34"/>
      <c r="F3775" s="60"/>
      <c r="G3775"/>
    </row>
    <row r="3776" spans="1:7" x14ac:dyDescent="0.25">
      <c r="A3776"/>
      <c r="B3776"/>
      <c r="C3776"/>
      <c r="D3776"/>
      <c r="E3776" s="34"/>
      <c r="F3776" s="60"/>
      <c r="G3776"/>
    </row>
    <row r="3777" spans="1:7" x14ac:dyDescent="0.25">
      <c r="A3777"/>
      <c r="B3777"/>
      <c r="C3777"/>
      <c r="D3777"/>
      <c r="E3777" s="34"/>
      <c r="F3777" s="60"/>
      <c r="G3777"/>
    </row>
    <row r="3778" spans="1:7" x14ac:dyDescent="0.25">
      <c r="A3778"/>
      <c r="B3778"/>
      <c r="C3778"/>
      <c r="D3778"/>
      <c r="E3778" s="34"/>
      <c r="F3778" s="60"/>
      <c r="G3778"/>
    </row>
    <row r="3779" spans="1:7" x14ac:dyDescent="0.25">
      <c r="A3779"/>
      <c r="B3779"/>
      <c r="C3779"/>
      <c r="D3779"/>
      <c r="E3779" s="34"/>
      <c r="F3779" s="60"/>
      <c r="G3779"/>
    </row>
    <row r="3780" spans="1:7" x14ac:dyDescent="0.25">
      <c r="A3780"/>
      <c r="B3780"/>
      <c r="C3780"/>
      <c r="D3780"/>
      <c r="E3780" s="34"/>
      <c r="F3780" s="60"/>
      <c r="G3780"/>
    </row>
    <row r="3781" spans="1:7" x14ac:dyDescent="0.25">
      <c r="A3781"/>
      <c r="B3781"/>
      <c r="C3781"/>
      <c r="D3781"/>
      <c r="E3781" s="34"/>
      <c r="F3781" s="60"/>
      <c r="G3781"/>
    </row>
    <row r="3782" spans="1:7" x14ac:dyDescent="0.25">
      <c r="A3782"/>
      <c r="B3782"/>
      <c r="C3782"/>
      <c r="D3782"/>
      <c r="E3782" s="34"/>
      <c r="F3782" s="60"/>
      <c r="G3782"/>
    </row>
    <row r="3783" spans="1:7" x14ac:dyDescent="0.25">
      <c r="A3783"/>
      <c r="B3783"/>
      <c r="C3783"/>
      <c r="D3783"/>
      <c r="E3783" s="34"/>
      <c r="F3783" s="60"/>
      <c r="G3783"/>
    </row>
    <row r="3784" spans="1:7" x14ac:dyDescent="0.25">
      <c r="A3784"/>
      <c r="B3784"/>
      <c r="C3784"/>
      <c r="D3784"/>
      <c r="E3784" s="34"/>
      <c r="F3784" s="60"/>
      <c r="G3784"/>
    </row>
    <row r="3785" spans="1:7" x14ac:dyDescent="0.25">
      <c r="A3785"/>
      <c r="B3785"/>
      <c r="C3785"/>
      <c r="D3785"/>
      <c r="E3785" s="34"/>
      <c r="F3785" s="60"/>
      <c r="G3785"/>
    </row>
    <row r="3786" spans="1:7" x14ac:dyDescent="0.25">
      <c r="A3786"/>
      <c r="B3786"/>
      <c r="C3786"/>
      <c r="D3786"/>
      <c r="E3786" s="34"/>
      <c r="F3786" s="60"/>
      <c r="G3786"/>
    </row>
    <row r="3787" spans="1:7" x14ac:dyDescent="0.25">
      <c r="A3787"/>
      <c r="B3787"/>
      <c r="C3787"/>
      <c r="D3787"/>
      <c r="E3787" s="34"/>
      <c r="F3787" s="60"/>
      <c r="G3787"/>
    </row>
    <row r="3788" spans="1:7" x14ac:dyDescent="0.25">
      <c r="A3788"/>
      <c r="B3788"/>
      <c r="C3788"/>
      <c r="D3788"/>
      <c r="E3788" s="34"/>
      <c r="F3788" s="60"/>
      <c r="G3788"/>
    </row>
    <row r="3789" spans="1:7" x14ac:dyDescent="0.25">
      <c r="A3789"/>
      <c r="B3789"/>
      <c r="C3789"/>
      <c r="D3789"/>
      <c r="E3789" s="34"/>
      <c r="F3789" s="60"/>
      <c r="G3789"/>
    </row>
    <row r="3790" spans="1:7" x14ac:dyDescent="0.25">
      <c r="A3790"/>
      <c r="B3790"/>
      <c r="C3790"/>
      <c r="D3790"/>
      <c r="E3790" s="34"/>
      <c r="F3790" s="60"/>
      <c r="G3790"/>
    </row>
    <row r="3791" spans="1:7" x14ac:dyDescent="0.25">
      <c r="A3791"/>
      <c r="B3791"/>
      <c r="C3791"/>
      <c r="D3791"/>
      <c r="E3791" s="34"/>
      <c r="F3791" s="60"/>
      <c r="G3791"/>
    </row>
    <row r="3792" spans="1:7" x14ac:dyDescent="0.25">
      <c r="A3792"/>
      <c r="B3792"/>
      <c r="C3792"/>
      <c r="D3792"/>
      <c r="E3792" s="34"/>
      <c r="F3792" s="60"/>
      <c r="G3792"/>
    </row>
    <row r="3793" spans="1:7" x14ac:dyDescent="0.25">
      <c r="A3793"/>
      <c r="B3793"/>
      <c r="C3793"/>
      <c r="D3793"/>
      <c r="E3793" s="34"/>
      <c r="F3793" s="60"/>
      <c r="G3793"/>
    </row>
    <row r="3794" spans="1:7" x14ac:dyDescent="0.25">
      <c r="A3794"/>
      <c r="B3794"/>
      <c r="C3794"/>
      <c r="D3794"/>
      <c r="E3794" s="34"/>
      <c r="F3794" s="60"/>
      <c r="G3794"/>
    </row>
    <row r="3795" spans="1:7" x14ac:dyDescent="0.25">
      <c r="A3795"/>
      <c r="B3795"/>
      <c r="C3795"/>
      <c r="D3795"/>
      <c r="E3795" s="34"/>
      <c r="F3795" s="60"/>
      <c r="G3795"/>
    </row>
    <row r="3796" spans="1:7" x14ac:dyDescent="0.25">
      <c r="A3796"/>
      <c r="B3796"/>
      <c r="C3796"/>
      <c r="D3796"/>
      <c r="E3796" s="34"/>
      <c r="F3796" s="60"/>
      <c r="G3796"/>
    </row>
    <row r="3797" spans="1:7" x14ac:dyDescent="0.25">
      <c r="A3797"/>
      <c r="B3797"/>
      <c r="C3797"/>
      <c r="D3797"/>
      <c r="E3797" s="34"/>
      <c r="F3797" s="60"/>
      <c r="G3797"/>
    </row>
    <row r="3798" spans="1:7" x14ac:dyDescent="0.25">
      <c r="A3798"/>
      <c r="B3798"/>
      <c r="C3798"/>
      <c r="D3798"/>
      <c r="E3798" s="34"/>
      <c r="F3798" s="60"/>
      <c r="G3798"/>
    </row>
    <row r="3799" spans="1:7" x14ac:dyDescent="0.25">
      <c r="A3799"/>
      <c r="B3799"/>
      <c r="C3799"/>
      <c r="D3799"/>
      <c r="E3799" s="34"/>
      <c r="F3799" s="60"/>
      <c r="G3799"/>
    </row>
    <row r="3800" spans="1:7" x14ac:dyDescent="0.25">
      <c r="A3800"/>
      <c r="B3800"/>
      <c r="C3800"/>
      <c r="D3800"/>
      <c r="E3800" s="34"/>
      <c r="F3800" s="60"/>
      <c r="G3800"/>
    </row>
    <row r="3801" spans="1:7" x14ac:dyDescent="0.25">
      <c r="A3801"/>
      <c r="B3801"/>
      <c r="C3801"/>
      <c r="D3801"/>
      <c r="E3801" s="34"/>
      <c r="F3801" s="60"/>
      <c r="G3801"/>
    </row>
    <row r="3802" spans="1:7" x14ac:dyDescent="0.25">
      <c r="A3802"/>
      <c r="B3802"/>
      <c r="C3802"/>
      <c r="D3802"/>
      <c r="E3802" s="34"/>
      <c r="F3802" s="60"/>
      <c r="G3802"/>
    </row>
    <row r="3803" spans="1:7" x14ac:dyDescent="0.25">
      <c r="A3803"/>
      <c r="B3803"/>
      <c r="C3803"/>
      <c r="D3803"/>
      <c r="E3803" s="34"/>
      <c r="F3803" s="60"/>
      <c r="G3803"/>
    </row>
    <row r="3804" spans="1:7" x14ac:dyDescent="0.25">
      <c r="A3804"/>
      <c r="B3804"/>
      <c r="C3804"/>
      <c r="D3804"/>
      <c r="E3804" s="34"/>
      <c r="F3804" s="60"/>
      <c r="G3804"/>
    </row>
    <row r="3805" spans="1:7" x14ac:dyDescent="0.25">
      <c r="A3805"/>
      <c r="B3805"/>
      <c r="C3805"/>
      <c r="D3805"/>
      <c r="E3805" s="34"/>
      <c r="F3805" s="60"/>
      <c r="G3805"/>
    </row>
    <row r="3806" spans="1:7" x14ac:dyDescent="0.25">
      <c r="A3806"/>
      <c r="B3806"/>
      <c r="C3806"/>
      <c r="D3806"/>
      <c r="E3806" s="34"/>
      <c r="F3806" s="60"/>
      <c r="G3806"/>
    </row>
    <row r="3807" spans="1:7" x14ac:dyDescent="0.25">
      <c r="A3807"/>
      <c r="B3807"/>
      <c r="C3807"/>
      <c r="D3807"/>
      <c r="E3807" s="34"/>
      <c r="F3807" s="60"/>
      <c r="G3807"/>
    </row>
    <row r="3808" spans="1:7" x14ac:dyDescent="0.25">
      <c r="A3808"/>
      <c r="B3808"/>
      <c r="C3808"/>
      <c r="D3808"/>
      <c r="E3808" s="34"/>
      <c r="F3808" s="60"/>
      <c r="G3808"/>
    </row>
    <row r="3809" spans="1:7" x14ac:dyDescent="0.25">
      <c r="A3809"/>
      <c r="B3809"/>
      <c r="C3809"/>
      <c r="D3809"/>
      <c r="E3809" s="34"/>
      <c r="F3809" s="60"/>
      <c r="G3809"/>
    </row>
    <row r="3810" spans="1:7" x14ac:dyDescent="0.25">
      <c r="A3810"/>
      <c r="B3810"/>
      <c r="C3810"/>
      <c r="D3810"/>
      <c r="E3810" s="34"/>
      <c r="F3810" s="60"/>
      <c r="G3810"/>
    </row>
    <row r="3811" spans="1:7" x14ac:dyDescent="0.25">
      <c r="A3811"/>
      <c r="B3811"/>
      <c r="C3811"/>
      <c r="D3811"/>
      <c r="E3811" s="34"/>
      <c r="F3811" s="60"/>
      <c r="G3811"/>
    </row>
    <row r="3812" spans="1:7" x14ac:dyDescent="0.25">
      <c r="A3812"/>
      <c r="B3812"/>
      <c r="C3812"/>
      <c r="D3812"/>
      <c r="E3812" s="34"/>
      <c r="F3812" s="60"/>
      <c r="G3812"/>
    </row>
    <row r="3813" spans="1:7" x14ac:dyDescent="0.25">
      <c r="A3813"/>
      <c r="B3813"/>
      <c r="C3813"/>
      <c r="D3813"/>
      <c r="E3813" s="34"/>
      <c r="F3813" s="60"/>
      <c r="G3813"/>
    </row>
    <row r="3814" spans="1:7" x14ac:dyDescent="0.25">
      <c r="A3814"/>
      <c r="B3814"/>
      <c r="C3814"/>
      <c r="D3814"/>
      <c r="E3814" s="34"/>
      <c r="F3814" s="60"/>
      <c r="G3814"/>
    </row>
    <row r="3815" spans="1:7" x14ac:dyDescent="0.25">
      <c r="A3815"/>
      <c r="B3815"/>
      <c r="C3815"/>
      <c r="D3815"/>
      <c r="E3815" s="34"/>
      <c r="F3815" s="60"/>
      <c r="G3815"/>
    </row>
    <row r="3816" spans="1:7" x14ac:dyDescent="0.25">
      <c r="A3816"/>
      <c r="B3816"/>
      <c r="C3816"/>
      <c r="D3816"/>
      <c r="E3816" s="34"/>
      <c r="F3816" s="60"/>
      <c r="G3816"/>
    </row>
    <row r="3817" spans="1:7" x14ac:dyDescent="0.25">
      <c r="A3817"/>
      <c r="B3817"/>
      <c r="C3817"/>
      <c r="D3817"/>
      <c r="E3817" s="34"/>
      <c r="F3817" s="60"/>
      <c r="G3817"/>
    </row>
    <row r="3818" spans="1:7" x14ac:dyDescent="0.25">
      <c r="A3818"/>
      <c r="B3818"/>
      <c r="C3818"/>
      <c r="D3818"/>
      <c r="E3818" s="34"/>
      <c r="F3818" s="60"/>
      <c r="G3818"/>
    </row>
    <row r="3819" spans="1:7" x14ac:dyDescent="0.25">
      <c r="A3819"/>
      <c r="B3819"/>
      <c r="C3819"/>
      <c r="D3819"/>
      <c r="E3819" s="34"/>
      <c r="F3819" s="60"/>
      <c r="G3819"/>
    </row>
    <row r="3820" spans="1:7" x14ac:dyDescent="0.25">
      <c r="A3820"/>
      <c r="B3820"/>
      <c r="C3820"/>
      <c r="D3820"/>
      <c r="E3820" s="34"/>
      <c r="F3820" s="60"/>
      <c r="G3820"/>
    </row>
    <row r="3821" spans="1:7" x14ac:dyDescent="0.25">
      <c r="A3821"/>
      <c r="B3821"/>
      <c r="C3821"/>
      <c r="D3821"/>
      <c r="E3821" s="34"/>
      <c r="F3821" s="60"/>
      <c r="G3821"/>
    </row>
    <row r="3822" spans="1:7" x14ac:dyDescent="0.25">
      <c r="A3822"/>
      <c r="B3822"/>
      <c r="C3822"/>
      <c r="D3822"/>
      <c r="E3822" s="34"/>
      <c r="F3822" s="60"/>
      <c r="G3822"/>
    </row>
    <row r="3823" spans="1:7" x14ac:dyDescent="0.25">
      <c r="A3823"/>
      <c r="B3823"/>
      <c r="C3823"/>
      <c r="D3823"/>
      <c r="E3823" s="34"/>
      <c r="F3823" s="60"/>
      <c r="G3823"/>
    </row>
    <row r="3824" spans="1:7" x14ac:dyDescent="0.25">
      <c r="A3824"/>
      <c r="B3824"/>
      <c r="C3824"/>
      <c r="D3824"/>
      <c r="E3824" s="34"/>
      <c r="F3824" s="60"/>
      <c r="G3824"/>
    </row>
    <row r="3825" spans="1:7" x14ac:dyDescent="0.25">
      <c r="A3825"/>
      <c r="B3825"/>
      <c r="C3825"/>
      <c r="D3825"/>
      <c r="E3825" s="34"/>
      <c r="F3825" s="60"/>
      <c r="G3825"/>
    </row>
    <row r="3826" spans="1:7" x14ac:dyDescent="0.25">
      <c r="A3826"/>
      <c r="B3826"/>
      <c r="C3826"/>
      <c r="D3826"/>
      <c r="E3826" s="34"/>
      <c r="F3826" s="60"/>
      <c r="G3826"/>
    </row>
    <row r="3827" spans="1:7" x14ac:dyDescent="0.25">
      <c r="A3827"/>
      <c r="B3827"/>
      <c r="C3827"/>
      <c r="D3827"/>
      <c r="E3827" s="34"/>
      <c r="F3827" s="60"/>
      <c r="G3827"/>
    </row>
    <row r="3828" spans="1:7" x14ac:dyDescent="0.25">
      <c r="A3828"/>
      <c r="B3828"/>
      <c r="C3828"/>
      <c r="D3828"/>
      <c r="E3828" s="34"/>
      <c r="F3828" s="60"/>
      <c r="G3828"/>
    </row>
    <row r="3829" spans="1:7" x14ac:dyDescent="0.25">
      <c r="A3829"/>
      <c r="B3829"/>
      <c r="C3829"/>
      <c r="D3829"/>
      <c r="E3829" s="34"/>
      <c r="F3829" s="60"/>
      <c r="G3829"/>
    </row>
    <row r="3830" spans="1:7" x14ac:dyDescent="0.25">
      <c r="A3830"/>
      <c r="B3830"/>
      <c r="C3830"/>
      <c r="D3830"/>
      <c r="E3830" s="34"/>
      <c r="F3830" s="60"/>
      <c r="G3830"/>
    </row>
    <row r="3831" spans="1:7" x14ac:dyDescent="0.25">
      <c r="A3831"/>
      <c r="B3831"/>
      <c r="C3831"/>
      <c r="D3831"/>
      <c r="E3831" s="34"/>
      <c r="F3831" s="60"/>
      <c r="G3831"/>
    </row>
    <row r="3832" spans="1:7" x14ac:dyDescent="0.25">
      <c r="A3832"/>
      <c r="B3832"/>
      <c r="C3832"/>
      <c r="D3832"/>
      <c r="E3832" s="34"/>
      <c r="F3832" s="60"/>
      <c r="G3832"/>
    </row>
    <row r="3833" spans="1:7" x14ac:dyDescent="0.25">
      <c r="A3833"/>
      <c r="B3833"/>
      <c r="C3833"/>
      <c r="D3833"/>
      <c r="E3833" s="34"/>
      <c r="F3833" s="60"/>
      <c r="G3833"/>
    </row>
    <row r="3834" spans="1:7" x14ac:dyDescent="0.25">
      <c r="A3834"/>
      <c r="B3834"/>
      <c r="C3834"/>
      <c r="D3834"/>
      <c r="E3834" s="34"/>
      <c r="F3834" s="60"/>
      <c r="G3834"/>
    </row>
    <row r="3835" spans="1:7" x14ac:dyDescent="0.25">
      <c r="A3835"/>
      <c r="B3835"/>
      <c r="C3835"/>
      <c r="D3835"/>
      <c r="E3835" s="34"/>
      <c r="F3835" s="60"/>
      <c r="G3835"/>
    </row>
    <row r="3836" spans="1:7" x14ac:dyDescent="0.25">
      <c r="A3836"/>
      <c r="B3836"/>
      <c r="C3836"/>
      <c r="D3836"/>
      <c r="E3836" s="34"/>
      <c r="F3836" s="60"/>
      <c r="G3836"/>
    </row>
    <row r="3837" spans="1:7" x14ac:dyDescent="0.25">
      <c r="A3837"/>
      <c r="B3837"/>
      <c r="C3837"/>
      <c r="D3837"/>
      <c r="E3837" s="34"/>
      <c r="F3837" s="60"/>
      <c r="G3837"/>
    </row>
    <row r="3838" spans="1:7" x14ac:dyDescent="0.25">
      <c r="A3838"/>
      <c r="B3838"/>
      <c r="C3838"/>
      <c r="D3838"/>
      <c r="E3838" s="34"/>
      <c r="F3838" s="60"/>
      <c r="G3838"/>
    </row>
    <row r="3839" spans="1:7" x14ac:dyDescent="0.25">
      <c r="A3839"/>
      <c r="B3839"/>
      <c r="C3839"/>
      <c r="D3839"/>
      <c r="E3839" s="34"/>
      <c r="F3839" s="60"/>
      <c r="G3839"/>
    </row>
    <row r="3840" spans="1:7" x14ac:dyDescent="0.25">
      <c r="A3840"/>
      <c r="B3840"/>
      <c r="C3840"/>
      <c r="D3840"/>
      <c r="E3840" s="34"/>
      <c r="F3840" s="60"/>
      <c r="G3840"/>
    </row>
    <row r="3841" spans="1:7" x14ac:dyDescent="0.25">
      <c r="A3841"/>
      <c r="B3841"/>
      <c r="C3841"/>
      <c r="D3841"/>
      <c r="E3841" s="34"/>
      <c r="F3841" s="60"/>
      <c r="G3841"/>
    </row>
    <row r="3842" spans="1:7" x14ac:dyDescent="0.25">
      <c r="A3842"/>
      <c r="B3842"/>
      <c r="C3842"/>
      <c r="D3842"/>
      <c r="E3842" s="34"/>
      <c r="F3842" s="60"/>
      <c r="G3842"/>
    </row>
    <row r="3843" spans="1:7" x14ac:dyDescent="0.25">
      <c r="A3843"/>
      <c r="B3843"/>
      <c r="C3843"/>
      <c r="D3843"/>
      <c r="E3843" s="34"/>
      <c r="F3843" s="60"/>
      <c r="G3843"/>
    </row>
    <row r="3844" spans="1:7" x14ac:dyDescent="0.25">
      <c r="A3844"/>
      <c r="B3844"/>
      <c r="C3844"/>
      <c r="D3844"/>
      <c r="E3844" s="34"/>
      <c r="F3844" s="60"/>
      <c r="G3844"/>
    </row>
    <row r="3845" spans="1:7" x14ac:dyDescent="0.25">
      <c r="A3845"/>
      <c r="B3845"/>
      <c r="C3845"/>
      <c r="D3845"/>
      <c r="E3845" s="34"/>
      <c r="F3845" s="60"/>
      <c r="G3845"/>
    </row>
    <row r="3846" spans="1:7" x14ac:dyDescent="0.25">
      <c r="A3846"/>
      <c r="B3846"/>
      <c r="C3846"/>
      <c r="D3846"/>
      <c r="E3846" s="34"/>
      <c r="F3846" s="60"/>
      <c r="G3846"/>
    </row>
    <row r="3847" spans="1:7" x14ac:dyDescent="0.25">
      <c r="A3847"/>
      <c r="B3847"/>
      <c r="C3847"/>
      <c r="D3847"/>
      <c r="E3847" s="34"/>
      <c r="F3847" s="60"/>
      <c r="G3847"/>
    </row>
    <row r="3848" spans="1:7" x14ac:dyDescent="0.25">
      <c r="A3848"/>
      <c r="B3848"/>
      <c r="C3848"/>
      <c r="D3848"/>
      <c r="E3848" s="34"/>
      <c r="F3848" s="60"/>
      <c r="G3848"/>
    </row>
    <row r="3849" spans="1:7" x14ac:dyDescent="0.25">
      <c r="A3849"/>
      <c r="B3849"/>
      <c r="C3849"/>
      <c r="D3849"/>
      <c r="E3849" s="34"/>
      <c r="F3849" s="60"/>
      <c r="G3849"/>
    </row>
    <row r="3850" spans="1:7" x14ac:dyDescent="0.25">
      <c r="A3850"/>
      <c r="B3850"/>
      <c r="C3850"/>
      <c r="D3850"/>
      <c r="E3850" s="34"/>
      <c r="F3850" s="60"/>
      <c r="G3850"/>
    </row>
    <row r="3851" spans="1:7" x14ac:dyDescent="0.25">
      <c r="A3851"/>
      <c r="B3851"/>
      <c r="C3851"/>
      <c r="D3851"/>
      <c r="E3851" s="34"/>
      <c r="F3851" s="60"/>
      <c r="G3851"/>
    </row>
    <row r="3852" spans="1:7" x14ac:dyDescent="0.25">
      <c r="A3852"/>
      <c r="B3852"/>
      <c r="C3852"/>
      <c r="D3852"/>
      <c r="E3852" s="34"/>
      <c r="F3852" s="60"/>
      <c r="G3852"/>
    </row>
    <row r="3853" spans="1:7" x14ac:dyDescent="0.25">
      <c r="A3853"/>
      <c r="B3853"/>
      <c r="C3853"/>
      <c r="D3853"/>
      <c r="E3853" s="34"/>
      <c r="F3853" s="60"/>
      <c r="G3853"/>
    </row>
    <row r="3854" spans="1:7" x14ac:dyDescent="0.25">
      <c r="A3854"/>
      <c r="B3854"/>
      <c r="C3854"/>
      <c r="D3854"/>
      <c r="E3854" s="34"/>
      <c r="F3854" s="60"/>
      <c r="G3854"/>
    </row>
    <row r="3855" spans="1:7" x14ac:dyDescent="0.25">
      <c r="A3855"/>
      <c r="B3855"/>
      <c r="C3855"/>
      <c r="D3855"/>
      <c r="E3855" s="34"/>
      <c r="F3855" s="60"/>
      <c r="G3855"/>
    </row>
    <row r="3856" spans="1:7" x14ac:dyDescent="0.25">
      <c r="A3856"/>
      <c r="B3856"/>
      <c r="C3856"/>
      <c r="D3856"/>
      <c r="E3856" s="34"/>
      <c r="F3856" s="60"/>
      <c r="G3856"/>
    </row>
    <row r="3857" spans="1:7" x14ac:dyDescent="0.25">
      <c r="A3857"/>
      <c r="B3857"/>
      <c r="C3857"/>
      <c r="D3857"/>
      <c r="E3857" s="34"/>
      <c r="F3857" s="60"/>
      <c r="G3857"/>
    </row>
    <row r="3858" spans="1:7" x14ac:dyDescent="0.25">
      <c r="A3858"/>
      <c r="B3858"/>
      <c r="C3858"/>
      <c r="D3858"/>
      <c r="E3858" s="34"/>
      <c r="F3858" s="60"/>
      <c r="G3858"/>
    </row>
    <row r="3859" spans="1:7" x14ac:dyDescent="0.25">
      <c r="A3859"/>
      <c r="B3859"/>
      <c r="C3859"/>
      <c r="D3859"/>
      <c r="E3859" s="34"/>
      <c r="F3859" s="60"/>
      <c r="G3859"/>
    </row>
    <row r="3860" spans="1:7" x14ac:dyDescent="0.25">
      <c r="A3860"/>
      <c r="B3860"/>
      <c r="C3860"/>
      <c r="D3860"/>
      <c r="E3860" s="34"/>
      <c r="F3860" s="60"/>
      <c r="G3860"/>
    </row>
    <row r="3861" spans="1:7" x14ac:dyDescent="0.25">
      <c r="A3861"/>
      <c r="B3861"/>
      <c r="C3861"/>
      <c r="D3861"/>
      <c r="E3861" s="34"/>
      <c r="F3861" s="60"/>
      <c r="G3861"/>
    </row>
    <row r="3862" spans="1:7" x14ac:dyDescent="0.25">
      <c r="A3862"/>
      <c r="B3862"/>
      <c r="C3862"/>
      <c r="D3862"/>
      <c r="E3862" s="34"/>
      <c r="F3862" s="60"/>
      <c r="G3862"/>
    </row>
    <row r="3863" spans="1:7" x14ac:dyDescent="0.25">
      <c r="A3863"/>
      <c r="B3863"/>
      <c r="C3863"/>
      <c r="D3863"/>
      <c r="E3863" s="34"/>
      <c r="F3863" s="60"/>
      <c r="G3863"/>
    </row>
    <row r="3864" spans="1:7" x14ac:dyDescent="0.25">
      <c r="A3864"/>
      <c r="B3864"/>
      <c r="C3864"/>
      <c r="D3864"/>
      <c r="E3864" s="34"/>
      <c r="F3864" s="60"/>
      <c r="G3864"/>
    </row>
    <row r="3865" spans="1:7" x14ac:dyDescent="0.25">
      <c r="A3865"/>
      <c r="B3865"/>
      <c r="C3865"/>
      <c r="D3865"/>
      <c r="E3865" s="34"/>
      <c r="F3865" s="60"/>
      <c r="G3865"/>
    </row>
    <row r="3866" spans="1:7" x14ac:dyDescent="0.25">
      <c r="A3866"/>
      <c r="B3866"/>
      <c r="C3866"/>
      <c r="D3866"/>
      <c r="E3866" s="34"/>
      <c r="F3866" s="60"/>
      <c r="G3866"/>
    </row>
    <row r="3867" spans="1:7" x14ac:dyDescent="0.25">
      <c r="A3867"/>
      <c r="B3867"/>
      <c r="C3867"/>
      <c r="D3867"/>
      <c r="E3867" s="34"/>
      <c r="F3867" s="60"/>
      <c r="G3867"/>
    </row>
    <row r="3868" spans="1:7" x14ac:dyDescent="0.25">
      <c r="A3868"/>
      <c r="B3868"/>
      <c r="C3868"/>
      <c r="D3868"/>
      <c r="E3868" s="34"/>
      <c r="F3868" s="60"/>
      <c r="G3868"/>
    </row>
    <row r="3869" spans="1:7" x14ac:dyDescent="0.25">
      <c r="A3869"/>
      <c r="B3869"/>
      <c r="C3869"/>
      <c r="D3869"/>
      <c r="E3869" s="34"/>
      <c r="F3869" s="60"/>
      <c r="G3869"/>
    </row>
    <row r="3870" spans="1:7" x14ac:dyDescent="0.25">
      <c r="A3870"/>
      <c r="B3870"/>
      <c r="C3870"/>
      <c r="D3870"/>
      <c r="E3870" s="34"/>
      <c r="F3870" s="60"/>
      <c r="G3870"/>
    </row>
    <row r="3871" spans="1:7" x14ac:dyDescent="0.25">
      <c r="A3871"/>
      <c r="B3871"/>
      <c r="C3871"/>
      <c r="D3871"/>
      <c r="E3871" s="34"/>
      <c r="F3871" s="60"/>
      <c r="G3871"/>
    </row>
    <row r="3872" spans="1:7" x14ac:dyDescent="0.25">
      <c r="A3872"/>
      <c r="B3872"/>
      <c r="C3872"/>
      <c r="D3872"/>
      <c r="E3872" s="34"/>
      <c r="F3872" s="60"/>
      <c r="G3872"/>
    </row>
    <row r="3873" spans="1:7" x14ac:dyDescent="0.25">
      <c r="A3873"/>
      <c r="B3873"/>
      <c r="C3873"/>
      <c r="D3873"/>
      <c r="E3873" s="34"/>
      <c r="F3873" s="60"/>
      <c r="G3873"/>
    </row>
    <row r="3874" spans="1:7" x14ac:dyDescent="0.25">
      <c r="A3874"/>
      <c r="B3874"/>
      <c r="C3874"/>
      <c r="D3874"/>
      <c r="E3874" s="34"/>
      <c r="F3874" s="60"/>
      <c r="G3874"/>
    </row>
    <row r="3875" spans="1:7" x14ac:dyDescent="0.25">
      <c r="A3875"/>
      <c r="B3875"/>
      <c r="C3875"/>
      <c r="D3875"/>
      <c r="E3875" s="34"/>
      <c r="F3875" s="60"/>
      <c r="G3875"/>
    </row>
    <row r="3876" spans="1:7" x14ac:dyDescent="0.25">
      <c r="A3876"/>
      <c r="B3876"/>
      <c r="C3876"/>
      <c r="D3876"/>
      <c r="E3876" s="34"/>
      <c r="F3876" s="60"/>
      <c r="G3876"/>
    </row>
    <row r="3877" spans="1:7" x14ac:dyDescent="0.25">
      <c r="A3877"/>
      <c r="B3877"/>
      <c r="C3877"/>
      <c r="D3877"/>
      <c r="E3877" s="34"/>
      <c r="F3877" s="60"/>
      <c r="G3877"/>
    </row>
    <row r="3878" spans="1:7" x14ac:dyDescent="0.25">
      <c r="A3878"/>
      <c r="B3878"/>
      <c r="C3878"/>
      <c r="D3878"/>
      <c r="E3878" s="34"/>
      <c r="F3878" s="60"/>
      <c r="G3878"/>
    </row>
    <row r="3879" spans="1:7" x14ac:dyDescent="0.25">
      <c r="A3879"/>
      <c r="B3879"/>
      <c r="C3879"/>
      <c r="D3879"/>
      <c r="E3879" s="34"/>
      <c r="F3879" s="60"/>
      <c r="G3879"/>
    </row>
    <row r="3880" spans="1:7" x14ac:dyDescent="0.25">
      <c r="A3880"/>
      <c r="B3880"/>
      <c r="C3880"/>
      <c r="D3880"/>
      <c r="E3880" s="34"/>
      <c r="F3880" s="60"/>
      <c r="G3880"/>
    </row>
    <row r="3881" spans="1:7" x14ac:dyDescent="0.25">
      <c r="A3881"/>
      <c r="B3881"/>
      <c r="C3881"/>
      <c r="D3881"/>
      <c r="E3881" s="34"/>
      <c r="F3881" s="60"/>
      <c r="G3881"/>
    </row>
    <row r="3882" spans="1:7" x14ac:dyDescent="0.25">
      <c r="A3882"/>
      <c r="B3882"/>
      <c r="C3882"/>
      <c r="D3882"/>
      <c r="E3882" s="34"/>
      <c r="F3882" s="60"/>
      <c r="G3882"/>
    </row>
    <row r="3883" spans="1:7" x14ac:dyDescent="0.25">
      <c r="A3883"/>
      <c r="B3883"/>
      <c r="C3883"/>
      <c r="D3883"/>
      <c r="E3883" s="34"/>
      <c r="F3883" s="60"/>
      <c r="G3883"/>
    </row>
    <row r="3884" spans="1:7" x14ac:dyDescent="0.25">
      <c r="A3884"/>
      <c r="B3884"/>
      <c r="C3884"/>
      <c r="D3884"/>
      <c r="E3884" s="34"/>
      <c r="F3884" s="60"/>
      <c r="G3884"/>
    </row>
  </sheetData>
  <phoneticPr fontId="0" type="noConversion"/>
  <pageMargins left="0.78740157499999996" right="0.78740157499999996" top="0.984251969" bottom="0.984251969" header="0.5" footer="0.5"/>
  <pageSetup paperSize="9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7"/>
  <dimension ref="A1:P3878"/>
  <sheetViews>
    <sheetView workbookViewId="0"/>
  </sheetViews>
  <sheetFormatPr defaultColWidth="11.453125" defaultRowHeight="10" x14ac:dyDescent="0.2"/>
  <cols>
    <col min="1" max="1" width="15.54296875" style="19" bestFit="1" customWidth="1"/>
    <col min="2" max="2" width="13.81640625" style="19" bestFit="1" customWidth="1"/>
    <col min="3" max="3" width="10.26953125" style="19" customWidth="1"/>
    <col min="4" max="4" width="9.453125" style="54" customWidth="1"/>
    <col min="5" max="5" width="12.7265625" style="53" bestFit="1" customWidth="1"/>
    <col min="6" max="6" width="13.7265625" style="53" bestFit="1" customWidth="1"/>
    <col min="7" max="7" width="33.54296875" style="19" bestFit="1" customWidth="1"/>
    <col min="8" max="8" width="14.1796875" style="19" bestFit="1" customWidth="1"/>
    <col min="9" max="12" width="11.453125" style="19"/>
    <col min="13" max="13" width="13.7265625" style="19" bestFit="1" customWidth="1"/>
    <col min="14" max="16384" width="11.453125" style="19"/>
  </cols>
  <sheetData>
    <row r="1" spans="1:16" ht="36.75" customHeight="1" x14ac:dyDescent="0.2">
      <c r="A1" s="90" t="s">
        <v>1354</v>
      </c>
      <c r="B1" s="91"/>
      <c r="C1" s="91"/>
      <c r="D1" s="92"/>
      <c r="E1" s="92"/>
      <c r="F1" s="92"/>
      <c r="G1" s="91"/>
    </row>
    <row r="2" spans="1:16" s="78" customFormat="1" ht="13.5" x14ac:dyDescent="0.3">
      <c r="A2" s="76" t="s">
        <v>975</v>
      </c>
      <c r="P2" s="79"/>
    </row>
    <row r="3" spans="1:16" s="78" customFormat="1" ht="13.5" x14ac:dyDescent="0.3">
      <c r="A3" s="76"/>
      <c r="P3" s="79"/>
    </row>
    <row r="4" spans="1:16" x14ac:dyDescent="0.2">
      <c r="A4" s="50" t="s">
        <v>126</v>
      </c>
      <c r="B4" s="51" t="s">
        <v>612</v>
      </c>
      <c r="C4" s="50" t="s">
        <v>0</v>
      </c>
      <c r="D4" s="55" t="s">
        <v>127</v>
      </c>
      <c r="E4" s="52" t="s">
        <v>128</v>
      </c>
      <c r="F4" s="56" t="s">
        <v>422</v>
      </c>
      <c r="G4" s="62" t="s">
        <v>217</v>
      </c>
      <c r="H4" s="1"/>
    </row>
    <row r="5" spans="1:16" x14ac:dyDescent="0.2">
      <c r="A5" s="32" t="s">
        <v>36</v>
      </c>
      <c r="B5" s="32" t="s">
        <v>670</v>
      </c>
      <c r="C5" s="32" t="s">
        <v>425</v>
      </c>
      <c r="D5" s="57">
        <v>3</v>
      </c>
      <c r="E5" s="34">
        <v>175416664</v>
      </c>
      <c r="F5" s="57">
        <v>526249992</v>
      </c>
      <c r="G5" s="19" t="s">
        <v>722</v>
      </c>
    </row>
    <row r="6" spans="1:16" ht="12.5" x14ac:dyDescent="0.25">
      <c r="A6" s="32" t="s">
        <v>685</v>
      </c>
      <c r="B6" s="32" t="s">
        <v>695</v>
      </c>
      <c r="C6" s="32" t="s">
        <v>425</v>
      </c>
      <c r="D6" s="57">
        <v>15.2</v>
      </c>
      <c r="E6" s="34">
        <v>22522439</v>
      </c>
      <c r="F6" s="57">
        <v>342341072.80000001</v>
      </c>
      <c r="G6" s="19" t="s">
        <v>5</v>
      </c>
      <c r="H6" s="58"/>
      <c r="I6" s="58"/>
      <c r="J6" s="58"/>
      <c r="K6" s="58"/>
      <c r="L6"/>
      <c r="M6" s="59"/>
      <c r="N6" s="60"/>
    </row>
    <row r="7" spans="1:16" x14ac:dyDescent="0.2">
      <c r="A7" s="32" t="s">
        <v>204</v>
      </c>
      <c r="B7" s="32" t="s">
        <v>616</v>
      </c>
      <c r="C7" s="32" t="s">
        <v>425</v>
      </c>
      <c r="D7" s="57">
        <v>330</v>
      </c>
      <c r="E7" s="34">
        <v>946527</v>
      </c>
      <c r="F7" s="57">
        <v>312353910</v>
      </c>
      <c r="G7" s="19" t="s">
        <v>723</v>
      </c>
      <c r="H7" s="32"/>
    </row>
    <row r="8" spans="1:16" x14ac:dyDescent="0.2">
      <c r="A8" s="32" t="s">
        <v>52</v>
      </c>
      <c r="B8" s="32" t="s">
        <v>737</v>
      </c>
      <c r="C8" s="32" t="s">
        <v>425</v>
      </c>
      <c r="D8" s="57">
        <v>8</v>
      </c>
      <c r="E8" s="34">
        <v>35685500</v>
      </c>
      <c r="F8" s="57">
        <v>285484000</v>
      </c>
      <c r="G8" s="19" t="s">
        <v>1</v>
      </c>
      <c r="H8" s="32"/>
    </row>
    <row r="9" spans="1:16" x14ac:dyDescent="0.2">
      <c r="A9" s="32" t="s">
        <v>290</v>
      </c>
      <c r="B9" s="32" t="s">
        <v>624</v>
      </c>
      <c r="C9" s="32" t="s">
        <v>425</v>
      </c>
      <c r="D9" s="57">
        <v>124</v>
      </c>
      <c r="E9" s="34">
        <v>2220000</v>
      </c>
      <c r="F9" s="57">
        <v>275280000</v>
      </c>
      <c r="G9" s="32" t="s">
        <v>635</v>
      </c>
      <c r="H9" s="32"/>
    </row>
    <row r="10" spans="1:16" x14ac:dyDescent="0.2">
      <c r="A10" s="32" t="s">
        <v>687</v>
      </c>
      <c r="B10" s="32" t="s">
        <v>688</v>
      </c>
      <c r="C10" s="32" t="s">
        <v>425</v>
      </c>
      <c r="D10" s="57">
        <v>32</v>
      </c>
      <c r="E10" s="34">
        <v>8437500</v>
      </c>
      <c r="F10" s="57">
        <v>270000000</v>
      </c>
      <c r="G10" s="19" t="s">
        <v>1</v>
      </c>
      <c r="H10" s="32"/>
    </row>
    <row r="11" spans="1:16" x14ac:dyDescent="0.2">
      <c r="A11" s="32" t="s">
        <v>685</v>
      </c>
      <c r="B11" s="32" t="s">
        <v>696</v>
      </c>
      <c r="C11" s="32" t="s">
        <v>425</v>
      </c>
      <c r="D11" s="57">
        <v>16.899999999999999</v>
      </c>
      <c r="E11" s="34">
        <v>15410000</v>
      </c>
      <c r="F11" s="57">
        <v>260428999.99999997</v>
      </c>
      <c r="H11" s="32"/>
    </row>
    <row r="12" spans="1:16" x14ac:dyDescent="0.2">
      <c r="A12" s="32" t="s">
        <v>673</v>
      </c>
      <c r="B12" s="32" t="s">
        <v>622</v>
      </c>
      <c r="C12" s="32" t="s">
        <v>425</v>
      </c>
      <c r="D12" s="57">
        <v>11.5</v>
      </c>
      <c r="E12" s="34">
        <v>22489400</v>
      </c>
      <c r="F12" s="57">
        <v>258628100</v>
      </c>
      <c r="G12" s="19" t="s">
        <v>3</v>
      </c>
      <c r="H12" s="32"/>
    </row>
    <row r="13" spans="1:16" x14ac:dyDescent="0.2">
      <c r="A13" s="32" t="s">
        <v>52</v>
      </c>
      <c r="B13" s="32" t="s">
        <v>637</v>
      </c>
      <c r="C13" s="32" t="s">
        <v>425</v>
      </c>
      <c r="D13" s="57">
        <v>9</v>
      </c>
      <c r="E13" s="34">
        <v>24444445</v>
      </c>
      <c r="F13" s="57">
        <v>220000005</v>
      </c>
      <c r="G13" s="32" t="s">
        <v>1</v>
      </c>
      <c r="H13" s="32"/>
    </row>
    <row r="14" spans="1:16" x14ac:dyDescent="0.2">
      <c r="A14" s="32" t="s">
        <v>686</v>
      </c>
      <c r="B14" s="32" t="s">
        <v>625</v>
      </c>
      <c r="C14" s="32" t="s">
        <v>425</v>
      </c>
      <c r="D14" s="57">
        <v>15.7</v>
      </c>
      <c r="E14" s="34">
        <v>13694268</v>
      </c>
      <c r="F14" s="57">
        <v>215000007.59999999</v>
      </c>
      <c r="G14" s="32" t="s">
        <v>645</v>
      </c>
      <c r="H14" s="32"/>
    </row>
    <row r="15" spans="1:16" x14ac:dyDescent="0.2">
      <c r="A15" s="32" t="s">
        <v>52</v>
      </c>
      <c r="B15" s="32" t="s">
        <v>718</v>
      </c>
      <c r="C15" s="32" t="s">
        <v>425</v>
      </c>
      <c r="D15" s="57">
        <v>1</v>
      </c>
      <c r="E15" s="34">
        <v>191258154</v>
      </c>
      <c r="F15" s="57">
        <v>191258154</v>
      </c>
      <c r="G15" s="32" t="s">
        <v>1</v>
      </c>
      <c r="H15" s="32"/>
    </row>
    <row r="16" spans="1:16" x14ac:dyDescent="0.2">
      <c r="A16" s="32" t="s">
        <v>669</v>
      </c>
      <c r="B16" s="32" t="s">
        <v>670</v>
      </c>
      <c r="C16" s="32" t="s">
        <v>426</v>
      </c>
      <c r="D16" s="57">
        <v>24.5</v>
      </c>
      <c r="E16" s="34">
        <v>6359715</v>
      </c>
      <c r="F16" s="57">
        <v>155813017.5</v>
      </c>
      <c r="G16" s="19" t="s">
        <v>724</v>
      </c>
      <c r="H16" s="32"/>
    </row>
    <row r="17" spans="1:8" x14ac:dyDescent="0.2">
      <c r="A17" s="32" t="s">
        <v>731</v>
      </c>
      <c r="B17" s="32" t="s">
        <v>732</v>
      </c>
      <c r="C17" s="32" t="s">
        <v>426</v>
      </c>
      <c r="D17" s="57">
        <v>17</v>
      </c>
      <c r="E17" s="34">
        <v>8193303</v>
      </c>
      <c r="F17" s="57">
        <v>139286151</v>
      </c>
      <c r="G17" s="19" t="s">
        <v>725</v>
      </c>
      <c r="H17" s="32"/>
    </row>
    <row r="18" spans="1:8" x14ac:dyDescent="0.2">
      <c r="A18" s="32" t="s">
        <v>676</v>
      </c>
      <c r="B18" s="32" t="s">
        <v>615</v>
      </c>
      <c r="C18" s="32" t="s">
        <v>425</v>
      </c>
      <c r="D18" s="57">
        <v>124</v>
      </c>
      <c r="E18" s="34">
        <v>1080000</v>
      </c>
      <c r="F18" s="57">
        <v>133920000</v>
      </c>
      <c r="H18" s="34"/>
    </row>
    <row r="19" spans="1:8" x14ac:dyDescent="0.2">
      <c r="A19" s="32" t="s">
        <v>36</v>
      </c>
      <c r="B19" s="32" t="s">
        <v>697</v>
      </c>
      <c r="C19" s="32" t="s">
        <v>425</v>
      </c>
      <c r="D19" s="57">
        <v>3.71</v>
      </c>
      <c r="E19" s="34">
        <v>35000000</v>
      </c>
      <c r="F19" s="57">
        <v>129850000</v>
      </c>
      <c r="H19" s="32"/>
    </row>
    <row r="20" spans="1:8" x14ac:dyDescent="0.2">
      <c r="A20" s="32" t="s">
        <v>270</v>
      </c>
      <c r="B20" s="32" t="s">
        <v>646</v>
      </c>
      <c r="C20" s="32" t="s">
        <v>425</v>
      </c>
      <c r="D20" s="57">
        <v>80</v>
      </c>
      <c r="E20" s="34">
        <v>1500000</v>
      </c>
      <c r="F20" s="57">
        <v>120000000</v>
      </c>
      <c r="G20" s="19" t="s">
        <v>726</v>
      </c>
      <c r="H20" s="32"/>
    </row>
    <row r="21" spans="1:8" ht="12.5" x14ac:dyDescent="0.25">
      <c r="A21" s="32" t="s">
        <v>52</v>
      </c>
      <c r="B21" s="32" t="s">
        <v>736</v>
      </c>
      <c r="C21" s="32" t="s">
        <v>425</v>
      </c>
      <c r="D21" s="57">
        <v>1</v>
      </c>
      <c r="E21" s="34">
        <v>111000000</v>
      </c>
      <c r="F21" s="57">
        <v>111000000</v>
      </c>
      <c r="G21" s="19" t="s">
        <v>638</v>
      </c>
      <c r="H21"/>
    </row>
    <row r="22" spans="1:8" ht="12.5" x14ac:dyDescent="0.25">
      <c r="A22" s="32" t="s">
        <v>14</v>
      </c>
      <c r="B22" s="32" t="s">
        <v>719</v>
      </c>
      <c r="C22" s="32" t="s">
        <v>425</v>
      </c>
      <c r="D22" s="57">
        <v>5.5</v>
      </c>
      <c r="E22" s="34">
        <v>19000000</v>
      </c>
      <c r="F22" s="57">
        <v>104500000</v>
      </c>
      <c r="G22" s="32"/>
      <c r="H22"/>
    </row>
    <row r="23" spans="1:8" ht="12.5" x14ac:dyDescent="0.25">
      <c r="A23" s="32" t="s">
        <v>270</v>
      </c>
      <c r="B23" s="32" t="s">
        <v>632</v>
      </c>
      <c r="C23" s="32" t="s">
        <v>425</v>
      </c>
      <c r="D23" s="57">
        <v>77</v>
      </c>
      <c r="E23" s="34">
        <v>1300000</v>
      </c>
      <c r="F23" s="57">
        <v>100100000</v>
      </c>
      <c r="G23" s="32" t="s">
        <v>1</v>
      </c>
      <c r="H23"/>
    </row>
    <row r="24" spans="1:8" ht="12.5" x14ac:dyDescent="0.25">
      <c r="A24" s="32" t="s">
        <v>680</v>
      </c>
      <c r="B24" s="32" t="s">
        <v>639</v>
      </c>
      <c r="C24" s="32" t="s">
        <v>425</v>
      </c>
      <c r="D24" s="57">
        <v>0.8</v>
      </c>
      <c r="E24" s="34">
        <v>125000000</v>
      </c>
      <c r="F24" s="57">
        <v>100000000</v>
      </c>
      <c r="G24" s="32" t="s">
        <v>1</v>
      </c>
      <c r="H24"/>
    </row>
    <row r="25" spans="1:8" ht="12.5" x14ac:dyDescent="0.25">
      <c r="A25" s="32" t="s">
        <v>668</v>
      </c>
      <c r="B25" s="32" t="s">
        <v>698</v>
      </c>
      <c r="C25" s="32" t="s">
        <v>426</v>
      </c>
      <c r="D25" s="57">
        <v>14</v>
      </c>
      <c r="E25" s="34">
        <v>7142857</v>
      </c>
      <c r="F25" s="57">
        <v>99999998</v>
      </c>
      <c r="G25" s="32" t="s">
        <v>3</v>
      </c>
      <c r="H25"/>
    </row>
    <row r="26" spans="1:8" ht="12.5" x14ac:dyDescent="0.25">
      <c r="A26" s="32" t="s">
        <v>100</v>
      </c>
      <c r="B26" s="32" t="s">
        <v>716</v>
      </c>
      <c r="C26" s="32" t="s">
        <v>426</v>
      </c>
      <c r="D26" s="57">
        <v>2.2999999999999998</v>
      </c>
      <c r="E26" s="34">
        <v>39131000</v>
      </c>
      <c r="F26" s="57">
        <v>90001300</v>
      </c>
      <c r="G26" s="19" t="s">
        <v>727</v>
      </c>
      <c r="H26"/>
    </row>
    <row r="27" spans="1:8" ht="12.5" x14ac:dyDescent="0.25">
      <c r="A27" s="32" t="s">
        <v>658</v>
      </c>
      <c r="B27" s="32" t="s">
        <v>660</v>
      </c>
      <c r="C27" s="32" t="s">
        <v>425</v>
      </c>
      <c r="D27" s="57">
        <v>2.8</v>
      </c>
      <c r="E27" s="34">
        <v>26738750</v>
      </c>
      <c r="F27" s="57">
        <v>74868500</v>
      </c>
      <c r="G27" s="32" t="s">
        <v>16</v>
      </c>
      <c r="H27"/>
    </row>
    <row r="28" spans="1:8" ht="12.5" x14ac:dyDescent="0.25">
      <c r="A28" s="32" t="s">
        <v>677</v>
      </c>
      <c r="B28" s="32" t="s">
        <v>647</v>
      </c>
      <c r="C28" s="32" t="s">
        <v>428</v>
      </c>
      <c r="D28" s="57">
        <v>70</v>
      </c>
      <c r="E28" s="34">
        <v>1057369</v>
      </c>
      <c r="F28" s="57">
        <v>74015830</v>
      </c>
      <c r="G28" s="19" t="s">
        <v>436</v>
      </c>
      <c r="H28"/>
    </row>
    <row r="29" spans="1:8" ht="12.5" x14ac:dyDescent="0.25">
      <c r="A29" s="32" t="s">
        <v>98</v>
      </c>
      <c r="B29" s="32" t="s">
        <v>648</v>
      </c>
      <c r="C29" s="32" t="s">
        <v>425</v>
      </c>
      <c r="D29" s="57">
        <v>50</v>
      </c>
      <c r="E29" s="34">
        <v>1295000</v>
      </c>
      <c r="F29" s="57">
        <v>64750000</v>
      </c>
      <c r="G29" s="32" t="s">
        <v>16</v>
      </c>
      <c r="H29"/>
    </row>
    <row r="30" spans="1:8" ht="12.5" x14ac:dyDescent="0.25">
      <c r="A30" s="32" t="s">
        <v>658</v>
      </c>
      <c r="B30" s="32" t="s">
        <v>699</v>
      </c>
      <c r="C30" s="32" t="s">
        <v>426</v>
      </c>
      <c r="D30" s="57">
        <v>2.8</v>
      </c>
      <c r="E30" s="34">
        <v>22200000</v>
      </c>
      <c r="F30" s="57">
        <v>62159999.999999993</v>
      </c>
      <c r="G30" s="32" t="s">
        <v>16</v>
      </c>
      <c r="H30"/>
    </row>
    <row r="31" spans="1:8" ht="12.5" x14ac:dyDescent="0.25">
      <c r="A31" s="32" t="s">
        <v>89</v>
      </c>
      <c r="B31" s="32" t="s">
        <v>700</v>
      </c>
      <c r="C31" s="32" t="s">
        <v>426</v>
      </c>
      <c r="D31" s="57">
        <v>20</v>
      </c>
      <c r="E31" s="34">
        <v>3000000</v>
      </c>
      <c r="F31" s="57">
        <v>60000000</v>
      </c>
      <c r="G31" s="32"/>
      <c r="H31"/>
    </row>
    <row r="32" spans="1:8" ht="12.5" x14ac:dyDescent="0.25">
      <c r="A32" s="32" t="s">
        <v>106</v>
      </c>
      <c r="B32" s="32" t="s">
        <v>625</v>
      </c>
      <c r="C32" s="32" t="s">
        <v>425</v>
      </c>
      <c r="D32" s="57">
        <v>6</v>
      </c>
      <c r="E32" s="34">
        <v>9666999</v>
      </c>
      <c r="F32" s="57">
        <v>58001994</v>
      </c>
      <c r="G32" s="32" t="s">
        <v>634</v>
      </c>
      <c r="H32"/>
    </row>
    <row r="33" spans="1:8" ht="12.5" x14ac:dyDescent="0.25">
      <c r="A33" s="32" t="s">
        <v>657</v>
      </c>
      <c r="B33" s="32" t="s">
        <v>699</v>
      </c>
      <c r="C33" s="32" t="s">
        <v>426</v>
      </c>
      <c r="D33" s="57">
        <v>2</v>
      </c>
      <c r="E33" s="34">
        <v>27500000</v>
      </c>
      <c r="F33" s="57">
        <v>55000000</v>
      </c>
      <c r="G33" s="32" t="s">
        <v>16</v>
      </c>
      <c r="H33"/>
    </row>
    <row r="34" spans="1:8" ht="12.5" x14ac:dyDescent="0.25">
      <c r="A34" s="32" t="s">
        <v>671</v>
      </c>
      <c r="B34" s="32" t="s">
        <v>701</v>
      </c>
      <c r="C34" s="32" t="s">
        <v>426</v>
      </c>
      <c r="D34" s="57">
        <v>27</v>
      </c>
      <c r="E34" s="34">
        <v>1851851</v>
      </c>
      <c r="F34" s="57">
        <v>49999977</v>
      </c>
      <c r="G34" s="19" t="s">
        <v>28</v>
      </c>
      <c r="H34"/>
    </row>
    <row r="35" spans="1:8" ht="12.5" x14ac:dyDescent="0.25">
      <c r="A35" s="32" t="s">
        <v>672</v>
      </c>
      <c r="B35" s="32" t="s">
        <v>702</v>
      </c>
      <c r="C35" s="32" t="s">
        <v>426</v>
      </c>
      <c r="D35" s="57">
        <v>100</v>
      </c>
      <c r="E35" s="34">
        <v>492825</v>
      </c>
      <c r="F35" s="57">
        <v>49282500</v>
      </c>
      <c r="G35" s="32" t="s">
        <v>5</v>
      </c>
      <c r="H35"/>
    </row>
    <row r="36" spans="1:8" ht="12.5" x14ac:dyDescent="0.25">
      <c r="A36" s="32" t="s">
        <v>36</v>
      </c>
      <c r="B36" s="32" t="s">
        <v>703</v>
      </c>
      <c r="C36" s="32" t="s">
        <v>426</v>
      </c>
      <c r="D36" s="57">
        <v>3</v>
      </c>
      <c r="E36" s="34">
        <v>15318142</v>
      </c>
      <c r="F36" s="57">
        <v>45954426</v>
      </c>
      <c r="G36" s="19" t="s">
        <v>436</v>
      </c>
      <c r="H36"/>
    </row>
    <row r="37" spans="1:8" ht="12.5" x14ac:dyDescent="0.25">
      <c r="A37" s="32" t="s">
        <v>52</v>
      </c>
      <c r="B37" s="32" t="s">
        <v>730</v>
      </c>
      <c r="C37" s="32" t="s">
        <v>426</v>
      </c>
      <c r="D37" s="57">
        <v>1</v>
      </c>
      <c r="E37" s="34">
        <v>40000000</v>
      </c>
      <c r="F37" s="57">
        <v>40000000</v>
      </c>
      <c r="G37" s="19" t="s">
        <v>638</v>
      </c>
      <c r="H37"/>
    </row>
    <row r="38" spans="1:8" ht="12.5" x14ac:dyDescent="0.25">
      <c r="A38" s="32" t="s">
        <v>683</v>
      </c>
      <c r="B38" s="32" t="s">
        <v>684</v>
      </c>
      <c r="C38" s="32" t="s">
        <v>425</v>
      </c>
      <c r="D38" s="57">
        <v>15</v>
      </c>
      <c r="E38" s="34">
        <v>2650000</v>
      </c>
      <c r="F38" s="57">
        <v>39750000</v>
      </c>
      <c r="G38" s="32" t="s">
        <v>1</v>
      </c>
      <c r="H38"/>
    </row>
    <row r="39" spans="1:8" ht="12.5" x14ac:dyDescent="0.25">
      <c r="A39" s="32" t="s">
        <v>680</v>
      </c>
      <c r="B39" s="32" t="s">
        <v>648</v>
      </c>
      <c r="C39" s="32" t="s">
        <v>425</v>
      </c>
      <c r="D39" s="57">
        <v>0.8</v>
      </c>
      <c r="E39" s="34">
        <v>47765366</v>
      </c>
      <c r="F39" s="57">
        <v>38212292.800000004</v>
      </c>
      <c r="G39" s="32" t="s">
        <v>1</v>
      </c>
      <c r="H39"/>
    </row>
    <row r="40" spans="1:8" ht="12.5" x14ac:dyDescent="0.25">
      <c r="A40" s="32" t="s">
        <v>79</v>
      </c>
      <c r="B40" s="32" t="s">
        <v>694</v>
      </c>
      <c r="C40" s="32" t="s">
        <v>425</v>
      </c>
      <c r="D40" s="57">
        <v>13.6</v>
      </c>
      <c r="E40" s="34">
        <v>2600000</v>
      </c>
      <c r="F40" s="57">
        <v>35360000</v>
      </c>
      <c r="G40" s="32"/>
      <c r="H40"/>
    </row>
    <row r="41" spans="1:8" ht="12.5" x14ac:dyDescent="0.25">
      <c r="A41" s="32" t="s">
        <v>738</v>
      </c>
      <c r="B41" s="32" t="s">
        <v>623</v>
      </c>
      <c r="C41" s="32" t="s">
        <v>425</v>
      </c>
      <c r="D41" s="57">
        <v>98.5</v>
      </c>
      <c r="E41" s="34">
        <v>350000</v>
      </c>
      <c r="F41" s="57">
        <v>34475000</v>
      </c>
      <c r="G41" s="19" t="s">
        <v>1</v>
      </c>
      <c r="H41"/>
    </row>
    <row r="42" spans="1:8" ht="12.5" x14ac:dyDescent="0.25">
      <c r="A42" s="32" t="s">
        <v>665</v>
      </c>
      <c r="B42" s="32" t="s">
        <v>704</v>
      </c>
      <c r="C42" s="32" t="s">
        <v>426</v>
      </c>
      <c r="D42" s="57">
        <v>5</v>
      </c>
      <c r="E42" s="34">
        <v>6000000</v>
      </c>
      <c r="F42" s="57">
        <v>30000000</v>
      </c>
      <c r="G42" s="32" t="s">
        <v>28</v>
      </c>
      <c r="H42"/>
    </row>
    <row r="43" spans="1:8" ht="12.5" x14ac:dyDescent="0.25">
      <c r="A43" s="32" t="s">
        <v>680</v>
      </c>
      <c r="B43" s="32" t="s">
        <v>690</v>
      </c>
      <c r="C43" s="32" t="s">
        <v>425</v>
      </c>
      <c r="D43" s="57">
        <v>0.15</v>
      </c>
      <c r="E43" s="34">
        <v>200000000</v>
      </c>
      <c r="F43" s="57">
        <v>30000000</v>
      </c>
      <c r="G43" s="19" t="s">
        <v>1</v>
      </c>
      <c r="H43"/>
    </row>
    <row r="44" spans="1:8" ht="12.5" x14ac:dyDescent="0.25">
      <c r="A44" s="32" t="s">
        <v>728</v>
      </c>
      <c r="B44" s="32" t="s">
        <v>729</v>
      </c>
      <c r="C44" s="32" t="s">
        <v>426</v>
      </c>
      <c r="D44" s="57">
        <v>0.01</v>
      </c>
      <c r="E44" s="34">
        <v>2898836100</v>
      </c>
      <c r="F44" s="57">
        <v>28988361</v>
      </c>
      <c r="G44" s="19" t="s">
        <v>739</v>
      </c>
      <c r="H44"/>
    </row>
    <row r="45" spans="1:8" ht="12.5" x14ac:dyDescent="0.25">
      <c r="A45" s="32" t="s">
        <v>705</v>
      </c>
      <c r="B45" s="32" t="s">
        <v>706</v>
      </c>
      <c r="C45" s="32" t="s">
        <v>425</v>
      </c>
      <c r="D45" s="57">
        <v>6</v>
      </c>
      <c r="E45" s="34">
        <v>4300000</v>
      </c>
      <c r="F45" s="57">
        <v>25800000</v>
      </c>
      <c r="G45" s="32"/>
      <c r="H45"/>
    </row>
    <row r="46" spans="1:8" ht="12.5" x14ac:dyDescent="0.25">
      <c r="A46" s="32" t="s">
        <v>290</v>
      </c>
      <c r="B46" s="32" t="s">
        <v>640</v>
      </c>
      <c r="C46" s="32" t="s">
        <v>425</v>
      </c>
      <c r="D46" s="57">
        <v>124</v>
      </c>
      <c r="E46" s="34">
        <v>202000</v>
      </c>
      <c r="F46" s="57">
        <v>25048000</v>
      </c>
      <c r="G46" s="32" t="s">
        <v>635</v>
      </c>
      <c r="H46"/>
    </row>
    <row r="47" spans="1:8" ht="12.5" x14ac:dyDescent="0.25">
      <c r="A47" s="32" t="s">
        <v>14</v>
      </c>
      <c r="B47" s="32" t="s">
        <v>637</v>
      </c>
      <c r="C47" s="32" t="s">
        <v>425</v>
      </c>
      <c r="D47" s="57">
        <v>8.5</v>
      </c>
      <c r="E47" s="34">
        <v>2626260</v>
      </c>
      <c r="F47" s="57">
        <v>22323210</v>
      </c>
      <c r="H47"/>
    </row>
    <row r="48" spans="1:8" ht="12.5" x14ac:dyDescent="0.25">
      <c r="A48" s="32" t="s">
        <v>728</v>
      </c>
      <c r="B48" s="32" t="s">
        <v>729</v>
      </c>
      <c r="C48" s="32" t="s">
        <v>425</v>
      </c>
      <c r="D48" s="57">
        <v>0.01</v>
      </c>
      <c r="E48" s="34">
        <v>1901163900</v>
      </c>
      <c r="F48" s="57">
        <v>19011639</v>
      </c>
      <c r="G48" s="19" t="s">
        <v>16</v>
      </c>
      <c r="H48"/>
    </row>
    <row r="49" spans="1:8" ht="12.5" x14ac:dyDescent="0.25">
      <c r="A49" s="32" t="s">
        <v>658</v>
      </c>
      <c r="B49" s="32" t="s">
        <v>661</v>
      </c>
      <c r="C49" s="32" t="s">
        <v>425</v>
      </c>
      <c r="D49" s="57">
        <v>2.8</v>
      </c>
      <c r="E49" s="34">
        <v>6652328</v>
      </c>
      <c r="F49" s="57">
        <v>18626518.399999999</v>
      </c>
      <c r="H49"/>
    </row>
    <row r="50" spans="1:8" ht="12.5" x14ac:dyDescent="0.25">
      <c r="A50" s="32" t="s">
        <v>666</v>
      </c>
      <c r="B50" s="32" t="s">
        <v>707</v>
      </c>
      <c r="C50" s="32" t="s">
        <v>426</v>
      </c>
      <c r="D50" s="57">
        <v>6.4529999999999994</v>
      </c>
      <c r="E50" s="34">
        <v>2701947</v>
      </c>
      <c r="F50" s="57">
        <v>17435663.990999997</v>
      </c>
      <c r="G50" s="19" t="s">
        <v>35</v>
      </c>
      <c r="H50"/>
    </row>
    <row r="51" spans="1:8" ht="12.5" x14ac:dyDescent="0.25">
      <c r="A51" s="32" t="s">
        <v>680</v>
      </c>
      <c r="B51" s="32" t="s">
        <v>689</v>
      </c>
      <c r="C51" s="32" t="s">
        <v>426</v>
      </c>
      <c r="D51" s="57">
        <v>0.15</v>
      </c>
      <c r="E51" s="34">
        <v>108388596</v>
      </c>
      <c r="F51" s="57">
        <v>16258289.399999999</v>
      </c>
      <c r="G51" s="32"/>
      <c r="H51"/>
    </row>
    <row r="52" spans="1:8" ht="12.5" x14ac:dyDescent="0.25">
      <c r="A52" s="32" t="s">
        <v>75</v>
      </c>
      <c r="B52" s="32" t="s">
        <v>620</v>
      </c>
      <c r="C52" s="32" t="s">
        <v>425</v>
      </c>
      <c r="D52" s="57">
        <v>2.95</v>
      </c>
      <c r="E52" s="34">
        <v>5210000</v>
      </c>
      <c r="F52" s="57">
        <v>15369500</v>
      </c>
      <c r="H52"/>
    </row>
    <row r="53" spans="1:8" ht="12.5" x14ac:dyDescent="0.25">
      <c r="A53" s="32" t="s">
        <v>734</v>
      </c>
      <c r="B53" s="32" t="s">
        <v>735</v>
      </c>
      <c r="C53" s="32" t="s">
        <v>428</v>
      </c>
      <c r="D53" s="57">
        <v>21.65</v>
      </c>
      <c r="E53" s="34">
        <v>695520</v>
      </c>
      <c r="F53" s="57">
        <v>15058007.999999998</v>
      </c>
      <c r="H53"/>
    </row>
    <row r="54" spans="1:8" ht="12.5" x14ac:dyDescent="0.25">
      <c r="A54" s="32" t="s">
        <v>713</v>
      </c>
      <c r="B54" s="61" t="s">
        <v>714</v>
      </c>
      <c r="C54" s="32" t="s">
        <v>426</v>
      </c>
      <c r="D54" s="57">
        <v>1</v>
      </c>
      <c r="E54" s="34">
        <v>15000000</v>
      </c>
      <c r="F54" s="57">
        <v>15000000</v>
      </c>
      <c r="G54" s="32" t="s">
        <v>638</v>
      </c>
      <c r="H54"/>
    </row>
    <row r="55" spans="1:8" ht="12.5" x14ac:dyDescent="0.25">
      <c r="A55" s="32" t="s">
        <v>23</v>
      </c>
      <c r="B55" s="32" t="s">
        <v>708</v>
      </c>
      <c r="C55" s="32" t="s">
        <v>428</v>
      </c>
      <c r="D55" s="57">
        <v>54.04</v>
      </c>
      <c r="E55" s="34">
        <v>263334</v>
      </c>
      <c r="F55" s="57">
        <v>14230569.359999999</v>
      </c>
      <c r="H55"/>
    </row>
    <row r="56" spans="1:8" ht="12.5" x14ac:dyDescent="0.25">
      <c r="A56" s="32" t="s">
        <v>61</v>
      </c>
      <c r="B56" s="32" t="s">
        <v>717</v>
      </c>
      <c r="C56" s="32" t="s">
        <v>428</v>
      </c>
      <c r="D56" s="57">
        <v>43</v>
      </c>
      <c r="E56" s="34">
        <v>270000</v>
      </c>
      <c r="F56" s="57">
        <v>11610000</v>
      </c>
      <c r="H56"/>
    </row>
    <row r="57" spans="1:8" ht="12.5" x14ac:dyDescent="0.25">
      <c r="A57" s="32" t="s">
        <v>715</v>
      </c>
      <c r="B57" s="32" t="s">
        <v>625</v>
      </c>
      <c r="C57" s="32" t="s">
        <v>426</v>
      </c>
      <c r="D57" s="57">
        <v>1</v>
      </c>
      <c r="E57" s="34">
        <v>10711386</v>
      </c>
      <c r="F57" s="57">
        <v>10711386</v>
      </c>
      <c r="G57" s="19" t="s">
        <v>636</v>
      </c>
      <c r="H57"/>
    </row>
    <row r="58" spans="1:8" ht="12.5" x14ac:dyDescent="0.25">
      <c r="A58" s="32" t="s">
        <v>85</v>
      </c>
      <c r="B58" s="32" t="s">
        <v>631</v>
      </c>
      <c r="C58" s="32" t="s">
        <v>425</v>
      </c>
      <c r="D58" s="57">
        <v>4.5</v>
      </c>
      <c r="E58" s="34">
        <v>2260936</v>
      </c>
      <c r="F58" s="57">
        <v>10174212</v>
      </c>
      <c r="H58"/>
    </row>
    <row r="59" spans="1:8" ht="12.5" x14ac:dyDescent="0.25">
      <c r="A59" s="32" t="s">
        <v>201</v>
      </c>
      <c r="B59" s="32" t="s">
        <v>624</v>
      </c>
      <c r="C59" s="32" t="s">
        <v>425</v>
      </c>
      <c r="D59" s="57">
        <v>0.06</v>
      </c>
      <c r="E59" s="34">
        <v>167500000</v>
      </c>
      <c r="F59" s="57">
        <v>10050000</v>
      </c>
      <c r="G59" s="19" t="s">
        <v>122</v>
      </c>
      <c r="H59"/>
    </row>
    <row r="60" spans="1:8" ht="12.5" x14ac:dyDescent="0.25">
      <c r="A60" s="32" t="s">
        <v>691</v>
      </c>
      <c r="B60" s="32" t="s">
        <v>690</v>
      </c>
      <c r="C60" s="32" t="s">
        <v>425</v>
      </c>
      <c r="D60" s="57">
        <v>0.25</v>
      </c>
      <c r="E60" s="34">
        <v>37920000</v>
      </c>
      <c r="F60" s="57">
        <v>9480000</v>
      </c>
      <c r="H60"/>
    </row>
    <row r="61" spans="1:8" ht="12.5" x14ac:dyDescent="0.25">
      <c r="A61" s="32" t="s">
        <v>655</v>
      </c>
      <c r="B61" s="32" t="s">
        <v>656</v>
      </c>
      <c r="C61" s="32" t="s">
        <v>428</v>
      </c>
      <c r="D61" s="57">
        <v>192</v>
      </c>
      <c r="E61" s="34">
        <v>48628</v>
      </c>
      <c r="F61" s="57">
        <v>9336576</v>
      </c>
      <c r="G61" s="32"/>
      <c r="H61"/>
    </row>
    <row r="62" spans="1:8" ht="12.5" x14ac:dyDescent="0.25">
      <c r="A62" s="32" t="s">
        <v>709</v>
      </c>
      <c r="B62" s="32" t="s">
        <v>706</v>
      </c>
      <c r="C62" s="32" t="s">
        <v>428</v>
      </c>
      <c r="D62" s="57">
        <v>36</v>
      </c>
      <c r="E62" s="34">
        <v>200000</v>
      </c>
      <c r="F62" s="57">
        <v>7200000</v>
      </c>
      <c r="H62"/>
    </row>
    <row r="63" spans="1:8" ht="12.5" x14ac:dyDescent="0.25">
      <c r="A63" s="32" t="s">
        <v>681</v>
      </c>
      <c r="B63" s="32" t="s">
        <v>621</v>
      </c>
      <c r="C63" s="32" t="s">
        <v>425</v>
      </c>
      <c r="D63" s="57">
        <v>4.25</v>
      </c>
      <c r="E63" s="34">
        <v>1500000</v>
      </c>
      <c r="F63" s="57">
        <v>6375000</v>
      </c>
      <c r="H63"/>
    </row>
    <row r="64" spans="1:8" ht="12.5" x14ac:dyDescent="0.25">
      <c r="A64" s="32" t="s">
        <v>106</v>
      </c>
      <c r="B64" s="32" t="s">
        <v>641</v>
      </c>
      <c r="C64" s="32" t="s">
        <v>425</v>
      </c>
      <c r="D64" s="57">
        <v>8</v>
      </c>
      <c r="E64" s="34">
        <v>711891</v>
      </c>
      <c r="F64" s="57">
        <v>5695128</v>
      </c>
      <c r="H64"/>
    </row>
    <row r="65" spans="1:8" ht="12.5" x14ac:dyDescent="0.25">
      <c r="A65" s="32" t="s">
        <v>667</v>
      </c>
      <c r="B65" s="32" t="s">
        <v>649</v>
      </c>
      <c r="C65" s="32" t="s">
        <v>426</v>
      </c>
      <c r="D65" s="57">
        <v>7.5</v>
      </c>
      <c r="E65" s="34">
        <v>666668</v>
      </c>
      <c r="F65" s="57">
        <v>5000010</v>
      </c>
      <c r="G65" s="32"/>
      <c r="H65"/>
    </row>
    <row r="66" spans="1:8" ht="12.5" x14ac:dyDescent="0.25">
      <c r="A66" s="32" t="s">
        <v>201</v>
      </c>
      <c r="B66" s="32" t="s">
        <v>624</v>
      </c>
      <c r="C66" s="32" t="s">
        <v>426</v>
      </c>
      <c r="D66" s="57">
        <v>0.06</v>
      </c>
      <c r="E66" s="34">
        <v>82500000</v>
      </c>
      <c r="F66" s="57">
        <v>4950000</v>
      </c>
      <c r="G66" s="19" t="s">
        <v>122</v>
      </c>
      <c r="H66"/>
    </row>
    <row r="67" spans="1:8" ht="12.5" x14ac:dyDescent="0.25">
      <c r="A67" s="32" t="s">
        <v>56</v>
      </c>
      <c r="B67" s="32" t="s">
        <v>710</v>
      </c>
      <c r="C67" s="32" t="s">
        <v>425</v>
      </c>
      <c r="D67" s="57">
        <v>17.899999999999999</v>
      </c>
      <c r="E67" s="34">
        <v>250980</v>
      </c>
      <c r="F67" s="57">
        <v>4492542</v>
      </c>
      <c r="H67"/>
    </row>
    <row r="68" spans="1:8" ht="12.5" x14ac:dyDescent="0.25">
      <c r="A68" s="32" t="s">
        <v>73</v>
      </c>
      <c r="B68" s="32" t="s">
        <v>711</v>
      </c>
      <c r="C68" s="32" t="s">
        <v>426</v>
      </c>
      <c r="D68" s="57">
        <v>2.4</v>
      </c>
      <c r="E68" s="34">
        <v>1867503</v>
      </c>
      <c r="F68" s="57">
        <v>4482007.2</v>
      </c>
      <c r="H68"/>
    </row>
    <row r="69" spans="1:8" ht="12.5" x14ac:dyDescent="0.25">
      <c r="A69" s="32" t="s">
        <v>652</v>
      </c>
      <c r="B69" s="32" t="s">
        <v>627</v>
      </c>
      <c r="C69" s="32" t="s">
        <v>425</v>
      </c>
      <c r="D69" s="57">
        <v>61.2</v>
      </c>
      <c r="E69" s="34">
        <v>52000</v>
      </c>
      <c r="F69" s="57">
        <v>3182400</v>
      </c>
      <c r="H69"/>
    </row>
    <row r="70" spans="1:8" ht="12.5" x14ac:dyDescent="0.25">
      <c r="A70" s="32" t="s">
        <v>652</v>
      </c>
      <c r="B70" s="32" t="s">
        <v>653</v>
      </c>
      <c r="C70" s="32" t="s">
        <v>425</v>
      </c>
      <c r="D70" s="57">
        <v>99.33</v>
      </c>
      <c r="E70" s="34">
        <v>30000</v>
      </c>
      <c r="F70" s="57">
        <v>2979900</v>
      </c>
      <c r="G70" s="19" t="s">
        <v>1</v>
      </c>
      <c r="H70"/>
    </row>
    <row r="71" spans="1:8" ht="12.5" x14ac:dyDescent="0.25">
      <c r="A71" s="32" t="s">
        <v>662</v>
      </c>
      <c r="B71" s="32" t="s">
        <v>663</v>
      </c>
      <c r="C71" s="32" t="s">
        <v>425</v>
      </c>
      <c r="D71" s="57">
        <v>1.25</v>
      </c>
      <c r="E71" s="34">
        <v>1380000</v>
      </c>
      <c r="F71" s="57">
        <v>1725000</v>
      </c>
      <c r="H71"/>
    </row>
    <row r="72" spans="1:8" ht="12.5" x14ac:dyDescent="0.25">
      <c r="A72" s="32" t="s">
        <v>673</v>
      </c>
      <c r="B72" s="32" t="s">
        <v>617</v>
      </c>
      <c r="C72" s="32" t="s">
        <v>428</v>
      </c>
      <c r="D72" s="57">
        <v>3.6</v>
      </c>
      <c r="E72" s="34">
        <v>450000</v>
      </c>
      <c r="F72" s="57">
        <v>1620000</v>
      </c>
      <c r="H72"/>
    </row>
    <row r="73" spans="1:8" ht="12.5" x14ac:dyDescent="0.25">
      <c r="A73" s="32" t="s">
        <v>667</v>
      </c>
      <c r="B73" s="32" t="s">
        <v>694</v>
      </c>
      <c r="C73" s="32" t="s">
        <v>425</v>
      </c>
      <c r="D73" s="57">
        <v>3.4</v>
      </c>
      <c r="E73" s="34">
        <v>437433</v>
      </c>
      <c r="F73" s="57">
        <v>1487272.2</v>
      </c>
      <c r="H73"/>
    </row>
    <row r="74" spans="1:8" ht="12.5" x14ac:dyDescent="0.25">
      <c r="A74" s="32" t="s">
        <v>67</v>
      </c>
      <c r="B74" s="32" t="s">
        <v>651</v>
      </c>
      <c r="C74" s="32" t="s">
        <v>428</v>
      </c>
      <c r="D74" s="57">
        <v>14.51</v>
      </c>
      <c r="E74" s="34">
        <v>100000</v>
      </c>
      <c r="F74" s="57">
        <v>1451000</v>
      </c>
      <c r="H74"/>
    </row>
    <row r="75" spans="1:8" ht="12.5" x14ac:dyDescent="0.25">
      <c r="A75" s="32" t="s">
        <v>73</v>
      </c>
      <c r="B75" s="32" t="s">
        <v>659</v>
      </c>
      <c r="C75" s="32" t="s">
        <v>425</v>
      </c>
      <c r="D75" s="57">
        <v>0.55000000000000004</v>
      </c>
      <c r="E75" s="34">
        <v>2416610</v>
      </c>
      <c r="F75" s="57">
        <v>1329135.5</v>
      </c>
      <c r="H75"/>
    </row>
    <row r="76" spans="1:8" ht="12.5" x14ac:dyDescent="0.25">
      <c r="A76" s="32" t="s">
        <v>662</v>
      </c>
      <c r="B76" s="32" t="s">
        <v>692</v>
      </c>
      <c r="C76" s="32" t="s">
        <v>425</v>
      </c>
      <c r="D76" s="57">
        <v>1</v>
      </c>
      <c r="E76" s="34">
        <v>1282023</v>
      </c>
      <c r="F76" s="57">
        <v>1282023</v>
      </c>
      <c r="H76"/>
    </row>
    <row r="77" spans="1:8" ht="12.5" x14ac:dyDescent="0.25">
      <c r="A77" s="32" t="s">
        <v>82</v>
      </c>
      <c r="B77" s="32" t="s">
        <v>618</v>
      </c>
      <c r="C77" s="32" t="s">
        <v>428</v>
      </c>
      <c r="D77" s="57">
        <v>6.8</v>
      </c>
      <c r="E77" s="34">
        <v>145154</v>
      </c>
      <c r="F77" s="57">
        <v>987047.2</v>
      </c>
      <c r="H77"/>
    </row>
    <row r="78" spans="1:8" ht="12.5" x14ac:dyDescent="0.25">
      <c r="A78" s="32" t="s">
        <v>43</v>
      </c>
      <c r="B78" s="32" t="s">
        <v>630</v>
      </c>
      <c r="C78" s="32" t="s">
        <v>428</v>
      </c>
      <c r="D78" s="57">
        <v>38.08</v>
      </c>
      <c r="E78" s="34">
        <v>20000</v>
      </c>
      <c r="F78" s="57">
        <v>761600</v>
      </c>
      <c r="G78" s="53"/>
      <c r="H78"/>
    </row>
    <row r="79" spans="1:8" ht="12.5" x14ac:dyDescent="0.25">
      <c r="A79" s="32" t="s">
        <v>679</v>
      </c>
      <c r="B79" s="32" t="s">
        <v>654</v>
      </c>
      <c r="C79" s="32" t="s">
        <v>425</v>
      </c>
      <c r="D79" s="57">
        <v>0.5</v>
      </c>
      <c r="E79" s="34">
        <v>1250000</v>
      </c>
      <c r="F79" s="57">
        <v>625000</v>
      </c>
      <c r="H79"/>
    </row>
    <row r="80" spans="1:8" ht="12.5" x14ac:dyDescent="0.25">
      <c r="A80" s="32" t="s">
        <v>52</v>
      </c>
      <c r="B80" s="32" t="s">
        <v>664</v>
      </c>
      <c r="C80" s="32" t="s">
        <v>425</v>
      </c>
      <c r="D80" s="57">
        <v>8</v>
      </c>
      <c r="E80" s="34">
        <v>76743</v>
      </c>
      <c r="F80" s="57">
        <v>613944</v>
      </c>
      <c r="H80"/>
    </row>
    <row r="81" spans="1:8" ht="12.5" x14ac:dyDescent="0.25">
      <c r="A81" s="32" t="s">
        <v>652</v>
      </c>
      <c r="B81" s="32" t="s">
        <v>620</v>
      </c>
      <c r="C81" s="32" t="s">
        <v>425</v>
      </c>
      <c r="D81" s="57">
        <v>60.75</v>
      </c>
      <c r="E81" s="34">
        <v>10000</v>
      </c>
      <c r="F81" s="57">
        <v>607500</v>
      </c>
      <c r="H81"/>
    </row>
    <row r="82" spans="1:8" ht="12.5" x14ac:dyDescent="0.25">
      <c r="A82" s="32" t="s">
        <v>43</v>
      </c>
      <c r="B82" s="32" t="s">
        <v>629</v>
      </c>
      <c r="C82" s="32" t="s">
        <v>428</v>
      </c>
      <c r="D82" s="57">
        <v>30.83</v>
      </c>
      <c r="E82" s="34">
        <v>15000</v>
      </c>
      <c r="F82" s="57">
        <v>462450</v>
      </c>
      <c r="H82"/>
    </row>
    <row r="83" spans="1:8" ht="12.5" x14ac:dyDescent="0.25">
      <c r="A83" s="32" t="s">
        <v>678</v>
      </c>
      <c r="B83" s="32" t="s">
        <v>619</v>
      </c>
      <c r="C83" s="32" t="s">
        <v>428</v>
      </c>
      <c r="D83" s="57">
        <v>116.5</v>
      </c>
      <c r="E83" s="34">
        <v>3750</v>
      </c>
      <c r="F83" s="57">
        <v>436875</v>
      </c>
      <c r="H83"/>
    </row>
    <row r="84" spans="1:8" ht="12.5" x14ac:dyDescent="0.25">
      <c r="A84" s="32" t="s">
        <v>715</v>
      </c>
      <c r="B84" s="32" t="s">
        <v>689</v>
      </c>
      <c r="C84" s="32" t="s">
        <v>425</v>
      </c>
      <c r="D84" s="57">
        <v>1</v>
      </c>
      <c r="E84" s="34">
        <v>425000</v>
      </c>
      <c r="F84" s="57">
        <v>425000</v>
      </c>
      <c r="H84"/>
    </row>
    <row r="85" spans="1:8" ht="12.5" x14ac:dyDescent="0.25">
      <c r="A85" s="32" t="s">
        <v>674</v>
      </c>
      <c r="B85" s="32" t="s">
        <v>642</v>
      </c>
      <c r="C85" s="32" t="s">
        <v>428</v>
      </c>
      <c r="D85" s="57">
        <v>20</v>
      </c>
      <c r="E85" s="34">
        <v>17746</v>
      </c>
      <c r="F85" s="57">
        <v>354920</v>
      </c>
      <c r="H85"/>
    </row>
    <row r="86" spans="1:8" ht="12.5" x14ac:dyDescent="0.25">
      <c r="A86" s="32" t="s">
        <v>675</v>
      </c>
      <c r="B86" s="32" t="s">
        <v>712</v>
      </c>
      <c r="C86" s="32" t="s">
        <v>428</v>
      </c>
      <c r="D86" s="57">
        <v>50.17</v>
      </c>
      <c r="E86" s="34">
        <v>6666</v>
      </c>
      <c r="F86" s="57">
        <v>334433.21999999997</v>
      </c>
      <c r="H86"/>
    </row>
    <row r="87" spans="1:8" ht="12.5" x14ac:dyDescent="0.25">
      <c r="A87" s="32" t="s">
        <v>662</v>
      </c>
      <c r="B87" s="32" t="s">
        <v>663</v>
      </c>
      <c r="C87" s="32" t="s">
        <v>428</v>
      </c>
      <c r="D87" s="57">
        <v>1</v>
      </c>
      <c r="E87" s="34">
        <v>320000</v>
      </c>
      <c r="F87" s="57">
        <v>320000</v>
      </c>
      <c r="H87"/>
    </row>
    <row r="88" spans="1:8" ht="12.5" x14ac:dyDescent="0.25">
      <c r="A88" s="32" t="s">
        <v>43</v>
      </c>
      <c r="B88" s="32" t="s">
        <v>628</v>
      </c>
      <c r="C88" s="32" t="s">
        <v>428</v>
      </c>
      <c r="D88" s="57">
        <v>30.83</v>
      </c>
      <c r="E88" s="34">
        <v>10000</v>
      </c>
      <c r="F88" s="57">
        <v>308300</v>
      </c>
      <c r="H88"/>
    </row>
    <row r="89" spans="1:8" ht="12.5" x14ac:dyDescent="0.25">
      <c r="A89" s="32" t="s">
        <v>715</v>
      </c>
      <c r="B89" s="32" t="s">
        <v>693</v>
      </c>
      <c r="C89" s="32" t="s">
        <v>425</v>
      </c>
      <c r="D89" s="57">
        <v>1</v>
      </c>
      <c r="E89" s="34">
        <v>250000</v>
      </c>
      <c r="F89" s="57">
        <v>250000</v>
      </c>
      <c r="H89"/>
    </row>
    <row r="90" spans="1:8" ht="12.5" x14ac:dyDescent="0.25">
      <c r="A90" s="32" t="s">
        <v>652</v>
      </c>
      <c r="B90" s="32" t="s">
        <v>614</v>
      </c>
      <c r="C90" s="32" t="s">
        <v>425</v>
      </c>
      <c r="D90" s="57">
        <v>60.75</v>
      </c>
      <c r="E90" s="34">
        <v>4000</v>
      </c>
      <c r="F90" s="57">
        <v>243000</v>
      </c>
      <c r="H90"/>
    </row>
    <row r="91" spans="1:8" ht="12.5" x14ac:dyDescent="0.25">
      <c r="A91" s="32" t="s">
        <v>50</v>
      </c>
      <c r="B91" s="32" t="s">
        <v>695</v>
      </c>
      <c r="C91" s="32" t="s">
        <v>428</v>
      </c>
      <c r="D91" s="57">
        <v>4.3499999999999996</v>
      </c>
      <c r="E91" s="34">
        <v>55000</v>
      </c>
      <c r="F91" s="57">
        <v>239250</v>
      </c>
      <c r="H91"/>
    </row>
    <row r="92" spans="1:8" ht="12.5" x14ac:dyDescent="0.25">
      <c r="A92" s="32" t="s">
        <v>278</v>
      </c>
      <c r="B92" s="32" t="s">
        <v>643</v>
      </c>
      <c r="C92" s="32" t="s">
        <v>425</v>
      </c>
      <c r="D92" s="57">
        <v>2</v>
      </c>
      <c r="E92" s="34">
        <v>95331</v>
      </c>
      <c r="F92" s="57">
        <v>190662</v>
      </c>
      <c r="H92"/>
    </row>
    <row r="93" spans="1:8" ht="12.5" x14ac:dyDescent="0.25">
      <c r="A93" s="32" t="s">
        <v>652</v>
      </c>
      <c r="B93" s="32" t="s">
        <v>621</v>
      </c>
      <c r="C93" s="32" t="s">
        <v>425</v>
      </c>
      <c r="D93" s="57">
        <v>60.75</v>
      </c>
      <c r="E93" s="34">
        <v>3000</v>
      </c>
      <c r="F93" s="57">
        <v>182250</v>
      </c>
      <c r="H93"/>
    </row>
    <row r="94" spans="1:8" ht="12.5" x14ac:dyDescent="0.25">
      <c r="A94" s="32" t="s">
        <v>43</v>
      </c>
      <c r="B94" s="32" t="s">
        <v>626</v>
      </c>
      <c r="C94" s="32" t="s">
        <v>428</v>
      </c>
      <c r="D94" s="57">
        <v>30.83</v>
      </c>
      <c r="E94" s="34">
        <v>5000</v>
      </c>
      <c r="F94" s="57">
        <v>154150</v>
      </c>
      <c r="G94" s="53"/>
      <c r="H94"/>
    </row>
    <row r="95" spans="1:8" ht="12.5" x14ac:dyDescent="0.25">
      <c r="A95" s="32" t="s">
        <v>43</v>
      </c>
      <c r="B95" s="32" t="s">
        <v>624</v>
      </c>
      <c r="C95" s="32" t="s">
        <v>428</v>
      </c>
      <c r="D95" s="57">
        <v>30.83</v>
      </c>
      <c r="E95" s="34">
        <v>5000</v>
      </c>
      <c r="F95" s="57">
        <v>154150</v>
      </c>
      <c r="H95"/>
    </row>
    <row r="96" spans="1:8" ht="12.5" x14ac:dyDescent="0.25">
      <c r="A96" s="32" t="s">
        <v>678</v>
      </c>
      <c r="B96" s="32" t="s">
        <v>633</v>
      </c>
      <c r="C96" s="32" t="s">
        <v>425</v>
      </c>
      <c r="D96" s="57">
        <v>116.5</v>
      </c>
      <c r="E96" s="34">
        <v>1250</v>
      </c>
      <c r="F96" s="57">
        <v>145625</v>
      </c>
      <c r="G96" s="32"/>
      <c r="H96"/>
    </row>
    <row r="97" spans="1:8" ht="12.5" x14ac:dyDescent="0.25">
      <c r="A97" s="32" t="s">
        <v>720</v>
      </c>
      <c r="B97" s="32" t="s">
        <v>721</v>
      </c>
      <c r="C97" s="32" t="s">
        <v>425</v>
      </c>
      <c r="D97" s="57">
        <v>16</v>
      </c>
      <c r="E97" s="34">
        <v>8000</v>
      </c>
      <c r="F97" s="57">
        <v>128000</v>
      </c>
      <c r="G97" s="32"/>
      <c r="H97"/>
    </row>
    <row r="98" spans="1:8" ht="12.5" x14ac:dyDescent="0.25">
      <c r="A98" s="32" t="s">
        <v>43</v>
      </c>
      <c r="B98" s="32" t="s">
        <v>627</v>
      </c>
      <c r="C98" s="32" t="s">
        <v>428</v>
      </c>
      <c r="D98" s="57">
        <v>30.83</v>
      </c>
      <c r="E98" s="34">
        <v>4000</v>
      </c>
      <c r="F98" s="57">
        <v>123320</v>
      </c>
      <c r="G98" s="32"/>
      <c r="H98"/>
    </row>
    <row r="99" spans="1:8" ht="12.5" x14ac:dyDescent="0.25">
      <c r="A99" s="32" t="s">
        <v>682</v>
      </c>
      <c r="B99" s="32" t="s">
        <v>644</v>
      </c>
      <c r="C99" s="32" t="s">
        <v>425</v>
      </c>
      <c r="D99" s="57">
        <v>6.3</v>
      </c>
      <c r="E99" s="34">
        <v>10731</v>
      </c>
      <c r="F99" s="57">
        <v>67605.3</v>
      </c>
      <c r="G99" s="32"/>
      <c r="H99"/>
    </row>
    <row r="100" spans="1:8" ht="12.5" x14ac:dyDescent="0.25">
      <c r="A100" s="32" t="s">
        <v>14</v>
      </c>
      <c r="B100" s="32" t="s">
        <v>733</v>
      </c>
      <c r="C100" s="32" t="s">
        <v>428</v>
      </c>
      <c r="D100" s="57">
        <v>1</v>
      </c>
      <c r="E100" s="34">
        <v>45088</v>
      </c>
      <c r="F100" s="57">
        <v>45088</v>
      </c>
      <c r="G100" s="32"/>
      <c r="H100"/>
    </row>
    <row r="101" spans="1:8" ht="12.5" x14ac:dyDescent="0.25">
      <c r="A101" s="32" t="s">
        <v>101</v>
      </c>
      <c r="B101" s="32" t="s">
        <v>650</v>
      </c>
      <c r="C101" s="32" t="s">
        <v>428</v>
      </c>
      <c r="D101" s="57">
        <v>49</v>
      </c>
      <c r="E101" s="34">
        <v>875</v>
      </c>
      <c r="F101" s="57">
        <v>42875</v>
      </c>
      <c r="G101" s="32"/>
      <c r="H101"/>
    </row>
    <row r="102" spans="1:8" ht="12.5" x14ac:dyDescent="0.25">
      <c r="A102" s="32" t="s">
        <v>674</v>
      </c>
      <c r="B102" s="32" t="s">
        <v>617</v>
      </c>
      <c r="C102" s="32" t="s">
        <v>428</v>
      </c>
      <c r="D102" s="57">
        <v>20</v>
      </c>
      <c r="E102" s="34">
        <v>1600</v>
      </c>
      <c r="F102" s="57">
        <v>32000</v>
      </c>
      <c r="G102" s="32"/>
      <c r="H102"/>
    </row>
    <row r="103" spans="1:8" ht="12.5" x14ac:dyDescent="0.25">
      <c r="A103" s="32" t="s">
        <v>599</v>
      </c>
      <c r="B103" s="32" t="s">
        <v>599</v>
      </c>
      <c r="C103" s="32" t="s">
        <v>599</v>
      </c>
      <c r="D103" s="57" t="s">
        <v>599</v>
      </c>
      <c r="E103" s="34" t="s">
        <v>599</v>
      </c>
      <c r="F103" t="s">
        <v>599</v>
      </c>
      <c r="G103" s="32"/>
      <c r="H103"/>
    </row>
    <row r="104" spans="1:8" ht="12.5" x14ac:dyDescent="0.25">
      <c r="A104" s="32" t="s">
        <v>599</v>
      </c>
      <c r="B104" s="32" t="s">
        <v>599</v>
      </c>
      <c r="C104" s="32" t="s">
        <v>599</v>
      </c>
      <c r="D104" s="57" t="s">
        <v>599</v>
      </c>
      <c r="E104" s="34" t="s">
        <v>599</v>
      </c>
      <c r="F104" t="s">
        <v>599</v>
      </c>
      <c r="G104" s="32"/>
      <c r="H104"/>
    </row>
    <row r="105" spans="1:8" ht="12.5" x14ac:dyDescent="0.25">
      <c r="A105" s="32" t="s">
        <v>599</v>
      </c>
      <c r="B105" s="32" t="s">
        <v>599</v>
      </c>
      <c r="C105" s="32" t="s">
        <v>599</v>
      </c>
      <c r="D105" s="57" t="s">
        <v>599</v>
      </c>
      <c r="E105" s="34" t="s">
        <v>599</v>
      </c>
      <c r="F105" t="s">
        <v>599</v>
      </c>
      <c r="G105" s="32"/>
      <c r="H105"/>
    </row>
    <row r="106" spans="1:8" ht="12.5" x14ac:dyDescent="0.25">
      <c r="A106" s="32" t="s">
        <v>599</v>
      </c>
      <c r="B106" s="32" t="s">
        <v>599</v>
      </c>
      <c r="C106" s="32" t="s">
        <v>599</v>
      </c>
      <c r="D106" s="57" t="s">
        <v>599</v>
      </c>
      <c r="E106" s="34" t="s">
        <v>599</v>
      </c>
      <c r="F106" t="s">
        <v>599</v>
      </c>
      <c r="G106" s="32"/>
      <c r="H106"/>
    </row>
    <row r="107" spans="1:8" ht="12.5" x14ac:dyDescent="0.25">
      <c r="A107" s="32" t="s">
        <v>599</v>
      </c>
      <c r="B107" s="32" t="s">
        <v>599</v>
      </c>
      <c r="C107" s="32" t="s">
        <v>599</v>
      </c>
      <c r="D107" s="57" t="s">
        <v>599</v>
      </c>
      <c r="E107" s="34" t="s">
        <v>599</v>
      </c>
      <c r="F107" t="s">
        <v>599</v>
      </c>
      <c r="G107" s="32"/>
      <c r="H107"/>
    </row>
    <row r="108" spans="1:8" ht="12.5" x14ac:dyDescent="0.25">
      <c r="A108" s="32" t="s">
        <v>599</v>
      </c>
      <c r="B108" s="32" t="s">
        <v>599</v>
      </c>
      <c r="C108" s="32" t="s">
        <v>599</v>
      </c>
      <c r="D108" s="57" t="s">
        <v>599</v>
      </c>
      <c r="E108" s="34" t="s">
        <v>599</v>
      </c>
      <c r="F108" t="s">
        <v>599</v>
      </c>
      <c r="G108" s="32"/>
      <c r="H108"/>
    </row>
    <row r="109" spans="1:8" ht="12.5" x14ac:dyDescent="0.25">
      <c r="A109" s="32" t="s">
        <v>599</v>
      </c>
      <c r="B109" s="32" t="s">
        <v>599</v>
      </c>
      <c r="C109" s="32" t="s">
        <v>599</v>
      </c>
      <c r="D109" s="57" t="s">
        <v>599</v>
      </c>
      <c r="E109" s="34" t="s">
        <v>599</v>
      </c>
      <c r="F109" t="s">
        <v>599</v>
      </c>
      <c r="G109"/>
      <c r="H109"/>
    </row>
    <row r="110" spans="1:8" ht="12.5" x14ac:dyDescent="0.25">
      <c r="A110" s="32" t="s">
        <v>599</v>
      </c>
      <c r="B110" s="32" t="s">
        <v>599</v>
      </c>
      <c r="C110" s="32" t="s">
        <v>599</v>
      </c>
      <c r="D110" s="57" t="s">
        <v>599</v>
      </c>
      <c r="E110" s="34" t="s">
        <v>599</v>
      </c>
      <c r="F110" t="s">
        <v>599</v>
      </c>
      <c r="G110"/>
      <c r="H110"/>
    </row>
    <row r="111" spans="1:8" ht="12.5" x14ac:dyDescent="0.25">
      <c r="A111" s="32" t="s">
        <v>599</v>
      </c>
      <c r="B111" s="32" t="s">
        <v>599</v>
      </c>
      <c r="C111" s="32" t="s">
        <v>599</v>
      </c>
      <c r="D111" s="57" t="s">
        <v>599</v>
      </c>
      <c r="E111" s="34" t="s">
        <v>599</v>
      </c>
      <c r="F111" t="s">
        <v>599</v>
      </c>
      <c r="G111"/>
      <c r="H111"/>
    </row>
    <row r="112" spans="1:8" ht="12.5" x14ac:dyDescent="0.25">
      <c r="A112" s="32" t="s">
        <v>599</v>
      </c>
      <c r="B112" s="32" t="s">
        <v>599</v>
      </c>
      <c r="C112" s="32" t="s">
        <v>599</v>
      </c>
      <c r="D112" s="57" t="s">
        <v>599</v>
      </c>
      <c r="E112" s="34" t="s">
        <v>599</v>
      </c>
      <c r="F112" t="s">
        <v>599</v>
      </c>
      <c r="G112"/>
      <c r="H112"/>
    </row>
    <row r="113" spans="1:8" ht="12.5" x14ac:dyDescent="0.25">
      <c r="A113" s="32" t="s">
        <v>599</v>
      </c>
      <c r="B113" s="32" t="s">
        <v>599</v>
      </c>
      <c r="C113" s="32" t="s">
        <v>599</v>
      </c>
      <c r="D113" s="57" t="s">
        <v>599</v>
      </c>
      <c r="E113" s="34" t="s">
        <v>599</v>
      </c>
      <c r="F113" t="s">
        <v>599</v>
      </c>
      <c r="G113"/>
      <c r="H113"/>
    </row>
    <row r="114" spans="1:8" ht="12.5" x14ac:dyDescent="0.25">
      <c r="A114" s="32" t="s">
        <v>599</v>
      </c>
      <c r="B114" s="32" t="s">
        <v>599</v>
      </c>
      <c r="C114" s="32" t="s">
        <v>599</v>
      </c>
      <c r="D114" s="57" t="s">
        <v>599</v>
      </c>
      <c r="E114" s="34" t="s">
        <v>599</v>
      </c>
      <c r="F114" t="s">
        <v>599</v>
      </c>
      <c r="G114"/>
      <c r="H114"/>
    </row>
    <row r="115" spans="1:8" ht="12.5" x14ac:dyDescent="0.25">
      <c r="A115" s="32" t="s">
        <v>599</v>
      </c>
      <c r="B115" s="32" t="s">
        <v>599</v>
      </c>
      <c r="C115" s="32" t="s">
        <v>599</v>
      </c>
      <c r="D115" s="57" t="s">
        <v>599</v>
      </c>
      <c r="E115" s="34" t="s">
        <v>599</v>
      </c>
      <c r="F115" t="s">
        <v>599</v>
      </c>
      <c r="G115"/>
      <c r="H115"/>
    </row>
    <row r="116" spans="1:8" ht="12.5" x14ac:dyDescent="0.25">
      <c r="A116" s="32" t="s">
        <v>599</v>
      </c>
      <c r="B116" s="32" t="s">
        <v>599</v>
      </c>
      <c r="C116" s="32" t="s">
        <v>599</v>
      </c>
      <c r="D116" s="57" t="s">
        <v>599</v>
      </c>
      <c r="E116" s="34" t="s">
        <v>599</v>
      </c>
      <c r="F116" t="s">
        <v>599</v>
      </c>
      <c r="G116"/>
      <c r="H116"/>
    </row>
    <row r="117" spans="1:8" ht="12.5" x14ac:dyDescent="0.25">
      <c r="A117" s="32" t="s">
        <v>599</v>
      </c>
      <c r="B117" s="32" t="s">
        <v>599</v>
      </c>
      <c r="C117" s="32" t="s">
        <v>599</v>
      </c>
      <c r="D117" s="57" t="s">
        <v>599</v>
      </c>
      <c r="E117" s="34" t="s">
        <v>599</v>
      </c>
      <c r="F117" t="s">
        <v>599</v>
      </c>
      <c r="G117"/>
      <c r="H117"/>
    </row>
    <row r="118" spans="1:8" ht="12.5" x14ac:dyDescent="0.25">
      <c r="A118" s="32" t="s">
        <v>599</v>
      </c>
      <c r="B118" s="32" t="s">
        <v>599</v>
      </c>
      <c r="C118" s="32" t="s">
        <v>599</v>
      </c>
      <c r="D118" s="57" t="s">
        <v>599</v>
      </c>
      <c r="E118" s="34" t="s">
        <v>599</v>
      </c>
      <c r="F118" t="s">
        <v>599</v>
      </c>
      <c r="G118"/>
      <c r="H118"/>
    </row>
    <row r="119" spans="1:8" ht="12.5" x14ac:dyDescent="0.25">
      <c r="A119" s="32" t="s">
        <v>599</v>
      </c>
      <c r="B119" s="32" t="s">
        <v>599</v>
      </c>
      <c r="C119" s="32" t="s">
        <v>599</v>
      </c>
      <c r="D119" s="57" t="s">
        <v>599</v>
      </c>
      <c r="E119" s="34" t="s">
        <v>599</v>
      </c>
      <c r="F119" t="s">
        <v>599</v>
      </c>
      <c r="G119"/>
      <c r="H119"/>
    </row>
    <row r="120" spans="1:8" ht="12.5" x14ac:dyDescent="0.25">
      <c r="A120" s="32" t="s">
        <v>599</v>
      </c>
      <c r="B120" s="32" t="s">
        <v>599</v>
      </c>
      <c r="C120" s="32" t="s">
        <v>599</v>
      </c>
      <c r="D120" s="57" t="s">
        <v>599</v>
      </c>
      <c r="E120" s="34" t="s">
        <v>599</v>
      </c>
      <c r="F120" t="s">
        <v>599</v>
      </c>
      <c r="G120"/>
      <c r="H120"/>
    </row>
    <row r="121" spans="1:8" ht="12.5" x14ac:dyDescent="0.25">
      <c r="A121" s="32" t="s">
        <v>599</v>
      </c>
      <c r="B121" s="32" t="s">
        <v>599</v>
      </c>
      <c r="C121" s="32" t="s">
        <v>599</v>
      </c>
      <c r="D121" s="57" t="s">
        <v>599</v>
      </c>
      <c r="E121" s="34" t="s">
        <v>599</v>
      </c>
      <c r="F121" t="s">
        <v>599</v>
      </c>
      <c r="G121"/>
      <c r="H121"/>
    </row>
    <row r="122" spans="1:8" ht="12.5" x14ac:dyDescent="0.25">
      <c r="A122" s="32" t="s">
        <v>599</v>
      </c>
      <c r="B122" s="32" t="s">
        <v>599</v>
      </c>
      <c r="C122" s="32" t="s">
        <v>599</v>
      </c>
      <c r="D122" s="57" t="s">
        <v>599</v>
      </c>
      <c r="E122" s="34" t="s">
        <v>599</v>
      </c>
      <c r="F122" t="s">
        <v>599</v>
      </c>
      <c r="G122"/>
      <c r="H122"/>
    </row>
    <row r="123" spans="1:8" ht="12.5" x14ac:dyDescent="0.25">
      <c r="A123" s="32" t="s">
        <v>599</v>
      </c>
      <c r="B123" s="32" t="s">
        <v>599</v>
      </c>
      <c r="C123" s="32" t="s">
        <v>599</v>
      </c>
      <c r="D123" s="57" t="s">
        <v>599</v>
      </c>
      <c r="E123" s="34" t="s">
        <v>599</v>
      </c>
      <c r="F123" t="s">
        <v>599</v>
      </c>
      <c r="G123"/>
      <c r="H123"/>
    </row>
    <row r="124" spans="1:8" ht="12.5" x14ac:dyDescent="0.25">
      <c r="A124" s="32" t="s">
        <v>599</v>
      </c>
      <c r="B124" s="32" t="s">
        <v>599</v>
      </c>
      <c r="C124" s="32" t="s">
        <v>599</v>
      </c>
      <c r="D124" s="57" t="s">
        <v>599</v>
      </c>
      <c r="E124" s="34" t="s">
        <v>599</v>
      </c>
      <c r="F124" t="s">
        <v>599</v>
      </c>
      <c r="G124"/>
      <c r="H124"/>
    </row>
    <row r="125" spans="1:8" ht="12.5" x14ac:dyDescent="0.25">
      <c r="A125" s="32" t="s">
        <v>599</v>
      </c>
      <c r="B125" s="32" t="s">
        <v>599</v>
      </c>
      <c r="C125" s="32" t="s">
        <v>599</v>
      </c>
      <c r="D125" s="57" t="s">
        <v>599</v>
      </c>
      <c r="E125" s="34" t="s">
        <v>599</v>
      </c>
      <c r="F125" t="s">
        <v>599</v>
      </c>
      <c r="G125"/>
      <c r="H125"/>
    </row>
    <row r="126" spans="1:8" ht="12.5" x14ac:dyDescent="0.25">
      <c r="A126" s="32" t="s">
        <v>599</v>
      </c>
      <c r="B126" s="32" t="s">
        <v>599</v>
      </c>
      <c r="C126" s="32" t="s">
        <v>599</v>
      </c>
      <c r="D126" s="57" t="s">
        <v>599</v>
      </c>
      <c r="E126" s="34" t="s">
        <v>599</v>
      </c>
      <c r="F126" t="s">
        <v>599</v>
      </c>
      <c r="G126"/>
      <c r="H126"/>
    </row>
    <row r="127" spans="1:8" ht="12.5" x14ac:dyDescent="0.25">
      <c r="A127" s="32" t="s">
        <v>599</v>
      </c>
      <c r="B127" s="32" t="s">
        <v>599</v>
      </c>
      <c r="C127" s="32" t="s">
        <v>599</v>
      </c>
      <c r="D127" s="57" t="s">
        <v>599</v>
      </c>
      <c r="E127" s="34" t="s">
        <v>599</v>
      </c>
      <c r="F127" t="s">
        <v>599</v>
      </c>
      <c r="G127"/>
      <c r="H127"/>
    </row>
    <row r="128" spans="1:8" ht="12.5" x14ac:dyDescent="0.25">
      <c r="A128" s="32" t="s">
        <v>599</v>
      </c>
      <c r="B128" s="32" t="s">
        <v>599</v>
      </c>
      <c r="C128" s="32" t="s">
        <v>599</v>
      </c>
      <c r="D128" s="57" t="s">
        <v>599</v>
      </c>
      <c r="E128" s="34" t="s">
        <v>599</v>
      </c>
      <c r="F128" t="s">
        <v>599</v>
      </c>
      <c r="G128"/>
      <c r="H128"/>
    </row>
    <row r="129" spans="1:8" ht="12.5" x14ac:dyDescent="0.25">
      <c r="A129" s="32" t="s">
        <v>599</v>
      </c>
      <c r="B129" s="32" t="s">
        <v>599</v>
      </c>
      <c r="C129" s="32" t="s">
        <v>599</v>
      </c>
      <c r="D129" s="57" t="s">
        <v>599</v>
      </c>
      <c r="E129" s="34" t="s">
        <v>599</v>
      </c>
      <c r="F129" t="s">
        <v>599</v>
      </c>
      <c r="G129"/>
      <c r="H129"/>
    </row>
    <row r="130" spans="1:8" ht="12.5" x14ac:dyDescent="0.25">
      <c r="A130" s="32" t="s">
        <v>599</v>
      </c>
      <c r="B130" s="32" t="s">
        <v>599</v>
      </c>
      <c r="C130" s="32" t="s">
        <v>599</v>
      </c>
      <c r="D130" s="57" t="s">
        <v>599</v>
      </c>
      <c r="E130" s="34" t="s">
        <v>599</v>
      </c>
      <c r="F130" t="s">
        <v>599</v>
      </c>
      <c r="G130"/>
      <c r="H130"/>
    </row>
    <row r="131" spans="1:8" ht="12.5" x14ac:dyDescent="0.25">
      <c r="A131" s="32" t="s">
        <v>599</v>
      </c>
      <c r="B131" s="32" t="s">
        <v>599</v>
      </c>
      <c r="C131" s="32" t="s">
        <v>599</v>
      </c>
      <c r="D131" s="57" t="s">
        <v>599</v>
      </c>
      <c r="E131" s="34" t="s">
        <v>599</v>
      </c>
      <c r="F131" t="s">
        <v>599</v>
      </c>
      <c r="G131"/>
      <c r="H131"/>
    </row>
    <row r="132" spans="1:8" ht="12.5" x14ac:dyDescent="0.25">
      <c r="A132" s="32" t="s">
        <v>599</v>
      </c>
      <c r="B132" s="32" t="s">
        <v>599</v>
      </c>
      <c r="C132" s="32" t="s">
        <v>599</v>
      </c>
      <c r="D132" s="57" t="s">
        <v>599</v>
      </c>
      <c r="E132" s="34" t="s">
        <v>599</v>
      </c>
      <c r="F132" t="s">
        <v>599</v>
      </c>
      <c r="G132"/>
      <c r="H132"/>
    </row>
    <row r="133" spans="1:8" ht="12.5" x14ac:dyDescent="0.25">
      <c r="A133" s="32" t="s">
        <v>599</v>
      </c>
      <c r="B133" s="32" t="s">
        <v>599</v>
      </c>
      <c r="C133" s="32" t="s">
        <v>599</v>
      </c>
      <c r="D133" s="57" t="s">
        <v>599</v>
      </c>
      <c r="E133" s="34" t="s">
        <v>599</v>
      </c>
      <c r="F133" t="s">
        <v>599</v>
      </c>
      <c r="G133"/>
      <c r="H133"/>
    </row>
    <row r="134" spans="1:8" ht="12.5" x14ac:dyDescent="0.25">
      <c r="A134" s="32" t="s">
        <v>599</v>
      </c>
      <c r="B134" s="32" t="s">
        <v>599</v>
      </c>
      <c r="C134" s="32" t="s">
        <v>599</v>
      </c>
      <c r="D134" s="57" t="s">
        <v>599</v>
      </c>
      <c r="E134" s="34" t="s">
        <v>599</v>
      </c>
      <c r="F134" t="s">
        <v>599</v>
      </c>
      <c r="G134"/>
      <c r="H134"/>
    </row>
    <row r="135" spans="1:8" ht="12.5" x14ac:dyDescent="0.25">
      <c r="A135" s="32" t="s">
        <v>599</v>
      </c>
      <c r="B135" s="32" t="s">
        <v>599</v>
      </c>
      <c r="C135" s="32" t="s">
        <v>599</v>
      </c>
      <c r="D135" s="57" t="s">
        <v>599</v>
      </c>
      <c r="E135" s="34" t="s">
        <v>599</v>
      </c>
      <c r="F135" t="s">
        <v>599</v>
      </c>
      <c r="G135"/>
      <c r="H135"/>
    </row>
    <row r="136" spans="1:8" ht="12.5" x14ac:dyDescent="0.25">
      <c r="A136" s="32" t="s">
        <v>599</v>
      </c>
      <c r="B136" s="32" t="s">
        <v>599</v>
      </c>
      <c r="C136" s="32" t="s">
        <v>599</v>
      </c>
      <c r="D136" s="57" t="s">
        <v>599</v>
      </c>
      <c r="E136" s="34" t="s">
        <v>599</v>
      </c>
      <c r="F136" t="s">
        <v>599</v>
      </c>
      <c r="G136"/>
      <c r="H136"/>
    </row>
    <row r="137" spans="1:8" ht="12.5" x14ac:dyDescent="0.25">
      <c r="A137" s="32" t="s">
        <v>599</v>
      </c>
      <c r="B137" s="32" t="s">
        <v>599</v>
      </c>
      <c r="C137" s="32" t="s">
        <v>599</v>
      </c>
      <c r="D137" s="57" t="s">
        <v>599</v>
      </c>
      <c r="E137" s="34" t="s">
        <v>599</v>
      </c>
      <c r="F137" t="s">
        <v>599</v>
      </c>
      <c r="G137"/>
      <c r="H137"/>
    </row>
    <row r="138" spans="1:8" ht="12.5" x14ac:dyDescent="0.25">
      <c r="A138" s="32" t="s">
        <v>599</v>
      </c>
      <c r="B138" s="32" t="s">
        <v>599</v>
      </c>
      <c r="C138" s="32" t="s">
        <v>599</v>
      </c>
      <c r="D138" s="57" t="s">
        <v>599</v>
      </c>
      <c r="E138" s="34" t="s">
        <v>599</v>
      </c>
      <c r="F138" t="s">
        <v>599</v>
      </c>
      <c r="G138"/>
      <c r="H138"/>
    </row>
    <row r="139" spans="1:8" ht="12.5" x14ac:dyDescent="0.25">
      <c r="A139" s="32" t="s">
        <v>599</v>
      </c>
      <c r="B139" s="32" t="s">
        <v>599</v>
      </c>
      <c r="C139" s="32" t="s">
        <v>599</v>
      </c>
      <c r="D139" s="57" t="s">
        <v>599</v>
      </c>
      <c r="E139" s="34" t="s">
        <v>599</v>
      </c>
      <c r="F139" t="s">
        <v>599</v>
      </c>
      <c r="G139"/>
      <c r="H139"/>
    </row>
    <row r="140" spans="1:8" ht="12.5" x14ac:dyDescent="0.25">
      <c r="A140" s="32" t="s">
        <v>599</v>
      </c>
      <c r="B140" s="32" t="s">
        <v>599</v>
      </c>
      <c r="C140" s="32" t="s">
        <v>599</v>
      </c>
      <c r="D140" s="57" t="s">
        <v>599</v>
      </c>
      <c r="E140" s="34" t="s">
        <v>599</v>
      </c>
      <c r="F140" t="s">
        <v>599</v>
      </c>
      <c r="G140"/>
      <c r="H140"/>
    </row>
    <row r="141" spans="1:8" ht="12.5" x14ac:dyDescent="0.25">
      <c r="A141" s="32" t="s">
        <v>599</v>
      </c>
      <c r="B141" s="32" t="s">
        <v>599</v>
      </c>
      <c r="C141" s="32" t="s">
        <v>599</v>
      </c>
      <c r="D141" s="57" t="s">
        <v>599</v>
      </c>
      <c r="E141" s="34" t="s">
        <v>599</v>
      </c>
      <c r="F141" t="s">
        <v>599</v>
      </c>
      <c r="G141"/>
      <c r="H141"/>
    </row>
    <row r="142" spans="1:8" ht="12.5" x14ac:dyDescent="0.25">
      <c r="A142" s="32" t="s">
        <v>599</v>
      </c>
      <c r="B142" s="32" t="s">
        <v>599</v>
      </c>
      <c r="C142" s="32" t="s">
        <v>599</v>
      </c>
      <c r="D142" s="57" t="s">
        <v>599</v>
      </c>
      <c r="E142" s="34" t="s">
        <v>599</v>
      </c>
      <c r="F142" t="s">
        <v>599</v>
      </c>
      <c r="G142"/>
      <c r="H142"/>
    </row>
    <row r="143" spans="1:8" ht="12.5" x14ac:dyDescent="0.25">
      <c r="A143" s="32" t="s">
        <v>599</v>
      </c>
      <c r="B143" s="32" t="s">
        <v>599</v>
      </c>
      <c r="C143" s="32" t="s">
        <v>599</v>
      </c>
      <c r="D143" s="57" t="s">
        <v>599</v>
      </c>
      <c r="E143" s="34" t="s">
        <v>599</v>
      </c>
      <c r="F143" t="s">
        <v>599</v>
      </c>
      <c r="G143"/>
      <c r="H143"/>
    </row>
    <row r="144" spans="1:8" ht="12.5" x14ac:dyDescent="0.25">
      <c r="A144" s="32" t="s">
        <v>599</v>
      </c>
      <c r="B144" s="32" t="s">
        <v>599</v>
      </c>
      <c r="C144" s="32" t="s">
        <v>599</v>
      </c>
      <c r="D144" s="57" t="s">
        <v>599</v>
      </c>
      <c r="E144" s="34" t="s">
        <v>599</v>
      </c>
      <c r="F144" t="s">
        <v>599</v>
      </c>
      <c r="G144"/>
      <c r="H144"/>
    </row>
    <row r="145" spans="1:8" ht="12.5" x14ac:dyDescent="0.25">
      <c r="A145" s="32" t="s">
        <v>599</v>
      </c>
      <c r="B145" s="32" t="s">
        <v>599</v>
      </c>
      <c r="C145" s="32" t="s">
        <v>599</v>
      </c>
      <c r="D145" s="57" t="s">
        <v>599</v>
      </c>
      <c r="E145" s="34" t="s">
        <v>599</v>
      </c>
      <c r="F145" t="s">
        <v>599</v>
      </c>
      <c r="G145"/>
      <c r="H145"/>
    </row>
    <row r="146" spans="1:8" ht="12.5" x14ac:dyDescent="0.25">
      <c r="A146" s="32" t="s">
        <v>599</v>
      </c>
      <c r="B146" s="32" t="s">
        <v>599</v>
      </c>
      <c r="C146" s="32" t="s">
        <v>599</v>
      </c>
      <c r="D146" s="57" t="s">
        <v>599</v>
      </c>
      <c r="E146" s="34" t="s">
        <v>599</v>
      </c>
      <c r="F146" t="s">
        <v>599</v>
      </c>
      <c r="G146"/>
      <c r="H146"/>
    </row>
    <row r="147" spans="1:8" ht="12.5" x14ac:dyDescent="0.25">
      <c r="A147" s="32" t="s">
        <v>599</v>
      </c>
      <c r="B147" s="32"/>
      <c r="C147" s="32" t="s">
        <v>599</v>
      </c>
      <c r="D147" s="57"/>
      <c r="E147" s="34" t="s">
        <v>599</v>
      </c>
      <c r="F147"/>
      <c r="G147"/>
      <c r="H147"/>
    </row>
    <row r="148" spans="1:8" ht="12.5" x14ac:dyDescent="0.25">
      <c r="A148" s="32" t="s">
        <v>599</v>
      </c>
      <c r="B148" s="32"/>
      <c r="C148" s="32" t="s">
        <v>599</v>
      </c>
      <c r="D148" s="57"/>
      <c r="E148" s="34" t="s">
        <v>599</v>
      </c>
      <c r="F148"/>
      <c r="G148"/>
      <c r="H148"/>
    </row>
    <row r="149" spans="1:8" ht="12.5" x14ac:dyDescent="0.25">
      <c r="A149" s="32" t="s">
        <v>599</v>
      </c>
      <c r="B149" s="32"/>
      <c r="C149" s="32" t="s">
        <v>599</v>
      </c>
      <c r="D149" s="57"/>
      <c r="E149" s="34" t="s">
        <v>599</v>
      </c>
      <c r="F149"/>
      <c r="G149"/>
      <c r="H149"/>
    </row>
    <row r="150" spans="1:8" ht="12.5" x14ac:dyDescent="0.25">
      <c r="A150" s="32" t="s">
        <v>599</v>
      </c>
      <c r="B150" s="32"/>
      <c r="C150" s="32" t="s">
        <v>599</v>
      </c>
      <c r="D150" s="57"/>
      <c r="E150" s="34" t="s">
        <v>599</v>
      </c>
      <c r="F150"/>
      <c r="G150"/>
      <c r="H150"/>
    </row>
    <row r="151" spans="1:8" ht="12.5" x14ac:dyDescent="0.25">
      <c r="A151" s="32" t="s">
        <v>599</v>
      </c>
      <c r="B151" s="32"/>
      <c r="C151" s="32" t="s">
        <v>599</v>
      </c>
      <c r="D151" s="57"/>
      <c r="E151" s="34" t="s">
        <v>599</v>
      </c>
      <c r="F151"/>
      <c r="G151"/>
      <c r="H151"/>
    </row>
    <row r="152" spans="1:8" ht="12.5" x14ac:dyDescent="0.25">
      <c r="A152" s="32" t="s">
        <v>599</v>
      </c>
      <c r="B152" s="32"/>
      <c r="C152" s="32" t="s">
        <v>599</v>
      </c>
      <c r="D152" s="57"/>
      <c r="E152" s="34" t="s">
        <v>599</v>
      </c>
      <c r="F152"/>
      <c r="G152"/>
      <c r="H152"/>
    </row>
    <row r="153" spans="1:8" ht="12.5" x14ac:dyDescent="0.25">
      <c r="A153" s="32" t="s">
        <v>599</v>
      </c>
      <c r="B153" s="32"/>
      <c r="C153" s="32" t="s">
        <v>599</v>
      </c>
      <c r="D153" s="57"/>
      <c r="E153" s="34" t="s">
        <v>599</v>
      </c>
      <c r="F153"/>
      <c r="G153"/>
      <c r="H153"/>
    </row>
    <row r="154" spans="1:8" ht="12.5" x14ac:dyDescent="0.25">
      <c r="A154" s="32" t="s">
        <v>599</v>
      </c>
      <c r="B154" s="32"/>
      <c r="C154" s="32" t="s">
        <v>599</v>
      </c>
      <c r="D154" s="57"/>
      <c r="E154" s="34" t="s">
        <v>599</v>
      </c>
      <c r="F154"/>
      <c r="G154"/>
      <c r="H154"/>
    </row>
    <row r="155" spans="1:8" ht="12.5" x14ac:dyDescent="0.25">
      <c r="A155" s="32" t="s">
        <v>599</v>
      </c>
      <c r="B155" s="32"/>
      <c r="C155" s="32" t="s">
        <v>599</v>
      </c>
      <c r="D155" s="57"/>
      <c r="E155" s="34" t="s">
        <v>599</v>
      </c>
      <c r="F155"/>
      <c r="G155"/>
      <c r="H155"/>
    </row>
    <row r="156" spans="1:8" ht="12.5" x14ac:dyDescent="0.25">
      <c r="A156" s="32" t="s">
        <v>599</v>
      </c>
      <c r="B156" s="32"/>
      <c r="C156" s="32" t="s">
        <v>599</v>
      </c>
      <c r="D156" s="57"/>
      <c r="E156" s="34" t="s">
        <v>599</v>
      </c>
      <c r="F156"/>
      <c r="G156"/>
      <c r="H156"/>
    </row>
    <row r="157" spans="1:8" ht="12.5" x14ac:dyDescent="0.25">
      <c r="A157" s="32" t="s">
        <v>599</v>
      </c>
      <c r="B157" s="32"/>
      <c r="C157" s="32" t="s">
        <v>599</v>
      </c>
      <c r="D157" s="57"/>
      <c r="E157" s="34" t="s">
        <v>599</v>
      </c>
      <c r="F157"/>
      <c r="G157"/>
      <c r="H157"/>
    </row>
    <row r="158" spans="1:8" ht="12.5" x14ac:dyDescent="0.25">
      <c r="A158" s="32" t="s">
        <v>599</v>
      </c>
      <c r="B158" s="32"/>
      <c r="C158" s="32" t="s">
        <v>599</v>
      </c>
      <c r="D158" s="57"/>
      <c r="E158" s="34" t="s">
        <v>599</v>
      </c>
      <c r="F158"/>
      <c r="G158"/>
      <c r="H158"/>
    </row>
    <row r="159" spans="1:8" ht="12.5" x14ac:dyDescent="0.25">
      <c r="A159" s="32" t="s">
        <v>599</v>
      </c>
      <c r="B159" s="32"/>
      <c r="C159" s="32" t="s">
        <v>599</v>
      </c>
      <c r="D159" s="57"/>
      <c r="E159" s="34" t="s">
        <v>599</v>
      </c>
      <c r="F159"/>
      <c r="G159"/>
      <c r="H159"/>
    </row>
    <row r="160" spans="1:8" ht="12.5" x14ac:dyDescent="0.25">
      <c r="A160" s="32" t="s">
        <v>599</v>
      </c>
      <c r="B160" s="32"/>
      <c r="C160" s="32" t="s">
        <v>599</v>
      </c>
      <c r="D160" s="57"/>
      <c r="E160" s="34" t="s">
        <v>599</v>
      </c>
      <c r="F160"/>
      <c r="G160"/>
      <c r="H160"/>
    </row>
    <row r="161" spans="1:8" ht="12.5" x14ac:dyDescent="0.25">
      <c r="A161" s="32" t="s">
        <v>599</v>
      </c>
      <c r="B161" s="32"/>
      <c r="C161" s="32" t="s">
        <v>599</v>
      </c>
      <c r="D161" s="57"/>
      <c r="E161" s="34" t="s">
        <v>599</v>
      </c>
      <c r="F161"/>
      <c r="G161"/>
      <c r="H161"/>
    </row>
    <row r="162" spans="1:8" ht="12.5" x14ac:dyDescent="0.25">
      <c r="A162" s="32" t="s">
        <v>599</v>
      </c>
      <c r="B162" s="32"/>
      <c r="C162" s="32" t="s">
        <v>599</v>
      </c>
      <c r="D162" s="57"/>
      <c r="E162" s="34" t="s">
        <v>599</v>
      </c>
      <c r="F162"/>
      <c r="G162"/>
      <c r="H162"/>
    </row>
    <row r="163" spans="1:8" ht="12.5" x14ac:dyDescent="0.25">
      <c r="A163" s="32" t="s">
        <v>599</v>
      </c>
      <c r="B163" s="32"/>
      <c r="C163" s="32" t="s">
        <v>599</v>
      </c>
      <c r="D163" s="57"/>
      <c r="E163" s="34" t="s">
        <v>599</v>
      </c>
      <c r="F163"/>
      <c r="G163"/>
      <c r="H163"/>
    </row>
    <row r="164" spans="1:8" ht="12.5" x14ac:dyDescent="0.25">
      <c r="A164" s="32" t="s">
        <v>599</v>
      </c>
      <c r="B164" s="32"/>
      <c r="C164" s="32" t="s">
        <v>599</v>
      </c>
      <c r="D164" s="57"/>
      <c r="E164" s="34" t="s">
        <v>599</v>
      </c>
      <c r="F164"/>
      <c r="G164"/>
      <c r="H164"/>
    </row>
    <row r="165" spans="1:8" ht="12.5" x14ac:dyDescent="0.25">
      <c r="A165" s="32" t="s">
        <v>599</v>
      </c>
      <c r="B165" s="32"/>
      <c r="C165" s="32" t="s">
        <v>599</v>
      </c>
      <c r="D165" s="57"/>
      <c r="E165" s="34" t="s">
        <v>599</v>
      </c>
      <c r="F165"/>
      <c r="G165"/>
      <c r="H165"/>
    </row>
    <row r="166" spans="1:8" ht="12.5" x14ac:dyDescent="0.25">
      <c r="A166" s="32" t="s">
        <v>599</v>
      </c>
      <c r="B166" s="32"/>
      <c r="C166" s="32" t="s">
        <v>599</v>
      </c>
      <c r="D166" s="57"/>
      <c r="E166" s="34" t="s">
        <v>599</v>
      </c>
      <c r="F166"/>
      <c r="G166"/>
      <c r="H166"/>
    </row>
    <row r="167" spans="1:8" ht="12.5" x14ac:dyDescent="0.25">
      <c r="A167" s="32" t="s">
        <v>599</v>
      </c>
      <c r="B167" s="32"/>
      <c r="C167" s="32" t="s">
        <v>599</v>
      </c>
      <c r="D167" s="57"/>
      <c r="E167" s="34" t="s">
        <v>599</v>
      </c>
      <c r="F167"/>
      <c r="G167"/>
      <c r="H167"/>
    </row>
    <row r="168" spans="1:8" ht="12.5" x14ac:dyDescent="0.25">
      <c r="A168" s="32" t="s">
        <v>599</v>
      </c>
      <c r="B168" s="32"/>
      <c r="C168" s="32" t="s">
        <v>599</v>
      </c>
      <c r="D168" s="57"/>
      <c r="E168" s="34" t="s">
        <v>599</v>
      </c>
      <c r="F168"/>
      <c r="G168"/>
      <c r="H168"/>
    </row>
    <row r="169" spans="1:8" ht="12.5" x14ac:dyDescent="0.25">
      <c r="A169" s="32" t="s">
        <v>599</v>
      </c>
      <c r="B169" s="32"/>
      <c r="C169" s="32" t="s">
        <v>599</v>
      </c>
      <c r="D169" s="57"/>
      <c r="E169" s="34" t="s">
        <v>599</v>
      </c>
      <c r="F169"/>
      <c r="G169"/>
      <c r="H169"/>
    </row>
    <row r="170" spans="1:8" ht="12.5" x14ac:dyDescent="0.25">
      <c r="A170" s="32" t="s">
        <v>599</v>
      </c>
      <c r="B170" s="32"/>
      <c r="C170" s="32" t="s">
        <v>599</v>
      </c>
      <c r="D170" s="57"/>
      <c r="E170" s="34" t="s">
        <v>599</v>
      </c>
      <c r="F170"/>
      <c r="G170"/>
      <c r="H170"/>
    </row>
    <row r="171" spans="1:8" ht="12.5" x14ac:dyDescent="0.25">
      <c r="A171" s="32" t="s">
        <v>599</v>
      </c>
      <c r="B171" s="32"/>
      <c r="C171" s="32" t="s">
        <v>599</v>
      </c>
      <c r="D171" s="57"/>
      <c r="E171" s="34" t="s">
        <v>599</v>
      </c>
      <c r="F171"/>
      <c r="G171"/>
      <c r="H171"/>
    </row>
    <row r="172" spans="1:8" ht="12.5" x14ac:dyDescent="0.25">
      <c r="A172" s="32" t="s">
        <v>599</v>
      </c>
      <c r="B172" s="32"/>
      <c r="C172" s="32" t="s">
        <v>599</v>
      </c>
      <c r="D172" s="57"/>
      <c r="E172" s="34" t="s">
        <v>599</v>
      </c>
      <c r="F172"/>
      <c r="G172"/>
      <c r="H172"/>
    </row>
    <row r="173" spans="1:8" ht="12.5" x14ac:dyDescent="0.25">
      <c r="A173" s="32" t="s">
        <v>599</v>
      </c>
      <c r="B173" s="32"/>
      <c r="C173" s="32" t="s">
        <v>599</v>
      </c>
      <c r="D173" s="57"/>
      <c r="E173" s="34" t="s">
        <v>599</v>
      </c>
      <c r="F173"/>
      <c r="G173"/>
      <c r="H173"/>
    </row>
    <row r="174" spans="1:8" ht="12.5" x14ac:dyDescent="0.25">
      <c r="A174" s="32" t="s">
        <v>599</v>
      </c>
      <c r="B174" s="32"/>
      <c r="C174" s="32" t="s">
        <v>599</v>
      </c>
      <c r="D174" s="57"/>
      <c r="E174" s="34" t="s">
        <v>599</v>
      </c>
      <c r="F174"/>
      <c r="G174"/>
      <c r="H174"/>
    </row>
    <row r="175" spans="1:8" ht="12.5" x14ac:dyDescent="0.25">
      <c r="A175" s="32" t="s">
        <v>599</v>
      </c>
      <c r="B175" s="32"/>
      <c r="C175" s="32" t="s">
        <v>599</v>
      </c>
      <c r="D175" s="57"/>
      <c r="E175" s="34" t="s">
        <v>599</v>
      </c>
      <c r="F175"/>
      <c r="G175"/>
      <c r="H175"/>
    </row>
    <row r="176" spans="1:8" ht="12.5" x14ac:dyDescent="0.25">
      <c r="A176" s="32" t="s">
        <v>599</v>
      </c>
      <c r="B176" s="32"/>
      <c r="C176" s="32" t="s">
        <v>599</v>
      </c>
      <c r="D176" s="57"/>
      <c r="E176" s="34" t="s">
        <v>599</v>
      </c>
      <c r="F176"/>
      <c r="G176"/>
      <c r="H176"/>
    </row>
    <row r="177" spans="1:8" ht="12.5" x14ac:dyDescent="0.25">
      <c r="A177" s="32">
        <v>0</v>
      </c>
      <c r="B177" s="32"/>
      <c r="C177" s="32">
        <v>0</v>
      </c>
      <c r="D177" s="57"/>
      <c r="E177" s="34">
        <v>0</v>
      </c>
      <c r="F177"/>
      <c r="G177"/>
      <c r="H177"/>
    </row>
    <row r="178" spans="1:8" ht="12.5" x14ac:dyDescent="0.25">
      <c r="A178" s="32">
        <v>0</v>
      </c>
      <c r="B178" s="32"/>
      <c r="C178" s="32">
        <v>0</v>
      </c>
      <c r="D178" s="57"/>
      <c r="E178" s="34">
        <v>0</v>
      </c>
      <c r="F178"/>
      <c r="G178"/>
      <c r="H178"/>
    </row>
    <row r="179" spans="1:8" ht="12.5" x14ac:dyDescent="0.25">
      <c r="A179" s="32">
        <v>0</v>
      </c>
      <c r="B179" s="32"/>
      <c r="C179" s="32">
        <v>0</v>
      </c>
      <c r="D179" s="57"/>
      <c r="E179" s="34">
        <v>0</v>
      </c>
      <c r="F179"/>
      <c r="G179"/>
      <c r="H179"/>
    </row>
    <row r="180" spans="1:8" ht="12.5" x14ac:dyDescent="0.25">
      <c r="A180" s="32">
        <v>0</v>
      </c>
      <c r="B180" s="32"/>
      <c r="C180" s="32">
        <v>0</v>
      </c>
      <c r="D180" s="57"/>
      <c r="E180" s="34">
        <v>0</v>
      </c>
      <c r="F180"/>
      <c r="G180"/>
      <c r="H180"/>
    </row>
    <row r="181" spans="1:8" ht="12.5" x14ac:dyDescent="0.25">
      <c r="A181" s="32">
        <v>0</v>
      </c>
      <c r="B181" s="32"/>
      <c r="C181" s="32">
        <v>0</v>
      </c>
      <c r="D181" s="57"/>
      <c r="E181" s="34">
        <v>0</v>
      </c>
      <c r="F181"/>
      <c r="G181"/>
      <c r="H181"/>
    </row>
    <row r="182" spans="1:8" ht="12.5" x14ac:dyDescent="0.25">
      <c r="A182" s="32">
        <v>0</v>
      </c>
      <c r="B182" s="32"/>
      <c r="C182" s="32">
        <v>0</v>
      </c>
      <c r="D182" s="57"/>
      <c r="E182" s="34">
        <v>0</v>
      </c>
      <c r="F182"/>
      <c r="G182"/>
      <c r="H182"/>
    </row>
    <row r="183" spans="1:8" ht="12.5" x14ac:dyDescent="0.25">
      <c r="A183" s="32">
        <v>0</v>
      </c>
      <c r="B183" s="32"/>
      <c r="C183" s="32">
        <v>0</v>
      </c>
      <c r="D183" s="57"/>
      <c r="E183" s="34">
        <v>0</v>
      </c>
      <c r="F183"/>
      <c r="G183"/>
      <c r="H183"/>
    </row>
    <row r="184" spans="1:8" ht="12.5" x14ac:dyDescent="0.25">
      <c r="A184" s="32">
        <v>0</v>
      </c>
      <c r="B184" s="32"/>
      <c r="C184" s="32">
        <v>0</v>
      </c>
      <c r="D184" s="57"/>
      <c r="E184" s="34">
        <v>0</v>
      </c>
      <c r="F184"/>
      <c r="G184"/>
      <c r="H184"/>
    </row>
    <row r="185" spans="1:8" ht="12.5" x14ac:dyDescent="0.25">
      <c r="A185" s="32">
        <v>0</v>
      </c>
      <c r="B185" s="32"/>
      <c r="C185" s="32">
        <v>0</v>
      </c>
      <c r="D185" s="57"/>
      <c r="E185" s="34">
        <v>0</v>
      </c>
      <c r="F185"/>
      <c r="G185"/>
      <c r="H185"/>
    </row>
    <row r="186" spans="1:8" ht="12.5" x14ac:dyDescent="0.25">
      <c r="A186" s="32">
        <v>0</v>
      </c>
      <c r="B186" s="32"/>
      <c r="C186" s="32">
        <v>0</v>
      </c>
      <c r="D186" s="57"/>
      <c r="E186" s="34">
        <v>0</v>
      </c>
      <c r="F186"/>
      <c r="G186"/>
      <c r="H186"/>
    </row>
    <row r="187" spans="1:8" ht="12.5" x14ac:dyDescent="0.25">
      <c r="A187" s="32">
        <v>0</v>
      </c>
      <c r="B187" s="32"/>
      <c r="C187" s="32">
        <v>0</v>
      </c>
      <c r="D187" s="57"/>
      <c r="E187" s="34">
        <v>0</v>
      </c>
      <c r="F187"/>
      <c r="G187"/>
      <c r="H187"/>
    </row>
    <row r="188" spans="1:8" ht="12.5" x14ac:dyDescent="0.25">
      <c r="A188" s="32">
        <v>0</v>
      </c>
      <c r="B188" s="32"/>
      <c r="C188" s="32">
        <v>0</v>
      </c>
      <c r="D188" s="57"/>
      <c r="E188" s="34">
        <v>0</v>
      </c>
      <c r="F188"/>
      <c r="G188"/>
      <c r="H188"/>
    </row>
    <row r="189" spans="1:8" ht="12.5" x14ac:dyDescent="0.25">
      <c r="A189" s="32">
        <v>0</v>
      </c>
      <c r="B189" s="32"/>
      <c r="C189" s="32">
        <v>0</v>
      </c>
      <c r="D189" s="57"/>
      <c r="E189" s="34">
        <v>0</v>
      </c>
      <c r="F189"/>
      <c r="G189"/>
      <c r="H189"/>
    </row>
    <row r="190" spans="1:8" ht="12.5" x14ac:dyDescent="0.25">
      <c r="A190" s="32">
        <v>0</v>
      </c>
      <c r="B190" s="32"/>
      <c r="C190" s="32">
        <v>0</v>
      </c>
      <c r="D190" s="57"/>
      <c r="E190" s="34">
        <v>0</v>
      </c>
      <c r="F190"/>
      <c r="G190"/>
      <c r="H190"/>
    </row>
    <row r="191" spans="1:8" ht="12.5" x14ac:dyDescent="0.25">
      <c r="A191" s="32">
        <v>0</v>
      </c>
      <c r="B191" s="32"/>
      <c r="C191" s="32">
        <v>0</v>
      </c>
      <c r="D191" s="57"/>
      <c r="E191" s="34">
        <v>0</v>
      </c>
      <c r="F191"/>
      <c r="G191"/>
      <c r="H191"/>
    </row>
    <row r="192" spans="1:8" ht="12.5" x14ac:dyDescent="0.25">
      <c r="A192" s="32">
        <v>0</v>
      </c>
      <c r="B192" s="32"/>
      <c r="C192" s="32">
        <v>0</v>
      </c>
      <c r="D192" s="57"/>
      <c r="E192" s="34">
        <v>0</v>
      </c>
      <c r="F192"/>
      <c r="G192"/>
      <c r="H192"/>
    </row>
    <row r="193" spans="1:8" ht="12.5" x14ac:dyDescent="0.25">
      <c r="A193" s="32">
        <v>0</v>
      </c>
      <c r="B193" s="32"/>
      <c r="C193" s="32">
        <v>0</v>
      </c>
      <c r="D193" s="57"/>
      <c r="E193" s="34">
        <v>0</v>
      </c>
      <c r="F193"/>
      <c r="G193"/>
      <c r="H193"/>
    </row>
    <row r="194" spans="1:8" ht="12.5" x14ac:dyDescent="0.25">
      <c r="A194" s="32">
        <v>0</v>
      </c>
      <c r="B194" s="32"/>
      <c r="C194" s="32">
        <v>0</v>
      </c>
      <c r="D194" s="57"/>
      <c r="E194" s="34">
        <v>0</v>
      </c>
      <c r="F194"/>
      <c r="G194"/>
      <c r="H194"/>
    </row>
    <row r="195" spans="1:8" ht="12.5" x14ac:dyDescent="0.25">
      <c r="A195" s="32">
        <v>0</v>
      </c>
      <c r="B195" s="32"/>
      <c r="C195" s="32">
        <v>0</v>
      </c>
      <c r="D195" s="57"/>
      <c r="E195" s="34">
        <v>0</v>
      </c>
      <c r="F195"/>
      <c r="G195"/>
      <c r="H195"/>
    </row>
    <row r="196" spans="1:8" ht="12.5" x14ac:dyDescent="0.25">
      <c r="A196" s="32">
        <v>0</v>
      </c>
      <c r="B196" s="32"/>
      <c r="C196" s="32">
        <v>0</v>
      </c>
      <c r="D196" s="57"/>
      <c r="E196" s="34">
        <v>0</v>
      </c>
      <c r="F196"/>
      <c r="G196"/>
      <c r="H196"/>
    </row>
    <row r="197" spans="1:8" ht="12.5" x14ac:dyDescent="0.25">
      <c r="A197" s="32">
        <v>0</v>
      </c>
      <c r="B197" s="32"/>
      <c r="C197" s="32">
        <v>0</v>
      </c>
      <c r="D197" s="57"/>
      <c r="E197" s="34">
        <v>0</v>
      </c>
      <c r="F197"/>
      <c r="G197"/>
      <c r="H197"/>
    </row>
    <row r="198" spans="1:8" ht="12.5" x14ac:dyDescent="0.25">
      <c r="A198" s="32">
        <v>0</v>
      </c>
      <c r="B198" s="32"/>
      <c r="C198" s="32">
        <v>0</v>
      </c>
      <c r="D198" s="57"/>
      <c r="E198" s="34">
        <v>0</v>
      </c>
      <c r="F198"/>
      <c r="G198"/>
      <c r="H198"/>
    </row>
    <row r="199" spans="1:8" ht="12.5" x14ac:dyDescent="0.25">
      <c r="A199" s="32">
        <v>0</v>
      </c>
      <c r="B199" s="32"/>
      <c r="C199" s="32">
        <v>0</v>
      </c>
      <c r="D199" s="57"/>
      <c r="E199" s="34">
        <v>0</v>
      </c>
      <c r="F199"/>
      <c r="G199"/>
      <c r="H199"/>
    </row>
    <row r="200" spans="1:8" ht="12.5" x14ac:dyDescent="0.25">
      <c r="A200" s="32">
        <v>0</v>
      </c>
      <c r="B200" s="32"/>
      <c r="C200" s="32">
        <v>0</v>
      </c>
      <c r="D200" s="57"/>
      <c r="E200" s="34">
        <v>0</v>
      </c>
      <c r="F200"/>
      <c r="G200"/>
      <c r="H200"/>
    </row>
    <row r="201" spans="1:8" ht="12.5" x14ac:dyDescent="0.25">
      <c r="A201" s="32">
        <v>0</v>
      </c>
      <c r="B201" s="32"/>
      <c r="C201" s="32">
        <v>0</v>
      </c>
      <c r="D201" s="57"/>
      <c r="E201" s="34">
        <v>0</v>
      </c>
      <c r="F201"/>
      <c r="G201"/>
      <c r="H201"/>
    </row>
    <row r="202" spans="1:8" ht="12.5" x14ac:dyDescent="0.25">
      <c r="A202" s="32">
        <v>0</v>
      </c>
      <c r="B202" s="32"/>
      <c r="C202" s="32">
        <v>0</v>
      </c>
      <c r="D202" s="57"/>
      <c r="E202" s="34">
        <v>0</v>
      </c>
      <c r="F202"/>
      <c r="G202"/>
      <c r="H202"/>
    </row>
    <row r="203" spans="1:8" ht="12.5" x14ac:dyDescent="0.25">
      <c r="A203" s="32">
        <v>0</v>
      </c>
      <c r="B203" s="32"/>
      <c r="C203" s="32">
        <v>0</v>
      </c>
      <c r="D203" s="57"/>
      <c r="E203" s="34">
        <v>0</v>
      </c>
      <c r="F203"/>
      <c r="G203"/>
      <c r="H203"/>
    </row>
    <row r="204" spans="1:8" ht="12.5" x14ac:dyDescent="0.25">
      <c r="A204" s="32">
        <v>0</v>
      </c>
      <c r="B204" s="32"/>
      <c r="C204" s="32">
        <v>0</v>
      </c>
      <c r="D204" s="57"/>
      <c r="E204" s="34">
        <v>0</v>
      </c>
      <c r="F204"/>
      <c r="G204"/>
      <c r="H204"/>
    </row>
    <row r="205" spans="1:8" ht="12.5" x14ac:dyDescent="0.25">
      <c r="A205" s="32">
        <v>0</v>
      </c>
      <c r="B205" s="32"/>
      <c r="C205" s="32">
        <v>0</v>
      </c>
      <c r="D205" s="57"/>
      <c r="E205" s="34">
        <v>0</v>
      </c>
      <c r="F205"/>
      <c r="G205"/>
      <c r="H205"/>
    </row>
    <row r="206" spans="1:8" ht="12.5" x14ac:dyDescent="0.25">
      <c r="A206" s="32">
        <v>0</v>
      </c>
      <c r="B206" s="32"/>
      <c r="C206" s="32">
        <v>0</v>
      </c>
      <c r="D206" s="57"/>
      <c r="E206" s="34">
        <v>0</v>
      </c>
      <c r="F206"/>
      <c r="G206"/>
      <c r="H206"/>
    </row>
    <row r="207" spans="1:8" ht="12.5" x14ac:dyDescent="0.25">
      <c r="A207" s="32">
        <v>0</v>
      </c>
      <c r="B207" s="32"/>
      <c r="C207" s="32">
        <v>0</v>
      </c>
      <c r="D207" s="57"/>
      <c r="E207" s="34">
        <v>0</v>
      </c>
      <c r="F207"/>
      <c r="G207"/>
      <c r="H207"/>
    </row>
    <row r="208" spans="1:8" ht="12.5" x14ac:dyDescent="0.25">
      <c r="A208" s="32">
        <v>0</v>
      </c>
      <c r="B208" s="32"/>
      <c r="C208" s="32">
        <v>0</v>
      </c>
      <c r="D208" s="57"/>
      <c r="E208" s="34">
        <v>0</v>
      </c>
      <c r="F208"/>
      <c r="G208"/>
      <c r="H208"/>
    </row>
    <row r="209" spans="1:8" ht="12.5" x14ac:dyDescent="0.25">
      <c r="A209" s="32">
        <v>0</v>
      </c>
      <c r="B209" s="32"/>
      <c r="C209" s="32">
        <v>0</v>
      </c>
      <c r="D209" s="57"/>
      <c r="E209" s="34">
        <v>0</v>
      </c>
      <c r="F209"/>
      <c r="G209"/>
      <c r="H209"/>
    </row>
    <row r="210" spans="1:8" ht="12.5" x14ac:dyDescent="0.25">
      <c r="A210" s="32">
        <v>0</v>
      </c>
      <c r="B210" s="32"/>
      <c r="C210" s="32">
        <v>0</v>
      </c>
      <c r="D210" s="57"/>
      <c r="E210" s="34">
        <v>0</v>
      </c>
      <c r="F210"/>
      <c r="G210"/>
      <c r="H210"/>
    </row>
    <row r="211" spans="1:8" ht="12.5" x14ac:dyDescent="0.25">
      <c r="A211" s="32">
        <v>0</v>
      </c>
      <c r="B211" s="32"/>
      <c r="C211" s="32">
        <v>0</v>
      </c>
      <c r="D211" s="57"/>
      <c r="E211" s="34">
        <v>0</v>
      </c>
      <c r="F211"/>
      <c r="G211"/>
      <c r="H211"/>
    </row>
    <row r="212" spans="1:8" ht="12.5" x14ac:dyDescent="0.25">
      <c r="A212" s="32">
        <v>0</v>
      </c>
      <c r="B212" s="32"/>
      <c r="C212" s="32">
        <v>0</v>
      </c>
      <c r="D212" s="57"/>
      <c r="E212" s="34">
        <v>0</v>
      </c>
      <c r="F212"/>
      <c r="G212"/>
      <c r="H212"/>
    </row>
    <row r="213" spans="1:8" ht="12.5" x14ac:dyDescent="0.25">
      <c r="A213" s="32">
        <v>0</v>
      </c>
      <c r="B213" s="32"/>
      <c r="C213" s="32">
        <v>0</v>
      </c>
      <c r="D213" s="57"/>
      <c r="E213" s="34">
        <v>0</v>
      </c>
      <c r="F213"/>
      <c r="G213"/>
      <c r="H213"/>
    </row>
    <row r="214" spans="1:8" ht="12.5" x14ac:dyDescent="0.25">
      <c r="A214" s="32">
        <v>0</v>
      </c>
      <c r="B214" s="32"/>
      <c r="C214" s="32">
        <v>0</v>
      </c>
      <c r="D214" s="57"/>
      <c r="E214" s="34">
        <v>0</v>
      </c>
      <c r="F214"/>
      <c r="G214"/>
      <c r="H214"/>
    </row>
    <row r="215" spans="1:8" ht="12.5" x14ac:dyDescent="0.25">
      <c r="A215" s="32">
        <v>0</v>
      </c>
      <c r="B215" s="32"/>
      <c r="C215" s="32">
        <v>0</v>
      </c>
      <c r="D215" s="57"/>
      <c r="E215" s="34">
        <v>0</v>
      </c>
      <c r="F215"/>
      <c r="G215"/>
      <c r="H215"/>
    </row>
    <row r="216" spans="1:8" ht="12.5" x14ac:dyDescent="0.25">
      <c r="A216" s="32">
        <v>0</v>
      </c>
      <c r="B216" s="32"/>
      <c r="C216" s="32">
        <v>0</v>
      </c>
      <c r="D216" s="57"/>
      <c r="E216" s="34">
        <v>0</v>
      </c>
      <c r="F216"/>
      <c r="G216"/>
      <c r="H216"/>
    </row>
    <row r="217" spans="1:8" ht="12.5" x14ac:dyDescent="0.25">
      <c r="A217" s="32">
        <v>0</v>
      </c>
      <c r="B217" s="32"/>
      <c r="C217" s="32">
        <v>0</v>
      </c>
      <c r="D217" s="57"/>
      <c r="E217" s="34">
        <v>0</v>
      </c>
      <c r="F217"/>
      <c r="G217"/>
      <c r="H217"/>
    </row>
    <row r="218" spans="1:8" ht="12.5" x14ac:dyDescent="0.25">
      <c r="A218" s="32">
        <v>0</v>
      </c>
      <c r="B218" s="32"/>
      <c r="C218" s="32">
        <v>0</v>
      </c>
      <c r="D218" s="57"/>
      <c r="E218" s="34">
        <v>0</v>
      </c>
      <c r="F218"/>
      <c r="G218"/>
      <c r="H218"/>
    </row>
    <row r="219" spans="1:8" ht="12.5" x14ac:dyDescent="0.25">
      <c r="A219" s="32">
        <v>0</v>
      </c>
      <c r="B219" s="32"/>
      <c r="C219" s="32">
        <v>0</v>
      </c>
      <c r="D219" s="57"/>
      <c r="E219" s="34">
        <v>0</v>
      </c>
      <c r="F219"/>
      <c r="G219"/>
      <c r="H219"/>
    </row>
    <row r="220" spans="1:8" ht="12.5" x14ac:dyDescent="0.25">
      <c r="A220" s="32">
        <v>0</v>
      </c>
      <c r="B220" s="32"/>
      <c r="C220" s="32">
        <v>0</v>
      </c>
      <c r="D220" s="57"/>
      <c r="E220" s="34">
        <v>0</v>
      </c>
      <c r="F220"/>
      <c r="G220"/>
      <c r="H220"/>
    </row>
    <row r="221" spans="1:8" ht="12.5" x14ac:dyDescent="0.25">
      <c r="A221" s="32">
        <v>0</v>
      </c>
      <c r="B221" s="32"/>
      <c r="C221" s="32">
        <v>0</v>
      </c>
      <c r="D221" s="57"/>
      <c r="E221" s="34">
        <v>0</v>
      </c>
      <c r="F221"/>
      <c r="G221"/>
      <c r="H221"/>
    </row>
    <row r="222" spans="1:8" ht="12.5" x14ac:dyDescent="0.25">
      <c r="A222" s="32">
        <v>0</v>
      </c>
      <c r="B222" s="32"/>
      <c r="C222" s="32">
        <v>0</v>
      </c>
      <c r="D222" s="57"/>
      <c r="E222" s="34">
        <v>0</v>
      </c>
      <c r="F222"/>
      <c r="G222"/>
      <c r="H222"/>
    </row>
    <row r="223" spans="1:8" ht="12.5" x14ac:dyDescent="0.25">
      <c r="A223" s="32">
        <v>0</v>
      </c>
      <c r="B223" s="32"/>
      <c r="C223" s="32">
        <v>0</v>
      </c>
      <c r="D223" s="57"/>
      <c r="E223" s="34">
        <v>0</v>
      </c>
      <c r="F223"/>
      <c r="G223"/>
      <c r="H223"/>
    </row>
    <row r="224" spans="1:8" ht="12.5" x14ac:dyDescent="0.25">
      <c r="A224" s="32">
        <v>0</v>
      </c>
      <c r="B224" s="32"/>
      <c r="C224" s="32">
        <v>0</v>
      </c>
      <c r="D224" s="57"/>
      <c r="E224" s="34">
        <v>0</v>
      </c>
      <c r="F224"/>
      <c r="G224"/>
      <c r="H224"/>
    </row>
    <row r="225" spans="1:8" ht="12.5" x14ac:dyDescent="0.25">
      <c r="A225" s="32">
        <v>0</v>
      </c>
      <c r="B225" s="32"/>
      <c r="C225" s="32">
        <v>0</v>
      </c>
      <c r="D225" s="57"/>
      <c r="E225" s="34">
        <v>0</v>
      </c>
      <c r="F225"/>
      <c r="G225"/>
      <c r="H225"/>
    </row>
    <row r="226" spans="1:8" ht="12.5" x14ac:dyDescent="0.25">
      <c r="A226" s="32">
        <v>0</v>
      </c>
      <c r="B226" s="32"/>
      <c r="C226" s="32">
        <v>0</v>
      </c>
      <c r="D226" s="57"/>
      <c r="E226" s="34">
        <v>0</v>
      </c>
      <c r="F226"/>
      <c r="G226"/>
      <c r="H226"/>
    </row>
    <row r="227" spans="1:8" ht="12.5" x14ac:dyDescent="0.25">
      <c r="A227" s="32">
        <v>0</v>
      </c>
      <c r="B227" s="32"/>
      <c r="C227" s="32">
        <v>0</v>
      </c>
      <c r="D227" s="57"/>
      <c r="E227" s="34">
        <v>0</v>
      </c>
      <c r="F227"/>
      <c r="G227"/>
      <c r="H227"/>
    </row>
    <row r="228" spans="1:8" ht="12.5" x14ac:dyDescent="0.25">
      <c r="A228" s="32">
        <v>0</v>
      </c>
      <c r="B228" s="32"/>
      <c r="C228" s="32">
        <v>0</v>
      </c>
      <c r="D228" s="57"/>
      <c r="E228" s="34">
        <v>0</v>
      </c>
      <c r="F228"/>
      <c r="G228"/>
      <c r="H228"/>
    </row>
    <row r="229" spans="1:8" ht="12.5" x14ac:dyDescent="0.25">
      <c r="A229" s="32">
        <v>0</v>
      </c>
      <c r="B229" s="32"/>
      <c r="C229" s="32">
        <v>0</v>
      </c>
      <c r="D229" s="57"/>
      <c r="E229" s="34">
        <v>0</v>
      </c>
      <c r="F229"/>
      <c r="G229"/>
      <c r="H229"/>
    </row>
    <row r="230" spans="1:8" ht="12.5" x14ac:dyDescent="0.25">
      <c r="A230" s="32">
        <v>0</v>
      </c>
      <c r="B230" s="32"/>
      <c r="C230" s="32">
        <v>0</v>
      </c>
      <c r="D230" s="57"/>
      <c r="E230" s="34">
        <v>0</v>
      </c>
      <c r="F230"/>
      <c r="G230"/>
      <c r="H230"/>
    </row>
    <row r="231" spans="1:8" ht="12.5" x14ac:dyDescent="0.25">
      <c r="A231" s="32">
        <v>0</v>
      </c>
      <c r="B231" s="32"/>
      <c r="C231" s="32">
        <v>0</v>
      </c>
      <c r="D231" s="57"/>
      <c r="E231" s="34">
        <v>0</v>
      </c>
      <c r="F231"/>
      <c r="G231"/>
      <c r="H231"/>
    </row>
    <row r="232" spans="1:8" ht="12.5" x14ac:dyDescent="0.25">
      <c r="A232" s="32">
        <v>0</v>
      </c>
      <c r="B232" s="32"/>
      <c r="C232" s="32">
        <v>0</v>
      </c>
      <c r="D232" s="57"/>
      <c r="E232" s="34">
        <v>0</v>
      </c>
      <c r="F232"/>
      <c r="G232"/>
      <c r="H232"/>
    </row>
    <row r="233" spans="1:8" ht="12.5" x14ac:dyDescent="0.25">
      <c r="A233" s="32">
        <v>0</v>
      </c>
      <c r="B233" s="32"/>
      <c r="C233" s="32">
        <v>0</v>
      </c>
      <c r="D233" s="57"/>
      <c r="E233" s="34">
        <v>0</v>
      </c>
      <c r="F233"/>
      <c r="G233"/>
      <c r="H233"/>
    </row>
    <row r="234" spans="1:8" ht="12.5" x14ac:dyDescent="0.25">
      <c r="A234" s="32">
        <v>0</v>
      </c>
      <c r="B234" s="32"/>
      <c r="C234" s="32">
        <v>0</v>
      </c>
      <c r="D234" s="57"/>
      <c r="E234" s="34">
        <v>0</v>
      </c>
      <c r="F234"/>
      <c r="G234"/>
      <c r="H234"/>
    </row>
    <row r="235" spans="1:8" ht="12.5" x14ac:dyDescent="0.25">
      <c r="A235" s="32">
        <v>0</v>
      </c>
      <c r="B235" s="32"/>
      <c r="C235" s="32">
        <v>0</v>
      </c>
      <c r="D235" s="57"/>
      <c r="E235" s="34">
        <v>0</v>
      </c>
      <c r="F235"/>
      <c r="G235"/>
      <c r="H235"/>
    </row>
    <row r="236" spans="1:8" ht="12.5" x14ac:dyDescent="0.25">
      <c r="A236" s="32">
        <v>0</v>
      </c>
      <c r="B236" s="32"/>
      <c r="C236" s="32">
        <v>0</v>
      </c>
      <c r="D236" s="57"/>
      <c r="E236" s="34">
        <v>0</v>
      </c>
      <c r="F236"/>
      <c r="G236"/>
      <c r="H236"/>
    </row>
    <row r="237" spans="1:8" ht="12.5" x14ac:dyDescent="0.25">
      <c r="A237" s="32">
        <v>0</v>
      </c>
      <c r="B237" s="32"/>
      <c r="C237" s="32">
        <v>0</v>
      </c>
      <c r="D237" s="57"/>
      <c r="E237" s="34">
        <v>0</v>
      </c>
      <c r="F237"/>
      <c r="G237"/>
      <c r="H237"/>
    </row>
    <row r="238" spans="1:8" ht="12.5" x14ac:dyDescent="0.25">
      <c r="A238" s="32">
        <v>0</v>
      </c>
      <c r="B238" s="32"/>
      <c r="C238" s="32">
        <v>0</v>
      </c>
      <c r="D238" s="57"/>
      <c r="E238" s="34">
        <v>0</v>
      </c>
      <c r="F238"/>
      <c r="G238"/>
      <c r="H238"/>
    </row>
    <row r="239" spans="1:8" ht="12.5" x14ac:dyDescent="0.25">
      <c r="A239" s="32">
        <v>0</v>
      </c>
      <c r="B239" s="32"/>
      <c r="C239" s="32">
        <v>0</v>
      </c>
      <c r="D239" s="57"/>
      <c r="E239" s="34">
        <v>0</v>
      </c>
      <c r="F239"/>
      <c r="G239"/>
      <c r="H239"/>
    </row>
    <row r="240" spans="1:8" ht="12.5" x14ac:dyDescent="0.25">
      <c r="A240" s="32">
        <v>0</v>
      </c>
      <c r="B240" s="32"/>
      <c r="C240" s="32">
        <v>0</v>
      </c>
      <c r="D240" s="57"/>
      <c r="E240" s="34">
        <v>0</v>
      </c>
      <c r="F240"/>
      <c r="G240"/>
      <c r="H240"/>
    </row>
    <row r="241" spans="1:8" ht="12.5" x14ac:dyDescent="0.25">
      <c r="A241" s="32">
        <v>0</v>
      </c>
      <c r="B241" s="32"/>
      <c r="C241" s="32">
        <v>0</v>
      </c>
      <c r="D241" s="57"/>
      <c r="E241" s="34">
        <v>0</v>
      </c>
      <c r="F241"/>
      <c r="G241"/>
      <c r="H241"/>
    </row>
    <row r="242" spans="1:8" ht="12.5" x14ac:dyDescent="0.25">
      <c r="A242" s="32">
        <v>0</v>
      </c>
      <c r="B242" s="32"/>
      <c r="C242" s="32">
        <v>0</v>
      </c>
      <c r="D242" s="57"/>
      <c r="E242" s="34">
        <v>0</v>
      </c>
      <c r="F242"/>
      <c r="G242"/>
      <c r="H242"/>
    </row>
    <row r="243" spans="1:8" ht="12.5" x14ac:dyDescent="0.25">
      <c r="A243" s="32">
        <v>0</v>
      </c>
      <c r="B243" s="32"/>
      <c r="C243" s="32">
        <v>0</v>
      </c>
      <c r="D243" s="57"/>
      <c r="E243" s="34">
        <v>0</v>
      </c>
      <c r="F243"/>
      <c r="G243"/>
      <c r="H243"/>
    </row>
    <row r="244" spans="1:8" ht="12.5" x14ac:dyDescent="0.25">
      <c r="A244" s="32">
        <v>0</v>
      </c>
      <c r="B244" s="32"/>
      <c r="C244" s="32">
        <v>0</v>
      </c>
      <c r="D244" s="57"/>
      <c r="E244" s="34">
        <v>0</v>
      </c>
      <c r="F244"/>
      <c r="G244"/>
      <c r="H244"/>
    </row>
    <row r="245" spans="1:8" ht="12.5" x14ac:dyDescent="0.25">
      <c r="A245" s="32">
        <v>0</v>
      </c>
      <c r="B245" s="32"/>
      <c r="C245" s="32">
        <v>0</v>
      </c>
      <c r="D245" s="57"/>
      <c r="E245" s="34">
        <v>0</v>
      </c>
      <c r="F245"/>
      <c r="G245"/>
      <c r="H245"/>
    </row>
    <row r="246" spans="1:8" ht="12.5" x14ac:dyDescent="0.25">
      <c r="A246" s="32">
        <v>0</v>
      </c>
      <c r="B246" s="32"/>
      <c r="C246" s="32">
        <v>0</v>
      </c>
      <c r="D246" s="57"/>
      <c r="E246" s="34">
        <v>0</v>
      </c>
      <c r="F246"/>
      <c r="G246"/>
      <c r="H246"/>
    </row>
    <row r="247" spans="1:8" ht="12.5" x14ac:dyDescent="0.25">
      <c r="A247" s="32">
        <v>0</v>
      </c>
      <c r="B247" s="32"/>
      <c r="C247" s="32">
        <v>0</v>
      </c>
      <c r="D247" s="57"/>
      <c r="E247" s="34">
        <v>0</v>
      </c>
      <c r="F247"/>
      <c r="G247"/>
      <c r="H247"/>
    </row>
    <row r="248" spans="1:8" ht="12.5" x14ac:dyDescent="0.25">
      <c r="A248" s="32">
        <v>0</v>
      </c>
      <c r="B248" s="32"/>
      <c r="C248" s="32">
        <v>0</v>
      </c>
      <c r="D248" s="57"/>
      <c r="E248" s="34">
        <v>0</v>
      </c>
      <c r="F248"/>
      <c r="G248"/>
      <c r="H248"/>
    </row>
    <row r="249" spans="1:8" ht="12.5" x14ac:dyDescent="0.25">
      <c r="A249" s="32">
        <v>0</v>
      </c>
      <c r="B249" s="32"/>
      <c r="C249" s="32">
        <v>0</v>
      </c>
      <c r="D249" s="57"/>
      <c r="E249" s="34">
        <v>0</v>
      </c>
      <c r="F249"/>
      <c r="G249"/>
      <c r="H249"/>
    </row>
    <row r="250" spans="1:8" ht="12.5" x14ac:dyDescent="0.25">
      <c r="A250" s="32">
        <v>0</v>
      </c>
      <c r="B250" s="32"/>
      <c r="C250" s="32">
        <v>0</v>
      </c>
      <c r="D250" s="57"/>
      <c r="E250" s="34">
        <v>0</v>
      </c>
      <c r="F250"/>
      <c r="G250"/>
      <c r="H250"/>
    </row>
    <row r="251" spans="1:8" ht="12.5" x14ac:dyDescent="0.25">
      <c r="A251" s="32">
        <v>0</v>
      </c>
      <c r="B251" s="32"/>
      <c r="C251" s="32">
        <v>0</v>
      </c>
      <c r="D251" s="57"/>
      <c r="E251" s="34">
        <v>0</v>
      </c>
      <c r="F251"/>
      <c r="G251"/>
      <c r="H251"/>
    </row>
    <row r="252" spans="1:8" ht="12.5" x14ac:dyDescent="0.25">
      <c r="A252" s="32">
        <v>0</v>
      </c>
      <c r="B252" s="32"/>
      <c r="C252" s="32">
        <v>0</v>
      </c>
      <c r="D252" s="57"/>
      <c r="E252" s="34">
        <v>0</v>
      </c>
      <c r="F252"/>
      <c r="G252"/>
      <c r="H252"/>
    </row>
    <row r="253" spans="1:8" ht="12.5" x14ac:dyDescent="0.25">
      <c r="A253" s="32">
        <v>0</v>
      </c>
      <c r="B253" s="32"/>
      <c r="C253" s="32">
        <v>0</v>
      </c>
      <c r="D253" s="57"/>
      <c r="E253" s="34">
        <v>0</v>
      </c>
      <c r="F253"/>
      <c r="G253"/>
      <c r="H253"/>
    </row>
    <row r="254" spans="1:8" ht="12.5" x14ac:dyDescent="0.25">
      <c r="A254" s="32">
        <v>0</v>
      </c>
      <c r="B254" s="32"/>
      <c r="C254" s="32">
        <v>0</v>
      </c>
      <c r="D254" s="57"/>
      <c r="E254" s="34">
        <v>0</v>
      </c>
      <c r="F254"/>
      <c r="G254"/>
      <c r="H254"/>
    </row>
    <row r="255" spans="1:8" ht="12.5" x14ac:dyDescent="0.25">
      <c r="A255" s="32">
        <v>0</v>
      </c>
      <c r="B255" s="32"/>
      <c r="C255" s="32">
        <v>0</v>
      </c>
      <c r="D255" s="57"/>
      <c r="E255" s="34">
        <v>0</v>
      </c>
      <c r="F255"/>
      <c r="G255"/>
      <c r="H255"/>
    </row>
    <row r="256" spans="1:8" ht="12.5" x14ac:dyDescent="0.25">
      <c r="A256" s="32">
        <v>0</v>
      </c>
      <c r="B256" s="32"/>
      <c r="C256" s="32">
        <v>0</v>
      </c>
      <c r="D256" s="57"/>
      <c r="E256" s="34">
        <v>0</v>
      </c>
      <c r="F256"/>
      <c r="G256"/>
      <c r="H256"/>
    </row>
    <row r="257" spans="1:8" ht="12.5" x14ac:dyDescent="0.25">
      <c r="A257" s="32">
        <v>0</v>
      </c>
      <c r="B257" s="32"/>
      <c r="C257" s="32">
        <v>0</v>
      </c>
      <c r="D257" s="57"/>
      <c r="E257" s="34">
        <v>0</v>
      </c>
      <c r="F257"/>
      <c r="G257"/>
      <c r="H257"/>
    </row>
    <row r="258" spans="1:8" ht="12.5" x14ac:dyDescent="0.25">
      <c r="A258" s="32">
        <v>0</v>
      </c>
      <c r="B258" s="32"/>
      <c r="C258" s="32">
        <v>0</v>
      </c>
      <c r="D258" s="57"/>
      <c r="E258" s="34">
        <v>0</v>
      </c>
      <c r="F258"/>
      <c r="G258"/>
      <c r="H258"/>
    </row>
    <row r="259" spans="1:8" ht="12.5" x14ac:dyDescent="0.25">
      <c r="A259" s="32">
        <v>0</v>
      </c>
      <c r="B259" s="32"/>
      <c r="C259" s="32">
        <v>0</v>
      </c>
      <c r="D259" s="57"/>
      <c r="E259" s="34">
        <v>0</v>
      </c>
      <c r="F259"/>
      <c r="G259"/>
      <c r="H259"/>
    </row>
    <row r="260" spans="1:8" ht="12.5" x14ac:dyDescent="0.25">
      <c r="A260" s="32">
        <v>0</v>
      </c>
      <c r="B260" s="32"/>
      <c r="C260" s="32">
        <v>0</v>
      </c>
      <c r="D260" s="57"/>
      <c r="E260" s="34">
        <v>0</v>
      </c>
      <c r="F260"/>
      <c r="G260"/>
      <c r="H260"/>
    </row>
    <row r="261" spans="1:8" ht="12.5" x14ac:dyDescent="0.25">
      <c r="A261" s="32">
        <v>0</v>
      </c>
      <c r="B261" s="32"/>
      <c r="C261" s="32">
        <v>0</v>
      </c>
      <c r="D261" s="57"/>
      <c r="E261" s="34">
        <v>0</v>
      </c>
      <c r="F261"/>
      <c r="G261"/>
      <c r="H261"/>
    </row>
    <row r="262" spans="1:8" ht="12.5" x14ac:dyDescent="0.25">
      <c r="A262" s="32">
        <v>0</v>
      </c>
      <c r="B262" s="32"/>
      <c r="C262" s="32">
        <v>0</v>
      </c>
      <c r="D262" s="57"/>
      <c r="E262" s="34">
        <v>0</v>
      </c>
      <c r="F262"/>
      <c r="G262"/>
      <c r="H262"/>
    </row>
    <row r="263" spans="1:8" ht="12.5" x14ac:dyDescent="0.25">
      <c r="A263" s="32">
        <v>0</v>
      </c>
      <c r="B263" s="32"/>
      <c r="C263" s="32">
        <v>0</v>
      </c>
      <c r="D263" s="57"/>
      <c r="E263" s="34">
        <v>0</v>
      </c>
      <c r="F263"/>
      <c r="G263"/>
      <c r="H263"/>
    </row>
    <row r="264" spans="1:8" ht="12.5" x14ac:dyDescent="0.25">
      <c r="A264" s="32">
        <v>0</v>
      </c>
      <c r="B264" s="32"/>
      <c r="C264" s="32">
        <v>0</v>
      </c>
      <c r="D264" s="57"/>
      <c r="E264" s="34">
        <v>0</v>
      </c>
      <c r="F264"/>
      <c r="G264"/>
      <c r="H264"/>
    </row>
    <row r="265" spans="1:8" ht="12.5" x14ac:dyDescent="0.25">
      <c r="A265" s="32">
        <v>0</v>
      </c>
      <c r="B265" s="32"/>
      <c r="C265" s="32">
        <v>0</v>
      </c>
      <c r="D265" s="57"/>
      <c r="E265" s="34">
        <v>0</v>
      </c>
      <c r="F265"/>
      <c r="G265"/>
      <c r="H265"/>
    </row>
    <row r="266" spans="1:8" ht="12.5" x14ac:dyDescent="0.25">
      <c r="A266" s="32">
        <v>0</v>
      </c>
      <c r="B266" s="32"/>
      <c r="C266" s="32">
        <v>0</v>
      </c>
      <c r="D266" s="57"/>
      <c r="E266" s="34">
        <v>0</v>
      </c>
      <c r="F266"/>
      <c r="G266"/>
      <c r="H266"/>
    </row>
    <row r="267" spans="1:8" ht="12.5" x14ac:dyDescent="0.25">
      <c r="A267" s="32">
        <v>0</v>
      </c>
      <c r="B267" s="32"/>
      <c r="C267" s="32">
        <v>0</v>
      </c>
      <c r="D267" s="57"/>
      <c r="E267" s="34">
        <v>0</v>
      </c>
      <c r="F267"/>
      <c r="G267"/>
      <c r="H267"/>
    </row>
    <row r="268" spans="1:8" ht="12.5" x14ac:dyDescent="0.25">
      <c r="A268" s="32">
        <v>0</v>
      </c>
      <c r="B268" s="32"/>
      <c r="C268" s="32">
        <v>0</v>
      </c>
      <c r="D268" s="57"/>
      <c r="E268" s="34">
        <v>0</v>
      </c>
      <c r="F268"/>
      <c r="G268"/>
      <c r="H268"/>
    </row>
    <row r="269" spans="1:8" ht="12.5" x14ac:dyDescent="0.25">
      <c r="A269" s="32">
        <v>0</v>
      </c>
      <c r="B269" s="32"/>
      <c r="C269" s="32">
        <v>0</v>
      </c>
      <c r="D269" s="57"/>
      <c r="E269" s="34">
        <v>0</v>
      </c>
      <c r="F269"/>
      <c r="G269"/>
      <c r="H269"/>
    </row>
    <row r="270" spans="1:8" ht="12.5" x14ac:dyDescent="0.25">
      <c r="A270" s="32">
        <v>0</v>
      </c>
      <c r="B270" s="32"/>
      <c r="C270" s="32">
        <v>0</v>
      </c>
      <c r="D270" s="57"/>
      <c r="E270" s="34">
        <v>0</v>
      </c>
      <c r="F270"/>
      <c r="G270"/>
      <c r="H270"/>
    </row>
    <row r="271" spans="1:8" ht="12.5" x14ac:dyDescent="0.25">
      <c r="A271" s="32">
        <v>0</v>
      </c>
      <c r="B271" s="32"/>
      <c r="C271" s="32">
        <v>0</v>
      </c>
      <c r="D271" s="57"/>
      <c r="E271" s="34">
        <v>0</v>
      </c>
      <c r="F271"/>
      <c r="G271"/>
      <c r="H271"/>
    </row>
    <row r="272" spans="1:8" ht="12.5" x14ac:dyDescent="0.25">
      <c r="A272" s="32">
        <v>0</v>
      </c>
      <c r="B272" s="32"/>
      <c r="C272" s="32">
        <v>0</v>
      </c>
      <c r="D272" s="57"/>
      <c r="E272" s="34">
        <v>0</v>
      </c>
      <c r="F272"/>
      <c r="G272"/>
      <c r="H272"/>
    </row>
    <row r="273" spans="1:8" ht="12.5" x14ac:dyDescent="0.25">
      <c r="A273" s="32">
        <v>0</v>
      </c>
      <c r="B273" s="32"/>
      <c r="C273" s="32">
        <v>0</v>
      </c>
      <c r="D273" s="57"/>
      <c r="E273" s="34">
        <v>0</v>
      </c>
      <c r="F273"/>
      <c r="G273"/>
      <c r="H273"/>
    </row>
    <row r="274" spans="1:8" ht="12.5" x14ac:dyDescent="0.25">
      <c r="A274" s="32">
        <v>0</v>
      </c>
      <c r="B274" s="32"/>
      <c r="C274" s="32">
        <v>0</v>
      </c>
      <c r="D274" s="57"/>
      <c r="E274" s="34">
        <v>0</v>
      </c>
      <c r="F274"/>
      <c r="G274"/>
      <c r="H274"/>
    </row>
    <row r="275" spans="1:8" ht="12.5" x14ac:dyDescent="0.25">
      <c r="A275" s="32">
        <v>0</v>
      </c>
      <c r="B275" s="32"/>
      <c r="C275" s="32">
        <v>0</v>
      </c>
      <c r="D275" s="57"/>
      <c r="E275" s="34">
        <v>0</v>
      </c>
      <c r="F275"/>
      <c r="G275"/>
      <c r="H275"/>
    </row>
    <row r="276" spans="1:8" ht="12.5" x14ac:dyDescent="0.25">
      <c r="A276" s="32">
        <v>0</v>
      </c>
      <c r="B276" s="32"/>
      <c r="C276" s="32">
        <v>0</v>
      </c>
      <c r="D276" s="57"/>
      <c r="E276" s="34">
        <v>0</v>
      </c>
      <c r="F276"/>
      <c r="G276"/>
      <c r="H276"/>
    </row>
    <row r="277" spans="1:8" ht="12.5" x14ac:dyDescent="0.25">
      <c r="A277" s="32">
        <v>0</v>
      </c>
      <c r="B277" s="32"/>
      <c r="C277" s="32">
        <v>0</v>
      </c>
      <c r="D277" s="57"/>
      <c r="E277" s="34">
        <v>0</v>
      </c>
      <c r="F277"/>
      <c r="G277"/>
      <c r="H277"/>
    </row>
    <row r="278" spans="1:8" ht="12.5" x14ac:dyDescent="0.25">
      <c r="A278" s="32">
        <v>0</v>
      </c>
      <c r="B278" s="32"/>
      <c r="C278" s="32">
        <v>0</v>
      </c>
      <c r="D278" s="57"/>
      <c r="E278" s="34">
        <v>0</v>
      </c>
      <c r="F278"/>
      <c r="G278"/>
      <c r="H278"/>
    </row>
    <row r="279" spans="1:8" ht="12.5" x14ac:dyDescent="0.25">
      <c r="A279" s="32">
        <v>0</v>
      </c>
      <c r="B279" s="32"/>
      <c r="C279" s="32">
        <v>0</v>
      </c>
      <c r="D279" s="57"/>
      <c r="E279" s="34">
        <v>0</v>
      </c>
      <c r="F279"/>
      <c r="G279"/>
      <c r="H279"/>
    </row>
    <row r="280" spans="1:8" ht="12.5" x14ac:dyDescent="0.25">
      <c r="A280" s="32">
        <v>0</v>
      </c>
      <c r="B280" s="32"/>
      <c r="C280" s="32">
        <v>0</v>
      </c>
      <c r="D280" s="57"/>
      <c r="E280" s="34">
        <v>0</v>
      </c>
      <c r="F280"/>
      <c r="G280"/>
      <c r="H280"/>
    </row>
    <row r="281" spans="1:8" ht="12.5" x14ac:dyDescent="0.25">
      <c r="A281" s="32">
        <v>0</v>
      </c>
      <c r="B281" s="32"/>
      <c r="C281" s="32">
        <v>0</v>
      </c>
      <c r="D281" s="57"/>
      <c r="E281" s="34">
        <v>0</v>
      </c>
      <c r="F281"/>
      <c r="G281"/>
      <c r="H281"/>
    </row>
    <row r="282" spans="1:8" ht="12.5" x14ac:dyDescent="0.25">
      <c r="A282" s="32">
        <v>0</v>
      </c>
      <c r="B282" s="32"/>
      <c r="C282" s="32">
        <v>0</v>
      </c>
      <c r="D282" s="57"/>
      <c r="E282" s="34">
        <v>0</v>
      </c>
      <c r="F282"/>
      <c r="G282"/>
      <c r="H282"/>
    </row>
    <row r="283" spans="1:8" ht="12.5" x14ac:dyDescent="0.25">
      <c r="A283" s="32">
        <v>0</v>
      </c>
      <c r="B283" s="32"/>
      <c r="C283" s="32">
        <v>0</v>
      </c>
      <c r="D283" s="57"/>
      <c r="E283" s="34">
        <v>0</v>
      </c>
      <c r="F283"/>
      <c r="G283"/>
      <c r="H283"/>
    </row>
    <row r="284" spans="1:8" ht="12.5" x14ac:dyDescent="0.25">
      <c r="A284" s="32">
        <v>0</v>
      </c>
      <c r="B284" s="32"/>
      <c r="C284" s="32">
        <v>0</v>
      </c>
      <c r="D284" s="57"/>
      <c r="E284" s="34">
        <v>0</v>
      </c>
      <c r="F284"/>
      <c r="G284"/>
      <c r="H284"/>
    </row>
    <row r="285" spans="1:8" ht="12.5" x14ac:dyDescent="0.25">
      <c r="A285" s="32">
        <v>0</v>
      </c>
      <c r="B285" s="32"/>
      <c r="C285" s="32">
        <v>0</v>
      </c>
      <c r="D285" s="57"/>
      <c r="E285" s="34">
        <v>0</v>
      </c>
      <c r="F285"/>
      <c r="G285"/>
      <c r="H285"/>
    </row>
    <row r="286" spans="1:8" ht="12.5" x14ac:dyDescent="0.25">
      <c r="A286" s="32">
        <v>0</v>
      </c>
      <c r="B286" s="32"/>
      <c r="C286" s="32">
        <v>0</v>
      </c>
      <c r="D286" s="57"/>
      <c r="E286" s="34">
        <v>0</v>
      </c>
      <c r="F286"/>
      <c r="G286"/>
      <c r="H286"/>
    </row>
    <row r="287" spans="1:8" ht="12.5" x14ac:dyDescent="0.25">
      <c r="A287" s="32">
        <v>0</v>
      </c>
      <c r="B287" s="32"/>
      <c r="C287" s="32">
        <v>0</v>
      </c>
      <c r="D287" s="57"/>
      <c r="E287" s="34">
        <v>0</v>
      </c>
      <c r="F287"/>
      <c r="G287"/>
      <c r="H287"/>
    </row>
    <row r="288" spans="1:8" ht="12.5" x14ac:dyDescent="0.25">
      <c r="A288" s="32">
        <v>0</v>
      </c>
      <c r="B288" s="32"/>
      <c r="C288" s="32">
        <v>0</v>
      </c>
      <c r="D288" s="57"/>
      <c r="E288" s="34">
        <v>0</v>
      </c>
      <c r="F288"/>
      <c r="G288"/>
      <c r="H288"/>
    </row>
    <row r="289" spans="1:8" ht="12.5" x14ac:dyDescent="0.25">
      <c r="A289" s="32">
        <v>0</v>
      </c>
      <c r="B289" s="32"/>
      <c r="C289" s="32">
        <v>0</v>
      </c>
      <c r="D289" s="57"/>
      <c r="E289" s="34">
        <v>0</v>
      </c>
      <c r="F289"/>
      <c r="G289"/>
      <c r="H289"/>
    </row>
    <row r="290" spans="1:8" ht="12.5" x14ac:dyDescent="0.25">
      <c r="A290" s="32">
        <v>0</v>
      </c>
      <c r="B290" s="32"/>
      <c r="C290" s="32">
        <v>0</v>
      </c>
      <c r="D290" s="57"/>
      <c r="E290" s="34">
        <v>0</v>
      </c>
      <c r="F290"/>
      <c r="G290"/>
      <c r="H290"/>
    </row>
    <row r="291" spans="1:8" ht="12.5" x14ac:dyDescent="0.25">
      <c r="A291" s="32">
        <v>0</v>
      </c>
      <c r="B291" s="32"/>
      <c r="C291" s="32">
        <v>0</v>
      </c>
      <c r="D291" s="57"/>
      <c r="E291" s="34">
        <v>0</v>
      </c>
      <c r="F291"/>
      <c r="G291"/>
      <c r="H291"/>
    </row>
    <row r="292" spans="1:8" ht="12.5" x14ac:dyDescent="0.25">
      <c r="A292" s="32">
        <v>0</v>
      </c>
      <c r="B292" s="32"/>
      <c r="C292" s="32">
        <v>0</v>
      </c>
      <c r="D292" s="57"/>
      <c r="E292" s="34">
        <v>0</v>
      </c>
      <c r="F292"/>
      <c r="G292"/>
      <c r="H292"/>
    </row>
    <row r="293" spans="1:8" ht="12.5" x14ac:dyDescent="0.25">
      <c r="A293" s="32">
        <v>0</v>
      </c>
      <c r="B293" s="32"/>
      <c r="C293" s="32">
        <v>0</v>
      </c>
      <c r="D293" s="57"/>
      <c r="E293" s="34">
        <v>0</v>
      </c>
      <c r="F293"/>
      <c r="G293"/>
      <c r="H293"/>
    </row>
    <row r="294" spans="1:8" ht="12.5" x14ac:dyDescent="0.25">
      <c r="A294" s="32">
        <v>0</v>
      </c>
      <c r="B294" s="32"/>
      <c r="C294" s="32">
        <v>0</v>
      </c>
      <c r="D294" s="57"/>
      <c r="E294" s="34">
        <v>0</v>
      </c>
      <c r="F294"/>
      <c r="G294"/>
      <c r="H294"/>
    </row>
    <row r="295" spans="1:8" ht="12.5" x14ac:dyDescent="0.25">
      <c r="A295" s="32">
        <v>0</v>
      </c>
      <c r="B295" s="32"/>
      <c r="C295" s="32">
        <v>0</v>
      </c>
      <c r="D295" s="57"/>
      <c r="E295" s="34">
        <v>0</v>
      </c>
      <c r="F295"/>
      <c r="G295"/>
      <c r="H295"/>
    </row>
    <row r="296" spans="1:8" ht="12.5" x14ac:dyDescent="0.25">
      <c r="A296" s="32">
        <v>0</v>
      </c>
      <c r="B296" s="32"/>
      <c r="C296" s="32">
        <v>0</v>
      </c>
      <c r="D296" s="57"/>
      <c r="E296" s="34">
        <v>0</v>
      </c>
      <c r="F296"/>
      <c r="G296"/>
      <c r="H296"/>
    </row>
    <row r="297" spans="1:8" ht="12.5" x14ac:dyDescent="0.25">
      <c r="A297" s="32">
        <v>0</v>
      </c>
      <c r="B297" s="32"/>
      <c r="C297" s="32">
        <v>0</v>
      </c>
      <c r="D297" s="57"/>
      <c r="E297" s="34">
        <v>0</v>
      </c>
      <c r="F297"/>
      <c r="G297"/>
      <c r="H297"/>
    </row>
    <row r="298" spans="1:8" ht="12.5" x14ac:dyDescent="0.25">
      <c r="A298" s="32">
        <v>0</v>
      </c>
      <c r="B298" s="32"/>
      <c r="C298" s="32">
        <v>0</v>
      </c>
      <c r="D298" s="57"/>
      <c r="E298" s="34">
        <v>0</v>
      </c>
      <c r="F298"/>
      <c r="G298"/>
      <c r="H298"/>
    </row>
    <row r="299" spans="1:8" ht="12.5" x14ac:dyDescent="0.25">
      <c r="A299" s="32">
        <v>0</v>
      </c>
      <c r="B299" s="32"/>
      <c r="C299" s="32">
        <v>0</v>
      </c>
      <c r="D299" s="57"/>
      <c r="E299" s="34">
        <v>0</v>
      </c>
      <c r="F299"/>
      <c r="G299"/>
      <c r="H299"/>
    </row>
    <row r="300" spans="1:8" ht="12.5" x14ac:dyDescent="0.25">
      <c r="A300" s="32">
        <v>0</v>
      </c>
      <c r="B300" s="32"/>
      <c r="C300" s="32">
        <v>0</v>
      </c>
      <c r="D300" s="57"/>
      <c r="E300" s="34">
        <v>0</v>
      </c>
      <c r="F300"/>
      <c r="G300"/>
      <c r="H300"/>
    </row>
    <row r="301" spans="1:8" ht="12.5" x14ac:dyDescent="0.25">
      <c r="A301" s="32">
        <v>0</v>
      </c>
      <c r="B301" s="32"/>
      <c r="C301" s="32">
        <v>0</v>
      </c>
      <c r="D301" s="57"/>
      <c r="E301" s="34">
        <v>0</v>
      </c>
      <c r="F301"/>
      <c r="G301"/>
      <c r="H301"/>
    </row>
    <row r="302" spans="1:8" ht="12.5" x14ac:dyDescent="0.25">
      <c r="A302" s="32">
        <v>0</v>
      </c>
      <c r="B302" s="32"/>
      <c r="C302" s="32">
        <v>0</v>
      </c>
      <c r="D302" s="57"/>
      <c r="E302" s="34">
        <v>0</v>
      </c>
      <c r="F302"/>
      <c r="G302"/>
      <c r="H302"/>
    </row>
    <row r="303" spans="1:8" ht="12.5" x14ac:dyDescent="0.25">
      <c r="A303" s="32">
        <v>0</v>
      </c>
      <c r="B303" s="32"/>
      <c r="C303" s="32">
        <v>0</v>
      </c>
      <c r="D303" s="57"/>
      <c r="E303" s="34">
        <v>0</v>
      </c>
      <c r="F303"/>
      <c r="G303"/>
      <c r="H303"/>
    </row>
    <row r="304" spans="1:8" ht="12.5" x14ac:dyDescent="0.25">
      <c r="A304" s="32">
        <v>0</v>
      </c>
      <c r="B304" s="32"/>
      <c r="C304" s="32">
        <v>0</v>
      </c>
      <c r="D304" s="57"/>
      <c r="E304" s="34">
        <v>0</v>
      </c>
      <c r="F304"/>
      <c r="G304"/>
      <c r="H304"/>
    </row>
    <row r="305" spans="1:8" ht="12.5" x14ac:dyDescent="0.25">
      <c r="A305" s="32">
        <v>0</v>
      </c>
      <c r="B305" s="32"/>
      <c r="C305" s="32">
        <v>0</v>
      </c>
      <c r="D305" s="57"/>
      <c r="E305" s="34">
        <v>0</v>
      </c>
      <c r="F305"/>
      <c r="G305"/>
      <c r="H305"/>
    </row>
    <row r="306" spans="1:8" ht="12.5" x14ac:dyDescent="0.25">
      <c r="A306" s="32">
        <v>0</v>
      </c>
      <c r="B306" s="32"/>
      <c r="C306" s="32">
        <v>0</v>
      </c>
      <c r="D306" s="57"/>
      <c r="E306" s="34">
        <v>0</v>
      </c>
      <c r="F306"/>
      <c r="G306"/>
      <c r="H306"/>
    </row>
    <row r="307" spans="1:8" ht="12.5" x14ac:dyDescent="0.25">
      <c r="A307" s="32">
        <v>0</v>
      </c>
      <c r="B307" s="32"/>
      <c r="C307" s="32">
        <v>0</v>
      </c>
      <c r="D307" s="57"/>
      <c r="E307" s="34">
        <v>0</v>
      </c>
      <c r="F307"/>
      <c r="G307"/>
      <c r="H307"/>
    </row>
    <row r="308" spans="1:8" ht="12.5" x14ac:dyDescent="0.25">
      <c r="A308" s="32">
        <v>0</v>
      </c>
      <c r="B308" s="32"/>
      <c r="C308" s="32">
        <v>0</v>
      </c>
      <c r="D308" s="57"/>
      <c r="E308" s="34">
        <v>0</v>
      </c>
      <c r="F308"/>
      <c r="G308"/>
      <c r="H308"/>
    </row>
    <row r="309" spans="1:8" ht="12.5" x14ac:dyDescent="0.25">
      <c r="A309" s="32">
        <v>0</v>
      </c>
      <c r="B309" s="32"/>
      <c r="C309" s="32">
        <v>0</v>
      </c>
      <c r="D309" s="57"/>
      <c r="E309" s="34">
        <v>0</v>
      </c>
      <c r="F309"/>
      <c r="G309"/>
      <c r="H309"/>
    </row>
    <row r="310" spans="1:8" ht="12.5" x14ac:dyDescent="0.25">
      <c r="A310" s="32">
        <v>0</v>
      </c>
      <c r="B310" s="32"/>
      <c r="C310" s="32">
        <v>0</v>
      </c>
      <c r="D310" s="57"/>
      <c r="E310" s="34">
        <v>0</v>
      </c>
      <c r="F310"/>
      <c r="G310"/>
      <c r="H310"/>
    </row>
    <row r="311" spans="1:8" ht="12.5" x14ac:dyDescent="0.25">
      <c r="A311" s="32">
        <v>0</v>
      </c>
      <c r="B311" s="32"/>
      <c r="C311" s="32">
        <v>0</v>
      </c>
      <c r="D311" s="57"/>
      <c r="E311" s="34">
        <v>0</v>
      </c>
      <c r="F311"/>
      <c r="G311"/>
      <c r="H311"/>
    </row>
    <row r="312" spans="1:8" ht="12.5" x14ac:dyDescent="0.25">
      <c r="A312" s="32">
        <v>0</v>
      </c>
      <c r="B312" s="32"/>
      <c r="C312" s="32">
        <v>0</v>
      </c>
      <c r="D312" s="57"/>
      <c r="E312" s="34">
        <v>0</v>
      </c>
      <c r="F312"/>
      <c r="G312"/>
      <c r="H312"/>
    </row>
    <row r="313" spans="1:8" ht="12.5" x14ac:dyDescent="0.25">
      <c r="A313" s="32">
        <v>0</v>
      </c>
      <c r="B313" s="32"/>
      <c r="C313" s="32">
        <v>0</v>
      </c>
      <c r="D313" s="57"/>
      <c r="E313" s="34">
        <v>0</v>
      </c>
      <c r="F313"/>
      <c r="G313"/>
      <c r="H313"/>
    </row>
    <row r="314" spans="1:8" ht="12.5" x14ac:dyDescent="0.25">
      <c r="A314" s="32">
        <v>0</v>
      </c>
      <c r="B314" s="32"/>
      <c r="C314" s="32">
        <v>0</v>
      </c>
      <c r="D314" s="57"/>
      <c r="E314" s="34">
        <v>0</v>
      </c>
      <c r="F314"/>
      <c r="G314"/>
      <c r="H314"/>
    </row>
    <row r="315" spans="1:8" ht="12.5" x14ac:dyDescent="0.25">
      <c r="A315" s="32">
        <v>0</v>
      </c>
      <c r="B315" s="32"/>
      <c r="C315" s="32">
        <v>0</v>
      </c>
      <c r="D315" s="57"/>
      <c r="E315" s="34">
        <v>0</v>
      </c>
      <c r="F315"/>
      <c r="G315"/>
      <c r="H315"/>
    </row>
    <row r="316" spans="1:8" ht="12.5" x14ac:dyDescent="0.25">
      <c r="A316" s="32">
        <v>0</v>
      </c>
      <c r="B316" s="32"/>
      <c r="C316" s="32">
        <v>0</v>
      </c>
      <c r="D316" s="57"/>
      <c r="E316" s="34">
        <v>0</v>
      </c>
      <c r="F316"/>
      <c r="G316"/>
      <c r="H316"/>
    </row>
    <row r="317" spans="1:8" ht="12.5" x14ac:dyDescent="0.25">
      <c r="A317" s="32">
        <v>0</v>
      </c>
      <c r="B317" s="32"/>
      <c r="C317" s="32">
        <v>0</v>
      </c>
      <c r="D317" s="57"/>
      <c r="E317" s="34">
        <v>0</v>
      </c>
      <c r="F317"/>
      <c r="G317"/>
      <c r="H317"/>
    </row>
    <row r="318" spans="1:8" ht="12.5" x14ac:dyDescent="0.25">
      <c r="A318" s="32">
        <v>0</v>
      </c>
      <c r="B318" s="32"/>
      <c r="C318" s="32">
        <v>0</v>
      </c>
      <c r="D318" s="57"/>
      <c r="E318" s="34">
        <v>0</v>
      </c>
      <c r="F318"/>
      <c r="G318"/>
      <c r="H318"/>
    </row>
    <row r="319" spans="1:8" ht="12.5" x14ac:dyDescent="0.25">
      <c r="A319" s="32">
        <v>0</v>
      </c>
      <c r="B319" s="32"/>
      <c r="C319" s="32">
        <v>0</v>
      </c>
      <c r="D319" s="57"/>
      <c r="E319" s="34">
        <v>0</v>
      </c>
      <c r="F319"/>
      <c r="G319"/>
      <c r="H319"/>
    </row>
    <row r="320" spans="1:8" ht="12.5" x14ac:dyDescent="0.25">
      <c r="A320" s="32">
        <v>0</v>
      </c>
      <c r="B320" s="32"/>
      <c r="C320" s="32">
        <v>0</v>
      </c>
      <c r="D320" s="57"/>
      <c r="E320" s="34">
        <v>0</v>
      </c>
      <c r="F320"/>
      <c r="G320"/>
      <c r="H320"/>
    </row>
    <row r="321" spans="1:8" ht="12.5" x14ac:dyDescent="0.25">
      <c r="A321" s="32">
        <v>0</v>
      </c>
      <c r="B321" s="32"/>
      <c r="C321" s="32">
        <v>0</v>
      </c>
      <c r="D321" s="57"/>
      <c r="E321" s="34">
        <v>0</v>
      </c>
      <c r="F321"/>
      <c r="G321"/>
      <c r="H321"/>
    </row>
    <row r="322" spans="1:8" ht="12.5" x14ac:dyDescent="0.25">
      <c r="A322" s="32">
        <v>0</v>
      </c>
      <c r="B322" s="32"/>
      <c r="C322" s="32">
        <v>0</v>
      </c>
      <c r="D322" s="57"/>
      <c r="E322" s="34">
        <v>0</v>
      </c>
      <c r="F322"/>
      <c r="G322"/>
      <c r="H322"/>
    </row>
    <row r="323" spans="1:8" ht="12.5" x14ac:dyDescent="0.25">
      <c r="A323" s="32">
        <v>0</v>
      </c>
      <c r="B323" s="32"/>
      <c r="C323" s="32">
        <v>0</v>
      </c>
      <c r="D323" s="57"/>
      <c r="E323" s="34">
        <v>0</v>
      </c>
      <c r="F323"/>
      <c r="G323"/>
      <c r="H323"/>
    </row>
    <row r="324" spans="1:8" ht="12.5" x14ac:dyDescent="0.25">
      <c r="A324" s="32">
        <v>0</v>
      </c>
      <c r="B324" s="32"/>
      <c r="C324" s="32">
        <v>0</v>
      </c>
      <c r="D324" s="57"/>
      <c r="E324" s="34">
        <v>0</v>
      </c>
      <c r="F324"/>
      <c r="G324"/>
      <c r="H324"/>
    </row>
    <row r="325" spans="1:8" ht="12.5" x14ac:dyDescent="0.25">
      <c r="A325" s="32">
        <v>0</v>
      </c>
      <c r="B325" s="32"/>
      <c r="C325" s="32">
        <v>0</v>
      </c>
      <c r="D325" s="57"/>
      <c r="E325" s="34">
        <v>0</v>
      </c>
      <c r="F325"/>
      <c r="G325"/>
      <c r="H325"/>
    </row>
    <row r="326" spans="1:8" ht="12.5" x14ac:dyDescent="0.25">
      <c r="A326" s="32">
        <v>0</v>
      </c>
      <c r="B326" s="32"/>
      <c r="C326" s="32">
        <v>0</v>
      </c>
      <c r="D326" s="57"/>
      <c r="E326" s="34">
        <v>0</v>
      </c>
      <c r="F326"/>
      <c r="G326"/>
      <c r="H326"/>
    </row>
    <row r="327" spans="1:8" ht="12.5" x14ac:dyDescent="0.25">
      <c r="A327" s="32">
        <v>0</v>
      </c>
      <c r="B327" s="32"/>
      <c r="C327" s="32">
        <v>0</v>
      </c>
      <c r="D327" s="57"/>
      <c r="E327" s="34">
        <v>0</v>
      </c>
      <c r="F327"/>
      <c r="G327"/>
      <c r="H327"/>
    </row>
    <row r="328" spans="1:8" ht="12.5" x14ac:dyDescent="0.25">
      <c r="A328" s="32">
        <v>0</v>
      </c>
      <c r="B328" s="32"/>
      <c r="C328" s="32">
        <v>0</v>
      </c>
      <c r="D328" s="57"/>
      <c r="E328" s="34">
        <v>0</v>
      </c>
      <c r="F328"/>
      <c r="G328"/>
      <c r="H328"/>
    </row>
    <row r="329" spans="1:8" ht="12.5" x14ac:dyDescent="0.25">
      <c r="A329" s="32">
        <v>0</v>
      </c>
      <c r="B329" s="32"/>
      <c r="C329" s="32">
        <v>0</v>
      </c>
      <c r="D329" s="57"/>
      <c r="E329" s="34">
        <v>0</v>
      </c>
      <c r="F329"/>
      <c r="G329"/>
      <c r="H329"/>
    </row>
    <row r="330" spans="1:8" ht="12.5" x14ac:dyDescent="0.25">
      <c r="A330" s="32">
        <v>0</v>
      </c>
      <c r="B330" s="32"/>
      <c r="C330" s="32">
        <v>0</v>
      </c>
      <c r="D330" s="57"/>
      <c r="E330" s="34">
        <v>0</v>
      </c>
      <c r="F330"/>
      <c r="G330"/>
      <c r="H330"/>
    </row>
    <row r="331" spans="1:8" ht="12.5" x14ac:dyDescent="0.25">
      <c r="A331" s="32">
        <v>0</v>
      </c>
      <c r="B331" s="32"/>
      <c r="C331" s="32">
        <v>0</v>
      </c>
      <c r="D331" s="57"/>
      <c r="E331" s="34">
        <v>0</v>
      </c>
      <c r="F331"/>
      <c r="G331"/>
      <c r="H331"/>
    </row>
    <row r="332" spans="1:8" ht="12.5" x14ac:dyDescent="0.25">
      <c r="A332" s="32">
        <v>0</v>
      </c>
      <c r="B332" s="32"/>
      <c r="C332" s="32">
        <v>0</v>
      </c>
      <c r="D332" s="57"/>
      <c r="E332" s="34">
        <v>0</v>
      </c>
      <c r="F332"/>
      <c r="G332"/>
      <c r="H332"/>
    </row>
    <row r="333" spans="1:8" ht="12.5" x14ac:dyDescent="0.25">
      <c r="A333" s="32">
        <v>0</v>
      </c>
      <c r="B333" s="32"/>
      <c r="C333" s="32">
        <v>0</v>
      </c>
      <c r="D333" s="57"/>
      <c r="E333" s="34">
        <v>0</v>
      </c>
      <c r="F333"/>
      <c r="G333"/>
      <c r="H333"/>
    </row>
    <row r="334" spans="1:8" ht="12.5" x14ac:dyDescent="0.25">
      <c r="A334" s="32">
        <v>0</v>
      </c>
      <c r="B334" s="32"/>
      <c r="C334" s="32">
        <v>0</v>
      </c>
      <c r="D334" s="57"/>
      <c r="E334" s="34">
        <v>0</v>
      </c>
      <c r="F334"/>
      <c r="G334"/>
      <c r="H334"/>
    </row>
    <row r="335" spans="1:8" ht="12.5" x14ac:dyDescent="0.25">
      <c r="A335" s="32">
        <v>0</v>
      </c>
      <c r="B335" s="32"/>
      <c r="C335" s="32">
        <v>0</v>
      </c>
      <c r="D335" s="57"/>
      <c r="E335" s="34">
        <v>0</v>
      </c>
      <c r="F335"/>
      <c r="G335"/>
      <c r="H335"/>
    </row>
    <row r="336" spans="1:8" ht="12.5" x14ac:dyDescent="0.25">
      <c r="A336" s="32">
        <v>0</v>
      </c>
      <c r="B336" s="32"/>
      <c r="C336" s="32">
        <v>0</v>
      </c>
      <c r="D336" s="57"/>
      <c r="E336" s="34">
        <v>0</v>
      </c>
      <c r="F336"/>
      <c r="G336"/>
      <c r="H336"/>
    </row>
    <row r="337" spans="1:8" ht="12.5" x14ac:dyDescent="0.25">
      <c r="A337" s="32">
        <v>0</v>
      </c>
      <c r="B337" s="32"/>
      <c r="C337" s="32">
        <v>0</v>
      </c>
      <c r="D337" s="57"/>
      <c r="E337" s="34">
        <v>0</v>
      </c>
      <c r="F337"/>
      <c r="G337"/>
      <c r="H337"/>
    </row>
    <row r="338" spans="1:8" ht="12.5" x14ac:dyDescent="0.25">
      <c r="A338" s="32">
        <v>0</v>
      </c>
      <c r="B338" s="32"/>
      <c r="C338" s="32">
        <v>0</v>
      </c>
      <c r="D338" s="57"/>
      <c r="E338" s="34">
        <v>0</v>
      </c>
      <c r="F338"/>
      <c r="G338"/>
      <c r="H338"/>
    </row>
    <row r="339" spans="1:8" ht="12.5" x14ac:dyDescent="0.25">
      <c r="A339" s="32">
        <v>0</v>
      </c>
      <c r="B339" s="32"/>
      <c r="C339" s="32">
        <v>0</v>
      </c>
      <c r="D339" s="57"/>
      <c r="E339" s="34">
        <v>0</v>
      </c>
      <c r="F339"/>
      <c r="G339"/>
      <c r="H339"/>
    </row>
    <row r="340" spans="1:8" ht="12.5" x14ac:dyDescent="0.25">
      <c r="A340" s="32">
        <v>0</v>
      </c>
      <c r="B340" s="32"/>
      <c r="C340" s="32">
        <v>0</v>
      </c>
      <c r="D340" s="57"/>
      <c r="E340" s="34">
        <v>0</v>
      </c>
      <c r="F340"/>
      <c r="G340"/>
      <c r="H340"/>
    </row>
    <row r="341" spans="1:8" ht="12.5" x14ac:dyDescent="0.25">
      <c r="A341" s="32">
        <v>0</v>
      </c>
      <c r="B341" s="32"/>
      <c r="C341" s="32">
        <v>0</v>
      </c>
      <c r="D341" s="57"/>
      <c r="E341" s="34">
        <v>0</v>
      </c>
      <c r="F341"/>
      <c r="G341"/>
      <c r="H341"/>
    </row>
    <row r="342" spans="1:8" ht="12.5" x14ac:dyDescent="0.25">
      <c r="A342" s="32">
        <v>0</v>
      </c>
      <c r="B342" s="32"/>
      <c r="C342" s="32">
        <v>0</v>
      </c>
      <c r="D342" s="57"/>
      <c r="E342" s="34">
        <v>0</v>
      </c>
      <c r="F342"/>
      <c r="G342"/>
      <c r="H342"/>
    </row>
    <row r="343" spans="1:8" ht="12.5" x14ac:dyDescent="0.25">
      <c r="A343" s="32">
        <v>0</v>
      </c>
      <c r="B343" s="32"/>
      <c r="C343" s="32">
        <v>0</v>
      </c>
      <c r="D343" s="57"/>
      <c r="E343" s="34">
        <v>0</v>
      </c>
      <c r="F343"/>
      <c r="G343"/>
      <c r="H343"/>
    </row>
    <row r="344" spans="1:8" ht="12.5" x14ac:dyDescent="0.25">
      <c r="A344" s="32">
        <v>0</v>
      </c>
      <c r="B344" s="32"/>
      <c r="C344" s="32">
        <v>0</v>
      </c>
      <c r="D344" s="57"/>
      <c r="E344" s="34">
        <v>0</v>
      </c>
      <c r="F344"/>
      <c r="G344"/>
      <c r="H344"/>
    </row>
    <row r="345" spans="1:8" ht="12.5" x14ac:dyDescent="0.25">
      <c r="A345" s="32">
        <v>0</v>
      </c>
      <c r="B345" s="32"/>
      <c r="C345" s="32">
        <v>0</v>
      </c>
      <c r="D345" s="57"/>
      <c r="E345" s="34">
        <v>0</v>
      </c>
      <c r="F345"/>
      <c r="G345"/>
      <c r="H345"/>
    </row>
    <row r="346" spans="1:8" ht="12.5" x14ac:dyDescent="0.25">
      <c r="A346" s="32">
        <v>0</v>
      </c>
      <c r="B346" s="32"/>
      <c r="C346" s="32">
        <v>0</v>
      </c>
      <c r="D346" s="57"/>
      <c r="E346" s="34">
        <v>0</v>
      </c>
      <c r="F346"/>
      <c r="G346"/>
      <c r="H346"/>
    </row>
    <row r="347" spans="1:8" ht="12.5" x14ac:dyDescent="0.25">
      <c r="A347" s="32">
        <v>0</v>
      </c>
      <c r="B347" s="32"/>
      <c r="C347" s="32">
        <v>0</v>
      </c>
      <c r="D347" s="57"/>
      <c r="E347" s="34">
        <v>0</v>
      </c>
      <c r="F347"/>
      <c r="G347"/>
      <c r="H347"/>
    </row>
    <row r="348" spans="1:8" ht="12.5" x14ac:dyDescent="0.25">
      <c r="A348" s="32">
        <v>0</v>
      </c>
      <c r="B348" s="32"/>
      <c r="C348" s="32">
        <v>0</v>
      </c>
      <c r="D348" s="57"/>
      <c r="E348" s="34">
        <v>0</v>
      </c>
      <c r="F348"/>
      <c r="G348"/>
      <c r="H348"/>
    </row>
    <row r="349" spans="1:8" ht="12.5" x14ac:dyDescent="0.25">
      <c r="A349" s="32">
        <v>0</v>
      </c>
      <c r="B349" s="32"/>
      <c r="C349" s="32">
        <v>0</v>
      </c>
      <c r="D349" s="57"/>
      <c r="E349" s="34">
        <v>0</v>
      </c>
      <c r="F349"/>
      <c r="G349"/>
      <c r="H349"/>
    </row>
    <row r="350" spans="1:8" ht="12.5" x14ac:dyDescent="0.25">
      <c r="A350" s="32">
        <v>0</v>
      </c>
      <c r="B350" s="32"/>
      <c r="C350" s="32">
        <v>0</v>
      </c>
      <c r="D350" s="57"/>
      <c r="E350" s="34">
        <v>0</v>
      </c>
      <c r="F350"/>
      <c r="G350"/>
      <c r="H350"/>
    </row>
    <row r="351" spans="1:8" ht="12.5" x14ac:dyDescent="0.25">
      <c r="A351" s="32">
        <v>0</v>
      </c>
      <c r="B351" s="32"/>
      <c r="C351" s="32">
        <v>0</v>
      </c>
      <c r="D351" s="57"/>
      <c r="E351" s="34">
        <v>0</v>
      </c>
      <c r="F351"/>
      <c r="G351"/>
      <c r="H351"/>
    </row>
    <row r="352" spans="1:8" ht="12.5" x14ac:dyDescent="0.25">
      <c r="A352" s="32">
        <v>0</v>
      </c>
      <c r="B352" s="32"/>
      <c r="C352" s="32">
        <v>0</v>
      </c>
      <c r="D352" s="57"/>
      <c r="E352" s="34">
        <v>0</v>
      </c>
      <c r="F352"/>
      <c r="G352"/>
      <c r="H352"/>
    </row>
    <row r="353" spans="1:8" ht="12.5" x14ac:dyDescent="0.25">
      <c r="A353" s="32">
        <v>0</v>
      </c>
      <c r="B353" s="32"/>
      <c r="C353" s="32">
        <v>0</v>
      </c>
      <c r="D353" s="57"/>
      <c r="E353" s="34">
        <v>0</v>
      </c>
      <c r="F353"/>
      <c r="G353"/>
      <c r="H353"/>
    </row>
    <row r="354" spans="1:8" ht="12.5" x14ac:dyDescent="0.25">
      <c r="A354" s="32">
        <v>0</v>
      </c>
      <c r="B354" s="32"/>
      <c r="C354" s="32">
        <v>0</v>
      </c>
      <c r="D354" s="57"/>
      <c r="E354" s="34">
        <v>0</v>
      </c>
      <c r="F354"/>
      <c r="G354"/>
      <c r="H354"/>
    </row>
    <row r="355" spans="1:8" ht="12.5" x14ac:dyDescent="0.25">
      <c r="A355" s="32">
        <v>0</v>
      </c>
      <c r="B355" s="32"/>
      <c r="C355" s="32">
        <v>0</v>
      </c>
      <c r="D355" s="57"/>
      <c r="E355" s="34">
        <v>0</v>
      </c>
      <c r="F355"/>
      <c r="G355"/>
      <c r="H355"/>
    </row>
    <row r="356" spans="1:8" ht="12.5" x14ac:dyDescent="0.25">
      <c r="A356" s="32">
        <v>0</v>
      </c>
      <c r="B356" s="32"/>
      <c r="C356" s="32">
        <v>0</v>
      </c>
      <c r="D356" s="57"/>
      <c r="E356" s="34">
        <v>0</v>
      </c>
      <c r="F356"/>
      <c r="G356"/>
      <c r="H356"/>
    </row>
    <row r="357" spans="1:8" ht="12.5" x14ac:dyDescent="0.25">
      <c r="A357" s="32">
        <v>0</v>
      </c>
      <c r="B357" s="32"/>
      <c r="C357" s="32">
        <v>0</v>
      </c>
      <c r="D357" s="57"/>
      <c r="E357" s="34">
        <v>0</v>
      </c>
      <c r="F357"/>
      <c r="G357"/>
      <c r="H357"/>
    </row>
    <row r="358" spans="1:8" ht="12.5" x14ac:dyDescent="0.25">
      <c r="A358" s="32">
        <v>0</v>
      </c>
      <c r="B358" s="32"/>
      <c r="C358" s="32">
        <v>0</v>
      </c>
      <c r="D358" s="57"/>
      <c r="E358" s="34">
        <v>0</v>
      </c>
      <c r="F358"/>
      <c r="G358"/>
      <c r="H358"/>
    </row>
    <row r="359" spans="1:8" ht="12.5" x14ac:dyDescent="0.25">
      <c r="A359" s="32">
        <v>0</v>
      </c>
      <c r="B359" s="32"/>
      <c r="C359" s="32">
        <v>0</v>
      </c>
      <c r="D359" s="57"/>
      <c r="E359" s="34">
        <v>0</v>
      </c>
      <c r="F359"/>
      <c r="G359"/>
      <c r="H359"/>
    </row>
    <row r="360" spans="1:8" ht="12.5" x14ac:dyDescent="0.25">
      <c r="A360" s="32">
        <v>0</v>
      </c>
      <c r="B360" s="32"/>
      <c r="C360" s="32">
        <v>0</v>
      </c>
      <c r="D360" s="57"/>
      <c r="E360" s="34">
        <v>0</v>
      </c>
      <c r="F360"/>
      <c r="G360"/>
      <c r="H360"/>
    </row>
    <row r="361" spans="1:8" ht="12.5" x14ac:dyDescent="0.25">
      <c r="A361" s="32">
        <v>0</v>
      </c>
      <c r="B361" s="32"/>
      <c r="C361" s="32">
        <v>0</v>
      </c>
      <c r="D361" s="57"/>
      <c r="E361" s="34">
        <v>0</v>
      </c>
      <c r="F361"/>
      <c r="G361"/>
      <c r="H361"/>
    </row>
    <row r="362" spans="1:8" ht="12.5" x14ac:dyDescent="0.25">
      <c r="A362" s="32">
        <v>0</v>
      </c>
      <c r="B362" s="32"/>
      <c r="C362" s="32">
        <v>0</v>
      </c>
      <c r="D362" s="57"/>
      <c r="E362" s="34">
        <v>0</v>
      </c>
      <c r="F362"/>
      <c r="G362"/>
      <c r="H362"/>
    </row>
    <row r="363" spans="1:8" ht="12.5" x14ac:dyDescent="0.25">
      <c r="A363" s="32">
        <v>0</v>
      </c>
      <c r="B363" s="32"/>
      <c r="C363" s="32">
        <v>0</v>
      </c>
      <c r="D363" s="57"/>
      <c r="E363" s="34">
        <v>0</v>
      </c>
      <c r="F363"/>
      <c r="G363"/>
      <c r="H363"/>
    </row>
    <row r="364" spans="1:8" ht="12.5" x14ac:dyDescent="0.25">
      <c r="A364" s="32">
        <v>0</v>
      </c>
      <c r="B364" s="32"/>
      <c r="C364" s="32">
        <v>0</v>
      </c>
      <c r="D364" s="57"/>
      <c r="E364" s="34">
        <v>0</v>
      </c>
      <c r="F364"/>
      <c r="G364"/>
      <c r="H364"/>
    </row>
    <row r="365" spans="1:8" ht="12.5" x14ac:dyDescent="0.25">
      <c r="A365" s="32">
        <v>0</v>
      </c>
      <c r="B365" s="32"/>
      <c r="C365" s="32">
        <v>0</v>
      </c>
      <c r="D365" s="57"/>
      <c r="E365" s="34">
        <v>0</v>
      </c>
      <c r="F365"/>
      <c r="G365"/>
      <c r="H365"/>
    </row>
    <row r="366" spans="1:8" ht="12.5" x14ac:dyDescent="0.25">
      <c r="A366" s="32">
        <v>0</v>
      </c>
      <c r="B366" s="32"/>
      <c r="C366" s="32">
        <v>0</v>
      </c>
      <c r="D366" s="57"/>
      <c r="E366" s="34">
        <v>0</v>
      </c>
      <c r="F366"/>
      <c r="G366"/>
      <c r="H366"/>
    </row>
    <row r="367" spans="1:8" ht="12.5" x14ac:dyDescent="0.25">
      <c r="A367" s="32">
        <v>0</v>
      </c>
      <c r="B367" s="32"/>
      <c r="C367" s="32">
        <v>0</v>
      </c>
      <c r="D367" s="57"/>
      <c r="E367" s="34">
        <v>0</v>
      </c>
      <c r="F367"/>
      <c r="G367"/>
      <c r="H367"/>
    </row>
    <row r="368" spans="1:8" ht="12.5" x14ac:dyDescent="0.25">
      <c r="A368" s="32">
        <v>0</v>
      </c>
      <c r="B368" s="32"/>
      <c r="C368" s="32">
        <v>0</v>
      </c>
      <c r="D368" s="57"/>
      <c r="E368" s="34">
        <v>0</v>
      </c>
      <c r="F368"/>
      <c r="G368"/>
      <c r="H368"/>
    </row>
    <row r="369" spans="1:8" ht="12.5" x14ac:dyDescent="0.25">
      <c r="A369" s="32">
        <v>0</v>
      </c>
      <c r="B369" s="32"/>
      <c r="C369" s="32">
        <v>0</v>
      </c>
      <c r="D369" s="57"/>
      <c r="E369" s="34">
        <v>0</v>
      </c>
      <c r="F369"/>
      <c r="G369"/>
      <c r="H369"/>
    </row>
    <row r="370" spans="1:8" ht="12.5" x14ac:dyDescent="0.25">
      <c r="A370" s="32">
        <v>0</v>
      </c>
      <c r="B370" s="32"/>
      <c r="C370" s="32">
        <v>0</v>
      </c>
      <c r="D370" s="57"/>
      <c r="E370" s="34">
        <v>0</v>
      </c>
      <c r="F370"/>
      <c r="G370"/>
      <c r="H370"/>
    </row>
    <row r="371" spans="1:8" ht="12.5" x14ac:dyDescent="0.25">
      <c r="A371" s="32">
        <v>0</v>
      </c>
      <c r="B371" s="32"/>
      <c r="C371" s="32">
        <v>0</v>
      </c>
      <c r="D371" s="57"/>
      <c r="E371" s="34">
        <v>0</v>
      </c>
      <c r="F371"/>
      <c r="G371"/>
      <c r="H371"/>
    </row>
    <row r="372" spans="1:8" ht="12.5" x14ac:dyDescent="0.25">
      <c r="A372" s="32">
        <v>0</v>
      </c>
      <c r="B372" s="32"/>
      <c r="C372" s="32">
        <v>0</v>
      </c>
      <c r="D372" s="57"/>
      <c r="E372" s="34">
        <v>0</v>
      </c>
      <c r="F372"/>
      <c r="G372"/>
      <c r="H372"/>
    </row>
    <row r="373" spans="1:8" ht="12.5" x14ac:dyDescent="0.25">
      <c r="A373" s="32">
        <v>0</v>
      </c>
      <c r="B373" s="32"/>
      <c r="C373" s="32">
        <v>0</v>
      </c>
      <c r="D373" s="57"/>
      <c r="E373" s="34">
        <v>0</v>
      </c>
      <c r="F373"/>
      <c r="G373"/>
      <c r="H373"/>
    </row>
    <row r="374" spans="1:8" ht="12.5" x14ac:dyDescent="0.25">
      <c r="A374" s="32">
        <v>0</v>
      </c>
      <c r="B374" s="32"/>
      <c r="C374" s="32">
        <v>0</v>
      </c>
      <c r="D374" s="57"/>
      <c r="E374" s="34">
        <v>0</v>
      </c>
      <c r="F374"/>
      <c r="G374"/>
      <c r="H374"/>
    </row>
    <row r="375" spans="1:8" ht="12.5" x14ac:dyDescent="0.25">
      <c r="A375" s="32">
        <v>0</v>
      </c>
      <c r="B375" s="32"/>
      <c r="C375" s="32">
        <v>0</v>
      </c>
      <c r="D375" s="57"/>
      <c r="E375" s="34">
        <v>0</v>
      </c>
      <c r="F375"/>
      <c r="G375"/>
      <c r="H375"/>
    </row>
    <row r="376" spans="1:8" ht="12.5" x14ac:dyDescent="0.25">
      <c r="A376" s="32">
        <v>0</v>
      </c>
      <c r="B376" s="32"/>
      <c r="C376" s="32">
        <v>0</v>
      </c>
      <c r="D376" s="57"/>
      <c r="E376" s="34">
        <v>0</v>
      </c>
      <c r="F376"/>
      <c r="G376"/>
      <c r="H376"/>
    </row>
    <row r="377" spans="1:8" ht="12.5" x14ac:dyDescent="0.25">
      <c r="A377" s="32">
        <v>0</v>
      </c>
      <c r="B377" s="32"/>
      <c r="C377" s="32">
        <v>0</v>
      </c>
      <c r="D377" s="57"/>
      <c r="E377" s="34">
        <v>0</v>
      </c>
      <c r="F377"/>
      <c r="G377"/>
      <c r="H377"/>
    </row>
    <row r="378" spans="1:8" ht="12.5" x14ac:dyDescent="0.25">
      <c r="A378" s="32">
        <v>0</v>
      </c>
      <c r="B378" s="32"/>
      <c r="C378" s="32">
        <v>0</v>
      </c>
      <c r="D378" s="57"/>
      <c r="E378" s="34">
        <v>0</v>
      </c>
      <c r="F378"/>
      <c r="G378"/>
      <c r="H378"/>
    </row>
    <row r="379" spans="1:8" ht="12.5" x14ac:dyDescent="0.25">
      <c r="A379" s="32">
        <v>0</v>
      </c>
      <c r="B379" s="32"/>
      <c r="C379" s="32">
        <v>0</v>
      </c>
      <c r="D379" s="57"/>
      <c r="E379" s="34">
        <v>0</v>
      </c>
      <c r="F379"/>
      <c r="G379"/>
      <c r="H379"/>
    </row>
    <row r="380" spans="1:8" ht="12.5" x14ac:dyDescent="0.25">
      <c r="A380" s="32">
        <v>0</v>
      </c>
      <c r="B380" s="32"/>
      <c r="C380" s="32">
        <v>0</v>
      </c>
      <c r="D380" s="57"/>
      <c r="E380" s="34">
        <v>0</v>
      </c>
      <c r="F380"/>
      <c r="G380"/>
      <c r="H380"/>
    </row>
    <row r="381" spans="1:8" ht="12.5" x14ac:dyDescent="0.25">
      <c r="A381" s="32">
        <v>0</v>
      </c>
      <c r="B381" s="32"/>
      <c r="C381" s="32">
        <v>0</v>
      </c>
      <c r="D381" s="57"/>
      <c r="E381" s="34">
        <v>0</v>
      </c>
      <c r="F381"/>
      <c r="G381"/>
      <c r="H381"/>
    </row>
    <row r="382" spans="1:8" ht="12.5" x14ac:dyDescent="0.25">
      <c r="A382" s="32">
        <v>0</v>
      </c>
      <c r="B382" s="32"/>
      <c r="C382" s="32">
        <v>0</v>
      </c>
      <c r="D382" s="57"/>
      <c r="E382" s="34">
        <v>0</v>
      </c>
      <c r="F382"/>
      <c r="G382"/>
      <c r="H382"/>
    </row>
    <row r="383" spans="1:8" ht="12.5" x14ac:dyDescent="0.25">
      <c r="A383" s="32">
        <v>0</v>
      </c>
      <c r="B383" s="32"/>
      <c r="C383" s="32">
        <v>0</v>
      </c>
      <c r="D383" s="57"/>
      <c r="E383" s="34">
        <v>0</v>
      </c>
      <c r="F383"/>
      <c r="G383"/>
      <c r="H383"/>
    </row>
    <row r="384" spans="1:8" ht="12.5" x14ac:dyDescent="0.25">
      <c r="A384" s="32">
        <v>0</v>
      </c>
      <c r="B384" s="32"/>
      <c r="C384" s="32">
        <v>0</v>
      </c>
      <c r="D384" s="57"/>
      <c r="E384" s="34">
        <v>0</v>
      </c>
      <c r="F384"/>
      <c r="G384"/>
      <c r="H384"/>
    </row>
    <row r="385" spans="1:8" ht="12.5" x14ac:dyDescent="0.25">
      <c r="A385" s="32">
        <v>0</v>
      </c>
      <c r="B385" s="32"/>
      <c r="C385" s="32">
        <v>0</v>
      </c>
      <c r="D385" s="57"/>
      <c r="E385" s="34">
        <v>0</v>
      </c>
      <c r="F385"/>
      <c r="G385"/>
      <c r="H385"/>
    </row>
    <row r="386" spans="1:8" ht="12.5" x14ac:dyDescent="0.25">
      <c r="A386" s="32">
        <v>0</v>
      </c>
      <c r="B386" s="32"/>
      <c r="C386" s="32">
        <v>0</v>
      </c>
      <c r="D386" s="57"/>
      <c r="E386" s="34">
        <v>0</v>
      </c>
      <c r="F386"/>
      <c r="G386"/>
      <c r="H386"/>
    </row>
    <row r="387" spans="1:8" ht="12.5" x14ac:dyDescent="0.25">
      <c r="A387" s="32">
        <v>0</v>
      </c>
      <c r="B387" s="32"/>
      <c r="C387" s="32">
        <v>0</v>
      </c>
      <c r="D387" s="57"/>
      <c r="E387" s="34">
        <v>0</v>
      </c>
      <c r="F387"/>
      <c r="G387"/>
      <c r="H387"/>
    </row>
    <row r="388" spans="1:8" ht="12.5" x14ac:dyDescent="0.25">
      <c r="A388" s="32">
        <v>0</v>
      </c>
      <c r="B388" s="32"/>
      <c r="C388" s="32">
        <v>0</v>
      </c>
      <c r="D388" s="57"/>
      <c r="E388" s="34">
        <v>0</v>
      </c>
      <c r="F388"/>
      <c r="G388"/>
      <c r="H388"/>
    </row>
    <row r="389" spans="1:8" ht="12.5" x14ac:dyDescent="0.25">
      <c r="A389" s="32">
        <v>0</v>
      </c>
      <c r="B389" s="32"/>
      <c r="C389" s="32">
        <v>0</v>
      </c>
      <c r="D389" s="57"/>
      <c r="E389" s="34">
        <v>0</v>
      </c>
      <c r="F389"/>
      <c r="G389"/>
      <c r="H389"/>
    </row>
    <row r="390" spans="1:8" ht="12.5" x14ac:dyDescent="0.25">
      <c r="A390" s="32">
        <v>0</v>
      </c>
      <c r="B390" s="32"/>
      <c r="C390" s="32">
        <v>0</v>
      </c>
      <c r="D390" s="57"/>
      <c r="E390" s="34">
        <v>0</v>
      </c>
      <c r="F390"/>
      <c r="G390"/>
      <c r="H390"/>
    </row>
    <row r="391" spans="1:8" ht="12.5" x14ac:dyDescent="0.25">
      <c r="A391" s="32">
        <v>0</v>
      </c>
      <c r="B391" s="32"/>
      <c r="C391" s="32">
        <v>0</v>
      </c>
      <c r="D391" s="57"/>
      <c r="E391" s="34">
        <v>0</v>
      </c>
      <c r="F391"/>
      <c r="G391"/>
      <c r="H391"/>
    </row>
    <row r="392" spans="1:8" ht="12.5" x14ac:dyDescent="0.25">
      <c r="A392" s="32">
        <v>0</v>
      </c>
      <c r="B392" s="32"/>
      <c r="C392" s="32">
        <v>0</v>
      </c>
      <c r="D392" s="57"/>
      <c r="E392" s="34">
        <v>0</v>
      </c>
      <c r="F392"/>
      <c r="G392"/>
      <c r="H392"/>
    </row>
    <row r="393" spans="1:8" ht="12.5" x14ac:dyDescent="0.25">
      <c r="A393" s="32">
        <v>0</v>
      </c>
      <c r="B393" s="32"/>
      <c r="C393" s="32">
        <v>0</v>
      </c>
      <c r="D393" s="57"/>
      <c r="E393" s="34">
        <v>0</v>
      </c>
      <c r="F393"/>
      <c r="G393"/>
      <c r="H393"/>
    </row>
    <row r="394" spans="1:8" ht="12.5" x14ac:dyDescent="0.25">
      <c r="A394" s="32">
        <v>0</v>
      </c>
      <c r="B394" s="32"/>
      <c r="C394" s="32">
        <v>0</v>
      </c>
      <c r="D394" s="57"/>
      <c r="E394" s="34">
        <v>0</v>
      </c>
      <c r="F394"/>
      <c r="G394"/>
      <c r="H394"/>
    </row>
    <row r="395" spans="1:8" ht="12.5" x14ac:dyDescent="0.25">
      <c r="A395" s="32">
        <v>0</v>
      </c>
      <c r="B395" s="32"/>
      <c r="C395" s="32">
        <v>0</v>
      </c>
      <c r="D395" s="57"/>
      <c r="E395" s="34">
        <v>0</v>
      </c>
      <c r="F395"/>
      <c r="G395"/>
      <c r="H395"/>
    </row>
    <row r="396" spans="1:8" ht="12.5" x14ac:dyDescent="0.25">
      <c r="A396" s="32">
        <v>0</v>
      </c>
      <c r="B396" s="32"/>
      <c r="C396" s="32">
        <v>0</v>
      </c>
      <c r="D396" s="57"/>
      <c r="E396" s="34">
        <v>0</v>
      </c>
      <c r="F396"/>
      <c r="G396"/>
      <c r="H396"/>
    </row>
    <row r="397" spans="1:8" ht="12.5" x14ac:dyDescent="0.25">
      <c r="A397" s="32">
        <v>0</v>
      </c>
      <c r="B397" s="32"/>
      <c r="C397" s="32">
        <v>0</v>
      </c>
      <c r="D397" s="57"/>
      <c r="E397" s="34">
        <v>0</v>
      </c>
      <c r="F397"/>
      <c r="G397"/>
      <c r="H397"/>
    </row>
    <row r="398" spans="1:8" ht="12.5" x14ac:dyDescent="0.25">
      <c r="A398" s="32">
        <v>0</v>
      </c>
      <c r="B398" s="32"/>
      <c r="C398" s="32">
        <v>0</v>
      </c>
      <c r="D398" s="57"/>
      <c r="E398" s="34">
        <v>0</v>
      </c>
      <c r="F398"/>
      <c r="G398"/>
      <c r="H398"/>
    </row>
    <row r="399" spans="1:8" ht="12.5" x14ac:dyDescent="0.25">
      <c r="A399" s="32">
        <v>0</v>
      </c>
      <c r="B399" s="32"/>
      <c r="C399" s="32">
        <v>0</v>
      </c>
      <c r="D399" s="57"/>
      <c r="E399" s="34">
        <v>0</v>
      </c>
      <c r="F399"/>
      <c r="G399"/>
      <c r="H399"/>
    </row>
    <row r="400" spans="1:8" ht="12.5" x14ac:dyDescent="0.25">
      <c r="A400" s="32">
        <v>0</v>
      </c>
      <c r="B400" s="32"/>
      <c r="C400" s="32">
        <v>0</v>
      </c>
      <c r="D400" s="57"/>
      <c r="E400" s="34">
        <v>0</v>
      </c>
      <c r="F400"/>
      <c r="G400"/>
      <c r="H400"/>
    </row>
    <row r="401" spans="1:8" ht="12.5" x14ac:dyDescent="0.25">
      <c r="A401" s="32">
        <v>0</v>
      </c>
      <c r="B401" s="32"/>
      <c r="C401" s="32">
        <v>0</v>
      </c>
      <c r="D401" s="57"/>
      <c r="E401" s="34">
        <v>0</v>
      </c>
      <c r="F401"/>
      <c r="G401"/>
      <c r="H401"/>
    </row>
    <row r="402" spans="1:8" ht="12.5" x14ac:dyDescent="0.25">
      <c r="A402" s="32">
        <v>0</v>
      </c>
      <c r="B402" s="32"/>
      <c r="C402" s="32">
        <v>0</v>
      </c>
      <c r="D402" s="57"/>
      <c r="E402" s="34">
        <v>0</v>
      </c>
      <c r="F402"/>
      <c r="G402"/>
      <c r="H402"/>
    </row>
    <row r="403" spans="1:8" ht="12.5" x14ac:dyDescent="0.25">
      <c r="A403" s="32">
        <v>0</v>
      </c>
      <c r="B403" s="32"/>
      <c r="C403" s="32">
        <v>0</v>
      </c>
      <c r="D403" s="57"/>
      <c r="E403" s="34">
        <v>0</v>
      </c>
      <c r="F403"/>
      <c r="G403"/>
      <c r="H403"/>
    </row>
    <row r="404" spans="1:8" ht="12.5" x14ac:dyDescent="0.25">
      <c r="A404" s="32">
        <v>0</v>
      </c>
      <c r="B404" s="32"/>
      <c r="C404" s="32">
        <v>0</v>
      </c>
      <c r="D404" s="57"/>
      <c r="E404" s="34">
        <v>0</v>
      </c>
      <c r="F404"/>
      <c r="G404"/>
      <c r="H404"/>
    </row>
    <row r="405" spans="1:8" ht="12.5" x14ac:dyDescent="0.25">
      <c r="A405" s="32">
        <v>0</v>
      </c>
      <c r="B405" s="32"/>
      <c r="C405" s="32">
        <v>0</v>
      </c>
      <c r="D405" s="57"/>
      <c r="E405" s="34">
        <v>0</v>
      </c>
      <c r="F405"/>
      <c r="G405"/>
      <c r="H405"/>
    </row>
    <row r="406" spans="1:8" ht="12.5" x14ac:dyDescent="0.25">
      <c r="A406" s="32">
        <v>0</v>
      </c>
      <c r="B406" s="32"/>
      <c r="C406" s="32">
        <v>0</v>
      </c>
      <c r="D406" s="57"/>
      <c r="E406" s="34">
        <v>0</v>
      </c>
      <c r="F406"/>
      <c r="G406"/>
      <c r="H406"/>
    </row>
    <row r="407" spans="1:8" ht="12.5" x14ac:dyDescent="0.25">
      <c r="A407" s="32">
        <v>0</v>
      </c>
      <c r="B407" s="32"/>
      <c r="C407" s="32">
        <v>0</v>
      </c>
      <c r="D407" s="57"/>
      <c r="E407" s="34">
        <v>0</v>
      </c>
      <c r="F407"/>
      <c r="G407"/>
      <c r="H407"/>
    </row>
    <row r="408" spans="1:8" ht="12.5" x14ac:dyDescent="0.25">
      <c r="A408" s="32">
        <v>0</v>
      </c>
      <c r="B408" s="32"/>
      <c r="C408" s="32">
        <v>0</v>
      </c>
      <c r="D408" s="57"/>
      <c r="E408" s="34">
        <v>0</v>
      </c>
      <c r="F408"/>
      <c r="G408"/>
      <c r="H408"/>
    </row>
    <row r="409" spans="1:8" ht="12.5" x14ac:dyDescent="0.25">
      <c r="A409" s="32">
        <v>0</v>
      </c>
      <c r="B409" s="32"/>
      <c r="C409" s="32">
        <v>0</v>
      </c>
      <c r="D409" s="57"/>
      <c r="E409" s="34">
        <v>0</v>
      </c>
      <c r="F409"/>
      <c r="G409"/>
      <c r="H409"/>
    </row>
    <row r="410" spans="1:8" ht="12.5" x14ac:dyDescent="0.25">
      <c r="A410" s="32">
        <v>0</v>
      </c>
      <c r="B410" s="32"/>
      <c r="C410" s="32">
        <v>0</v>
      </c>
      <c r="D410" s="57"/>
      <c r="E410" s="34">
        <v>0</v>
      </c>
      <c r="F410"/>
      <c r="G410"/>
      <c r="H410"/>
    </row>
    <row r="411" spans="1:8" ht="12.5" x14ac:dyDescent="0.25">
      <c r="A411" s="32">
        <v>0</v>
      </c>
      <c r="B411" s="32"/>
      <c r="C411" s="32">
        <v>0</v>
      </c>
      <c r="D411" s="57"/>
      <c r="E411" s="34">
        <v>0</v>
      </c>
      <c r="F411"/>
      <c r="G411"/>
      <c r="H411"/>
    </row>
    <row r="412" spans="1:8" ht="12.5" x14ac:dyDescent="0.25">
      <c r="A412" s="32">
        <v>0</v>
      </c>
      <c r="B412" s="32"/>
      <c r="C412" s="32">
        <v>0</v>
      </c>
      <c r="D412" s="57"/>
      <c r="E412" s="34">
        <v>0</v>
      </c>
      <c r="F412"/>
      <c r="G412"/>
      <c r="H412"/>
    </row>
    <row r="413" spans="1:8" ht="12.5" x14ac:dyDescent="0.25">
      <c r="A413" s="32">
        <v>0</v>
      </c>
      <c r="B413" s="32"/>
      <c r="C413" s="32">
        <v>0</v>
      </c>
      <c r="D413" s="57"/>
      <c r="E413" s="34">
        <v>0</v>
      </c>
      <c r="F413"/>
      <c r="G413"/>
      <c r="H413"/>
    </row>
    <row r="414" spans="1:8" ht="12.5" x14ac:dyDescent="0.25">
      <c r="A414" s="32">
        <v>0</v>
      </c>
      <c r="B414" s="32"/>
      <c r="C414" s="32">
        <v>0</v>
      </c>
      <c r="D414" s="57"/>
      <c r="E414" s="34">
        <v>0</v>
      </c>
      <c r="F414"/>
      <c r="G414"/>
      <c r="H414"/>
    </row>
    <row r="415" spans="1:8" ht="12.5" x14ac:dyDescent="0.25">
      <c r="A415" s="32">
        <v>0</v>
      </c>
      <c r="B415" s="32"/>
      <c r="C415" s="32">
        <v>0</v>
      </c>
      <c r="D415" s="57"/>
      <c r="E415" s="34">
        <v>0</v>
      </c>
      <c r="F415"/>
      <c r="G415"/>
      <c r="H415"/>
    </row>
    <row r="416" spans="1:8" ht="12.5" x14ac:dyDescent="0.25">
      <c r="A416" s="32">
        <v>0</v>
      </c>
      <c r="B416" s="32"/>
      <c r="C416" s="32">
        <v>0</v>
      </c>
      <c r="D416" s="57"/>
      <c r="E416" s="34">
        <v>0</v>
      </c>
      <c r="F416"/>
      <c r="G416"/>
      <c r="H416"/>
    </row>
    <row r="417" spans="1:8" ht="12.5" x14ac:dyDescent="0.25">
      <c r="A417" s="32">
        <v>0</v>
      </c>
      <c r="B417" s="32"/>
      <c r="C417" s="32">
        <v>0</v>
      </c>
      <c r="D417" s="57"/>
      <c r="E417" s="34">
        <v>0</v>
      </c>
      <c r="F417"/>
      <c r="G417"/>
      <c r="H417"/>
    </row>
    <row r="418" spans="1:8" ht="12.5" x14ac:dyDescent="0.25">
      <c r="A418" s="32">
        <v>0</v>
      </c>
      <c r="B418" s="32"/>
      <c r="C418" s="32">
        <v>0</v>
      </c>
      <c r="D418" s="57"/>
      <c r="E418" s="34">
        <v>0</v>
      </c>
      <c r="F418"/>
      <c r="G418"/>
      <c r="H418"/>
    </row>
    <row r="419" spans="1:8" ht="12.5" x14ac:dyDescent="0.25">
      <c r="A419" s="32">
        <v>0</v>
      </c>
      <c r="B419" s="32"/>
      <c r="C419" s="32">
        <v>0</v>
      </c>
      <c r="D419" s="57"/>
      <c r="E419" s="34">
        <v>0</v>
      </c>
      <c r="F419"/>
      <c r="G419"/>
      <c r="H419"/>
    </row>
    <row r="420" spans="1:8" ht="12.5" x14ac:dyDescent="0.25">
      <c r="A420" s="32">
        <v>0</v>
      </c>
      <c r="B420" s="32"/>
      <c r="C420" s="32">
        <v>0</v>
      </c>
      <c r="D420" s="57"/>
      <c r="E420" s="34">
        <v>0</v>
      </c>
      <c r="F420"/>
      <c r="G420"/>
      <c r="H420"/>
    </row>
    <row r="421" spans="1:8" ht="12.5" x14ac:dyDescent="0.25">
      <c r="A421" s="32">
        <v>0</v>
      </c>
      <c r="B421" s="32"/>
      <c r="C421" s="32">
        <v>0</v>
      </c>
      <c r="D421" s="57"/>
      <c r="E421" s="34">
        <v>0</v>
      </c>
      <c r="F421"/>
      <c r="G421"/>
      <c r="H421"/>
    </row>
    <row r="422" spans="1:8" ht="12.5" x14ac:dyDescent="0.25">
      <c r="A422" s="32">
        <v>0</v>
      </c>
      <c r="B422" s="32"/>
      <c r="C422" s="32">
        <v>0</v>
      </c>
      <c r="D422" s="57"/>
      <c r="E422" s="34">
        <v>0</v>
      </c>
      <c r="F422"/>
      <c r="G422"/>
      <c r="H422"/>
    </row>
    <row r="423" spans="1:8" ht="12.5" x14ac:dyDescent="0.25">
      <c r="A423" s="32">
        <v>0</v>
      </c>
      <c r="B423" s="32"/>
      <c r="C423" s="32">
        <v>0</v>
      </c>
      <c r="D423" s="57"/>
      <c r="E423" s="34">
        <v>0</v>
      </c>
      <c r="F423"/>
      <c r="G423"/>
      <c r="H423"/>
    </row>
    <row r="424" spans="1:8" ht="12.5" x14ac:dyDescent="0.25">
      <c r="A424" s="32">
        <v>0</v>
      </c>
      <c r="B424" s="32"/>
      <c r="C424" s="32">
        <v>0</v>
      </c>
      <c r="D424" s="57"/>
      <c r="E424" s="34">
        <v>0</v>
      </c>
      <c r="F424"/>
      <c r="G424"/>
      <c r="H424"/>
    </row>
    <row r="425" spans="1:8" ht="12.5" x14ac:dyDescent="0.25">
      <c r="A425" s="32">
        <v>0</v>
      </c>
      <c r="B425" s="32"/>
      <c r="C425" s="32">
        <v>0</v>
      </c>
      <c r="D425" s="57"/>
      <c r="E425" s="34">
        <v>0</v>
      </c>
      <c r="F425"/>
      <c r="G425"/>
      <c r="H425"/>
    </row>
    <row r="426" spans="1:8" ht="12.5" x14ac:dyDescent="0.25">
      <c r="A426" s="32">
        <v>0</v>
      </c>
      <c r="B426" s="32"/>
      <c r="C426" s="32">
        <v>0</v>
      </c>
      <c r="D426" s="57"/>
      <c r="E426" s="34">
        <v>0</v>
      </c>
      <c r="F426"/>
      <c r="G426"/>
      <c r="H426"/>
    </row>
    <row r="427" spans="1:8" ht="12.5" x14ac:dyDescent="0.25">
      <c r="A427" s="32">
        <v>0</v>
      </c>
      <c r="B427" s="32"/>
      <c r="C427" s="32">
        <v>0</v>
      </c>
      <c r="D427" s="57"/>
      <c r="E427" s="34">
        <v>0</v>
      </c>
      <c r="F427"/>
      <c r="G427"/>
      <c r="H427"/>
    </row>
    <row r="428" spans="1:8" ht="12.5" x14ac:dyDescent="0.25">
      <c r="A428" s="32">
        <v>0</v>
      </c>
      <c r="B428" s="32"/>
      <c r="C428" s="32">
        <v>0</v>
      </c>
      <c r="D428" s="57"/>
      <c r="E428" s="34">
        <v>0</v>
      </c>
      <c r="F428"/>
      <c r="G428"/>
      <c r="H428"/>
    </row>
    <row r="429" spans="1:8" ht="12.5" x14ac:dyDescent="0.25">
      <c r="A429" s="32">
        <v>0</v>
      </c>
      <c r="B429" s="32"/>
      <c r="C429" s="32">
        <v>0</v>
      </c>
      <c r="D429" s="57"/>
      <c r="E429" s="34">
        <v>0</v>
      </c>
      <c r="F429"/>
      <c r="G429"/>
      <c r="H429"/>
    </row>
    <row r="430" spans="1:8" ht="12.5" x14ac:dyDescent="0.25">
      <c r="A430" s="32">
        <v>0</v>
      </c>
      <c r="B430" s="32"/>
      <c r="C430" s="32">
        <v>0</v>
      </c>
      <c r="D430" s="57"/>
      <c r="E430" s="34">
        <v>0</v>
      </c>
      <c r="F430"/>
      <c r="G430"/>
      <c r="H430"/>
    </row>
    <row r="431" spans="1:8" ht="12.5" x14ac:dyDescent="0.25">
      <c r="A431" s="32">
        <v>0</v>
      </c>
      <c r="B431" s="32"/>
      <c r="C431" s="32">
        <v>0</v>
      </c>
      <c r="D431" s="57"/>
      <c r="E431" s="34">
        <v>0</v>
      </c>
      <c r="F431"/>
      <c r="G431"/>
      <c r="H431"/>
    </row>
    <row r="432" spans="1:8" ht="12.5" x14ac:dyDescent="0.25">
      <c r="A432" s="32">
        <v>0</v>
      </c>
      <c r="B432" s="32"/>
      <c r="C432" s="32">
        <v>0</v>
      </c>
      <c r="D432" s="57"/>
      <c r="E432" s="34">
        <v>0</v>
      </c>
      <c r="F432"/>
      <c r="G432"/>
      <c r="H432"/>
    </row>
    <row r="433" spans="1:8" ht="12.5" x14ac:dyDescent="0.25">
      <c r="A433" s="32">
        <v>0</v>
      </c>
      <c r="B433" s="32"/>
      <c r="C433" s="32">
        <v>0</v>
      </c>
      <c r="D433" s="57"/>
      <c r="E433" s="34">
        <v>0</v>
      </c>
      <c r="F433"/>
      <c r="G433"/>
      <c r="H433"/>
    </row>
    <row r="434" spans="1:8" ht="12.5" x14ac:dyDescent="0.25">
      <c r="A434" s="32">
        <v>0</v>
      </c>
      <c r="B434" s="32"/>
      <c r="C434" s="32">
        <v>0</v>
      </c>
      <c r="D434" s="57"/>
      <c r="E434" s="34">
        <v>0</v>
      </c>
      <c r="F434"/>
      <c r="G434"/>
      <c r="H434"/>
    </row>
    <row r="435" spans="1:8" ht="12.5" x14ac:dyDescent="0.25">
      <c r="A435" s="32">
        <v>0</v>
      </c>
      <c r="B435" s="32"/>
      <c r="C435" s="32">
        <v>0</v>
      </c>
      <c r="D435" s="57"/>
      <c r="E435" s="34">
        <v>0</v>
      </c>
      <c r="F435"/>
      <c r="G435"/>
      <c r="H435"/>
    </row>
    <row r="436" spans="1:8" ht="12.5" x14ac:dyDescent="0.25">
      <c r="A436" s="32">
        <v>0</v>
      </c>
      <c r="B436" s="32"/>
      <c r="C436" s="32">
        <v>0</v>
      </c>
      <c r="D436" s="57"/>
      <c r="E436" s="34">
        <v>0</v>
      </c>
      <c r="F436"/>
      <c r="G436"/>
      <c r="H436"/>
    </row>
    <row r="437" spans="1:8" ht="12.5" x14ac:dyDescent="0.25">
      <c r="A437" s="32">
        <v>0</v>
      </c>
      <c r="B437" s="32"/>
      <c r="C437" s="32">
        <v>0</v>
      </c>
      <c r="D437" s="57"/>
      <c r="E437" s="34">
        <v>0</v>
      </c>
      <c r="F437"/>
      <c r="G437"/>
      <c r="H437"/>
    </row>
    <row r="438" spans="1:8" ht="12.5" x14ac:dyDescent="0.25">
      <c r="A438" s="32">
        <v>0</v>
      </c>
      <c r="B438" s="32"/>
      <c r="C438" s="32">
        <v>0</v>
      </c>
      <c r="D438" s="57"/>
      <c r="E438" s="34">
        <v>0</v>
      </c>
      <c r="F438"/>
      <c r="G438"/>
      <c r="H438"/>
    </row>
    <row r="439" spans="1:8" ht="12.5" x14ac:dyDescent="0.25">
      <c r="A439" s="32">
        <v>0</v>
      </c>
      <c r="B439" s="32"/>
      <c r="C439" s="32">
        <v>0</v>
      </c>
      <c r="D439" s="57"/>
      <c r="E439" s="34">
        <v>0</v>
      </c>
      <c r="F439"/>
      <c r="G439"/>
      <c r="H439"/>
    </row>
    <row r="440" spans="1:8" ht="12.5" x14ac:dyDescent="0.25">
      <c r="A440" s="32">
        <v>0</v>
      </c>
      <c r="B440" s="32"/>
      <c r="C440" s="32">
        <v>0</v>
      </c>
      <c r="D440" s="57"/>
      <c r="E440" s="34">
        <v>0</v>
      </c>
      <c r="F440"/>
      <c r="G440"/>
      <c r="H440"/>
    </row>
    <row r="441" spans="1:8" ht="12.5" x14ac:dyDescent="0.25">
      <c r="A441" s="32">
        <v>0</v>
      </c>
      <c r="B441" s="32"/>
      <c r="C441" s="32">
        <v>0</v>
      </c>
      <c r="D441" s="57"/>
      <c r="E441" s="34">
        <v>0</v>
      </c>
      <c r="F441"/>
      <c r="G441"/>
      <c r="H441"/>
    </row>
    <row r="442" spans="1:8" ht="12.5" x14ac:dyDescent="0.25">
      <c r="A442" s="32">
        <v>0</v>
      </c>
      <c r="B442" s="32"/>
      <c r="C442" s="32">
        <v>0</v>
      </c>
      <c r="D442" s="57"/>
      <c r="E442" s="34">
        <v>0</v>
      </c>
      <c r="F442"/>
      <c r="G442"/>
      <c r="H442"/>
    </row>
    <row r="443" spans="1:8" ht="12.5" x14ac:dyDescent="0.25">
      <c r="A443" s="32">
        <v>0</v>
      </c>
      <c r="B443" s="32"/>
      <c r="C443" s="32">
        <v>0</v>
      </c>
      <c r="D443" s="57"/>
      <c r="E443" s="34">
        <v>0</v>
      </c>
      <c r="F443"/>
      <c r="G443"/>
      <c r="H443"/>
    </row>
    <row r="444" spans="1:8" ht="12.5" x14ac:dyDescent="0.25">
      <c r="A444" s="32">
        <v>0</v>
      </c>
      <c r="B444" s="32"/>
      <c r="C444" s="32">
        <v>0</v>
      </c>
      <c r="D444" s="57"/>
      <c r="E444" s="34">
        <v>0</v>
      </c>
      <c r="F444"/>
      <c r="G444"/>
      <c r="H444"/>
    </row>
    <row r="445" spans="1:8" ht="12.5" x14ac:dyDescent="0.25">
      <c r="A445" s="32">
        <v>0</v>
      </c>
      <c r="B445" s="32"/>
      <c r="C445" s="32">
        <v>0</v>
      </c>
      <c r="D445" s="57"/>
      <c r="E445" s="34">
        <v>0</v>
      </c>
      <c r="F445"/>
      <c r="G445"/>
      <c r="H445"/>
    </row>
    <row r="446" spans="1:8" ht="12.5" x14ac:dyDescent="0.25">
      <c r="A446" s="32">
        <v>0</v>
      </c>
      <c r="B446" s="32"/>
      <c r="C446" s="32">
        <v>0</v>
      </c>
      <c r="D446" s="57"/>
      <c r="E446" s="34">
        <v>0</v>
      </c>
      <c r="F446"/>
      <c r="G446"/>
      <c r="H446"/>
    </row>
    <row r="447" spans="1:8" ht="12.5" x14ac:dyDescent="0.25">
      <c r="A447" s="32">
        <v>0</v>
      </c>
      <c r="B447" s="32"/>
      <c r="C447" s="32">
        <v>0</v>
      </c>
      <c r="D447" s="57"/>
      <c r="E447" s="34">
        <v>0</v>
      </c>
      <c r="F447"/>
      <c r="G447"/>
      <c r="H447"/>
    </row>
    <row r="448" spans="1:8" ht="12.5" x14ac:dyDescent="0.25">
      <c r="A448" s="32">
        <v>0</v>
      </c>
      <c r="B448" s="32"/>
      <c r="C448" s="32">
        <v>0</v>
      </c>
      <c r="D448" s="57"/>
      <c r="E448" s="34">
        <v>0</v>
      </c>
      <c r="F448"/>
      <c r="G448"/>
      <c r="H448"/>
    </row>
    <row r="449" spans="1:8" ht="12.5" x14ac:dyDescent="0.25">
      <c r="A449" s="32">
        <v>0</v>
      </c>
      <c r="B449" s="32"/>
      <c r="C449" s="32">
        <v>0</v>
      </c>
      <c r="D449" s="57"/>
      <c r="E449" s="34">
        <v>0</v>
      </c>
      <c r="F449"/>
      <c r="G449"/>
      <c r="H449"/>
    </row>
    <row r="450" spans="1:8" ht="12.5" x14ac:dyDescent="0.25">
      <c r="A450" s="32">
        <v>0</v>
      </c>
      <c r="B450" s="32"/>
      <c r="C450" s="32">
        <v>0</v>
      </c>
      <c r="D450" s="57"/>
      <c r="E450" s="34">
        <v>0</v>
      </c>
      <c r="F450"/>
      <c r="G450"/>
      <c r="H450"/>
    </row>
    <row r="451" spans="1:8" ht="12.5" x14ac:dyDescent="0.25">
      <c r="A451" s="32">
        <v>0</v>
      </c>
      <c r="B451" s="32"/>
      <c r="C451" s="32">
        <v>0</v>
      </c>
      <c r="D451" s="57"/>
      <c r="E451" s="34">
        <v>0</v>
      </c>
      <c r="F451"/>
      <c r="G451"/>
      <c r="H451"/>
    </row>
    <row r="452" spans="1:8" ht="12.5" x14ac:dyDescent="0.25">
      <c r="A452" s="32">
        <v>0</v>
      </c>
      <c r="B452" s="32"/>
      <c r="C452" s="32">
        <v>0</v>
      </c>
      <c r="D452" s="57"/>
      <c r="E452" s="34">
        <v>0</v>
      </c>
      <c r="F452"/>
      <c r="G452"/>
      <c r="H452"/>
    </row>
    <row r="453" spans="1:8" ht="12.5" x14ac:dyDescent="0.25">
      <c r="A453" s="32">
        <v>0</v>
      </c>
      <c r="B453" s="32"/>
      <c r="C453" s="32">
        <v>0</v>
      </c>
      <c r="D453" s="57"/>
      <c r="E453" s="34">
        <v>0</v>
      </c>
      <c r="F453"/>
      <c r="G453"/>
      <c r="H453"/>
    </row>
    <row r="454" spans="1:8" ht="12.5" x14ac:dyDescent="0.25">
      <c r="A454" s="32">
        <v>0</v>
      </c>
      <c r="B454" s="32"/>
      <c r="C454" s="32">
        <v>0</v>
      </c>
      <c r="D454" s="57"/>
      <c r="E454" s="34">
        <v>0</v>
      </c>
      <c r="F454"/>
      <c r="G454"/>
      <c r="H454"/>
    </row>
    <row r="455" spans="1:8" ht="12.5" x14ac:dyDescent="0.25">
      <c r="A455" s="32">
        <v>0</v>
      </c>
      <c r="B455" s="32"/>
      <c r="C455" s="32">
        <v>0</v>
      </c>
      <c r="D455" s="57"/>
      <c r="E455" s="34">
        <v>0</v>
      </c>
      <c r="F455"/>
      <c r="G455"/>
      <c r="H455"/>
    </row>
    <row r="456" spans="1:8" ht="12.5" x14ac:dyDescent="0.25">
      <c r="A456" s="32">
        <v>0</v>
      </c>
      <c r="B456" s="32"/>
      <c r="C456" s="32">
        <v>0</v>
      </c>
      <c r="D456" s="57"/>
      <c r="E456" s="34">
        <v>0</v>
      </c>
      <c r="F456"/>
      <c r="G456"/>
      <c r="H456"/>
    </row>
    <row r="457" spans="1:8" ht="12.5" x14ac:dyDescent="0.25">
      <c r="A457" s="32">
        <v>0</v>
      </c>
      <c r="B457" s="32"/>
      <c r="C457" s="32">
        <v>0</v>
      </c>
      <c r="D457" s="57"/>
      <c r="E457" s="34">
        <v>0</v>
      </c>
      <c r="F457"/>
      <c r="G457"/>
      <c r="H457"/>
    </row>
    <row r="458" spans="1:8" ht="12.5" x14ac:dyDescent="0.25">
      <c r="A458" s="32">
        <v>0</v>
      </c>
      <c r="B458" s="32"/>
      <c r="C458" s="32">
        <v>0</v>
      </c>
      <c r="D458" s="57"/>
      <c r="E458" s="34">
        <v>0</v>
      </c>
      <c r="F458"/>
      <c r="G458"/>
      <c r="H458"/>
    </row>
    <row r="459" spans="1:8" ht="12.5" x14ac:dyDescent="0.25">
      <c r="A459" s="32">
        <v>0</v>
      </c>
      <c r="B459" s="32"/>
      <c r="C459" s="32">
        <v>0</v>
      </c>
      <c r="D459" s="57"/>
      <c r="E459" s="34">
        <v>0</v>
      </c>
      <c r="F459"/>
      <c r="G459"/>
      <c r="H459"/>
    </row>
    <row r="460" spans="1:8" ht="12.5" x14ac:dyDescent="0.25">
      <c r="A460" s="32">
        <v>0</v>
      </c>
      <c r="B460" s="32"/>
      <c r="C460" s="32">
        <v>0</v>
      </c>
      <c r="D460" s="57"/>
      <c r="E460" s="34">
        <v>0</v>
      </c>
      <c r="F460"/>
      <c r="G460"/>
      <c r="H460"/>
    </row>
    <row r="461" spans="1:8" ht="12.5" x14ac:dyDescent="0.25">
      <c r="A461" s="32">
        <v>0</v>
      </c>
      <c r="B461" s="32"/>
      <c r="C461" s="32">
        <v>0</v>
      </c>
      <c r="D461" s="57"/>
      <c r="E461" s="34">
        <v>0</v>
      </c>
      <c r="F461"/>
      <c r="G461"/>
      <c r="H461"/>
    </row>
    <row r="462" spans="1:8" ht="12.5" x14ac:dyDescent="0.25">
      <c r="A462" s="32">
        <v>0</v>
      </c>
      <c r="B462" s="32"/>
      <c r="C462" s="32">
        <v>0</v>
      </c>
      <c r="D462" s="57"/>
      <c r="E462" s="34">
        <v>0</v>
      </c>
      <c r="F462"/>
      <c r="G462"/>
      <c r="H462"/>
    </row>
    <row r="463" spans="1:8" ht="12.5" x14ac:dyDescent="0.25">
      <c r="A463" s="32">
        <v>0</v>
      </c>
      <c r="B463" s="32"/>
      <c r="C463" s="32">
        <v>0</v>
      </c>
      <c r="D463" s="57"/>
      <c r="E463" s="34">
        <v>0</v>
      </c>
      <c r="F463"/>
      <c r="G463"/>
      <c r="H463"/>
    </row>
    <row r="464" spans="1:8" ht="12.5" x14ac:dyDescent="0.25">
      <c r="A464" s="32">
        <v>0</v>
      </c>
      <c r="B464" s="32"/>
      <c r="C464" s="32">
        <v>0</v>
      </c>
      <c r="D464" s="57"/>
      <c r="E464" s="34">
        <v>0</v>
      </c>
      <c r="F464"/>
      <c r="G464"/>
      <c r="H464"/>
    </row>
    <row r="465" spans="1:8" ht="12.5" x14ac:dyDescent="0.25">
      <c r="A465" s="32">
        <v>0</v>
      </c>
      <c r="B465" s="32"/>
      <c r="C465" s="32">
        <v>0</v>
      </c>
      <c r="D465" s="57"/>
      <c r="E465" s="34">
        <v>0</v>
      </c>
      <c r="F465"/>
      <c r="G465"/>
      <c r="H465"/>
    </row>
    <row r="466" spans="1:8" ht="12.5" x14ac:dyDescent="0.25">
      <c r="A466" s="32">
        <v>0</v>
      </c>
      <c r="B466" s="32"/>
      <c r="C466" s="32">
        <v>0</v>
      </c>
      <c r="D466" s="57"/>
      <c r="E466" s="34">
        <v>0</v>
      </c>
      <c r="F466"/>
      <c r="G466"/>
      <c r="H466"/>
    </row>
    <row r="467" spans="1:8" ht="12.5" x14ac:dyDescent="0.25">
      <c r="A467" s="32">
        <v>0</v>
      </c>
      <c r="B467" s="32"/>
      <c r="C467" s="32">
        <v>0</v>
      </c>
      <c r="D467" s="57"/>
      <c r="E467" s="34">
        <v>0</v>
      </c>
      <c r="F467"/>
      <c r="G467"/>
      <c r="H467"/>
    </row>
    <row r="468" spans="1:8" ht="12.5" x14ac:dyDescent="0.25">
      <c r="A468" s="32">
        <v>0</v>
      </c>
      <c r="B468" s="32"/>
      <c r="C468" s="32">
        <v>0</v>
      </c>
      <c r="D468" s="57"/>
      <c r="E468" s="34">
        <v>0</v>
      </c>
      <c r="F468"/>
      <c r="G468"/>
      <c r="H468"/>
    </row>
    <row r="469" spans="1:8" ht="12.5" x14ac:dyDescent="0.25">
      <c r="A469" s="32">
        <v>0</v>
      </c>
      <c r="B469" s="32"/>
      <c r="C469" s="32">
        <v>0</v>
      </c>
      <c r="D469" s="57"/>
      <c r="E469" s="34">
        <v>0</v>
      </c>
      <c r="F469"/>
      <c r="G469"/>
      <c r="H469"/>
    </row>
    <row r="470" spans="1:8" ht="12.5" x14ac:dyDescent="0.25">
      <c r="A470" s="32">
        <v>0</v>
      </c>
      <c r="B470" s="32"/>
      <c r="C470" s="32">
        <v>0</v>
      </c>
      <c r="D470" s="57"/>
      <c r="E470" s="34">
        <v>0</v>
      </c>
      <c r="F470"/>
      <c r="G470"/>
      <c r="H470"/>
    </row>
    <row r="471" spans="1:8" ht="12.5" x14ac:dyDescent="0.25">
      <c r="A471" s="32">
        <v>0</v>
      </c>
      <c r="B471" s="32"/>
      <c r="C471" s="32">
        <v>0</v>
      </c>
      <c r="D471" s="57"/>
      <c r="E471" s="34">
        <v>0</v>
      </c>
      <c r="F471"/>
      <c r="G471"/>
      <c r="H471"/>
    </row>
    <row r="472" spans="1:8" ht="12.5" x14ac:dyDescent="0.25">
      <c r="A472" s="32">
        <v>0</v>
      </c>
      <c r="B472" s="32"/>
      <c r="C472" s="32">
        <v>0</v>
      </c>
      <c r="D472" s="57"/>
      <c r="E472" s="34">
        <v>0</v>
      </c>
      <c r="F472"/>
      <c r="G472"/>
      <c r="H472"/>
    </row>
    <row r="473" spans="1:8" ht="12.5" x14ac:dyDescent="0.25">
      <c r="A473" s="32">
        <v>0</v>
      </c>
      <c r="B473" s="32"/>
      <c r="C473" s="32">
        <v>0</v>
      </c>
      <c r="D473" s="57"/>
      <c r="E473" s="34">
        <v>0</v>
      </c>
      <c r="F473"/>
      <c r="G473"/>
      <c r="H473"/>
    </row>
    <row r="474" spans="1:8" ht="12.5" x14ac:dyDescent="0.25">
      <c r="A474" s="32">
        <v>0</v>
      </c>
      <c r="B474" s="32"/>
      <c r="C474" s="32">
        <v>0</v>
      </c>
      <c r="D474" s="57"/>
      <c r="E474" s="34">
        <v>0</v>
      </c>
      <c r="F474"/>
      <c r="G474"/>
      <c r="H474"/>
    </row>
    <row r="475" spans="1:8" ht="12.5" x14ac:dyDescent="0.25">
      <c r="A475" s="32">
        <v>0</v>
      </c>
      <c r="B475" s="32"/>
      <c r="C475" s="32">
        <v>0</v>
      </c>
      <c r="D475" s="57"/>
      <c r="E475" s="34">
        <v>0</v>
      </c>
      <c r="F475"/>
      <c r="G475"/>
      <c r="H475"/>
    </row>
    <row r="476" spans="1:8" ht="12.5" x14ac:dyDescent="0.25">
      <c r="A476" s="32">
        <v>0</v>
      </c>
      <c r="B476" s="32"/>
      <c r="C476" s="32">
        <v>0</v>
      </c>
      <c r="D476" s="57"/>
      <c r="E476" s="34">
        <v>0</v>
      </c>
      <c r="F476"/>
      <c r="G476"/>
      <c r="H476"/>
    </row>
    <row r="477" spans="1:8" ht="12.5" x14ac:dyDescent="0.25">
      <c r="A477" s="32">
        <v>0</v>
      </c>
      <c r="B477" s="32"/>
      <c r="C477" s="32">
        <v>0</v>
      </c>
      <c r="D477" s="57"/>
      <c r="E477" s="34">
        <v>0</v>
      </c>
      <c r="F477"/>
      <c r="G477"/>
      <c r="H477"/>
    </row>
    <row r="478" spans="1:8" ht="12.5" x14ac:dyDescent="0.25">
      <c r="A478" s="32">
        <v>0</v>
      </c>
      <c r="B478" s="32"/>
      <c r="C478" s="32">
        <v>0</v>
      </c>
      <c r="D478" s="57"/>
      <c r="E478" s="34">
        <v>0</v>
      </c>
      <c r="F478"/>
      <c r="G478"/>
      <c r="H478"/>
    </row>
    <row r="479" spans="1:8" ht="12.5" x14ac:dyDescent="0.25">
      <c r="A479" s="32">
        <v>0</v>
      </c>
      <c r="B479" s="32"/>
      <c r="C479" s="32">
        <v>0</v>
      </c>
      <c r="D479" s="57"/>
      <c r="E479" s="34">
        <v>0</v>
      </c>
      <c r="F479"/>
      <c r="G479"/>
      <c r="H479"/>
    </row>
    <row r="480" spans="1:8" ht="12.5" x14ac:dyDescent="0.25">
      <c r="A480" s="32">
        <v>0</v>
      </c>
      <c r="B480" s="32"/>
      <c r="C480" s="32">
        <v>0</v>
      </c>
      <c r="D480" s="57"/>
      <c r="E480" s="34">
        <v>0</v>
      </c>
      <c r="F480"/>
      <c r="G480"/>
      <c r="H480"/>
    </row>
    <row r="481" spans="1:8" ht="12.5" x14ac:dyDescent="0.25">
      <c r="A481" s="32">
        <v>0</v>
      </c>
      <c r="B481" s="32"/>
      <c r="C481" s="32">
        <v>0</v>
      </c>
      <c r="D481" s="57"/>
      <c r="E481" s="34">
        <v>0</v>
      </c>
      <c r="F481"/>
      <c r="G481"/>
      <c r="H481"/>
    </row>
    <row r="482" spans="1:8" ht="12.5" x14ac:dyDescent="0.25">
      <c r="A482" s="32">
        <v>0</v>
      </c>
      <c r="B482" s="32"/>
      <c r="C482" s="32">
        <v>0</v>
      </c>
      <c r="D482" s="57"/>
      <c r="E482" s="34">
        <v>0</v>
      </c>
      <c r="F482"/>
      <c r="G482"/>
      <c r="H482"/>
    </row>
    <row r="483" spans="1:8" ht="12.5" x14ac:dyDescent="0.25">
      <c r="A483" s="32">
        <v>0</v>
      </c>
      <c r="B483" s="32"/>
      <c r="C483" s="32">
        <v>0</v>
      </c>
      <c r="D483" s="57"/>
      <c r="E483" s="34">
        <v>0</v>
      </c>
      <c r="F483"/>
      <c r="G483"/>
      <c r="H483"/>
    </row>
    <row r="484" spans="1:8" ht="12.5" x14ac:dyDescent="0.25">
      <c r="A484" s="32">
        <v>0</v>
      </c>
      <c r="B484" s="32"/>
      <c r="C484" s="32">
        <v>0</v>
      </c>
      <c r="D484" s="57"/>
      <c r="E484" s="34">
        <v>0</v>
      </c>
      <c r="F484"/>
      <c r="G484"/>
      <c r="H484"/>
    </row>
    <row r="485" spans="1:8" ht="12.5" x14ac:dyDescent="0.25">
      <c r="A485" s="32">
        <v>0</v>
      </c>
      <c r="B485" s="32"/>
      <c r="C485" s="32">
        <v>0</v>
      </c>
      <c r="D485" s="57"/>
      <c r="E485" s="34">
        <v>0</v>
      </c>
      <c r="F485"/>
      <c r="G485"/>
      <c r="H485"/>
    </row>
    <row r="486" spans="1:8" ht="12.5" x14ac:dyDescent="0.25">
      <c r="A486" s="32">
        <v>0</v>
      </c>
      <c r="B486" s="32"/>
      <c r="C486" s="32">
        <v>0</v>
      </c>
      <c r="D486" s="57"/>
      <c r="E486" s="34">
        <v>0</v>
      </c>
      <c r="F486"/>
      <c r="G486"/>
      <c r="H486"/>
    </row>
    <row r="487" spans="1:8" ht="12.5" x14ac:dyDescent="0.25">
      <c r="A487" s="32">
        <v>0</v>
      </c>
      <c r="B487" s="32"/>
      <c r="C487" s="32">
        <v>0</v>
      </c>
      <c r="D487" s="57"/>
      <c r="E487" s="34">
        <v>0</v>
      </c>
      <c r="F487"/>
      <c r="G487"/>
      <c r="H487"/>
    </row>
    <row r="488" spans="1:8" ht="12.5" x14ac:dyDescent="0.25">
      <c r="A488" s="32">
        <v>0</v>
      </c>
      <c r="B488" s="32"/>
      <c r="C488" s="32">
        <v>0</v>
      </c>
      <c r="D488" s="57"/>
      <c r="E488" s="34">
        <v>0</v>
      </c>
      <c r="F488"/>
      <c r="G488"/>
      <c r="H488"/>
    </row>
    <row r="489" spans="1:8" ht="12.5" x14ac:dyDescent="0.25">
      <c r="A489" s="32">
        <v>0</v>
      </c>
      <c r="B489" s="32"/>
      <c r="C489" s="32">
        <v>0</v>
      </c>
      <c r="D489" s="57"/>
      <c r="E489" s="34">
        <v>0</v>
      </c>
      <c r="F489"/>
      <c r="G489"/>
      <c r="H489"/>
    </row>
    <row r="490" spans="1:8" ht="12.5" x14ac:dyDescent="0.25">
      <c r="A490" s="32">
        <v>0</v>
      </c>
      <c r="B490" s="32"/>
      <c r="C490" s="32">
        <v>0</v>
      </c>
      <c r="D490" s="57"/>
      <c r="E490" s="34">
        <v>0</v>
      </c>
      <c r="F490"/>
      <c r="G490"/>
      <c r="H490"/>
    </row>
    <row r="491" spans="1:8" ht="12.5" x14ac:dyDescent="0.25">
      <c r="A491" s="32">
        <v>0</v>
      </c>
      <c r="B491" s="32"/>
      <c r="C491" s="32">
        <v>0</v>
      </c>
      <c r="D491" s="57"/>
      <c r="E491" s="34">
        <v>0</v>
      </c>
      <c r="F491"/>
      <c r="G491"/>
      <c r="H491"/>
    </row>
    <row r="492" spans="1:8" ht="12.5" x14ac:dyDescent="0.25">
      <c r="A492" s="32">
        <v>0</v>
      </c>
      <c r="B492" s="32"/>
      <c r="C492" s="32">
        <v>0</v>
      </c>
      <c r="D492" s="57"/>
      <c r="E492" s="34">
        <v>0</v>
      </c>
      <c r="F492"/>
      <c r="G492"/>
      <c r="H492"/>
    </row>
    <row r="493" spans="1:8" ht="12.5" x14ac:dyDescent="0.25">
      <c r="A493" s="32">
        <v>0</v>
      </c>
      <c r="B493" s="32"/>
      <c r="C493" s="32">
        <v>0</v>
      </c>
      <c r="D493" s="57"/>
      <c r="E493" s="34">
        <v>0</v>
      </c>
      <c r="F493"/>
      <c r="G493"/>
      <c r="H493"/>
    </row>
    <row r="494" spans="1:8" ht="12.5" x14ac:dyDescent="0.25">
      <c r="A494" s="32">
        <v>0</v>
      </c>
      <c r="B494" s="32"/>
      <c r="C494" s="32">
        <v>0</v>
      </c>
      <c r="D494" s="57"/>
      <c r="E494" s="34">
        <v>0</v>
      </c>
      <c r="F494"/>
      <c r="G494"/>
      <c r="H494"/>
    </row>
    <row r="495" spans="1:8" ht="12.5" x14ac:dyDescent="0.25">
      <c r="A495" s="32">
        <v>0</v>
      </c>
      <c r="B495" s="32"/>
      <c r="C495" s="32">
        <v>0</v>
      </c>
      <c r="D495" s="57"/>
      <c r="E495" s="34">
        <v>0</v>
      </c>
      <c r="F495"/>
      <c r="G495"/>
      <c r="H495"/>
    </row>
    <row r="496" spans="1:8" ht="12.5" x14ac:dyDescent="0.25">
      <c r="A496" s="32">
        <v>0</v>
      </c>
      <c r="B496" s="32"/>
      <c r="C496" s="32">
        <v>0</v>
      </c>
      <c r="D496" s="57"/>
      <c r="E496" s="34">
        <v>0</v>
      </c>
      <c r="F496"/>
      <c r="G496"/>
      <c r="H496"/>
    </row>
    <row r="497" spans="1:8" ht="12.5" x14ac:dyDescent="0.25">
      <c r="A497" s="32">
        <v>0</v>
      </c>
      <c r="B497" s="32"/>
      <c r="C497" s="32">
        <v>0</v>
      </c>
      <c r="D497" s="57"/>
      <c r="E497" s="34">
        <v>0</v>
      </c>
      <c r="F497"/>
      <c r="G497"/>
      <c r="H497"/>
    </row>
    <row r="498" spans="1:8" ht="12.5" x14ac:dyDescent="0.25">
      <c r="A498" s="32">
        <v>0</v>
      </c>
      <c r="B498" s="32"/>
      <c r="C498" s="32">
        <v>0</v>
      </c>
      <c r="D498" s="57"/>
      <c r="E498" s="34">
        <v>0</v>
      </c>
      <c r="F498"/>
      <c r="G498"/>
      <c r="H498"/>
    </row>
    <row r="499" spans="1:8" ht="12.5" x14ac:dyDescent="0.25">
      <c r="A499" s="32">
        <v>0</v>
      </c>
      <c r="B499" s="32"/>
      <c r="C499" s="32">
        <v>0</v>
      </c>
      <c r="D499" s="57"/>
      <c r="E499" s="34">
        <v>0</v>
      </c>
      <c r="F499"/>
      <c r="G499"/>
      <c r="H499"/>
    </row>
    <row r="500" spans="1:8" ht="12.5" x14ac:dyDescent="0.25">
      <c r="A500" s="32">
        <v>0</v>
      </c>
      <c r="B500" s="32"/>
      <c r="C500" s="32">
        <v>0</v>
      </c>
      <c r="D500" s="57"/>
      <c r="E500" s="34">
        <v>0</v>
      </c>
      <c r="F500"/>
      <c r="G500"/>
      <c r="H500"/>
    </row>
    <row r="501" spans="1:8" ht="12.5" x14ac:dyDescent="0.25">
      <c r="A501" s="32">
        <v>0</v>
      </c>
      <c r="B501" s="32"/>
      <c r="C501" s="32">
        <v>0</v>
      </c>
      <c r="D501" s="57"/>
      <c r="E501" s="34">
        <v>0</v>
      </c>
      <c r="F501"/>
      <c r="G501"/>
      <c r="H501"/>
    </row>
    <row r="502" spans="1:8" ht="12.5" x14ac:dyDescent="0.25">
      <c r="A502" s="32">
        <v>0</v>
      </c>
      <c r="B502" s="32"/>
      <c r="C502" s="32">
        <v>0</v>
      </c>
      <c r="D502" s="57"/>
      <c r="E502" s="34">
        <v>0</v>
      </c>
      <c r="F502"/>
      <c r="G502"/>
      <c r="H502"/>
    </row>
    <row r="503" spans="1:8" ht="12.5" x14ac:dyDescent="0.25">
      <c r="A503" s="32">
        <v>0</v>
      </c>
      <c r="B503" s="32"/>
      <c r="C503" s="32">
        <v>0</v>
      </c>
      <c r="D503" s="57"/>
      <c r="E503" s="34">
        <v>0</v>
      </c>
      <c r="F503"/>
      <c r="G503"/>
      <c r="H503"/>
    </row>
    <row r="504" spans="1:8" ht="12.5" x14ac:dyDescent="0.25">
      <c r="A504" s="32">
        <v>0</v>
      </c>
      <c r="B504" s="32"/>
      <c r="C504" s="32">
        <v>0</v>
      </c>
      <c r="D504" s="57"/>
      <c r="E504" s="34">
        <v>0</v>
      </c>
      <c r="F504"/>
      <c r="G504"/>
      <c r="H504"/>
    </row>
    <row r="505" spans="1:8" ht="12.5" x14ac:dyDescent="0.25">
      <c r="A505" s="32">
        <v>0</v>
      </c>
      <c r="B505" s="32"/>
      <c r="C505" s="32">
        <v>0</v>
      </c>
      <c r="D505" s="57"/>
      <c r="E505" s="34">
        <v>0</v>
      </c>
      <c r="F505"/>
      <c r="G505"/>
      <c r="H505"/>
    </row>
    <row r="506" spans="1:8" ht="12.5" x14ac:dyDescent="0.25">
      <c r="A506" s="32">
        <v>0</v>
      </c>
      <c r="B506" s="32"/>
      <c r="C506" s="32">
        <v>0</v>
      </c>
      <c r="D506" s="57"/>
      <c r="E506" s="34">
        <v>0</v>
      </c>
      <c r="F506"/>
      <c r="G506"/>
      <c r="H506"/>
    </row>
    <row r="507" spans="1:8" ht="12.5" x14ac:dyDescent="0.25">
      <c r="A507" s="32">
        <v>0</v>
      </c>
      <c r="B507" s="32"/>
      <c r="C507" s="32">
        <v>0</v>
      </c>
      <c r="D507" s="57"/>
      <c r="E507" s="34">
        <v>0</v>
      </c>
      <c r="F507"/>
      <c r="G507"/>
      <c r="H507"/>
    </row>
    <row r="508" spans="1:8" ht="12.5" x14ac:dyDescent="0.25">
      <c r="A508" s="32">
        <v>0</v>
      </c>
      <c r="B508" s="32"/>
      <c r="C508" s="32">
        <v>0</v>
      </c>
      <c r="D508" s="57"/>
      <c r="E508" s="34">
        <v>0</v>
      </c>
      <c r="F508"/>
      <c r="G508"/>
      <c r="H508"/>
    </row>
    <row r="509" spans="1:8" ht="12.5" x14ac:dyDescent="0.25">
      <c r="A509" s="32">
        <v>0</v>
      </c>
      <c r="B509" s="32"/>
      <c r="C509" s="32">
        <v>0</v>
      </c>
      <c r="D509" s="57"/>
      <c r="E509" s="34">
        <v>0</v>
      </c>
      <c r="F509"/>
      <c r="G509"/>
      <c r="H509"/>
    </row>
    <row r="510" spans="1:8" ht="12.5" x14ac:dyDescent="0.25">
      <c r="A510" s="32">
        <v>0</v>
      </c>
      <c r="B510" s="32"/>
      <c r="C510" s="32">
        <v>0</v>
      </c>
      <c r="D510" s="57"/>
      <c r="E510" s="34">
        <v>0</v>
      </c>
      <c r="F510"/>
      <c r="G510"/>
      <c r="H510"/>
    </row>
    <row r="511" spans="1:8" ht="12.5" x14ac:dyDescent="0.25">
      <c r="A511" s="32">
        <v>0</v>
      </c>
      <c r="B511" s="32"/>
      <c r="C511" s="32">
        <v>0</v>
      </c>
      <c r="D511" s="57"/>
      <c r="E511" s="34">
        <v>0</v>
      </c>
      <c r="F511"/>
      <c r="G511"/>
      <c r="H511"/>
    </row>
    <row r="512" spans="1:8" ht="12.5" x14ac:dyDescent="0.25">
      <c r="A512" s="32">
        <v>0</v>
      </c>
      <c r="B512" s="32"/>
      <c r="C512" s="32">
        <v>0</v>
      </c>
      <c r="D512" s="57"/>
      <c r="E512" s="34">
        <v>0</v>
      </c>
      <c r="F512"/>
      <c r="G512"/>
      <c r="H512"/>
    </row>
    <row r="513" spans="1:8" ht="12.5" x14ac:dyDescent="0.25">
      <c r="A513" s="32">
        <v>0</v>
      </c>
      <c r="B513" s="32"/>
      <c r="C513" s="32">
        <v>0</v>
      </c>
      <c r="D513" s="57"/>
      <c r="E513" s="34">
        <v>0</v>
      </c>
      <c r="F513"/>
      <c r="G513"/>
      <c r="H513"/>
    </row>
    <row r="514" spans="1:8" ht="12.5" x14ac:dyDescent="0.25">
      <c r="A514" s="32">
        <v>0</v>
      </c>
      <c r="B514" s="32"/>
      <c r="C514" s="32">
        <v>0</v>
      </c>
      <c r="D514" s="57"/>
      <c r="E514" s="34">
        <v>0</v>
      </c>
      <c r="F514"/>
      <c r="G514"/>
      <c r="H514"/>
    </row>
    <row r="515" spans="1:8" ht="12.5" x14ac:dyDescent="0.25">
      <c r="A515" s="32">
        <v>0</v>
      </c>
      <c r="B515" s="32"/>
      <c r="C515" s="32">
        <v>0</v>
      </c>
      <c r="D515" s="57"/>
      <c r="E515" s="34">
        <v>0</v>
      </c>
      <c r="F515"/>
      <c r="G515"/>
      <c r="H515"/>
    </row>
    <row r="516" spans="1:8" ht="12.5" x14ac:dyDescent="0.25">
      <c r="A516" s="32">
        <v>0</v>
      </c>
      <c r="B516" s="32"/>
      <c r="C516" s="32">
        <v>0</v>
      </c>
      <c r="D516" s="57"/>
      <c r="E516" s="34">
        <v>0</v>
      </c>
      <c r="F516"/>
      <c r="G516"/>
      <c r="H516"/>
    </row>
    <row r="517" spans="1:8" ht="12.5" x14ac:dyDescent="0.25">
      <c r="A517" s="32">
        <v>0</v>
      </c>
      <c r="B517" s="32"/>
      <c r="C517" s="32">
        <v>0</v>
      </c>
      <c r="D517" s="57"/>
      <c r="E517" s="34">
        <v>0</v>
      </c>
      <c r="F517"/>
      <c r="G517"/>
      <c r="H517"/>
    </row>
    <row r="518" spans="1:8" ht="12.5" x14ac:dyDescent="0.25">
      <c r="A518" s="32">
        <v>0</v>
      </c>
      <c r="B518" s="32"/>
      <c r="C518" s="32">
        <v>0</v>
      </c>
      <c r="D518" s="57"/>
      <c r="E518" s="34">
        <v>0</v>
      </c>
      <c r="F518"/>
      <c r="G518"/>
      <c r="H518"/>
    </row>
    <row r="519" spans="1:8" ht="12.5" x14ac:dyDescent="0.25">
      <c r="A519" s="32">
        <v>0</v>
      </c>
      <c r="B519" s="32"/>
      <c r="C519" s="32">
        <v>0</v>
      </c>
      <c r="D519" s="57"/>
      <c r="E519" s="34">
        <v>0</v>
      </c>
      <c r="F519"/>
      <c r="G519"/>
      <c r="H519"/>
    </row>
    <row r="520" spans="1:8" ht="12.5" x14ac:dyDescent="0.25">
      <c r="A520" s="32">
        <v>0</v>
      </c>
      <c r="B520" s="32"/>
      <c r="C520" s="32">
        <v>0</v>
      </c>
      <c r="D520" s="57"/>
      <c r="E520" s="34">
        <v>0</v>
      </c>
      <c r="F520"/>
      <c r="G520"/>
      <c r="H520"/>
    </row>
    <row r="521" spans="1:8" ht="12.5" x14ac:dyDescent="0.25">
      <c r="A521" s="32">
        <v>0</v>
      </c>
      <c r="B521" s="32"/>
      <c r="C521" s="32">
        <v>0</v>
      </c>
      <c r="D521" s="57"/>
      <c r="E521" s="34">
        <v>0</v>
      </c>
      <c r="F521"/>
      <c r="G521"/>
      <c r="H521"/>
    </row>
    <row r="522" spans="1:8" ht="12.5" x14ac:dyDescent="0.25">
      <c r="A522" s="32">
        <v>0</v>
      </c>
      <c r="B522" s="32"/>
      <c r="C522" s="32">
        <v>0</v>
      </c>
      <c r="D522" s="57"/>
      <c r="E522" s="34">
        <v>0</v>
      </c>
      <c r="F522"/>
      <c r="G522"/>
      <c r="H522"/>
    </row>
    <row r="523" spans="1:8" ht="12.5" x14ac:dyDescent="0.25">
      <c r="A523" s="32">
        <v>0</v>
      </c>
      <c r="B523" s="32"/>
      <c r="C523" s="32">
        <v>0</v>
      </c>
      <c r="D523" s="57"/>
      <c r="E523" s="34">
        <v>0</v>
      </c>
      <c r="F523"/>
      <c r="G523"/>
      <c r="H523"/>
    </row>
    <row r="524" spans="1:8" ht="12.5" x14ac:dyDescent="0.25">
      <c r="A524" s="32">
        <v>0</v>
      </c>
      <c r="B524" s="32"/>
      <c r="C524" s="32">
        <v>0</v>
      </c>
      <c r="D524" s="57"/>
      <c r="E524" s="34">
        <v>0</v>
      </c>
      <c r="F524"/>
      <c r="G524"/>
      <c r="H524"/>
    </row>
    <row r="525" spans="1:8" ht="12.5" x14ac:dyDescent="0.25">
      <c r="A525" s="32">
        <v>0</v>
      </c>
      <c r="B525" s="32"/>
      <c r="C525" s="32">
        <v>0</v>
      </c>
      <c r="D525" s="57"/>
      <c r="E525" s="34">
        <v>0</v>
      </c>
      <c r="F525"/>
      <c r="G525"/>
      <c r="H525"/>
    </row>
    <row r="526" spans="1:8" ht="12.5" x14ac:dyDescent="0.25">
      <c r="A526" s="32">
        <v>0</v>
      </c>
      <c r="B526" s="32"/>
      <c r="C526" s="32">
        <v>0</v>
      </c>
      <c r="D526" s="57"/>
      <c r="E526" s="34">
        <v>0</v>
      </c>
      <c r="F526"/>
      <c r="G526"/>
      <c r="H526"/>
    </row>
    <row r="527" spans="1:8" ht="12.5" x14ac:dyDescent="0.25">
      <c r="A527" s="32">
        <v>0</v>
      </c>
      <c r="B527" s="32"/>
      <c r="C527" s="32">
        <v>0</v>
      </c>
      <c r="D527" s="57"/>
      <c r="E527" s="34">
        <v>0</v>
      </c>
      <c r="F527"/>
      <c r="G527"/>
      <c r="H527"/>
    </row>
    <row r="528" spans="1:8" ht="12.5" x14ac:dyDescent="0.25">
      <c r="A528" s="32">
        <v>0</v>
      </c>
      <c r="B528" s="32"/>
      <c r="C528" s="32">
        <v>0</v>
      </c>
      <c r="D528" s="57"/>
      <c r="E528" s="34">
        <v>0</v>
      </c>
      <c r="F528"/>
      <c r="G528"/>
      <c r="H528"/>
    </row>
    <row r="529" spans="1:8" ht="12.5" x14ac:dyDescent="0.25">
      <c r="A529" s="32">
        <v>0</v>
      </c>
      <c r="B529" s="32"/>
      <c r="C529" s="32">
        <v>0</v>
      </c>
      <c r="D529" s="57"/>
      <c r="E529" s="34">
        <v>0</v>
      </c>
      <c r="F529"/>
      <c r="G529"/>
      <c r="H529"/>
    </row>
    <row r="530" spans="1:8" ht="12.5" x14ac:dyDescent="0.25">
      <c r="A530" s="32">
        <v>0</v>
      </c>
      <c r="B530" s="32"/>
      <c r="C530" s="32">
        <v>0</v>
      </c>
      <c r="D530" s="57"/>
      <c r="E530" s="34">
        <v>0</v>
      </c>
      <c r="F530"/>
      <c r="G530"/>
      <c r="H530"/>
    </row>
    <row r="531" spans="1:8" ht="12.5" x14ac:dyDescent="0.25">
      <c r="A531" s="32">
        <v>0</v>
      </c>
      <c r="B531" s="32"/>
      <c r="C531" s="32">
        <v>0</v>
      </c>
      <c r="D531" s="57"/>
      <c r="E531" s="34">
        <v>0</v>
      </c>
      <c r="F531"/>
      <c r="G531"/>
      <c r="H531"/>
    </row>
    <row r="532" spans="1:8" ht="12.5" x14ac:dyDescent="0.25">
      <c r="A532" s="32">
        <v>0</v>
      </c>
      <c r="B532" s="32"/>
      <c r="C532" s="32">
        <v>0</v>
      </c>
      <c r="D532" s="57"/>
      <c r="E532" s="34">
        <v>0</v>
      </c>
      <c r="F532"/>
      <c r="G532"/>
      <c r="H532"/>
    </row>
    <row r="533" spans="1:8" ht="12.5" x14ac:dyDescent="0.25">
      <c r="A533" s="32">
        <v>0</v>
      </c>
      <c r="B533" s="32"/>
      <c r="C533" s="32">
        <v>0</v>
      </c>
      <c r="D533" s="57"/>
      <c r="E533" s="34">
        <v>0</v>
      </c>
      <c r="F533"/>
      <c r="G533"/>
      <c r="H533"/>
    </row>
    <row r="534" spans="1:8" ht="12.5" x14ac:dyDescent="0.25">
      <c r="A534" s="32">
        <v>0</v>
      </c>
      <c r="B534" s="32"/>
      <c r="C534" s="32">
        <v>0</v>
      </c>
      <c r="D534" s="57"/>
      <c r="E534" s="34">
        <v>0</v>
      </c>
      <c r="F534"/>
      <c r="G534"/>
      <c r="H534"/>
    </row>
    <row r="535" spans="1:8" ht="12.5" x14ac:dyDescent="0.25">
      <c r="A535" s="32">
        <v>0</v>
      </c>
      <c r="B535" s="32"/>
      <c r="C535" s="32">
        <v>0</v>
      </c>
      <c r="D535" s="57"/>
      <c r="E535" s="34">
        <v>0</v>
      </c>
      <c r="F535"/>
      <c r="G535"/>
      <c r="H535"/>
    </row>
    <row r="536" spans="1:8" ht="12.5" x14ac:dyDescent="0.25">
      <c r="A536" s="32">
        <v>0</v>
      </c>
      <c r="B536" s="32"/>
      <c r="C536" s="32">
        <v>0</v>
      </c>
      <c r="D536" s="57"/>
      <c r="E536" s="34">
        <v>0</v>
      </c>
      <c r="F536"/>
      <c r="G536"/>
      <c r="H536"/>
    </row>
    <row r="537" spans="1:8" ht="12.5" x14ac:dyDescent="0.25">
      <c r="A537" s="32">
        <v>0</v>
      </c>
      <c r="B537" s="32"/>
      <c r="C537" s="32">
        <v>0</v>
      </c>
      <c r="D537" s="57"/>
      <c r="E537" s="34">
        <v>0</v>
      </c>
      <c r="F537"/>
      <c r="G537"/>
      <c r="H537"/>
    </row>
    <row r="538" spans="1:8" ht="12.5" x14ac:dyDescent="0.25">
      <c r="A538" s="32">
        <v>0</v>
      </c>
      <c r="B538" s="32"/>
      <c r="C538" s="32">
        <v>0</v>
      </c>
      <c r="D538" s="57"/>
      <c r="E538" s="34">
        <v>0</v>
      </c>
      <c r="F538"/>
      <c r="G538"/>
      <c r="H538"/>
    </row>
    <row r="539" spans="1:8" ht="12.5" x14ac:dyDescent="0.25">
      <c r="A539" s="32">
        <v>0</v>
      </c>
      <c r="B539" s="32"/>
      <c r="C539" s="32">
        <v>0</v>
      </c>
      <c r="D539" s="57"/>
      <c r="E539" s="34">
        <v>0</v>
      </c>
      <c r="F539"/>
      <c r="G539"/>
      <c r="H539"/>
    </row>
    <row r="540" spans="1:8" ht="12.5" x14ac:dyDescent="0.25">
      <c r="A540" s="32">
        <v>0</v>
      </c>
      <c r="B540" s="32"/>
      <c r="C540" s="32">
        <v>0</v>
      </c>
      <c r="D540" s="57"/>
      <c r="E540" s="34">
        <v>0</v>
      </c>
      <c r="F540"/>
      <c r="G540"/>
      <c r="H540"/>
    </row>
    <row r="541" spans="1:8" ht="12.5" x14ac:dyDescent="0.25">
      <c r="A541" s="32">
        <v>0</v>
      </c>
      <c r="B541" s="32"/>
      <c r="C541" s="32">
        <v>0</v>
      </c>
      <c r="D541" s="57"/>
      <c r="E541" s="34">
        <v>0</v>
      </c>
      <c r="F541"/>
      <c r="G541"/>
      <c r="H541"/>
    </row>
    <row r="542" spans="1:8" ht="12.5" x14ac:dyDescent="0.25">
      <c r="A542" s="32">
        <v>0</v>
      </c>
      <c r="B542" s="32"/>
      <c r="C542" s="32">
        <v>0</v>
      </c>
      <c r="D542" s="57"/>
      <c r="E542" s="34">
        <v>0</v>
      </c>
      <c r="F542"/>
      <c r="G542"/>
      <c r="H542"/>
    </row>
    <row r="543" spans="1:8" ht="12.5" x14ac:dyDescent="0.25">
      <c r="A543" s="32">
        <v>0</v>
      </c>
      <c r="B543" s="32"/>
      <c r="C543" s="32">
        <v>0</v>
      </c>
      <c r="D543" s="57"/>
      <c r="E543" s="34">
        <v>0</v>
      </c>
      <c r="F543"/>
      <c r="G543"/>
      <c r="H543"/>
    </row>
    <row r="544" spans="1:8" ht="12.5" x14ac:dyDescent="0.25">
      <c r="A544" s="32">
        <v>0</v>
      </c>
      <c r="B544" s="32"/>
      <c r="C544" s="32">
        <v>0</v>
      </c>
      <c r="D544" s="57"/>
      <c r="E544" s="34">
        <v>0</v>
      </c>
      <c r="F544"/>
      <c r="G544"/>
      <c r="H544"/>
    </row>
    <row r="545" spans="1:8" ht="12.5" x14ac:dyDescent="0.25">
      <c r="A545" s="32">
        <v>0</v>
      </c>
      <c r="B545" s="32"/>
      <c r="C545" s="32">
        <v>0</v>
      </c>
      <c r="D545" s="57"/>
      <c r="E545" s="34">
        <v>0</v>
      </c>
      <c r="F545"/>
      <c r="G545"/>
      <c r="H545"/>
    </row>
    <row r="546" spans="1:8" ht="12.5" x14ac:dyDescent="0.25">
      <c r="A546" s="32">
        <v>0</v>
      </c>
      <c r="B546" s="32"/>
      <c r="C546" s="32">
        <v>0</v>
      </c>
      <c r="D546" s="57"/>
      <c r="E546" s="34">
        <v>0</v>
      </c>
      <c r="F546"/>
      <c r="G546"/>
      <c r="H546"/>
    </row>
    <row r="547" spans="1:8" ht="12.5" x14ac:dyDescent="0.25">
      <c r="A547" s="32">
        <v>0</v>
      </c>
      <c r="B547" s="32"/>
      <c r="C547" s="32">
        <v>0</v>
      </c>
      <c r="D547" s="57"/>
      <c r="E547" s="34">
        <v>0</v>
      </c>
      <c r="F547"/>
      <c r="G547"/>
      <c r="H547"/>
    </row>
    <row r="548" spans="1:8" ht="12.5" x14ac:dyDescent="0.25">
      <c r="A548" s="32">
        <v>0</v>
      </c>
      <c r="B548" s="32"/>
      <c r="C548" s="32">
        <v>0</v>
      </c>
      <c r="D548" s="57"/>
      <c r="E548" s="34">
        <v>0</v>
      </c>
      <c r="F548"/>
      <c r="G548"/>
      <c r="H548"/>
    </row>
    <row r="549" spans="1:8" ht="12.5" x14ac:dyDescent="0.25">
      <c r="A549" s="32">
        <v>0</v>
      </c>
      <c r="B549" s="32"/>
      <c r="C549" s="32">
        <v>0</v>
      </c>
      <c r="D549" s="57"/>
      <c r="E549" s="34">
        <v>0</v>
      </c>
      <c r="F549"/>
      <c r="G549"/>
      <c r="H549"/>
    </row>
    <row r="550" spans="1:8" ht="12.5" x14ac:dyDescent="0.25">
      <c r="A550" s="32">
        <v>0</v>
      </c>
      <c r="B550" s="32"/>
      <c r="C550" s="32">
        <v>0</v>
      </c>
      <c r="D550" s="57"/>
      <c r="E550" s="34">
        <v>0</v>
      </c>
      <c r="F550"/>
      <c r="G550"/>
      <c r="H550"/>
    </row>
    <row r="551" spans="1:8" ht="12.5" x14ac:dyDescent="0.25">
      <c r="A551" s="32">
        <v>0</v>
      </c>
      <c r="B551" s="32"/>
      <c r="C551" s="32">
        <v>0</v>
      </c>
      <c r="D551" s="57"/>
      <c r="E551" s="34">
        <v>0</v>
      </c>
      <c r="F551"/>
      <c r="G551"/>
      <c r="H551"/>
    </row>
    <row r="552" spans="1:8" ht="12.5" x14ac:dyDescent="0.25">
      <c r="A552" s="32">
        <v>0</v>
      </c>
      <c r="B552" s="32"/>
      <c r="C552" s="32">
        <v>0</v>
      </c>
      <c r="D552" s="57"/>
      <c r="E552" s="34">
        <v>0</v>
      </c>
      <c r="F552"/>
      <c r="G552"/>
      <c r="H552"/>
    </row>
    <row r="553" spans="1:8" ht="12.5" x14ac:dyDescent="0.25">
      <c r="A553" s="32">
        <v>0</v>
      </c>
      <c r="B553" s="32"/>
      <c r="C553" s="32">
        <v>0</v>
      </c>
      <c r="D553" s="57"/>
      <c r="E553" s="34">
        <v>0</v>
      </c>
      <c r="F553"/>
      <c r="G553"/>
      <c r="H553"/>
    </row>
    <row r="554" spans="1:8" ht="12.5" x14ac:dyDescent="0.25">
      <c r="A554" s="32">
        <v>0</v>
      </c>
      <c r="B554" s="32"/>
      <c r="C554" s="32">
        <v>0</v>
      </c>
      <c r="D554" s="57"/>
      <c r="E554" s="34">
        <v>0</v>
      </c>
      <c r="F554"/>
      <c r="G554"/>
      <c r="H554"/>
    </row>
    <row r="555" spans="1:8" ht="12.5" x14ac:dyDescent="0.25">
      <c r="A555" s="32">
        <v>0</v>
      </c>
      <c r="B555" s="32"/>
      <c r="C555" s="32">
        <v>0</v>
      </c>
      <c r="D555" s="57"/>
      <c r="E555" s="34">
        <v>0</v>
      </c>
      <c r="F555"/>
      <c r="G555"/>
      <c r="H555"/>
    </row>
    <row r="556" spans="1:8" ht="12.5" x14ac:dyDescent="0.25">
      <c r="A556" s="32">
        <v>0</v>
      </c>
      <c r="B556" s="32"/>
      <c r="C556" s="32">
        <v>0</v>
      </c>
      <c r="D556" s="57"/>
      <c r="E556" s="34">
        <v>0</v>
      </c>
      <c r="F556"/>
      <c r="G556"/>
      <c r="H556"/>
    </row>
    <row r="557" spans="1:8" ht="12.5" x14ac:dyDescent="0.25">
      <c r="A557" s="32">
        <v>0</v>
      </c>
      <c r="B557" s="32"/>
      <c r="C557" s="32">
        <v>0</v>
      </c>
      <c r="D557" s="57"/>
      <c r="E557" s="34">
        <v>0</v>
      </c>
      <c r="F557"/>
      <c r="G557"/>
      <c r="H557"/>
    </row>
    <row r="558" spans="1:8" ht="12.5" x14ac:dyDescent="0.25">
      <c r="A558" s="32">
        <v>0</v>
      </c>
      <c r="B558" s="32"/>
      <c r="C558" s="32">
        <v>0</v>
      </c>
      <c r="D558" s="57"/>
      <c r="E558" s="34">
        <v>0</v>
      </c>
      <c r="F558"/>
      <c r="G558"/>
      <c r="H558"/>
    </row>
    <row r="559" spans="1:8" ht="12.5" x14ac:dyDescent="0.25">
      <c r="A559" s="32">
        <v>0</v>
      </c>
      <c r="B559" s="32"/>
      <c r="C559" s="32">
        <v>0</v>
      </c>
      <c r="D559" s="57"/>
      <c r="E559" s="34">
        <v>0</v>
      </c>
      <c r="F559"/>
      <c r="G559"/>
      <c r="H559"/>
    </row>
    <row r="560" spans="1:8" ht="12.5" x14ac:dyDescent="0.25">
      <c r="A560" s="32">
        <v>0</v>
      </c>
      <c r="B560" s="32"/>
      <c r="C560" s="32">
        <v>0</v>
      </c>
      <c r="D560" s="57"/>
      <c r="E560" s="34">
        <v>0</v>
      </c>
      <c r="F560"/>
      <c r="G560"/>
      <c r="H560"/>
    </row>
    <row r="561" spans="1:8" ht="12.5" x14ac:dyDescent="0.25">
      <c r="A561" s="32">
        <v>0</v>
      </c>
      <c r="B561" s="32"/>
      <c r="C561" s="32">
        <v>0</v>
      </c>
      <c r="D561" s="57"/>
      <c r="E561" s="34">
        <v>0</v>
      </c>
      <c r="F561"/>
      <c r="G561"/>
      <c r="H561"/>
    </row>
    <row r="562" spans="1:8" ht="12.5" x14ac:dyDescent="0.25">
      <c r="A562" s="32">
        <v>0</v>
      </c>
      <c r="B562" s="32"/>
      <c r="C562" s="32">
        <v>0</v>
      </c>
      <c r="D562" s="57"/>
      <c r="E562" s="34">
        <v>0</v>
      </c>
      <c r="F562"/>
      <c r="G562"/>
      <c r="H562"/>
    </row>
    <row r="563" spans="1:8" ht="12.5" x14ac:dyDescent="0.25">
      <c r="A563" s="32">
        <v>0</v>
      </c>
      <c r="B563" s="32"/>
      <c r="C563" s="32">
        <v>0</v>
      </c>
      <c r="D563" s="57"/>
      <c r="E563" s="34">
        <v>0</v>
      </c>
      <c r="F563"/>
      <c r="G563"/>
      <c r="H563"/>
    </row>
    <row r="564" spans="1:8" ht="12.5" x14ac:dyDescent="0.25">
      <c r="A564" s="32">
        <v>0</v>
      </c>
      <c r="B564" s="32"/>
      <c r="C564" s="32">
        <v>0</v>
      </c>
      <c r="D564" s="57"/>
      <c r="E564" s="34">
        <v>0</v>
      </c>
      <c r="F564"/>
      <c r="G564"/>
      <c r="H564"/>
    </row>
    <row r="565" spans="1:8" ht="12.5" x14ac:dyDescent="0.25">
      <c r="A565" s="32">
        <v>0</v>
      </c>
      <c r="B565" s="32"/>
      <c r="C565" s="32">
        <v>0</v>
      </c>
      <c r="D565" s="57"/>
      <c r="E565" s="34">
        <v>0</v>
      </c>
      <c r="F565"/>
      <c r="G565"/>
      <c r="H565"/>
    </row>
    <row r="566" spans="1:8" ht="12.5" x14ac:dyDescent="0.25">
      <c r="A566" s="32">
        <v>0</v>
      </c>
      <c r="B566" s="32"/>
      <c r="C566" s="32">
        <v>0</v>
      </c>
      <c r="D566" s="57"/>
      <c r="E566" s="34">
        <v>0</v>
      </c>
      <c r="F566"/>
      <c r="G566"/>
      <c r="H566"/>
    </row>
    <row r="567" spans="1:8" ht="12.5" x14ac:dyDescent="0.25">
      <c r="A567" s="32">
        <v>0</v>
      </c>
      <c r="B567" s="32"/>
      <c r="C567" s="32">
        <v>0</v>
      </c>
      <c r="D567" s="57"/>
      <c r="E567" s="34">
        <v>0</v>
      </c>
      <c r="F567"/>
      <c r="G567"/>
      <c r="H567"/>
    </row>
    <row r="568" spans="1:8" ht="12.5" x14ac:dyDescent="0.25">
      <c r="A568" s="32">
        <v>0</v>
      </c>
      <c r="B568" s="32"/>
      <c r="C568" s="32">
        <v>0</v>
      </c>
      <c r="D568" s="57"/>
      <c r="E568" s="34">
        <v>0</v>
      </c>
      <c r="F568"/>
      <c r="G568"/>
      <c r="H568"/>
    </row>
    <row r="569" spans="1:8" ht="12.5" x14ac:dyDescent="0.25">
      <c r="A569" s="32">
        <v>0</v>
      </c>
      <c r="B569" s="32"/>
      <c r="C569" s="32">
        <v>0</v>
      </c>
      <c r="D569" s="57"/>
      <c r="E569" s="34">
        <v>0</v>
      </c>
      <c r="F569"/>
      <c r="G569"/>
      <c r="H569"/>
    </row>
    <row r="570" spans="1:8" ht="12.5" x14ac:dyDescent="0.25">
      <c r="A570" s="32">
        <v>0</v>
      </c>
      <c r="B570" s="32"/>
      <c r="C570" s="32">
        <v>0</v>
      </c>
      <c r="D570" s="57"/>
      <c r="E570" s="34">
        <v>0</v>
      </c>
      <c r="F570"/>
      <c r="G570"/>
      <c r="H570"/>
    </row>
    <row r="571" spans="1:8" ht="12.5" x14ac:dyDescent="0.25">
      <c r="A571" s="32">
        <v>0</v>
      </c>
      <c r="B571" s="32"/>
      <c r="C571" s="32">
        <v>0</v>
      </c>
      <c r="D571" s="57"/>
      <c r="E571" s="34">
        <v>0</v>
      </c>
      <c r="F571"/>
      <c r="G571"/>
      <c r="H571"/>
    </row>
    <row r="572" spans="1:8" ht="12.5" x14ac:dyDescent="0.25">
      <c r="A572" s="32">
        <v>0</v>
      </c>
      <c r="B572" s="32"/>
      <c r="C572" s="32">
        <v>0</v>
      </c>
      <c r="D572" s="57"/>
      <c r="E572" s="34">
        <v>0</v>
      </c>
      <c r="F572"/>
      <c r="G572"/>
      <c r="H572"/>
    </row>
    <row r="573" spans="1:8" ht="12.5" x14ac:dyDescent="0.25">
      <c r="A573" s="32">
        <v>0</v>
      </c>
      <c r="B573" s="32"/>
      <c r="C573" s="32">
        <v>0</v>
      </c>
      <c r="D573" s="57"/>
      <c r="E573" s="34">
        <v>0</v>
      </c>
      <c r="F573"/>
      <c r="G573"/>
      <c r="H573"/>
    </row>
    <row r="574" spans="1:8" ht="12.5" x14ac:dyDescent="0.25">
      <c r="A574" s="32">
        <v>0</v>
      </c>
      <c r="B574" s="32"/>
      <c r="C574" s="32">
        <v>0</v>
      </c>
      <c r="D574" s="57"/>
      <c r="E574" s="34">
        <v>0</v>
      </c>
      <c r="F574"/>
      <c r="G574"/>
      <c r="H574"/>
    </row>
    <row r="575" spans="1:8" ht="12.5" x14ac:dyDescent="0.25">
      <c r="A575" s="32">
        <v>0</v>
      </c>
      <c r="B575" s="32"/>
      <c r="C575" s="32">
        <v>0</v>
      </c>
      <c r="D575" s="57"/>
      <c r="E575" s="34">
        <v>0</v>
      </c>
      <c r="F575"/>
      <c r="G575"/>
      <c r="H575"/>
    </row>
    <row r="576" spans="1:8" ht="12.5" x14ac:dyDescent="0.25">
      <c r="A576" s="32">
        <v>0</v>
      </c>
      <c r="B576" s="32"/>
      <c r="C576" s="32">
        <v>0</v>
      </c>
      <c r="D576" s="57"/>
      <c r="E576" s="34">
        <v>0</v>
      </c>
      <c r="F576"/>
      <c r="G576"/>
      <c r="H576"/>
    </row>
    <row r="577" spans="1:8" ht="12.5" x14ac:dyDescent="0.25">
      <c r="A577" s="32">
        <v>0</v>
      </c>
      <c r="B577" s="32"/>
      <c r="C577" s="32">
        <v>0</v>
      </c>
      <c r="D577" s="57"/>
      <c r="E577" s="34">
        <v>0</v>
      </c>
      <c r="F577"/>
      <c r="G577"/>
      <c r="H577"/>
    </row>
    <row r="578" spans="1:8" ht="12.5" x14ac:dyDescent="0.25">
      <c r="A578" s="32">
        <v>0</v>
      </c>
      <c r="B578" s="32"/>
      <c r="C578" s="32">
        <v>0</v>
      </c>
      <c r="D578" s="57"/>
      <c r="E578" s="34">
        <v>0</v>
      </c>
      <c r="F578"/>
      <c r="G578"/>
      <c r="H578"/>
    </row>
    <row r="579" spans="1:8" ht="12.5" x14ac:dyDescent="0.25">
      <c r="A579" s="32">
        <v>0</v>
      </c>
      <c r="B579" s="32"/>
      <c r="C579" s="32">
        <v>0</v>
      </c>
      <c r="D579" s="57"/>
      <c r="E579" s="34">
        <v>0</v>
      </c>
      <c r="F579"/>
      <c r="G579"/>
      <c r="H579"/>
    </row>
    <row r="580" spans="1:8" ht="12.5" x14ac:dyDescent="0.25">
      <c r="A580" s="32">
        <v>0</v>
      </c>
      <c r="B580" s="32"/>
      <c r="C580" s="32">
        <v>0</v>
      </c>
      <c r="D580" s="57"/>
      <c r="E580" s="34">
        <v>0</v>
      </c>
      <c r="F580"/>
      <c r="G580"/>
      <c r="H580"/>
    </row>
    <row r="581" spans="1:8" ht="12.5" x14ac:dyDescent="0.25">
      <c r="A581" s="32">
        <v>0</v>
      </c>
      <c r="B581" s="32"/>
      <c r="C581" s="32">
        <v>0</v>
      </c>
      <c r="D581" s="57"/>
      <c r="E581" s="34">
        <v>0</v>
      </c>
      <c r="F581"/>
      <c r="G581"/>
      <c r="H581"/>
    </row>
    <row r="582" spans="1:8" ht="12.5" x14ac:dyDescent="0.25">
      <c r="A582" s="32">
        <v>0</v>
      </c>
      <c r="B582" s="32"/>
      <c r="C582" s="32">
        <v>0</v>
      </c>
      <c r="D582" s="57"/>
      <c r="E582" s="34">
        <v>0</v>
      </c>
      <c r="F582"/>
      <c r="G582"/>
      <c r="H582"/>
    </row>
    <row r="583" spans="1:8" ht="12.5" x14ac:dyDescent="0.25">
      <c r="A583" s="32">
        <v>0</v>
      </c>
      <c r="B583" s="32"/>
      <c r="C583" s="32">
        <v>0</v>
      </c>
      <c r="D583" s="57"/>
      <c r="E583" s="34">
        <v>0</v>
      </c>
      <c r="F583"/>
      <c r="G583"/>
      <c r="H583"/>
    </row>
    <row r="584" spans="1:8" ht="12.5" x14ac:dyDescent="0.25">
      <c r="A584" s="32">
        <v>0</v>
      </c>
      <c r="B584" s="32"/>
      <c r="C584" s="32">
        <v>0</v>
      </c>
      <c r="D584" s="57"/>
      <c r="E584" s="34">
        <v>0</v>
      </c>
      <c r="F584"/>
      <c r="G584"/>
      <c r="H584"/>
    </row>
    <row r="585" spans="1:8" ht="12.5" x14ac:dyDescent="0.25">
      <c r="A585" s="32">
        <v>0</v>
      </c>
      <c r="B585" s="32"/>
      <c r="C585" s="32">
        <v>0</v>
      </c>
      <c r="D585" s="57"/>
      <c r="E585" s="34">
        <v>0</v>
      </c>
      <c r="F585"/>
      <c r="G585"/>
      <c r="H585"/>
    </row>
    <row r="586" spans="1:8" ht="12.5" x14ac:dyDescent="0.25">
      <c r="A586" s="32">
        <v>0</v>
      </c>
      <c r="B586" s="32"/>
      <c r="C586" s="32">
        <v>0</v>
      </c>
      <c r="D586" s="57"/>
      <c r="E586" s="34">
        <v>0</v>
      </c>
      <c r="F586"/>
      <c r="G586"/>
      <c r="H586"/>
    </row>
    <row r="587" spans="1:8" ht="12.5" x14ac:dyDescent="0.25">
      <c r="A587" s="32">
        <v>0</v>
      </c>
      <c r="B587" s="32"/>
      <c r="C587" s="32">
        <v>0</v>
      </c>
      <c r="D587" s="57"/>
      <c r="E587" s="34">
        <v>0</v>
      </c>
      <c r="F587"/>
      <c r="G587"/>
      <c r="H587"/>
    </row>
    <row r="588" spans="1:8" ht="12.5" x14ac:dyDescent="0.25">
      <c r="A588" s="32">
        <v>0</v>
      </c>
      <c r="B588" s="32"/>
      <c r="C588" s="32">
        <v>0</v>
      </c>
      <c r="D588" s="57"/>
      <c r="E588" s="34">
        <v>0</v>
      </c>
      <c r="F588"/>
      <c r="G588"/>
      <c r="H588"/>
    </row>
    <row r="589" spans="1:8" ht="12.5" x14ac:dyDescent="0.25">
      <c r="A589" s="32">
        <v>0</v>
      </c>
      <c r="B589" s="32"/>
      <c r="C589" s="32">
        <v>0</v>
      </c>
      <c r="D589" s="57"/>
      <c r="E589" s="34">
        <v>0</v>
      </c>
      <c r="F589"/>
      <c r="G589"/>
      <c r="H589"/>
    </row>
    <row r="590" spans="1:8" ht="12.5" x14ac:dyDescent="0.25">
      <c r="A590" s="32">
        <v>0</v>
      </c>
      <c r="B590" s="32"/>
      <c r="C590" s="32">
        <v>0</v>
      </c>
      <c r="D590" s="57"/>
      <c r="E590" s="34">
        <v>0</v>
      </c>
      <c r="F590"/>
      <c r="G590"/>
      <c r="H590"/>
    </row>
    <row r="591" spans="1:8" ht="12.5" x14ac:dyDescent="0.25">
      <c r="A591" s="32">
        <v>0</v>
      </c>
      <c r="B591" s="32"/>
      <c r="C591" s="32">
        <v>0</v>
      </c>
      <c r="D591" s="57"/>
      <c r="E591" s="34">
        <v>0</v>
      </c>
      <c r="F591"/>
      <c r="G591"/>
      <c r="H591"/>
    </row>
    <row r="592" spans="1:8" ht="12.5" x14ac:dyDescent="0.25">
      <c r="A592" s="32">
        <v>0</v>
      </c>
      <c r="B592" s="32"/>
      <c r="C592" s="32">
        <v>0</v>
      </c>
      <c r="D592" s="57"/>
      <c r="E592" s="34">
        <v>0</v>
      </c>
      <c r="F592"/>
      <c r="G592"/>
      <c r="H592"/>
    </row>
    <row r="593" spans="1:8" ht="12.5" x14ac:dyDescent="0.25">
      <c r="A593" s="32">
        <v>0</v>
      </c>
      <c r="B593" s="32"/>
      <c r="C593" s="32">
        <v>0</v>
      </c>
      <c r="D593" s="57"/>
      <c r="E593" s="34">
        <v>0</v>
      </c>
      <c r="F593"/>
      <c r="G593"/>
      <c r="H593"/>
    </row>
    <row r="594" spans="1:8" ht="12.5" x14ac:dyDescent="0.25">
      <c r="A594" s="32">
        <v>0</v>
      </c>
      <c r="B594" s="32"/>
      <c r="C594" s="32">
        <v>0</v>
      </c>
      <c r="D594" s="57"/>
      <c r="E594" s="34">
        <v>0</v>
      </c>
      <c r="F594"/>
      <c r="G594"/>
      <c r="H594"/>
    </row>
    <row r="595" spans="1:8" ht="12.5" x14ac:dyDescent="0.25">
      <c r="A595" s="32">
        <v>0</v>
      </c>
      <c r="B595" s="32"/>
      <c r="C595" s="32">
        <v>0</v>
      </c>
      <c r="D595" s="57"/>
      <c r="E595" s="34">
        <v>0</v>
      </c>
      <c r="F595"/>
      <c r="G595"/>
      <c r="H595"/>
    </row>
    <row r="596" spans="1:8" ht="12.5" x14ac:dyDescent="0.25">
      <c r="A596" s="32">
        <v>0</v>
      </c>
      <c r="B596" s="32"/>
      <c r="C596" s="32">
        <v>0</v>
      </c>
      <c r="D596" s="57"/>
      <c r="E596" s="34">
        <v>0</v>
      </c>
      <c r="F596"/>
      <c r="G596"/>
      <c r="H596"/>
    </row>
    <row r="597" spans="1:8" ht="12.5" x14ac:dyDescent="0.25">
      <c r="A597" s="32">
        <v>0</v>
      </c>
      <c r="B597" s="32"/>
      <c r="C597" s="32">
        <v>0</v>
      </c>
      <c r="D597" s="57"/>
      <c r="E597" s="34">
        <v>0</v>
      </c>
      <c r="F597"/>
      <c r="G597"/>
      <c r="H597"/>
    </row>
    <row r="598" spans="1:8" ht="12.5" x14ac:dyDescent="0.25">
      <c r="A598" s="32">
        <v>0</v>
      </c>
      <c r="B598" s="32"/>
      <c r="C598" s="32">
        <v>0</v>
      </c>
      <c r="D598" s="57"/>
      <c r="E598" s="34">
        <v>0</v>
      </c>
      <c r="F598"/>
      <c r="G598"/>
      <c r="H598"/>
    </row>
    <row r="599" spans="1:8" ht="12.5" x14ac:dyDescent="0.25">
      <c r="A599" s="32">
        <v>0</v>
      </c>
      <c r="B599" s="32"/>
      <c r="C599" s="32">
        <v>0</v>
      </c>
      <c r="D599" s="57"/>
      <c r="E599" s="34">
        <v>0</v>
      </c>
      <c r="F599"/>
      <c r="G599"/>
      <c r="H599"/>
    </row>
    <row r="600" spans="1:8" ht="12.5" x14ac:dyDescent="0.25">
      <c r="A600" s="32">
        <v>0</v>
      </c>
      <c r="B600" s="32"/>
      <c r="C600" s="32">
        <v>0</v>
      </c>
      <c r="D600" s="57"/>
      <c r="E600" s="34">
        <v>0</v>
      </c>
      <c r="F600"/>
      <c r="G600"/>
      <c r="H600"/>
    </row>
    <row r="601" spans="1:8" ht="12.5" x14ac:dyDescent="0.25">
      <c r="A601" s="32">
        <v>0</v>
      </c>
      <c r="B601" s="32"/>
      <c r="C601" s="32">
        <v>0</v>
      </c>
      <c r="D601" s="57"/>
      <c r="E601" s="34">
        <v>0</v>
      </c>
      <c r="F601"/>
      <c r="G601"/>
      <c r="H601"/>
    </row>
    <row r="602" spans="1:8" ht="12.5" x14ac:dyDescent="0.25">
      <c r="A602" s="32">
        <v>0</v>
      </c>
      <c r="B602" s="32"/>
      <c r="C602" s="32">
        <v>0</v>
      </c>
      <c r="D602" s="57"/>
      <c r="E602" s="34">
        <v>0</v>
      </c>
      <c r="F602"/>
      <c r="G602"/>
      <c r="H602"/>
    </row>
    <row r="603" spans="1:8" ht="12.5" x14ac:dyDescent="0.25">
      <c r="A603" s="32">
        <v>0</v>
      </c>
      <c r="B603" s="32"/>
      <c r="C603" s="32">
        <v>0</v>
      </c>
      <c r="D603" s="57"/>
      <c r="E603" s="34">
        <v>0</v>
      </c>
      <c r="F603"/>
      <c r="G603"/>
      <c r="H603"/>
    </row>
    <row r="604" spans="1:8" ht="12.5" x14ac:dyDescent="0.25">
      <c r="A604" s="32">
        <v>0</v>
      </c>
      <c r="B604" s="32"/>
      <c r="C604" s="32">
        <v>0</v>
      </c>
      <c r="D604" s="57"/>
      <c r="E604" s="34">
        <v>0</v>
      </c>
      <c r="F604"/>
      <c r="G604"/>
      <c r="H604"/>
    </row>
    <row r="605" spans="1:8" ht="12.5" x14ac:dyDescent="0.25">
      <c r="A605" s="32">
        <v>0</v>
      </c>
      <c r="B605" s="32"/>
      <c r="C605" s="32">
        <v>0</v>
      </c>
      <c r="D605" s="57"/>
      <c r="E605" s="34">
        <v>0</v>
      </c>
      <c r="F605"/>
      <c r="G605"/>
      <c r="H605"/>
    </row>
    <row r="606" spans="1:8" ht="12.5" x14ac:dyDescent="0.25">
      <c r="A606" s="32">
        <v>0</v>
      </c>
      <c r="B606" s="32"/>
      <c r="C606" s="32">
        <v>0</v>
      </c>
      <c r="D606" s="57"/>
      <c r="E606" s="34">
        <v>0</v>
      </c>
      <c r="F606"/>
      <c r="G606"/>
      <c r="H606"/>
    </row>
    <row r="607" spans="1:8" ht="12.5" x14ac:dyDescent="0.25">
      <c r="A607" s="32">
        <v>0</v>
      </c>
      <c r="B607" s="32"/>
      <c r="C607" s="32">
        <v>0</v>
      </c>
      <c r="D607" s="57"/>
      <c r="E607" s="34">
        <v>0</v>
      </c>
      <c r="F607"/>
      <c r="G607"/>
      <c r="H607"/>
    </row>
    <row r="608" spans="1:8" ht="12.5" x14ac:dyDescent="0.25">
      <c r="A608" s="32">
        <v>0</v>
      </c>
      <c r="B608" s="32"/>
      <c r="C608" s="32">
        <v>0</v>
      </c>
      <c r="D608" s="57"/>
      <c r="E608" s="34">
        <v>0</v>
      </c>
      <c r="F608"/>
      <c r="G608"/>
      <c r="H608"/>
    </row>
    <row r="609" spans="1:8" ht="12.5" x14ac:dyDescent="0.25">
      <c r="A609" s="32">
        <v>0</v>
      </c>
      <c r="B609" s="32"/>
      <c r="C609" s="32">
        <v>0</v>
      </c>
      <c r="D609" s="57"/>
      <c r="E609" s="34">
        <v>0</v>
      </c>
      <c r="F609"/>
      <c r="G609"/>
      <c r="H609"/>
    </row>
    <row r="610" spans="1:8" ht="12.5" x14ac:dyDescent="0.25">
      <c r="A610" s="32">
        <v>0</v>
      </c>
      <c r="B610" s="32"/>
      <c r="C610" s="32">
        <v>0</v>
      </c>
      <c r="D610" s="57"/>
      <c r="E610" s="34">
        <v>0</v>
      </c>
      <c r="F610"/>
      <c r="G610"/>
      <c r="H610"/>
    </row>
    <row r="611" spans="1:8" ht="12.5" x14ac:dyDescent="0.25">
      <c r="A611" s="32">
        <v>0</v>
      </c>
      <c r="B611" s="32"/>
      <c r="C611" s="32">
        <v>0</v>
      </c>
      <c r="D611" s="57"/>
      <c r="E611" s="34">
        <v>0</v>
      </c>
      <c r="F611"/>
      <c r="G611"/>
      <c r="H611"/>
    </row>
    <row r="612" spans="1:8" ht="12.5" x14ac:dyDescent="0.25">
      <c r="A612" s="32">
        <v>0</v>
      </c>
      <c r="B612" s="32"/>
      <c r="C612" s="32">
        <v>0</v>
      </c>
      <c r="D612" s="57"/>
      <c r="E612" s="34">
        <v>0</v>
      </c>
      <c r="F612"/>
      <c r="G612"/>
      <c r="H612"/>
    </row>
    <row r="613" spans="1:8" ht="12.5" x14ac:dyDescent="0.25">
      <c r="A613" s="32">
        <v>0</v>
      </c>
      <c r="B613" s="32"/>
      <c r="C613" s="32">
        <v>0</v>
      </c>
      <c r="D613" s="57"/>
      <c r="E613" s="34">
        <v>0</v>
      </c>
      <c r="F613"/>
      <c r="G613"/>
      <c r="H613"/>
    </row>
    <row r="614" spans="1:8" ht="12.5" x14ac:dyDescent="0.25">
      <c r="A614" s="32">
        <v>0</v>
      </c>
      <c r="B614" s="32"/>
      <c r="C614" s="32">
        <v>0</v>
      </c>
      <c r="D614" s="57"/>
      <c r="E614" s="34">
        <v>0</v>
      </c>
      <c r="F614"/>
      <c r="G614"/>
      <c r="H614"/>
    </row>
    <row r="615" spans="1:8" ht="12.5" x14ac:dyDescent="0.25">
      <c r="A615" s="32">
        <v>0</v>
      </c>
      <c r="B615" s="32"/>
      <c r="C615" s="32">
        <v>0</v>
      </c>
      <c r="D615" s="57"/>
      <c r="E615" s="34">
        <v>0</v>
      </c>
      <c r="F615"/>
      <c r="G615"/>
      <c r="H615"/>
    </row>
    <row r="616" spans="1:8" ht="12.5" x14ac:dyDescent="0.25">
      <c r="A616" s="32">
        <v>0</v>
      </c>
      <c r="B616" s="32"/>
      <c r="C616" s="32">
        <v>0</v>
      </c>
      <c r="D616" s="57"/>
      <c r="E616" s="34">
        <v>0</v>
      </c>
      <c r="F616"/>
      <c r="G616"/>
      <c r="H616"/>
    </row>
    <row r="617" spans="1:8" ht="12.5" x14ac:dyDescent="0.25">
      <c r="A617" s="32">
        <v>0</v>
      </c>
      <c r="B617" s="32"/>
      <c r="C617" s="32">
        <v>0</v>
      </c>
      <c r="D617" s="57"/>
      <c r="E617" s="34">
        <v>0</v>
      </c>
      <c r="F617"/>
      <c r="G617"/>
      <c r="H617"/>
    </row>
    <row r="618" spans="1:8" ht="12.5" x14ac:dyDescent="0.25">
      <c r="A618" s="32">
        <v>0</v>
      </c>
      <c r="B618" s="32"/>
      <c r="C618" s="32">
        <v>0</v>
      </c>
      <c r="D618" s="57"/>
      <c r="E618" s="34">
        <v>0</v>
      </c>
      <c r="F618"/>
      <c r="G618"/>
      <c r="H618"/>
    </row>
    <row r="619" spans="1:8" ht="12.5" x14ac:dyDescent="0.25">
      <c r="A619" s="32">
        <v>0</v>
      </c>
      <c r="B619" s="32"/>
      <c r="C619" s="32">
        <v>0</v>
      </c>
      <c r="D619" s="57"/>
      <c r="E619" s="34">
        <v>0</v>
      </c>
      <c r="F619"/>
      <c r="G619"/>
      <c r="H619"/>
    </row>
    <row r="620" spans="1:8" ht="12.5" x14ac:dyDescent="0.25">
      <c r="A620" s="32">
        <v>0</v>
      </c>
      <c r="B620" s="32"/>
      <c r="C620" s="32">
        <v>0</v>
      </c>
      <c r="D620" s="57"/>
      <c r="E620" s="34">
        <v>0</v>
      </c>
      <c r="F620"/>
      <c r="G620"/>
      <c r="H620"/>
    </row>
    <row r="621" spans="1:8" ht="12.5" x14ac:dyDescent="0.25">
      <c r="A621" s="32">
        <v>0</v>
      </c>
      <c r="B621" s="32"/>
      <c r="C621" s="32">
        <v>0</v>
      </c>
      <c r="D621" s="57"/>
      <c r="E621" s="34">
        <v>0</v>
      </c>
      <c r="F621"/>
      <c r="G621"/>
      <c r="H621"/>
    </row>
    <row r="622" spans="1:8" ht="12.5" x14ac:dyDescent="0.25">
      <c r="A622" s="32">
        <v>0</v>
      </c>
      <c r="B622" s="32"/>
      <c r="C622" s="32">
        <v>0</v>
      </c>
      <c r="D622" s="57"/>
      <c r="E622" s="34">
        <v>0</v>
      </c>
      <c r="F622"/>
      <c r="G622"/>
      <c r="H622"/>
    </row>
    <row r="623" spans="1:8" ht="12.5" x14ac:dyDescent="0.25">
      <c r="A623" s="32">
        <v>0</v>
      </c>
      <c r="B623" s="32"/>
      <c r="C623" s="32">
        <v>0</v>
      </c>
      <c r="D623" s="57"/>
      <c r="E623" s="34">
        <v>0</v>
      </c>
      <c r="F623"/>
      <c r="G623"/>
      <c r="H623"/>
    </row>
    <row r="624" spans="1:8" ht="12.5" x14ac:dyDescent="0.25">
      <c r="A624" s="32">
        <v>0</v>
      </c>
      <c r="B624" s="32"/>
      <c r="C624" s="32">
        <v>0</v>
      </c>
      <c r="D624" s="57"/>
      <c r="E624" s="34">
        <v>0</v>
      </c>
      <c r="F624"/>
      <c r="G624"/>
      <c r="H624"/>
    </row>
    <row r="625" spans="1:8" ht="12.5" x14ac:dyDescent="0.25">
      <c r="A625" s="32">
        <v>0</v>
      </c>
      <c r="B625" s="32"/>
      <c r="C625" s="32">
        <v>0</v>
      </c>
      <c r="D625" s="57"/>
      <c r="E625" s="34">
        <v>0</v>
      </c>
      <c r="F625"/>
      <c r="G625"/>
      <c r="H625"/>
    </row>
    <row r="626" spans="1:8" ht="12.5" x14ac:dyDescent="0.25">
      <c r="A626" s="32">
        <v>0</v>
      </c>
      <c r="B626" s="32"/>
      <c r="C626" s="32">
        <v>0</v>
      </c>
      <c r="D626" s="57"/>
      <c r="E626" s="34">
        <v>0</v>
      </c>
      <c r="F626"/>
      <c r="G626"/>
      <c r="H626"/>
    </row>
    <row r="627" spans="1:8" ht="12.5" x14ac:dyDescent="0.25">
      <c r="A627" s="32">
        <v>0</v>
      </c>
      <c r="B627" s="32"/>
      <c r="C627" s="32">
        <v>0</v>
      </c>
      <c r="D627" s="57"/>
      <c r="E627" s="34">
        <v>0</v>
      </c>
      <c r="F627"/>
      <c r="G627"/>
      <c r="H627"/>
    </row>
    <row r="628" spans="1:8" ht="12.5" x14ac:dyDescent="0.25">
      <c r="A628" s="32">
        <v>0</v>
      </c>
      <c r="B628" s="32"/>
      <c r="C628" s="32">
        <v>0</v>
      </c>
      <c r="D628" s="57"/>
      <c r="E628" s="34">
        <v>0</v>
      </c>
      <c r="F628"/>
      <c r="G628"/>
      <c r="H628"/>
    </row>
    <row r="629" spans="1:8" ht="12.5" x14ac:dyDescent="0.25">
      <c r="A629" s="32">
        <v>0</v>
      </c>
      <c r="B629" s="32"/>
      <c r="C629" s="32">
        <v>0</v>
      </c>
      <c r="D629" s="57"/>
      <c r="E629" s="34">
        <v>0</v>
      </c>
      <c r="F629"/>
      <c r="G629"/>
      <c r="H629"/>
    </row>
    <row r="630" spans="1:8" ht="12.5" x14ac:dyDescent="0.25">
      <c r="A630" s="32">
        <v>0</v>
      </c>
      <c r="B630" s="32"/>
      <c r="C630" s="32">
        <v>0</v>
      </c>
      <c r="D630" s="57"/>
      <c r="E630" s="34">
        <v>0</v>
      </c>
      <c r="F630"/>
      <c r="G630"/>
      <c r="H630"/>
    </row>
    <row r="631" spans="1:8" ht="12.5" x14ac:dyDescent="0.25">
      <c r="A631" s="32">
        <v>0</v>
      </c>
      <c r="B631" s="32"/>
      <c r="C631" s="32">
        <v>0</v>
      </c>
      <c r="D631" s="57"/>
      <c r="E631" s="34">
        <v>0</v>
      </c>
      <c r="F631"/>
      <c r="G631"/>
      <c r="H631"/>
    </row>
    <row r="632" spans="1:8" ht="12.5" x14ac:dyDescent="0.25">
      <c r="A632" s="32">
        <v>0</v>
      </c>
      <c r="B632" s="32"/>
      <c r="C632" s="32">
        <v>0</v>
      </c>
      <c r="D632" s="57"/>
      <c r="E632" s="34">
        <v>0</v>
      </c>
      <c r="F632"/>
      <c r="G632"/>
      <c r="H632"/>
    </row>
    <row r="633" spans="1:8" ht="12.5" x14ac:dyDescent="0.25">
      <c r="A633" s="32">
        <v>0</v>
      </c>
      <c r="B633" s="32"/>
      <c r="C633" s="32">
        <v>0</v>
      </c>
      <c r="D633" s="57"/>
      <c r="E633" s="34">
        <v>0</v>
      </c>
      <c r="F633"/>
      <c r="G633"/>
      <c r="H633"/>
    </row>
    <row r="634" spans="1:8" ht="12.5" x14ac:dyDescent="0.25">
      <c r="A634" s="32">
        <v>0</v>
      </c>
      <c r="B634" s="32"/>
      <c r="C634" s="32">
        <v>0</v>
      </c>
      <c r="D634" s="57"/>
      <c r="E634" s="34">
        <v>0</v>
      </c>
      <c r="F634"/>
      <c r="G634"/>
      <c r="H634"/>
    </row>
    <row r="635" spans="1:8" ht="12.5" x14ac:dyDescent="0.25">
      <c r="A635" s="32">
        <v>0</v>
      </c>
      <c r="B635" s="32"/>
      <c r="C635" s="32">
        <v>0</v>
      </c>
      <c r="D635" s="57"/>
      <c r="E635" s="34">
        <v>0</v>
      </c>
      <c r="F635"/>
      <c r="G635"/>
      <c r="H635"/>
    </row>
    <row r="636" spans="1:8" ht="12.5" x14ac:dyDescent="0.25">
      <c r="A636" s="32">
        <v>0</v>
      </c>
      <c r="B636" s="32"/>
      <c r="C636" s="32">
        <v>0</v>
      </c>
      <c r="D636" s="57"/>
      <c r="E636" s="34">
        <v>0</v>
      </c>
      <c r="F636"/>
      <c r="G636"/>
      <c r="H636"/>
    </row>
    <row r="637" spans="1:8" ht="12.5" x14ac:dyDescent="0.25">
      <c r="A637" s="32">
        <v>0</v>
      </c>
      <c r="B637" s="32"/>
      <c r="C637" s="32">
        <v>0</v>
      </c>
      <c r="D637" s="57"/>
      <c r="E637" s="34">
        <v>0</v>
      </c>
      <c r="F637"/>
      <c r="G637"/>
      <c r="H637"/>
    </row>
    <row r="638" spans="1:8" ht="12.5" x14ac:dyDescent="0.25">
      <c r="A638" s="32">
        <v>0</v>
      </c>
      <c r="B638" s="32"/>
      <c r="C638" s="32">
        <v>0</v>
      </c>
      <c r="D638" s="57"/>
      <c r="E638" s="34">
        <v>0</v>
      </c>
      <c r="F638"/>
      <c r="G638"/>
      <c r="H638"/>
    </row>
    <row r="639" spans="1:8" ht="12.5" x14ac:dyDescent="0.25">
      <c r="A639" s="32">
        <v>0</v>
      </c>
      <c r="B639" s="32"/>
      <c r="C639" s="32">
        <v>0</v>
      </c>
      <c r="D639" s="57"/>
      <c r="E639" s="34">
        <v>0</v>
      </c>
      <c r="F639"/>
      <c r="G639"/>
      <c r="H639"/>
    </row>
    <row r="640" spans="1:8" ht="12.5" x14ac:dyDescent="0.25">
      <c r="A640" s="32">
        <v>0</v>
      </c>
      <c r="B640" s="32"/>
      <c r="C640" s="32">
        <v>0</v>
      </c>
      <c r="D640" s="57"/>
      <c r="E640" s="34">
        <v>0</v>
      </c>
      <c r="F640"/>
      <c r="G640"/>
      <c r="H640"/>
    </row>
    <row r="641" spans="1:8" ht="12.5" x14ac:dyDescent="0.25">
      <c r="A641" s="32">
        <v>0</v>
      </c>
      <c r="B641" s="32"/>
      <c r="C641" s="32">
        <v>0</v>
      </c>
      <c r="D641" s="57"/>
      <c r="E641" s="34">
        <v>0</v>
      </c>
      <c r="F641"/>
      <c r="G641"/>
      <c r="H641"/>
    </row>
    <row r="642" spans="1:8" ht="12.5" x14ac:dyDescent="0.25">
      <c r="A642" s="32">
        <v>0</v>
      </c>
      <c r="B642" s="32"/>
      <c r="C642" s="32">
        <v>0</v>
      </c>
      <c r="D642" s="57"/>
      <c r="E642" s="34">
        <v>0</v>
      </c>
      <c r="F642"/>
      <c r="G642"/>
      <c r="H642"/>
    </row>
    <row r="643" spans="1:8" ht="12.5" x14ac:dyDescent="0.25">
      <c r="A643" s="32">
        <v>0</v>
      </c>
      <c r="B643" s="32"/>
      <c r="C643" s="32">
        <v>0</v>
      </c>
      <c r="D643" s="57"/>
      <c r="E643" s="34">
        <v>0</v>
      </c>
      <c r="F643"/>
      <c r="G643"/>
      <c r="H643"/>
    </row>
    <row r="644" spans="1:8" ht="12.5" x14ac:dyDescent="0.25">
      <c r="A644" s="32">
        <v>0</v>
      </c>
      <c r="B644" s="32"/>
      <c r="C644" s="32">
        <v>0</v>
      </c>
      <c r="D644" s="57"/>
      <c r="E644" s="34">
        <v>0</v>
      </c>
      <c r="F644"/>
      <c r="G644"/>
      <c r="H644"/>
    </row>
    <row r="645" spans="1:8" ht="12.5" x14ac:dyDescent="0.25">
      <c r="A645" s="32">
        <v>0</v>
      </c>
      <c r="B645" s="32"/>
      <c r="C645" s="32">
        <v>0</v>
      </c>
      <c r="D645" s="57"/>
      <c r="E645" s="34">
        <v>0</v>
      </c>
      <c r="F645"/>
      <c r="G645"/>
      <c r="H645"/>
    </row>
    <row r="646" spans="1:8" ht="12.5" x14ac:dyDescent="0.25">
      <c r="A646" s="32">
        <v>0</v>
      </c>
      <c r="B646" s="32"/>
      <c r="C646" s="32">
        <v>0</v>
      </c>
      <c r="D646" s="57"/>
      <c r="E646" s="34">
        <v>0</v>
      </c>
      <c r="F646"/>
      <c r="G646"/>
      <c r="H646"/>
    </row>
    <row r="647" spans="1:8" ht="12.5" x14ac:dyDescent="0.25">
      <c r="A647" s="32">
        <v>0</v>
      </c>
      <c r="B647" s="32"/>
      <c r="C647" s="32">
        <v>0</v>
      </c>
      <c r="D647" s="57"/>
      <c r="E647" s="34">
        <v>0</v>
      </c>
      <c r="F647"/>
      <c r="G647"/>
      <c r="H647"/>
    </row>
    <row r="648" spans="1:8" ht="12.5" x14ac:dyDescent="0.25">
      <c r="A648" s="32">
        <v>0</v>
      </c>
      <c r="B648" s="32"/>
      <c r="C648" s="32">
        <v>0</v>
      </c>
      <c r="D648" s="57"/>
      <c r="E648" s="34">
        <v>0</v>
      </c>
      <c r="F648"/>
      <c r="G648"/>
      <c r="H648"/>
    </row>
    <row r="649" spans="1:8" ht="12.5" x14ac:dyDescent="0.25">
      <c r="A649" s="32">
        <v>0</v>
      </c>
      <c r="B649" s="32"/>
      <c r="C649" s="32">
        <v>0</v>
      </c>
      <c r="D649" s="57"/>
      <c r="E649" s="34">
        <v>0</v>
      </c>
      <c r="F649"/>
      <c r="G649"/>
      <c r="H649"/>
    </row>
    <row r="650" spans="1:8" ht="12.5" x14ac:dyDescent="0.25">
      <c r="A650" s="32">
        <v>0</v>
      </c>
      <c r="B650" s="32"/>
      <c r="C650" s="32">
        <v>0</v>
      </c>
      <c r="D650" s="57"/>
      <c r="E650" s="34">
        <v>0</v>
      </c>
      <c r="F650"/>
      <c r="G650"/>
      <c r="H650"/>
    </row>
    <row r="651" spans="1:8" ht="12.5" x14ac:dyDescent="0.25">
      <c r="A651" s="32">
        <v>0</v>
      </c>
      <c r="B651" s="32"/>
      <c r="C651" s="32">
        <v>0</v>
      </c>
      <c r="D651" s="57"/>
      <c r="E651" s="34">
        <v>0</v>
      </c>
      <c r="F651"/>
      <c r="G651"/>
      <c r="H651"/>
    </row>
    <row r="652" spans="1:8" ht="12.5" x14ac:dyDescent="0.25">
      <c r="A652" s="32">
        <v>0</v>
      </c>
      <c r="B652" s="32"/>
      <c r="C652" s="32">
        <v>0</v>
      </c>
      <c r="D652" s="57"/>
      <c r="E652" s="34">
        <v>0</v>
      </c>
      <c r="F652"/>
      <c r="G652"/>
      <c r="H652"/>
    </row>
    <row r="653" spans="1:8" ht="12.5" x14ac:dyDescent="0.25">
      <c r="A653" s="32">
        <v>0</v>
      </c>
      <c r="B653" s="32"/>
      <c r="C653" s="32">
        <v>0</v>
      </c>
      <c r="D653" s="57"/>
      <c r="E653" s="34">
        <v>0</v>
      </c>
      <c r="F653"/>
      <c r="G653"/>
      <c r="H653"/>
    </row>
    <row r="654" spans="1:8" ht="12.5" x14ac:dyDescent="0.25">
      <c r="A654" s="32">
        <v>0</v>
      </c>
      <c r="B654" s="32"/>
      <c r="C654" s="32">
        <v>0</v>
      </c>
      <c r="D654" s="57"/>
      <c r="E654" s="34">
        <v>0</v>
      </c>
      <c r="F654"/>
      <c r="G654"/>
      <c r="H654"/>
    </row>
    <row r="655" spans="1:8" ht="12.5" x14ac:dyDescent="0.25">
      <c r="A655" s="32">
        <v>0</v>
      </c>
      <c r="B655" s="32"/>
      <c r="C655" s="32">
        <v>0</v>
      </c>
      <c r="D655" s="57"/>
      <c r="E655" s="34">
        <v>0</v>
      </c>
      <c r="F655"/>
      <c r="G655"/>
      <c r="H655"/>
    </row>
    <row r="656" spans="1:8" ht="12.5" x14ac:dyDescent="0.25">
      <c r="A656" s="32">
        <v>0</v>
      </c>
      <c r="B656" s="32"/>
      <c r="C656" s="32">
        <v>0</v>
      </c>
      <c r="D656" s="57"/>
      <c r="E656" s="34">
        <v>0</v>
      </c>
      <c r="F656"/>
      <c r="G656"/>
      <c r="H656"/>
    </row>
    <row r="657" spans="1:8" ht="12.5" x14ac:dyDescent="0.25">
      <c r="A657" s="32">
        <v>0</v>
      </c>
      <c r="B657" s="32"/>
      <c r="C657" s="32">
        <v>0</v>
      </c>
      <c r="D657" s="57"/>
      <c r="E657" s="34">
        <v>0</v>
      </c>
      <c r="F657"/>
      <c r="G657"/>
      <c r="H657"/>
    </row>
    <row r="658" spans="1:8" ht="12.5" x14ac:dyDescent="0.25">
      <c r="A658" s="32">
        <v>0</v>
      </c>
      <c r="B658" s="32"/>
      <c r="C658" s="32">
        <v>0</v>
      </c>
      <c r="D658" s="57"/>
      <c r="E658" s="34">
        <v>0</v>
      </c>
      <c r="F658"/>
      <c r="G658"/>
      <c r="H658"/>
    </row>
    <row r="659" spans="1:8" ht="12.5" x14ac:dyDescent="0.25">
      <c r="A659" s="32">
        <v>0</v>
      </c>
      <c r="B659" s="32"/>
      <c r="C659" s="32">
        <v>0</v>
      </c>
      <c r="D659" s="57"/>
      <c r="E659" s="34">
        <v>0</v>
      </c>
      <c r="F659"/>
      <c r="G659"/>
      <c r="H659"/>
    </row>
    <row r="660" spans="1:8" ht="12.5" x14ac:dyDescent="0.25">
      <c r="A660" s="32">
        <v>0</v>
      </c>
      <c r="B660" s="32"/>
      <c r="C660" s="32">
        <v>0</v>
      </c>
      <c r="D660" s="57"/>
      <c r="E660" s="34">
        <v>0</v>
      </c>
      <c r="F660"/>
      <c r="G660"/>
      <c r="H660"/>
    </row>
    <row r="661" spans="1:8" ht="12.5" x14ac:dyDescent="0.25">
      <c r="A661" s="32">
        <v>0</v>
      </c>
      <c r="B661" s="32"/>
      <c r="C661" s="32">
        <v>0</v>
      </c>
      <c r="D661" s="57"/>
      <c r="E661" s="34">
        <v>0</v>
      </c>
      <c r="F661"/>
      <c r="G661"/>
      <c r="H661"/>
    </row>
    <row r="662" spans="1:8" ht="12.5" x14ac:dyDescent="0.25">
      <c r="A662" s="32">
        <v>0</v>
      </c>
      <c r="B662" s="32"/>
      <c r="C662" s="32">
        <v>0</v>
      </c>
      <c r="D662" s="57"/>
      <c r="E662" s="34">
        <v>0</v>
      </c>
      <c r="F662"/>
      <c r="G662"/>
      <c r="H662"/>
    </row>
    <row r="663" spans="1:8" ht="12.5" x14ac:dyDescent="0.25">
      <c r="A663" s="32">
        <v>0</v>
      </c>
      <c r="B663" s="32"/>
      <c r="C663" s="32">
        <v>0</v>
      </c>
      <c r="D663" s="57"/>
      <c r="E663" s="34">
        <v>0</v>
      </c>
      <c r="F663"/>
      <c r="G663"/>
      <c r="H663"/>
    </row>
    <row r="664" spans="1:8" ht="12.5" x14ac:dyDescent="0.25">
      <c r="A664" s="32">
        <v>0</v>
      </c>
      <c r="B664" s="32"/>
      <c r="C664" s="32">
        <v>0</v>
      </c>
      <c r="D664" s="57"/>
      <c r="E664" s="34">
        <v>0</v>
      </c>
      <c r="F664"/>
      <c r="G664"/>
      <c r="H664"/>
    </row>
    <row r="665" spans="1:8" ht="12.5" x14ac:dyDescent="0.25">
      <c r="A665" s="32">
        <v>0</v>
      </c>
      <c r="B665" s="32"/>
      <c r="C665" s="32">
        <v>0</v>
      </c>
      <c r="D665" s="57"/>
      <c r="E665" s="34">
        <v>0</v>
      </c>
      <c r="F665"/>
      <c r="G665"/>
      <c r="H665"/>
    </row>
    <row r="666" spans="1:8" ht="12.5" x14ac:dyDescent="0.25">
      <c r="A666" s="32">
        <v>0</v>
      </c>
      <c r="B666" s="32"/>
      <c r="C666" s="32">
        <v>0</v>
      </c>
      <c r="D666" s="57"/>
      <c r="E666" s="34">
        <v>0</v>
      </c>
      <c r="F666"/>
      <c r="G666"/>
      <c r="H666"/>
    </row>
    <row r="667" spans="1:8" ht="12.5" x14ac:dyDescent="0.25">
      <c r="A667" s="32">
        <v>0</v>
      </c>
      <c r="B667" s="32"/>
      <c r="C667" s="32">
        <v>0</v>
      </c>
      <c r="D667" s="57"/>
      <c r="E667" s="34">
        <v>0</v>
      </c>
      <c r="F667"/>
      <c r="G667"/>
      <c r="H667"/>
    </row>
    <row r="668" spans="1:8" ht="12.5" x14ac:dyDescent="0.25">
      <c r="A668" s="32">
        <v>0</v>
      </c>
      <c r="B668" s="32"/>
      <c r="C668" s="32">
        <v>0</v>
      </c>
      <c r="D668" s="57"/>
      <c r="E668" s="34">
        <v>0</v>
      </c>
      <c r="F668"/>
      <c r="G668"/>
      <c r="H668"/>
    </row>
    <row r="669" spans="1:8" ht="12.5" x14ac:dyDescent="0.25">
      <c r="A669" s="32">
        <v>0</v>
      </c>
      <c r="B669" s="32"/>
      <c r="C669" s="32">
        <v>0</v>
      </c>
      <c r="D669" s="57"/>
      <c r="E669" s="34">
        <v>0</v>
      </c>
      <c r="F669"/>
      <c r="G669"/>
      <c r="H669"/>
    </row>
    <row r="670" spans="1:8" ht="12.5" x14ac:dyDescent="0.25">
      <c r="A670" s="32">
        <v>0</v>
      </c>
      <c r="B670" s="32"/>
      <c r="C670" s="32">
        <v>0</v>
      </c>
      <c r="D670" s="57"/>
      <c r="E670" s="34">
        <v>0</v>
      </c>
      <c r="F670"/>
      <c r="G670"/>
      <c r="H670"/>
    </row>
    <row r="671" spans="1:8" ht="12.5" x14ac:dyDescent="0.25">
      <c r="A671" s="32">
        <v>0</v>
      </c>
      <c r="B671" s="32"/>
      <c r="C671" s="32">
        <v>0</v>
      </c>
      <c r="D671" s="57"/>
      <c r="E671" s="34">
        <v>0</v>
      </c>
      <c r="F671"/>
      <c r="G671"/>
      <c r="H671"/>
    </row>
    <row r="672" spans="1:8" ht="12.5" x14ac:dyDescent="0.25">
      <c r="A672" s="32">
        <v>0</v>
      </c>
      <c r="B672" s="32"/>
      <c r="C672" s="32">
        <v>0</v>
      </c>
      <c r="D672" s="57"/>
      <c r="E672" s="34">
        <v>0</v>
      </c>
      <c r="F672"/>
      <c r="G672"/>
      <c r="H672"/>
    </row>
    <row r="673" spans="1:8" ht="12.5" x14ac:dyDescent="0.25">
      <c r="A673" s="32">
        <v>0</v>
      </c>
      <c r="B673" s="32"/>
      <c r="C673" s="32">
        <v>0</v>
      </c>
      <c r="D673" s="57"/>
      <c r="E673" s="34">
        <v>0</v>
      </c>
      <c r="F673"/>
      <c r="G673"/>
      <c r="H673"/>
    </row>
    <row r="674" spans="1:8" ht="12.5" x14ac:dyDescent="0.25">
      <c r="A674" s="32">
        <v>0</v>
      </c>
      <c r="B674" s="32"/>
      <c r="C674" s="32">
        <v>0</v>
      </c>
      <c r="D674" s="57"/>
      <c r="E674" s="34">
        <v>0</v>
      </c>
      <c r="F674"/>
      <c r="G674"/>
      <c r="H674"/>
    </row>
    <row r="675" spans="1:8" ht="12.5" x14ac:dyDescent="0.25">
      <c r="A675" s="32">
        <v>0</v>
      </c>
      <c r="B675" s="32"/>
      <c r="C675" s="32">
        <v>0</v>
      </c>
      <c r="D675" s="57"/>
      <c r="E675" s="34">
        <v>0</v>
      </c>
      <c r="F675"/>
      <c r="G675"/>
      <c r="H675"/>
    </row>
    <row r="676" spans="1:8" ht="12.5" x14ac:dyDescent="0.25">
      <c r="A676" s="32">
        <v>0</v>
      </c>
      <c r="B676" s="32"/>
      <c r="C676" s="32">
        <v>0</v>
      </c>
      <c r="D676" s="57"/>
      <c r="E676" s="34">
        <v>0</v>
      </c>
      <c r="F676"/>
      <c r="G676"/>
      <c r="H676"/>
    </row>
    <row r="677" spans="1:8" ht="12.5" x14ac:dyDescent="0.25">
      <c r="A677" s="32">
        <v>0</v>
      </c>
      <c r="B677" s="32"/>
      <c r="C677" s="32">
        <v>0</v>
      </c>
      <c r="D677" s="57"/>
      <c r="E677" s="34">
        <v>0</v>
      </c>
      <c r="F677"/>
      <c r="G677"/>
      <c r="H677"/>
    </row>
    <row r="678" spans="1:8" ht="12.5" x14ac:dyDescent="0.25">
      <c r="A678" s="32">
        <v>0</v>
      </c>
      <c r="B678" s="32"/>
      <c r="C678" s="32">
        <v>0</v>
      </c>
      <c r="D678" s="57"/>
      <c r="E678" s="34">
        <v>0</v>
      </c>
      <c r="F678"/>
      <c r="G678"/>
      <c r="H678"/>
    </row>
    <row r="679" spans="1:8" ht="12.5" x14ac:dyDescent="0.25">
      <c r="A679" s="32">
        <v>0</v>
      </c>
      <c r="B679" s="32"/>
      <c r="C679" s="32">
        <v>0</v>
      </c>
      <c r="D679" s="57"/>
      <c r="E679" s="34">
        <v>0</v>
      </c>
      <c r="F679"/>
      <c r="G679"/>
      <c r="H679"/>
    </row>
    <row r="680" spans="1:8" ht="12.5" x14ac:dyDescent="0.25">
      <c r="A680" s="32">
        <v>0</v>
      </c>
      <c r="B680" s="32"/>
      <c r="C680" s="32">
        <v>0</v>
      </c>
      <c r="D680" s="57"/>
      <c r="E680" s="34">
        <v>0</v>
      </c>
      <c r="F680"/>
      <c r="G680"/>
      <c r="H680"/>
    </row>
    <row r="681" spans="1:8" ht="12.5" x14ac:dyDescent="0.25">
      <c r="A681" s="32">
        <v>0</v>
      </c>
      <c r="B681" s="32"/>
      <c r="C681" s="32">
        <v>0</v>
      </c>
      <c r="D681" s="57"/>
      <c r="E681" s="34">
        <v>0</v>
      </c>
      <c r="F681"/>
      <c r="G681"/>
      <c r="H681"/>
    </row>
    <row r="682" spans="1:8" ht="12.5" x14ac:dyDescent="0.25">
      <c r="A682" s="32">
        <v>0</v>
      </c>
      <c r="B682" s="32"/>
      <c r="C682" s="32">
        <v>0</v>
      </c>
      <c r="D682" s="57"/>
      <c r="E682" s="34">
        <v>0</v>
      </c>
      <c r="F682"/>
      <c r="G682"/>
      <c r="H682"/>
    </row>
    <row r="683" spans="1:8" ht="12.5" x14ac:dyDescent="0.25">
      <c r="A683" s="32">
        <v>0</v>
      </c>
      <c r="B683" s="32"/>
      <c r="C683" s="32">
        <v>0</v>
      </c>
      <c r="D683" s="57"/>
      <c r="E683" s="34">
        <v>0</v>
      </c>
      <c r="F683"/>
      <c r="G683"/>
      <c r="H683"/>
    </row>
    <row r="684" spans="1:8" ht="12.5" x14ac:dyDescent="0.25">
      <c r="A684" s="32">
        <v>0</v>
      </c>
      <c r="B684" s="32"/>
      <c r="C684" s="32">
        <v>0</v>
      </c>
      <c r="D684" s="57"/>
      <c r="E684" s="34">
        <v>0</v>
      </c>
      <c r="F684"/>
      <c r="G684"/>
      <c r="H684"/>
    </row>
    <row r="685" spans="1:8" ht="12.5" x14ac:dyDescent="0.25">
      <c r="A685" s="32">
        <v>0</v>
      </c>
      <c r="B685" s="32"/>
      <c r="C685" s="32">
        <v>0</v>
      </c>
      <c r="D685" s="57"/>
      <c r="E685" s="34">
        <v>0</v>
      </c>
      <c r="F685"/>
      <c r="G685"/>
      <c r="H685"/>
    </row>
    <row r="686" spans="1:8" ht="12.5" x14ac:dyDescent="0.25">
      <c r="A686" s="32">
        <v>0</v>
      </c>
      <c r="B686" s="32"/>
      <c r="C686" s="32">
        <v>0</v>
      </c>
      <c r="D686" s="57"/>
      <c r="E686" s="34">
        <v>0</v>
      </c>
      <c r="F686"/>
      <c r="G686"/>
      <c r="H686"/>
    </row>
    <row r="687" spans="1:8" ht="12.5" x14ac:dyDescent="0.25">
      <c r="A687" s="32">
        <v>0</v>
      </c>
      <c r="B687" s="32"/>
      <c r="C687" s="32">
        <v>0</v>
      </c>
      <c r="D687" s="57"/>
      <c r="E687" s="34">
        <v>0</v>
      </c>
      <c r="F687"/>
      <c r="G687"/>
      <c r="H687"/>
    </row>
    <row r="688" spans="1:8" ht="12.5" x14ac:dyDescent="0.25">
      <c r="A688" s="32">
        <v>0</v>
      </c>
      <c r="B688" s="32"/>
      <c r="C688" s="32">
        <v>0</v>
      </c>
      <c r="D688" s="57"/>
      <c r="E688" s="34">
        <v>0</v>
      </c>
      <c r="F688"/>
      <c r="G688"/>
      <c r="H688"/>
    </row>
    <row r="689" spans="1:8" ht="12.5" x14ac:dyDescent="0.25">
      <c r="A689" s="32">
        <v>0</v>
      </c>
      <c r="B689" s="32"/>
      <c r="C689" s="32">
        <v>0</v>
      </c>
      <c r="D689" s="57"/>
      <c r="E689" s="34">
        <v>0</v>
      </c>
      <c r="F689"/>
      <c r="G689"/>
      <c r="H689"/>
    </row>
    <row r="690" spans="1:8" ht="12.5" x14ac:dyDescent="0.25">
      <c r="A690" s="32">
        <v>0</v>
      </c>
      <c r="B690" s="32"/>
      <c r="C690" s="32">
        <v>0</v>
      </c>
      <c r="D690" s="57"/>
      <c r="E690" s="34">
        <v>0</v>
      </c>
      <c r="F690"/>
      <c r="G690"/>
      <c r="H690"/>
    </row>
    <row r="691" spans="1:8" ht="12.5" x14ac:dyDescent="0.25">
      <c r="A691" s="32">
        <v>0</v>
      </c>
      <c r="B691" s="32"/>
      <c r="C691" s="32">
        <v>0</v>
      </c>
      <c r="D691" s="57"/>
      <c r="E691" s="34">
        <v>0</v>
      </c>
      <c r="F691"/>
      <c r="G691"/>
      <c r="H691"/>
    </row>
    <row r="692" spans="1:8" ht="12.5" x14ac:dyDescent="0.25">
      <c r="A692" s="32">
        <v>0</v>
      </c>
      <c r="B692" s="32"/>
      <c r="C692" s="32">
        <v>0</v>
      </c>
      <c r="D692" s="57"/>
      <c r="E692" s="34">
        <v>0</v>
      </c>
      <c r="F692"/>
      <c r="G692"/>
      <c r="H692"/>
    </row>
    <row r="693" spans="1:8" ht="12.5" x14ac:dyDescent="0.25">
      <c r="A693" s="32">
        <v>0</v>
      </c>
      <c r="B693" s="32"/>
      <c r="C693" s="32">
        <v>0</v>
      </c>
      <c r="D693" s="57"/>
      <c r="E693" s="34">
        <v>0</v>
      </c>
      <c r="F693"/>
      <c r="G693"/>
      <c r="H693"/>
    </row>
    <row r="694" spans="1:8" ht="12.5" x14ac:dyDescent="0.25">
      <c r="A694" s="32">
        <v>0</v>
      </c>
      <c r="B694" s="32"/>
      <c r="C694" s="32">
        <v>0</v>
      </c>
      <c r="D694" s="57"/>
      <c r="E694" s="34">
        <v>0</v>
      </c>
      <c r="F694"/>
      <c r="G694"/>
      <c r="H694"/>
    </row>
    <row r="695" spans="1:8" ht="12.5" x14ac:dyDescent="0.25">
      <c r="A695" s="32">
        <v>0</v>
      </c>
      <c r="B695" s="32"/>
      <c r="C695" s="32">
        <v>0</v>
      </c>
      <c r="D695" s="57"/>
      <c r="E695" s="34">
        <v>0</v>
      </c>
      <c r="F695"/>
      <c r="G695"/>
      <c r="H695"/>
    </row>
    <row r="696" spans="1:8" ht="12.5" x14ac:dyDescent="0.25">
      <c r="A696" s="32">
        <v>0</v>
      </c>
      <c r="B696" s="32"/>
      <c r="C696" s="32">
        <v>0</v>
      </c>
      <c r="D696" s="57"/>
      <c r="E696" s="34">
        <v>0</v>
      </c>
      <c r="F696"/>
      <c r="G696"/>
      <c r="H696"/>
    </row>
    <row r="697" spans="1:8" ht="12.5" x14ac:dyDescent="0.25">
      <c r="A697" s="32">
        <v>0</v>
      </c>
      <c r="B697" s="32"/>
      <c r="C697" s="32">
        <v>0</v>
      </c>
      <c r="D697" s="57"/>
      <c r="E697" s="34">
        <v>0</v>
      </c>
      <c r="F697"/>
      <c r="G697"/>
      <c r="H697"/>
    </row>
    <row r="698" spans="1:8" ht="12.5" x14ac:dyDescent="0.25">
      <c r="A698" s="32">
        <v>0</v>
      </c>
      <c r="B698" s="32"/>
      <c r="C698" s="32">
        <v>0</v>
      </c>
      <c r="D698" s="57"/>
      <c r="E698" s="34">
        <v>0</v>
      </c>
      <c r="F698"/>
      <c r="G698"/>
      <c r="H698"/>
    </row>
    <row r="699" spans="1:8" ht="12.5" x14ac:dyDescent="0.25">
      <c r="A699" s="32">
        <v>0</v>
      </c>
      <c r="B699" s="32"/>
      <c r="C699" s="32">
        <v>0</v>
      </c>
      <c r="D699" s="57"/>
      <c r="E699" s="34">
        <v>0</v>
      </c>
      <c r="F699"/>
      <c r="G699"/>
      <c r="H699"/>
    </row>
    <row r="700" spans="1:8" ht="12.5" x14ac:dyDescent="0.25">
      <c r="A700" s="32">
        <v>0</v>
      </c>
      <c r="B700" s="32"/>
      <c r="C700" s="32">
        <v>0</v>
      </c>
      <c r="D700" s="57"/>
      <c r="E700" s="34">
        <v>0</v>
      </c>
      <c r="F700"/>
      <c r="G700"/>
      <c r="H700"/>
    </row>
    <row r="701" spans="1:8" ht="12.5" x14ac:dyDescent="0.25">
      <c r="A701" s="32">
        <v>0</v>
      </c>
      <c r="B701" s="32"/>
      <c r="C701" s="32">
        <v>0</v>
      </c>
      <c r="D701" s="57"/>
      <c r="E701" s="34">
        <v>0</v>
      </c>
      <c r="F701"/>
      <c r="G701"/>
      <c r="H701"/>
    </row>
    <row r="702" spans="1:8" ht="12.5" x14ac:dyDescent="0.25">
      <c r="A702" s="32">
        <v>0</v>
      </c>
      <c r="B702" s="32"/>
      <c r="C702" s="32">
        <v>0</v>
      </c>
      <c r="D702" s="57"/>
      <c r="E702" s="34">
        <v>0</v>
      </c>
      <c r="F702"/>
      <c r="G702"/>
      <c r="H702"/>
    </row>
    <row r="703" spans="1:8" ht="12.5" x14ac:dyDescent="0.25">
      <c r="A703" s="32">
        <v>0</v>
      </c>
      <c r="B703" s="32"/>
      <c r="C703" s="32">
        <v>0</v>
      </c>
      <c r="D703" s="57"/>
      <c r="E703" s="34">
        <v>0</v>
      </c>
      <c r="F703"/>
      <c r="G703"/>
      <c r="H703"/>
    </row>
    <row r="704" spans="1:8" ht="12.5" x14ac:dyDescent="0.25">
      <c r="A704" s="32">
        <v>0</v>
      </c>
      <c r="B704" s="32"/>
      <c r="C704" s="32">
        <v>0</v>
      </c>
      <c r="D704" s="57"/>
      <c r="E704" s="34">
        <v>0</v>
      </c>
      <c r="F704"/>
      <c r="G704"/>
      <c r="H704"/>
    </row>
    <row r="705" spans="1:8" ht="12.5" x14ac:dyDescent="0.25">
      <c r="A705" s="32">
        <v>0</v>
      </c>
      <c r="B705" s="32"/>
      <c r="C705" s="32">
        <v>0</v>
      </c>
      <c r="D705" s="57"/>
      <c r="E705" s="34">
        <v>0</v>
      </c>
      <c r="F705"/>
      <c r="G705"/>
      <c r="H705"/>
    </row>
    <row r="706" spans="1:8" ht="12.5" x14ac:dyDescent="0.25">
      <c r="A706" s="32">
        <v>0</v>
      </c>
      <c r="B706" s="32"/>
      <c r="C706" s="32">
        <v>0</v>
      </c>
      <c r="D706" s="57"/>
      <c r="E706" s="34">
        <v>0</v>
      </c>
      <c r="F706"/>
      <c r="G706"/>
      <c r="H706"/>
    </row>
    <row r="707" spans="1:8" ht="12.5" x14ac:dyDescent="0.25">
      <c r="A707" s="32">
        <v>0</v>
      </c>
      <c r="B707" s="32"/>
      <c r="C707" s="32">
        <v>0</v>
      </c>
      <c r="D707" s="57"/>
      <c r="E707" s="34">
        <v>0</v>
      </c>
      <c r="F707"/>
      <c r="G707"/>
      <c r="H707"/>
    </row>
    <row r="708" spans="1:8" ht="12.5" x14ac:dyDescent="0.25">
      <c r="A708" s="32">
        <v>0</v>
      </c>
      <c r="B708" s="32"/>
      <c r="C708" s="32">
        <v>0</v>
      </c>
      <c r="D708" s="57"/>
      <c r="E708" s="34">
        <v>0</v>
      </c>
      <c r="F708"/>
      <c r="G708"/>
      <c r="H708"/>
    </row>
    <row r="709" spans="1:8" ht="12.5" x14ac:dyDescent="0.25">
      <c r="A709" s="32">
        <v>0</v>
      </c>
      <c r="B709" s="32"/>
      <c r="C709" s="32">
        <v>0</v>
      </c>
      <c r="D709" s="57"/>
      <c r="E709" s="34">
        <v>0</v>
      </c>
      <c r="F709"/>
      <c r="G709"/>
      <c r="H709"/>
    </row>
    <row r="710" spans="1:8" ht="12.5" x14ac:dyDescent="0.25">
      <c r="A710" s="32">
        <v>0</v>
      </c>
      <c r="B710" s="32"/>
      <c r="C710" s="32">
        <v>0</v>
      </c>
      <c r="D710" s="57"/>
      <c r="E710" s="34">
        <v>0</v>
      </c>
      <c r="F710"/>
      <c r="G710"/>
      <c r="H710"/>
    </row>
    <row r="711" spans="1:8" ht="12.5" x14ac:dyDescent="0.25">
      <c r="A711" s="32">
        <v>0</v>
      </c>
      <c r="B711" s="32"/>
      <c r="C711" s="32">
        <v>0</v>
      </c>
      <c r="D711" s="57"/>
      <c r="E711" s="34">
        <v>0</v>
      </c>
      <c r="F711"/>
      <c r="G711"/>
      <c r="H711"/>
    </row>
    <row r="712" spans="1:8" ht="12.5" x14ac:dyDescent="0.25">
      <c r="A712" s="32">
        <v>0</v>
      </c>
      <c r="B712" s="32"/>
      <c r="C712" s="32">
        <v>0</v>
      </c>
      <c r="D712" s="57"/>
      <c r="E712" s="34">
        <v>0</v>
      </c>
      <c r="F712"/>
      <c r="G712"/>
      <c r="H712"/>
    </row>
    <row r="713" spans="1:8" ht="12.5" x14ac:dyDescent="0.25">
      <c r="A713" s="32">
        <v>0</v>
      </c>
      <c r="B713" s="32"/>
      <c r="C713" s="32">
        <v>0</v>
      </c>
      <c r="D713" s="57"/>
      <c r="E713" s="34">
        <v>0</v>
      </c>
      <c r="F713"/>
      <c r="G713"/>
      <c r="H713"/>
    </row>
    <row r="714" spans="1:8" ht="12.5" x14ac:dyDescent="0.25">
      <c r="A714" s="32">
        <v>0</v>
      </c>
      <c r="B714" s="32"/>
      <c r="C714" s="32">
        <v>0</v>
      </c>
      <c r="D714" s="57"/>
      <c r="E714" s="34">
        <v>0</v>
      </c>
      <c r="F714"/>
      <c r="G714"/>
      <c r="H714"/>
    </row>
    <row r="715" spans="1:8" ht="12.5" x14ac:dyDescent="0.25">
      <c r="A715" s="32">
        <v>0</v>
      </c>
      <c r="B715" s="32"/>
      <c r="C715" s="32">
        <v>0</v>
      </c>
      <c r="D715" s="57"/>
      <c r="E715" s="34">
        <v>0</v>
      </c>
      <c r="F715"/>
      <c r="G715"/>
      <c r="H715"/>
    </row>
    <row r="716" spans="1:8" ht="12.5" x14ac:dyDescent="0.25">
      <c r="A716" s="32">
        <v>0</v>
      </c>
      <c r="B716" s="32"/>
      <c r="C716" s="32">
        <v>0</v>
      </c>
      <c r="D716" s="57"/>
      <c r="E716" s="34">
        <v>0</v>
      </c>
      <c r="F716"/>
      <c r="G716"/>
      <c r="H716"/>
    </row>
    <row r="717" spans="1:8" ht="12.5" x14ac:dyDescent="0.25">
      <c r="A717" s="32">
        <v>0</v>
      </c>
      <c r="B717" s="32"/>
      <c r="C717" s="32">
        <v>0</v>
      </c>
      <c r="D717" s="57"/>
      <c r="E717" s="34">
        <v>0</v>
      </c>
      <c r="F717"/>
      <c r="G717"/>
      <c r="H717"/>
    </row>
    <row r="718" spans="1:8" ht="12.5" x14ac:dyDescent="0.25">
      <c r="A718" s="32">
        <v>0</v>
      </c>
      <c r="B718" s="32"/>
      <c r="C718" s="32">
        <v>0</v>
      </c>
      <c r="D718" s="57"/>
      <c r="E718" s="34">
        <v>0</v>
      </c>
      <c r="F718"/>
      <c r="G718"/>
      <c r="H718"/>
    </row>
    <row r="719" spans="1:8" ht="12.5" x14ac:dyDescent="0.25">
      <c r="A719" s="32">
        <v>0</v>
      </c>
      <c r="B719" s="32"/>
      <c r="C719" s="32">
        <v>0</v>
      </c>
      <c r="D719" s="57"/>
      <c r="E719" s="34">
        <v>0</v>
      </c>
      <c r="F719"/>
      <c r="G719"/>
      <c r="H719"/>
    </row>
    <row r="720" spans="1:8" ht="12.5" x14ac:dyDescent="0.25">
      <c r="A720" s="32">
        <v>0</v>
      </c>
      <c r="B720" s="32"/>
      <c r="C720" s="32">
        <v>0</v>
      </c>
      <c r="D720" s="57"/>
      <c r="E720" s="34">
        <v>0</v>
      </c>
      <c r="F720"/>
      <c r="G720"/>
      <c r="H720"/>
    </row>
    <row r="721" spans="1:8" ht="12.5" x14ac:dyDescent="0.25">
      <c r="A721" s="32">
        <v>0</v>
      </c>
      <c r="B721" s="32"/>
      <c r="C721" s="32">
        <v>0</v>
      </c>
      <c r="D721" s="57"/>
      <c r="E721" s="34">
        <v>0</v>
      </c>
      <c r="F721"/>
      <c r="G721"/>
      <c r="H721"/>
    </row>
    <row r="722" spans="1:8" ht="12.5" x14ac:dyDescent="0.25">
      <c r="A722" s="32">
        <v>0</v>
      </c>
      <c r="B722" s="32"/>
      <c r="C722" s="32">
        <v>0</v>
      </c>
      <c r="D722" s="57"/>
      <c r="E722" s="34">
        <v>0</v>
      </c>
      <c r="F722"/>
      <c r="G722"/>
      <c r="H722"/>
    </row>
    <row r="723" spans="1:8" ht="12.5" x14ac:dyDescent="0.25">
      <c r="A723" s="32">
        <v>0</v>
      </c>
      <c r="B723" s="32"/>
      <c r="C723" s="32">
        <v>0</v>
      </c>
      <c r="D723" s="57"/>
      <c r="E723" s="34">
        <v>0</v>
      </c>
      <c r="F723"/>
      <c r="G723"/>
      <c r="H723"/>
    </row>
    <row r="724" spans="1:8" ht="12.5" x14ac:dyDescent="0.25">
      <c r="A724" s="32">
        <v>0</v>
      </c>
      <c r="B724" s="32"/>
      <c r="C724" s="32">
        <v>0</v>
      </c>
      <c r="D724" s="57"/>
      <c r="E724" s="34">
        <v>0</v>
      </c>
      <c r="F724"/>
      <c r="G724"/>
      <c r="H724"/>
    </row>
    <row r="725" spans="1:8" ht="12.5" x14ac:dyDescent="0.25">
      <c r="A725" s="32">
        <v>0</v>
      </c>
      <c r="B725" s="32"/>
      <c r="C725" s="32">
        <v>0</v>
      </c>
      <c r="D725" s="57"/>
      <c r="E725" s="34">
        <v>0</v>
      </c>
      <c r="F725"/>
      <c r="G725"/>
      <c r="H725"/>
    </row>
    <row r="726" spans="1:8" ht="12.5" x14ac:dyDescent="0.25">
      <c r="A726" s="32">
        <v>0</v>
      </c>
      <c r="B726" s="32"/>
      <c r="C726" s="32">
        <v>0</v>
      </c>
      <c r="D726" s="57"/>
      <c r="E726" s="34">
        <v>0</v>
      </c>
      <c r="F726"/>
      <c r="G726"/>
      <c r="H726"/>
    </row>
    <row r="727" spans="1:8" ht="12.5" x14ac:dyDescent="0.25">
      <c r="A727" s="32">
        <v>0</v>
      </c>
      <c r="B727" s="32"/>
      <c r="C727" s="32">
        <v>0</v>
      </c>
      <c r="D727" s="57"/>
      <c r="E727" s="34">
        <v>0</v>
      </c>
      <c r="F727"/>
      <c r="G727"/>
      <c r="H727"/>
    </row>
    <row r="728" spans="1:8" ht="12.5" x14ac:dyDescent="0.25">
      <c r="A728" s="32">
        <v>0</v>
      </c>
      <c r="B728" s="32"/>
      <c r="C728" s="32">
        <v>0</v>
      </c>
      <c r="D728" s="57"/>
      <c r="E728" s="34">
        <v>0</v>
      </c>
      <c r="F728"/>
      <c r="G728"/>
      <c r="H728"/>
    </row>
    <row r="729" spans="1:8" ht="12.5" x14ac:dyDescent="0.25">
      <c r="A729" s="32">
        <v>0</v>
      </c>
      <c r="B729" s="32"/>
      <c r="C729" s="32">
        <v>0</v>
      </c>
      <c r="D729" s="57"/>
      <c r="E729" s="34">
        <v>0</v>
      </c>
      <c r="F729"/>
      <c r="G729"/>
      <c r="H729"/>
    </row>
    <row r="730" spans="1:8" ht="12.5" x14ac:dyDescent="0.25">
      <c r="A730" s="32">
        <v>0</v>
      </c>
      <c r="B730" s="32"/>
      <c r="C730" s="32">
        <v>0</v>
      </c>
      <c r="D730" s="57"/>
      <c r="E730" s="34">
        <v>0</v>
      </c>
      <c r="F730"/>
      <c r="G730"/>
      <c r="H730"/>
    </row>
    <row r="731" spans="1:8" ht="12.5" x14ac:dyDescent="0.25">
      <c r="A731" s="32">
        <v>0</v>
      </c>
      <c r="B731" s="32"/>
      <c r="C731" s="32">
        <v>0</v>
      </c>
      <c r="D731" s="57"/>
      <c r="E731" s="34">
        <v>0</v>
      </c>
      <c r="F731"/>
      <c r="G731"/>
      <c r="H731"/>
    </row>
    <row r="732" spans="1:8" ht="12.5" x14ac:dyDescent="0.25">
      <c r="A732" s="32">
        <v>0</v>
      </c>
      <c r="B732" s="32"/>
      <c r="C732" s="32">
        <v>0</v>
      </c>
      <c r="D732" s="57"/>
      <c r="E732" s="34">
        <v>0</v>
      </c>
      <c r="F732"/>
      <c r="G732"/>
      <c r="H732"/>
    </row>
    <row r="733" spans="1:8" ht="12.5" x14ac:dyDescent="0.25">
      <c r="A733" s="32">
        <v>0</v>
      </c>
      <c r="B733" s="32"/>
      <c r="C733" s="32">
        <v>0</v>
      </c>
      <c r="D733" s="57"/>
      <c r="E733" s="34">
        <v>0</v>
      </c>
      <c r="F733"/>
      <c r="G733"/>
      <c r="H733"/>
    </row>
    <row r="734" spans="1:8" ht="12.5" x14ac:dyDescent="0.25">
      <c r="A734" s="32">
        <v>0</v>
      </c>
      <c r="B734" s="32"/>
      <c r="C734" s="32">
        <v>0</v>
      </c>
      <c r="D734" s="57"/>
      <c r="E734" s="34">
        <v>0</v>
      </c>
      <c r="F734"/>
      <c r="G734"/>
      <c r="H734"/>
    </row>
    <row r="735" spans="1:8" ht="12.5" x14ac:dyDescent="0.25">
      <c r="A735" s="32">
        <v>0</v>
      </c>
      <c r="B735" s="32"/>
      <c r="C735" s="32">
        <v>0</v>
      </c>
      <c r="D735" s="57"/>
      <c r="E735" s="34">
        <v>0</v>
      </c>
      <c r="F735"/>
      <c r="G735"/>
      <c r="H735"/>
    </row>
    <row r="736" spans="1:8" ht="12.5" x14ac:dyDescent="0.25">
      <c r="A736" s="32">
        <v>0</v>
      </c>
      <c r="B736" s="32"/>
      <c r="C736" s="32">
        <v>0</v>
      </c>
      <c r="D736" s="57"/>
      <c r="E736" s="34">
        <v>0</v>
      </c>
      <c r="F736"/>
      <c r="G736"/>
      <c r="H736"/>
    </row>
    <row r="737" spans="1:8" ht="12.5" x14ac:dyDescent="0.25">
      <c r="A737" s="32">
        <v>0</v>
      </c>
      <c r="B737" s="32"/>
      <c r="C737" s="32">
        <v>0</v>
      </c>
      <c r="D737" s="57"/>
      <c r="E737" s="34">
        <v>0</v>
      </c>
      <c r="F737"/>
      <c r="G737"/>
      <c r="H737"/>
    </row>
    <row r="738" spans="1:8" ht="12.5" x14ac:dyDescent="0.25">
      <c r="A738" s="32">
        <v>0</v>
      </c>
      <c r="B738" s="32"/>
      <c r="C738" s="32">
        <v>0</v>
      </c>
      <c r="D738" s="57"/>
      <c r="E738" s="34">
        <v>0</v>
      </c>
      <c r="F738"/>
      <c r="G738"/>
      <c r="H738"/>
    </row>
    <row r="739" spans="1:8" ht="12.5" x14ac:dyDescent="0.25">
      <c r="A739" s="32">
        <v>0</v>
      </c>
      <c r="B739" s="32"/>
      <c r="C739" s="32">
        <v>0</v>
      </c>
      <c r="D739" s="57"/>
      <c r="E739" s="34">
        <v>0</v>
      </c>
      <c r="F739"/>
      <c r="G739"/>
      <c r="H739"/>
    </row>
    <row r="740" spans="1:8" ht="12.5" x14ac:dyDescent="0.25">
      <c r="A740" s="32">
        <v>0</v>
      </c>
      <c r="B740" s="32"/>
      <c r="C740" s="32">
        <v>0</v>
      </c>
      <c r="D740" s="57"/>
      <c r="E740" s="34">
        <v>0</v>
      </c>
      <c r="F740"/>
      <c r="G740"/>
      <c r="H740"/>
    </row>
    <row r="741" spans="1:8" ht="12.5" x14ac:dyDescent="0.25">
      <c r="A741" s="32">
        <v>0</v>
      </c>
      <c r="B741" s="32"/>
      <c r="C741" s="32">
        <v>0</v>
      </c>
      <c r="D741" s="57"/>
      <c r="E741" s="34">
        <v>0</v>
      </c>
      <c r="F741"/>
      <c r="G741"/>
      <c r="H741"/>
    </row>
    <row r="742" spans="1:8" ht="12.5" x14ac:dyDescent="0.25">
      <c r="A742" s="32">
        <v>0</v>
      </c>
      <c r="B742" s="32"/>
      <c r="C742" s="32">
        <v>0</v>
      </c>
      <c r="D742" s="57"/>
      <c r="E742" s="34">
        <v>0</v>
      </c>
      <c r="F742"/>
      <c r="G742"/>
      <c r="H742"/>
    </row>
    <row r="743" spans="1:8" ht="12.5" x14ac:dyDescent="0.25">
      <c r="A743" s="32">
        <v>0</v>
      </c>
      <c r="B743" s="32"/>
      <c r="C743" s="32">
        <v>0</v>
      </c>
      <c r="D743" s="57"/>
      <c r="E743" s="34">
        <v>0</v>
      </c>
      <c r="F743"/>
      <c r="G743"/>
      <c r="H743"/>
    </row>
    <row r="744" spans="1:8" ht="12.5" x14ac:dyDescent="0.25">
      <c r="A744" s="32">
        <v>0</v>
      </c>
      <c r="B744" s="32"/>
      <c r="C744" s="32">
        <v>0</v>
      </c>
      <c r="D744" s="57"/>
      <c r="E744" s="34">
        <v>0</v>
      </c>
      <c r="F744"/>
      <c r="G744"/>
      <c r="H744"/>
    </row>
    <row r="745" spans="1:8" ht="12.5" x14ac:dyDescent="0.25">
      <c r="A745" s="32">
        <v>0</v>
      </c>
      <c r="B745" s="32"/>
      <c r="C745" s="32">
        <v>0</v>
      </c>
      <c r="D745" s="57"/>
      <c r="E745" s="34">
        <v>0</v>
      </c>
      <c r="F745"/>
      <c r="G745"/>
      <c r="H745"/>
    </row>
    <row r="746" spans="1:8" ht="12.5" x14ac:dyDescent="0.25">
      <c r="A746" s="32">
        <v>0</v>
      </c>
      <c r="B746" s="32"/>
      <c r="C746" s="32">
        <v>0</v>
      </c>
      <c r="D746" s="57"/>
      <c r="E746" s="34">
        <v>0</v>
      </c>
      <c r="F746"/>
      <c r="G746"/>
      <c r="H746"/>
    </row>
    <row r="747" spans="1:8" ht="12.5" x14ac:dyDescent="0.25">
      <c r="A747" s="32">
        <v>0</v>
      </c>
      <c r="B747" s="32"/>
      <c r="C747" s="32">
        <v>0</v>
      </c>
      <c r="D747" s="57"/>
      <c r="E747" s="34">
        <v>0</v>
      </c>
      <c r="F747"/>
      <c r="G747"/>
      <c r="H747"/>
    </row>
    <row r="748" spans="1:8" ht="12.5" x14ac:dyDescent="0.25">
      <c r="A748" s="32">
        <v>0</v>
      </c>
      <c r="B748" s="32"/>
      <c r="C748" s="32">
        <v>0</v>
      </c>
      <c r="D748" s="57"/>
      <c r="E748" s="34">
        <v>0</v>
      </c>
      <c r="F748"/>
      <c r="G748"/>
      <c r="H748"/>
    </row>
    <row r="749" spans="1:8" ht="12.5" x14ac:dyDescent="0.25">
      <c r="A749" s="32">
        <v>0</v>
      </c>
      <c r="B749" s="32"/>
      <c r="C749" s="32">
        <v>0</v>
      </c>
      <c r="D749" s="57"/>
      <c r="E749" s="34">
        <v>0</v>
      </c>
      <c r="F749"/>
      <c r="G749"/>
      <c r="H749"/>
    </row>
    <row r="750" spans="1:8" ht="12.5" x14ac:dyDescent="0.25">
      <c r="A750" s="32">
        <v>0</v>
      </c>
      <c r="B750" s="32"/>
      <c r="C750" s="32">
        <v>0</v>
      </c>
      <c r="D750" s="57"/>
      <c r="E750" s="34">
        <v>0</v>
      </c>
      <c r="F750"/>
      <c r="G750"/>
      <c r="H750"/>
    </row>
    <row r="751" spans="1:8" ht="12.5" x14ac:dyDescent="0.25">
      <c r="A751" s="32">
        <v>0</v>
      </c>
      <c r="B751" s="32"/>
      <c r="C751" s="32">
        <v>0</v>
      </c>
      <c r="D751" s="57"/>
      <c r="E751" s="34">
        <v>0</v>
      </c>
      <c r="F751"/>
      <c r="G751"/>
      <c r="H751"/>
    </row>
    <row r="752" spans="1:8" ht="12.5" x14ac:dyDescent="0.25">
      <c r="A752" s="32">
        <v>0</v>
      </c>
      <c r="B752" s="32"/>
      <c r="C752" s="32">
        <v>0</v>
      </c>
      <c r="D752" s="57"/>
      <c r="E752" s="34">
        <v>0</v>
      </c>
      <c r="F752"/>
      <c r="G752"/>
      <c r="H752"/>
    </row>
    <row r="753" spans="1:8" ht="12.5" x14ac:dyDescent="0.25">
      <c r="A753" s="32">
        <v>0</v>
      </c>
      <c r="B753" s="32"/>
      <c r="C753" s="32">
        <v>0</v>
      </c>
      <c r="D753" s="57"/>
      <c r="E753" s="34">
        <v>0</v>
      </c>
      <c r="F753"/>
      <c r="G753"/>
      <c r="H753"/>
    </row>
    <row r="754" spans="1:8" ht="12.5" x14ac:dyDescent="0.25">
      <c r="A754" s="32">
        <v>0</v>
      </c>
      <c r="B754" s="32"/>
      <c r="C754" s="32">
        <v>0</v>
      </c>
      <c r="D754" s="57"/>
      <c r="E754" s="34">
        <v>0</v>
      </c>
      <c r="F754"/>
      <c r="G754"/>
      <c r="H754"/>
    </row>
    <row r="755" spans="1:8" ht="12.5" x14ac:dyDescent="0.25">
      <c r="A755" s="32">
        <v>0</v>
      </c>
      <c r="B755" s="32"/>
      <c r="C755" s="32">
        <v>0</v>
      </c>
      <c r="D755" s="57"/>
      <c r="E755" s="34">
        <v>0</v>
      </c>
      <c r="F755"/>
      <c r="G755"/>
      <c r="H755"/>
    </row>
    <row r="756" spans="1:8" ht="12.5" x14ac:dyDescent="0.25">
      <c r="A756" s="32">
        <v>0</v>
      </c>
      <c r="B756" s="32"/>
      <c r="C756" s="32">
        <v>0</v>
      </c>
      <c r="D756" s="57"/>
      <c r="E756" s="34">
        <v>0</v>
      </c>
      <c r="F756"/>
      <c r="G756"/>
      <c r="H756"/>
    </row>
    <row r="757" spans="1:8" ht="12.5" x14ac:dyDescent="0.25">
      <c r="A757" s="32">
        <v>0</v>
      </c>
      <c r="B757" s="32"/>
      <c r="C757" s="32">
        <v>0</v>
      </c>
      <c r="D757" s="57"/>
      <c r="E757" s="34">
        <v>0</v>
      </c>
      <c r="F757"/>
      <c r="G757"/>
      <c r="H757"/>
    </row>
    <row r="758" spans="1:8" ht="12.5" x14ac:dyDescent="0.25">
      <c r="A758" s="32">
        <v>0</v>
      </c>
      <c r="B758" s="32"/>
      <c r="C758" s="32">
        <v>0</v>
      </c>
      <c r="D758" s="57"/>
      <c r="E758" s="34">
        <v>0</v>
      </c>
      <c r="F758"/>
      <c r="G758"/>
      <c r="H758"/>
    </row>
    <row r="759" spans="1:8" ht="12.5" x14ac:dyDescent="0.25">
      <c r="A759" s="32">
        <v>0</v>
      </c>
      <c r="B759" s="32"/>
      <c r="C759" s="32">
        <v>0</v>
      </c>
      <c r="D759" s="57"/>
      <c r="E759" s="34">
        <v>0</v>
      </c>
      <c r="F759"/>
      <c r="G759"/>
      <c r="H759"/>
    </row>
    <row r="760" spans="1:8" ht="12.5" x14ac:dyDescent="0.25">
      <c r="A760" s="32">
        <v>0</v>
      </c>
      <c r="B760" s="32"/>
      <c r="C760" s="32">
        <v>0</v>
      </c>
      <c r="D760" s="57"/>
      <c r="E760" s="34">
        <v>0</v>
      </c>
      <c r="F760"/>
      <c r="G760"/>
      <c r="H760"/>
    </row>
    <row r="761" spans="1:8" ht="12.5" x14ac:dyDescent="0.25">
      <c r="A761" s="32">
        <v>0</v>
      </c>
      <c r="B761" s="32"/>
      <c r="C761" s="32">
        <v>0</v>
      </c>
      <c r="D761" s="57"/>
      <c r="E761" s="34">
        <v>0</v>
      </c>
      <c r="F761"/>
      <c r="G761"/>
      <c r="H761"/>
    </row>
    <row r="762" spans="1:8" ht="12.5" x14ac:dyDescent="0.25">
      <c r="A762" s="32">
        <v>0</v>
      </c>
      <c r="B762" s="32"/>
      <c r="C762" s="32">
        <v>0</v>
      </c>
      <c r="D762" s="57"/>
      <c r="E762" s="34">
        <v>0</v>
      </c>
      <c r="F762"/>
      <c r="G762"/>
      <c r="H762"/>
    </row>
    <row r="763" spans="1:8" ht="12.5" x14ac:dyDescent="0.25">
      <c r="A763" s="32">
        <v>0</v>
      </c>
      <c r="B763" s="32"/>
      <c r="C763" s="32">
        <v>0</v>
      </c>
      <c r="D763" s="57"/>
      <c r="E763" s="34">
        <v>0</v>
      </c>
      <c r="F763"/>
      <c r="G763"/>
      <c r="H763"/>
    </row>
    <row r="764" spans="1:8" ht="12.5" x14ac:dyDescent="0.25">
      <c r="A764" s="32">
        <v>0</v>
      </c>
      <c r="B764" s="32"/>
      <c r="C764" s="32">
        <v>0</v>
      </c>
      <c r="D764" s="57"/>
      <c r="E764" s="34">
        <v>0</v>
      </c>
      <c r="F764"/>
      <c r="G764"/>
      <c r="H764"/>
    </row>
    <row r="765" spans="1:8" ht="12.5" x14ac:dyDescent="0.25">
      <c r="A765" s="32">
        <v>0</v>
      </c>
      <c r="B765" s="32"/>
      <c r="C765" s="32">
        <v>0</v>
      </c>
      <c r="D765" s="57"/>
      <c r="E765" s="34">
        <v>0</v>
      </c>
      <c r="F765"/>
      <c r="G765"/>
      <c r="H765"/>
    </row>
    <row r="766" spans="1:8" ht="12.5" x14ac:dyDescent="0.25">
      <c r="A766" s="32">
        <v>0</v>
      </c>
      <c r="B766" s="32"/>
      <c r="C766" s="32">
        <v>0</v>
      </c>
      <c r="D766" s="57"/>
      <c r="E766" s="34">
        <v>0</v>
      </c>
      <c r="F766"/>
      <c r="G766"/>
      <c r="H766"/>
    </row>
    <row r="767" spans="1:8" ht="12.5" x14ac:dyDescent="0.25">
      <c r="A767" s="32">
        <v>0</v>
      </c>
      <c r="B767" s="32"/>
      <c r="C767" s="32">
        <v>0</v>
      </c>
      <c r="D767" s="57"/>
      <c r="E767" s="34">
        <v>0</v>
      </c>
      <c r="F767"/>
      <c r="G767"/>
      <c r="H767"/>
    </row>
    <row r="768" spans="1:8" ht="12.5" x14ac:dyDescent="0.25">
      <c r="A768" s="32">
        <v>0</v>
      </c>
      <c r="B768" s="32"/>
      <c r="C768" s="32">
        <v>0</v>
      </c>
      <c r="D768" s="57"/>
      <c r="E768" s="34">
        <v>0</v>
      </c>
      <c r="F768"/>
      <c r="G768"/>
      <c r="H768"/>
    </row>
    <row r="769" spans="1:8" ht="12.5" x14ac:dyDescent="0.25">
      <c r="A769" s="32">
        <v>0</v>
      </c>
      <c r="B769" s="32"/>
      <c r="C769" s="32">
        <v>0</v>
      </c>
      <c r="D769" s="57"/>
      <c r="E769" s="34">
        <v>0</v>
      </c>
      <c r="F769"/>
      <c r="G769"/>
      <c r="H769"/>
    </row>
    <row r="770" spans="1:8" ht="12.5" x14ac:dyDescent="0.25">
      <c r="A770" s="32">
        <v>0</v>
      </c>
      <c r="B770" s="32"/>
      <c r="C770" s="32">
        <v>0</v>
      </c>
      <c r="D770" s="57"/>
      <c r="E770" s="34">
        <v>0</v>
      </c>
      <c r="F770"/>
      <c r="G770"/>
      <c r="H770"/>
    </row>
    <row r="771" spans="1:8" ht="12.5" x14ac:dyDescent="0.25">
      <c r="A771" s="32">
        <v>0</v>
      </c>
      <c r="B771" s="32"/>
      <c r="C771" s="32">
        <v>0</v>
      </c>
      <c r="D771" s="57"/>
      <c r="E771" s="34">
        <v>0</v>
      </c>
      <c r="F771"/>
      <c r="G771"/>
      <c r="H771"/>
    </row>
    <row r="772" spans="1:8" ht="12.5" x14ac:dyDescent="0.25">
      <c r="A772" s="32">
        <v>0</v>
      </c>
      <c r="B772" s="32"/>
      <c r="C772" s="32">
        <v>0</v>
      </c>
      <c r="D772" s="57"/>
      <c r="E772" s="34">
        <v>0</v>
      </c>
      <c r="F772"/>
      <c r="G772"/>
      <c r="H772"/>
    </row>
    <row r="773" spans="1:8" ht="12.5" x14ac:dyDescent="0.25">
      <c r="A773" s="32">
        <v>0</v>
      </c>
      <c r="B773" s="32"/>
      <c r="C773" s="32">
        <v>0</v>
      </c>
      <c r="D773" s="57"/>
      <c r="E773" s="34">
        <v>0</v>
      </c>
      <c r="F773"/>
      <c r="G773"/>
      <c r="H773"/>
    </row>
    <row r="774" spans="1:8" ht="12.5" x14ac:dyDescent="0.25">
      <c r="A774" s="32">
        <v>0</v>
      </c>
      <c r="B774" s="32"/>
      <c r="C774" s="32">
        <v>0</v>
      </c>
      <c r="D774" s="57"/>
      <c r="E774" s="34">
        <v>0</v>
      </c>
      <c r="F774"/>
      <c r="G774"/>
      <c r="H774"/>
    </row>
    <row r="775" spans="1:8" ht="12.5" x14ac:dyDescent="0.25">
      <c r="A775" s="32">
        <v>0</v>
      </c>
      <c r="B775" s="32"/>
      <c r="C775" s="32">
        <v>0</v>
      </c>
      <c r="D775" s="57"/>
      <c r="E775" s="34">
        <v>0</v>
      </c>
      <c r="F775"/>
      <c r="G775"/>
      <c r="H775"/>
    </row>
    <row r="776" spans="1:8" ht="12.5" x14ac:dyDescent="0.25">
      <c r="A776" s="32">
        <v>0</v>
      </c>
      <c r="B776" s="32"/>
      <c r="C776" s="32">
        <v>0</v>
      </c>
      <c r="D776" s="57"/>
      <c r="E776" s="34">
        <v>0</v>
      </c>
      <c r="F776"/>
      <c r="G776"/>
      <c r="H776"/>
    </row>
    <row r="777" spans="1:8" ht="12.5" x14ac:dyDescent="0.25">
      <c r="A777" s="32">
        <v>0</v>
      </c>
      <c r="B777" s="32"/>
      <c r="C777" s="32">
        <v>0</v>
      </c>
      <c r="D777" s="57"/>
      <c r="E777" s="34">
        <v>0</v>
      </c>
      <c r="F777"/>
      <c r="G777"/>
      <c r="H777"/>
    </row>
    <row r="778" spans="1:8" ht="12.5" x14ac:dyDescent="0.25">
      <c r="A778" s="32">
        <v>0</v>
      </c>
      <c r="B778" s="32"/>
      <c r="C778" s="32">
        <v>0</v>
      </c>
      <c r="D778" s="57"/>
      <c r="E778" s="34">
        <v>0</v>
      </c>
      <c r="F778"/>
      <c r="G778"/>
      <c r="H778"/>
    </row>
    <row r="779" spans="1:8" ht="12.5" x14ac:dyDescent="0.25">
      <c r="A779" s="32">
        <v>0</v>
      </c>
      <c r="B779" s="32"/>
      <c r="C779" s="32">
        <v>0</v>
      </c>
      <c r="D779" s="57"/>
      <c r="E779" s="34">
        <v>0</v>
      </c>
      <c r="F779"/>
      <c r="G779"/>
      <c r="H779"/>
    </row>
    <row r="780" spans="1:8" ht="12.5" x14ac:dyDescent="0.25">
      <c r="A780" s="32">
        <v>0</v>
      </c>
      <c r="B780" s="32"/>
      <c r="C780" s="32">
        <v>0</v>
      </c>
      <c r="D780" s="57"/>
      <c r="E780" s="34">
        <v>0</v>
      </c>
      <c r="F780"/>
      <c r="G780"/>
      <c r="H780"/>
    </row>
    <row r="781" spans="1:8" ht="12.5" x14ac:dyDescent="0.25">
      <c r="A781" s="32">
        <v>0</v>
      </c>
      <c r="B781" s="32"/>
      <c r="C781" s="32">
        <v>0</v>
      </c>
      <c r="D781" s="57"/>
      <c r="E781" s="34">
        <v>0</v>
      </c>
      <c r="F781"/>
      <c r="G781"/>
      <c r="H781"/>
    </row>
    <row r="782" spans="1:8" ht="12.5" x14ac:dyDescent="0.25">
      <c r="A782" s="32">
        <v>0</v>
      </c>
      <c r="B782" s="32"/>
      <c r="C782" s="32">
        <v>0</v>
      </c>
      <c r="D782" s="57"/>
      <c r="E782" s="34">
        <v>0</v>
      </c>
      <c r="F782"/>
      <c r="G782"/>
      <c r="H782"/>
    </row>
    <row r="783" spans="1:8" ht="12.5" x14ac:dyDescent="0.25">
      <c r="A783" s="32">
        <v>0</v>
      </c>
      <c r="B783" s="32"/>
      <c r="C783" s="32">
        <v>0</v>
      </c>
      <c r="D783" s="57"/>
      <c r="E783" s="34">
        <v>0</v>
      </c>
      <c r="F783"/>
      <c r="G783"/>
      <c r="H783"/>
    </row>
    <row r="784" spans="1:8" ht="12.5" x14ac:dyDescent="0.25">
      <c r="A784" s="32">
        <v>0</v>
      </c>
      <c r="B784" s="32"/>
      <c r="C784" s="32">
        <v>0</v>
      </c>
      <c r="D784" s="57"/>
      <c r="E784" s="34">
        <v>0</v>
      </c>
      <c r="F784"/>
      <c r="G784"/>
      <c r="H784"/>
    </row>
    <row r="785" spans="1:8" ht="12.5" x14ac:dyDescent="0.25">
      <c r="A785" s="32">
        <v>0</v>
      </c>
      <c r="B785" s="32"/>
      <c r="C785" s="32">
        <v>0</v>
      </c>
      <c r="D785" s="57"/>
      <c r="E785" s="34">
        <v>0</v>
      </c>
      <c r="F785"/>
      <c r="G785"/>
      <c r="H785"/>
    </row>
    <row r="786" spans="1:8" ht="12.5" x14ac:dyDescent="0.25">
      <c r="A786" s="32">
        <v>0</v>
      </c>
      <c r="B786" s="32"/>
      <c r="C786" s="32">
        <v>0</v>
      </c>
      <c r="D786" s="57"/>
      <c r="E786" s="34">
        <v>0</v>
      </c>
      <c r="F786"/>
      <c r="G786"/>
      <c r="H786"/>
    </row>
    <row r="787" spans="1:8" ht="12.5" x14ac:dyDescent="0.25">
      <c r="A787" s="32">
        <v>0</v>
      </c>
      <c r="B787" s="32"/>
      <c r="C787" s="32">
        <v>0</v>
      </c>
      <c r="D787" s="57"/>
      <c r="E787" s="34">
        <v>0</v>
      </c>
      <c r="F787"/>
      <c r="G787"/>
      <c r="H787"/>
    </row>
    <row r="788" spans="1:8" ht="12.5" x14ac:dyDescent="0.25">
      <c r="A788" s="32">
        <v>0</v>
      </c>
      <c r="B788" s="32"/>
      <c r="C788" s="32">
        <v>0</v>
      </c>
      <c r="D788" s="57"/>
      <c r="E788" s="34">
        <v>0</v>
      </c>
      <c r="F788"/>
      <c r="G788"/>
      <c r="H788"/>
    </row>
    <row r="789" spans="1:8" ht="12.5" x14ac:dyDescent="0.25">
      <c r="A789" s="32">
        <v>0</v>
      </c>
      <c r="B789" s="32"/>
      <c r="C789" s="32">
        <v>0</v>
      </c>
      <c r="D789" s="57"/>
      <c r="E789" s="34">
        <v>0</v>
      </c>
      <c r="F789"/>
      <c r="G789"/>
      <c r="H789"/>
    </row>
    <row r="790" spans="1:8" ht="12.5" x14ac:dyDescent="0.25">
      <c r="A790" s="32">
        <v>0</v>
      </c>
      <c r="B790" s="32"/>
      <c r="C790" s="32">
        <v>0</v>
      </c>
      <c r="D790" s="57"/>
      <c r="E790" s="34">
        <v>0</v>
      </c>
      <c r="F790"/>
      <c r="G790"/>
      <c r="H790"/>
    </row>
    <row r="791" spans="1:8" ht="12.5" x14ac:dyDescent="0.25">
      <c r="A791" s="32">
        <v>0</v>
      </c>
      <c r="B791" s="32"/>
      <c r="C791" s="32">
        <v>0</v>
      </c>
      <c r="D791" s="57"/>
      <c r="E791" s="34">
        <v>0</v>
      </c>
      <c r="F791"/>
      <c r="G791"/>
      <c r="H791"/>
    </row>
    <row r="792" spans="1:8" ht="12.5" x14ac:dyDescent="0.25">
      <c r="A792" s="32">
        <v>0</v>
      </c>
      <c r="B792" s="32"/>
      <c r="C792" s="32">
        <v>0</v>
      </c>
      <c r="D792" s="57"/>
      <c r="E792" s="34">
        <v>0</v>
      </c>
      <c r="F792"/>
      <c r="G792"/>
      <c r="H792"/>
    </row>
    <row r="793" spans="1:8" ht="12.5" x14ac:dyDescent="0.25">
      <c r="A793" s="32">
        <v>0</v>
      </c>
      <c r="B793" s="32"/>
      <c r="C793" s="32">
        <v>0</v>
      </c>
      <c r="D793" s="57"/>
      <c r="E793" s="34">
        <v>0</v>
      </c>
      <c r="F793"/>
      <c r="G793"/>
      <c r="H793"/>
    </row>
    <row r="794" spans="1:8" ht="12.5" x14ac:dyDescent="0.25">
      <c r="A794" s="32">
        <v>0</v>
      </c>
      <c r="B794" s="32"/>
      <c r="C794" s="32">
        <v>0</v>
      </c>
      <c r="D794" s="57"/>
      <c r="E794" s="34">
        <v>0</v>
      </c>
      <c r="F794"/>
      <c r="G794"/>
      <c r="H794"/>
    </row>
    <row r="795" spans="1:8" ht="12.5" x14ac:dyDescent="0.25">
      <c r="A795" s="32">
        <v>0</v>
      </c>
      <c r="B795" s="32"/>
      <c r="C795" s="32">
        <v>0</v>
      </c>
      <c r="D795" s="57"/>
      <c r="E795" s="34">
        <v>0</v>
      </c>
      <c r="F795"/>
      <c r="G795"/>
      <c r="H795"/>
    </row>
    <row r="796" spans="1:8" ht="12.5" x14ac:dyDescent="0.25">
      <c r="A796" s="32">
        <v>0</v>
      </c>
      <c r="B796" s="32"/>
      <c r="C796" s="32">
        <v>0</v>
      </c>
      <c r="D796" s="57"/>
      <c r="E796" s="34">
        <v>0</v>
      </c>
      <c r="F796"/>
      <c r="G796"/>
      <c r="H796"/>
    </row>
    <row r="797" spans="1:8" ht="12.5" x14ac:dyDescent="0.25">
      <c r="A797" s="32">
        <v>0</v>
      </c>
      <c r="B797" s="32"/>
      <c r="C797" s="32">
        <v>0</v>
      </c>
      <c r="D797" s="57"/>
      <c r="E797" s="34">
        <v>0</v>
      </c>
      <c r="F797"/>
      <c r="G797"/>
      <c r="H797"/>
    </row>
    <row r="798" spans="1:8" ht="12.5" x14ac:dyDescent="0.25">
      <c r="A798" s="32">
        <v>0</v>
      </c>
      <c r="B798" s="32"/>
      <c r="C798" s="32">
        <v>0</v>
      </c>
      <c r="D798" s="57"/>
      <c r="E798" s="34">
        <v>0</v>
      </c>
      <c r="F798"/>
      <c r="G798"/>
      <c r="H798"/>
    </row>
    <row r="799" spans="1:8" ht="12.5" x14ac:dyDescent="0.25">
      <c r="A799" s="32">
        <v>0</v>
      </c>
      <c r="B799" s="32"/>
      <c r="C799" s="32">
        <v>0</v>
      </c>
      <c r="D799" s="57"/>
      <c r="E799" s="34">
        <v>0</v>
      </c>
      <c r="F799"/>
      <c r="G799"/>
      <c r="H799"/>
    </row>
    <row r="800" spans="1:8" ht="12.5" x14ac:dyDescent="0.25">
      <c r="A800" s="32">
        <v>0</v>
      </c>
      <c r="B800" s="32"/>
      <c r="C800" s="32">
        <v>0</v>
      </c>
      <c r="D800" s="57"/>
      <c r="E800" s="34">
        <v>0</v>
      </c>
      <c r="F800"/>
      <c r="G800"/>
      <c r="H800"/>
    </row>
    <row r="801" spans="1:8" ht="12.5" x14ac:dyDescent="0.25">
      <c r="A801" s="32">
        <v>0</v>
      </c>
      <c r="B801" s="32"/>
      <c r="C801" s="32">
        <v>0</v>
      </c>
      <c r="D801" s="57"/>
      <c r="E801" s="34">
        <v>0</v>
      </c>
      <c r="F801"/>
      <c r="G801"/>
      <c r="H801"/>
    </row>
    <row r="802" spans="1:8" ht="12.5" x14ac:dyDescent="0.25">
      <c r="A802" s="32">
        <v>0</v>
      </c>
      <c r="B802" s="32"/>
      <c r="C802" s="32">
        <v>0</v>
      </c>
      <c r="D802" s="57"/>
      <c r="E802" s="34">
        <v>0</v>
      </c>
      <c r="F802"/>
      <c r="G802"/>
      <c r="H802"/>
    </row>
    <row r="803" spans="1:8" ht="12.5" x14ac:dyDescent="0.25">
      <c r="A803" s="32">
        <v>0</v>
      </c>
      <c r="B803" s="32"/>
      <c r="C803" s="32">
        <v>0</v>
      </c>
      <c r="D803" s="57"/>
      <c r="E803" s="34">
        <v>0</v>
      </c>
      <c r="F803"/>
      <c r="G803"/>
      <c r="H803"/>
    </row>
    <row r="804" spans="1:8" ht="12.5" x14ac:dyDescent="0.25">
      <c r="A804" s="32">
        <v>0</v>
      </c>
      <c r="B804" s="32"/>
      <c r="C804" s="32">
        <v>0</v>
      </c>
      <c r="D804" s="57"/>
      <c r="E804" s="34">
        <v>0</v>
      </c>
      <c r="F804"/>
      <c r="G804"/>
      <c r="H804"/>
    </row>
    <row r="805" spans="1:8" ht="12.5" x14ac:dyDescent="0.25">
      <c r="A805" s="32">
        <v>0</v>
      </c>
      <c r="B805" s="32"/>
      <c r="C805" s="32">
        <v>0</v>
      </c>
      <c r="D805" s="57"/>
      <c r="E805" s="34">
        <v>0</v>
      </c>
      <c r="F805"/>
      <c r="G805"/>
      <c r="H805"/>
    </row>
    <row r="806" spans="1:8" ht="12.5" x14ac:dyDescent="0.25">
      <c r="A806" s="32">
        <v>0</v>
      </c>
      <c r="B806" s="32"/>
      <c r="C806" s="32">
        <v>0</v>
      </c>
      <c r="D806" s="57"/>
      <c r="E806" s="34">
        <v>0</v>
      </c>
      <c r="F806"/>
      <c r="G806"/>
      <c r="H806"/>
    </row>
    <row r="807" spans="1:8" ht="12.5" x14ac:dyDescent="0.25">
      <c r="A807" s="32">
        <v>0</v>
      </c>
      <c r="B807" s="32"/>
      <c r="C807" s="32">
        <v>0</v>
      </c>
      <c r="D807" s="57"/>
      <c r="E807" s="34">
        <v>0</v>
      </c>
      <c r="F807"/>
      <c r="G807"/>
      <c r="H807"/>
    </row>
    <row r="808" spans="1:8" ht="12.5" x14ac:dyDescent="0.25">
      <c r="A808" s="32">
        <v>0</v>
      </c>
      <c r="B808" s="32"/>
      <c r="C808" s="32">
        <v>0</v>
      </c>
      <c r="D808" s="57"/>
      <c r="E808" s="34">
        <v>0</v>
      </c>
      <c r="F808"/>
      <c r="G808"/>
      <c r="H808"/>
    </row>
    <row r="809" spans="1:8" ht="12.5" x14ac:dyDescent="0.25">
      <c r="A809" s="32">
        <v>0</v>
      </c>
      <c r="B809" s="32"/>
      <c r="C809" s="32">
        <v>0</v>
      </c>
      <c r="D809" s="57"/>
      <c r="E809" s="34">
        <v>0</v>
      </c>
      <c r="F809"/>
      <c r="G809"/>
      <c r="H809"/>
    </row>
    <row r="810" spans="1:8" ht="12.5" x14ac:dyDescent="0.25">
      <c r="A810" s="32">
        <v>0</v>
      </c>
      <c r="B810" s="32"/>
      <c r="C810" s="32">
        <v>0</v>
      </c>
      <c r="D810" s="57"/>
      <c r="E810" s="34">
        <v>0</v>
      </c>
      <c r="F810"/>
      <c r="G810"/>
      <c r="H810"/>
    </row>
    <row r="811" spans="1:8" ht="12.5" x14ac:dyDescent="0.25">
      <c r="A811" s="32">
        <v>0</v>
      </c>
      <c r="B811" s="32"/>
      <c r="C811" s="32">
        <v>0</v>
      </c>
      <c r="D811" s="57"/>
      <c r="E811" s="34">
        <v>0</v>
      </c>
      <c r="F811"/>
      <c r="G811"/>
      <c r="H811"/>
    </row>
    <row r="812" spans="1:8" ht="12.5" x14ac:dyDescent="0.25">
      <c r="A812" s="32">
        <v>0</v>
      </c>
      <c r="B812" s="32"/>
      <c r="C812" s="32">
        <v>0</v>
      </c>
      <c r="D812" s="57"/>
      <c r="E812" s="34">
        <v>0</v>
      </c>
      <c r="F812"/>
      <c r="G812"/>
      <c r="H812"/>
    </row>
    <row r="813" spans="1:8" ht="12.5" x14ac:dyDescent="0.25">
      <c r="A813" s="32">
        <v>0</v>
      </c>
      <c r="B813" s="32"/>
      <c r="C813" s="32">
        <v>0</v>
      </c>
      <c r="D813" s="57"/>
      <c r="E813" s="34">
        <v>0</v>
      </c>
      <c r="F813"/>
      <c r="G813"/>
      <c r="H813"/>
    </row>
    <row r="814" spans="1:8" ht="12.5" x14ac:dyDescent="0.25">
      <c r="A814" s="32">
        <v>0</v>
      </c>
      <c r="B814" s="32"/>
      <c r="C814" s="32">
        <v>0</v>
      </c>
      <c r="D814" s="57"/>
      <c r="E814" s="34">
        <v>0</v>
      </c>
      <c r="F814"/>
      <c r="G814"/>
      <c r="H814"/>
    </row>
    <row r="815" spans="1:8" ht="12.5" x14ac:dyDescent="0.25">
      <c r="A815" s="32">
        <v>0</v>
      </c>
      <c r="B815" s="32"/>
      <c r="C815" s="32">
        <v>0</v>
      </c>
      <c r="D815" s="57"/>
      <c r="E815" s="34">
        <v>0</v>
      </c>
      <c r="F815"/>
      <c r="G815"/>
      <c r="H815"/>
    </row>
    <row r="816" spans="1:8" ht="12.5" x14ac:dyDescent="0.25">
      <c r="A816" s="32">
        <v>0</v>
      </c>
      <c r="B816" s="32"/>
      <c r="C816" s="32">
        <v>0</v>
      </c>
      <c r="D816" s="57"/>
      <c r="E816" s="34">
        <v>0</v>
      </c>
      <c r="F816"/>
      <c r="G816"/>
      <c r="H816"/>
    </row>
    <row r="817" spans="1:8" ht="12.5" x14ac:dyDescent="0.25">
      <c r="A817" s="32">
        <v>0</v>
      </c>
      <c r="B817" s="32"/>
      <c r="C817" s="32">
        <v>0</v>
      </c>
      <c r="D817" s="57"/>
      <c r="E817" s="34">
        <v>0</v>
      </c>
      <c r="F817"/>
      <c r="G817"/>
      <c r="H817"/>
    </row>
    <row r="818" spans="1:8" ht="12.5" x14ac:dyDescent="0.25">
      <c r="A818" s="32">
        <v>0</v>
      </c>
      <c r="B818" s="32"/>
      <c r="C818" s="32">
        <v>0</v>
      </c>
      <c r="D818" s="57"/>
      <c r="E818" s="34">
        <v>0</v>
      </c>
      <c r="F818"/>
      <c r="G818"/>
      <c r="H818"/>
    </row>
    <row r="819" spans="1:8" ht="12.5" x14ac:dyDescent="0.25">
      <c r="A819" s="32">
        <v>0</v>
      </c>
      <c r="B819" s="32"/>
      <c r="C819" s="32">
        <v>0</v>
      </c>
      <c r="D819" s="57"/>
      <c r="E819" s="34">
        <v>0</v>
      </c>
      <c r="F819"/>
      <c r="G819"/>
      <c r="H819"/>
    </row>
    <row r="820" spans="1:8" ht="12.5" x14ac:dyDescent="0.25">
      <c r="A820" s="32">
        <v>0</v>
      </c>
      <c r="B820" s="32"/>
      <c r="C820" s="32">
        <v>0</v>
      </c>
      <c r="D820" s="57"/>
      <c r="E820" s="34">
        <v>0</v>
      </c>
      <c r="F820"/>
      <c r="G820"/>
      <c r="H820"/>
    </row>
    <row r="821" spans="1:8" ht="12.5" x14ac:dyDescent="0.25">
      <c r="A821" s="32">
        <v>0</v>
      </c>
      <c r="B821" s="32"/>
      <c r="C821" s="32">
        <v>0</v>
      </c>
      <c r="D821" s="57"/>
      <c r="E821" s="34">
        <v>0</v>
      </c>
      <c r="F821"/>
      <c r="G821"/>
      <c r="H821"/>
    </row>
    <row r="822" spans="1:8" ht="12.5" x14ac:dyDescent="0.25">
      <c r="A822" s="32">
        <v>0</v>
      </c>
      <c r="B822" s="32"/>
      <c r="C822" s="32">
        <v>0</v>
      </c>
      <c r="D822" s="57"/>
      <c r="E822" s="34">
        <v>0</v>
      </c>
      <c r="F822"/>
      <c r="G822"/>
      <c r="H822"/>
    </row>
    <row r="823" spans="1:8" ht="12.5" x14ac:dyDescent="0.25">
      <c r="A823" s="32">
        <v>0</v>
      </c>
      <c r="B823" s="32"/>
      <c r="C823" s="32">
        <v>0</v>
      </c>
      <c r="D823" s="57"/>
      <c r="E823" s="34">
        <v>0</v>
      </c>
      <c r="F823"/>
      <c r="G823"/>
      <c r="H823"/>
    </row>
    <row r="824" spans="1:8" ht="12.5" x14ac:dyDescent="0.25">
      <c r="A824" s="32">
        <v>0</v>
      </c>
      <c r="B824" s="32"/>
      <c r="C824" s="32">
        <v>0</v>
      </c>
      <c r="D824" s="57"/>
      <c r="E824" s="34">
        <v>0</v>
      </c>
      <c r="F824"/>
      <c r="G824"/>
      <c r="H824"/>
    </row>
    <row r="825" spans="1:8" ht="12.5" x14ac:dyDescent="0.25">
      <c r="A825" s="32">
        <v>0</v>
      </c>
      <c r="B825" s="32"/>
      <c r="C825" s="32">
        <v>0</v>
      </c>
      <c r="D825" s="57"/>
      <c r="E825" s="34">
        <v>0</v>
      </c>
      <c r="F825"/>
      <c r="G825"/>
      <c r="H825"/>
    </row>
    <row r="826" spans="1:8" ht="12.5" x14ac:dyDescent="0.25">
      <c r="A826" s="32">
        <v>0</v>
      </c>
      <c r="B826" s="32"/>
      <c r="C826" s="32">
        <v>0</v>
      </c>
      <c r="D826" s="57"/>
      <c r="E826" s="34">
        <v>0</v>
      </c>
      <c r="F826"/>
      <c r="G826"/>
      <c r="H826"/>
    </row>
    <row r="827" spans="1:8" ht="12.5" x14ac:dyDescent="0.25">
      <c r="A827" s="32">
        <v>0</v>
      </c>
      <c r="B827" s="32"/>
      <c r="C827" s="32">
        <v>0</v>
      </c>
      <c r="D827" s="57"/>
      <c r="E827" s="34">
        <v>0</v>
      </c>
      <c r="F827"/>
      <c r="G827"/>
      <c r="H827"/>
    </row>
    <row r="828" spans="1:8" ht="12.5" x14ac:dyDescent="0.25">
      <c r="A828" s="32">
        <v>0</v>
      </c>
      <c r="B828" s="32"/>
      <c r="C828" s="32">
        <v>0</v>
      </c>
      <c r="D828" s="57"/>
      <c r="E828" s="34">
        <v>0</v>
      </c>
      <c r="F828"/>
      <c r="G828"/>
      <c r="H828"/>
    </row>
    <row r="829" spans="1:8" ht="12.5" x14ac:dyDescent="0.25">
      <c r="A829" s="32">
        <v>0</v>
      </c>
      <c r="B829" s="32"/>
      <c r="C829" s="32">
        <v>0</v>
      </c>
      <c r="D829" s="57"/>
      <c r="E829" s="34">
        <v>0</v>
      </c>
      <c r="F829"/>
      <c r="G829"/>
      <c r="H829"/>
    </row>
    <row r="830" spans="1:8" ht="12.5" x14ac:dyDescent="0.25">
      <c r="A830" s="32">
        <v>0</v>
      </c>
      <c r="B830" s="32"/>
      <c r="C830" s="32">
        <v>0</v>
      </c>
      <c r="D830" s="57"/>
      <c r="E830" s="34">
        <v>0</v>
      </c>
      <c r="F830"/>
      <c r="G830"/>
      <c r="H830"/>
    </row>
    <row r="831" spans="1:8" ht="12.5" x14ac:dyDescent="0.25">
      <c r="A831" s="32">
        <v>0</v>
      </c>
      <c r="B831" s="32"/>
      <c r="C831" s="32">
        <v>0</v>
      </c>
      <c r="D831" s="57"/>
      <c r="E831" s="34">
        <v>0</v>
      </c>
      <c r="F831"/>
      <c r="G831"/>
      <c r="H831"/>
    </row>
    <row r="832" spans="1:8" ht="12.5" x14ac:dyDescent="0.25">
      <c r="A832" s="32">
        <v>0</v>
      </c>
      <c r="B832" s="32"/>
      <c r="C832" s="32">
        <v>0</v>
      </c>
      <c r="D832" s="57"/>
      <c r="E832" s="34">
        <v>0</v>
      </c>
      <c r="F832"/>
      <c r="G832"/>
      <c r="H832"/>
    </row>
    <row r="833" spans="1:8" ht="12.5" x14ac:dyDescent="0.25">
      <c r="A833" s="32">
        <v>0</v>
      </c>
      <c r="B833" s="32"/>
      <c r="C833" s="32">
        <v>0</v>
      </c>
      <c r="D833" s="57"/>
      <c r="E833" s="34">
        <v>0</v>
      </c>
      <c r="F833"/>
      <c r="G833"/>
      <c r="H833"/>
    </row>
    <row r="834" spans="1:8" ht="12.5" x14ac:dyDescent="0.25">
      <c r="A834" s="32">
        <v>0</v>
      </c>
      <c r="B834" s="32"/>
      <c r="C834" s="32">
        <v>0</v>
      </c>
      <c r="D834" s="57"/>
      <c r="E834" s="34">
        <v>0</v>
      </c>
      <c r="F834"/>
      <c r="G834"/>
      <c r="H834"/>
    </row>
    <row r="835" spans="1:8" ht="12.5" x14ac:dyDescent="0.25">
      <c r="A835" s="32">
        <v>0</v>
      </c>
      <c r="B835" s="32"/>
      <c r="C835" s="32">
        <v>0</v>
      </c>
      <c r="D835" s="57"/>
      <c r="E835" s="34">
        <v>0</v>
      </c>
      <c r="F835"/>
      <c r="G835"/>
      <c r="H835"/>
    </row>
    <row r="836" spans="1:8" ht="12.5" x14ac:dyDescent="0.25">
      <c r="A836" s="32">
        <v>0</v>
      </c>
      <c r="B836" s="32"/>
      <c r="C836" s="32">
        <v>0</v>
      </c>
      <c r="D836" s="57"/>
      <c r="E836" s="34">
        <v>0</v>
      </c>
      <c r="F836"/>
      <c r="G836"/>
      <c r="H836"/>
    </row>
    <row r="837" spans="1:8" ht="12.5" x14ac:dyDescent="0.25">
      <c r="A837" s="32">
        <v>0</v>
      </c>
      <c r="B837" s="32"/>
      <c r="C837" s="32">
        <v>0</v>
      </c>
      <c r="D837" s="57"/>
      <c r="E837" s="34">
        <v>0</v>
      </c>
      <c r="F837"/>
      <c r="G837"/>
      <c r="H837"/>
    </row>
    <row r="838" spans="1:8" ht="12.5" x14ac:dyDescent="0.25">
      <c r="A838" s="32">
        <v>0</v>
      </c>
      <c r="B838" s="32"/>
      <c r="C838" s="32">
        <v>0</v>
      </c>
      <c r="D838" s="57"/>
      <c r="E838" s="34">
        <v>0</v>
      </c>
      <c r="F838"/>
      <c r="G838"/>
      <c r="H838"/>
    </row>
    <row r="839" spans="1:8" ht="12.5" x14ac:dyDescent="0.25">
      <c r="A839" s="32">
        <v>0</v>
      </c>
      <c r="B839" s="32"/>
      <c r="C839" s="32">
        <v>0</v>
      </c>
      <c r="D839" s="57"/>
      <c r="E839" s="34">
        <v>0</v>
      </c>
      <c r="F839"/>
      <c r="G839"/>
      <c r="H839"/>
    </row>
    <row r="840" spans="1:8" ht="12.5" x14ac:dyDescent="0.25">
      <c r="A840" s="32">
        <v>0</v>
      </c>
      <c r="B840" s="32"/>
      <c r="C840" s="32">
        <v>0</v>
      </c>
      <c r="D840" s="57"/>
      <c r="E840" s="34">
        <v>0</v>
      </c>
      <c r="F840"/>
      <c r="G840"/>
      <c r="H840"/>
    </row>
    <row r="841" spans="1:8" ht="12.5" x14ac:dyDescent="0.25">
      <c r="A841" s="32">
        <v>0</v>
      </c>
      <c r="B841" s="32"/>
      <c r="C841" s="32">
        <v>0</v>
      </c>
      <c r="D841" s="57"/>
      <c r="E841" s="34">
        <v>0</v>
      </c>
      <c r="F841"/>
      <c r="G841"/>
      <c r="H841"/>
    </row>
    <row r="842" spans="1:8" ht="12.5" x14ac:dyDescent="0.25">
      <c r="A842" s="32">
        <v>0</v>
      </c>
      <c r="B842" s="32"/>
      <c r="C842" s="32">
        <v>0</v>
      </c>
      <c r="D842" s="57"/>
      <c r="E842" s="34">
        <v>0</v>
      </c>
      <c r="F842"/>
      <c r="G842"/>
      <c r="H842"/>
    </row>
    <row r="843" spans="1:8" ht="12.5" x14ac:dyDescent="0.25">
      <c r="A843" s="32">
        <v>0</v>
      </c>
      <c r="B843" s="32"/>
      <c r="C843" s="32">
        <v>0</v>
      </c>
      <c r="D843" s="57"/>
      <c r="E843" s="34">
        <v>0</v>
      </c>
      <c r="F843"/>
      <c r="G843"/>
      <c r="H843"/>
    </row>
    <row r="844" spans="1:8" ht="12.5" x14ac:dyDescent="0.25">
      <c r="A844" s="32">
        <v>0</v>
      </c>
      <c r="B844" s="32"/>
      <c r="C844" s="32">
        <v>0</v>
      </c>
      <c r="D844" s="57"/>
      <c r="E844" s="34">
        <v>0</v>
      </c>
      <c r="F844"/>
      <c r="G844"/>
      <c r="H844"/>
    </row>
    <row r="845" spans="1:8" ht="12.5" x14ac:dyDescent="0.25">
      <c r="A845" s="32">
        <v>0</v>
      </c>
      <c r="B845" s="32"/>
      <c r="C845" s="32">
        <v>0</v>
      </c>
      <c r="D845" s="57"/>
      <c r="E845" s="34">
        <v>0</v>
      </c>
      <c r="F845"/>
      <c r="G845"/>
      <c r="H845"/>
    </row>
    <row r="846" spans="1:8" ht="12.5" x14ac:dyDescent="0.25">
      <c r="A846" s="32">
        <v>0</v>
      </c>
      <c r="B846" s="32"/>
      <c r="C846" s="32">
        <v>0</v>
      </c>
      <c r="D846" s="57"/>
      <c r="E846" s="34">
        <v>0</v>
      </c>
      <c r="F846"/>
      <c r="G846"/>
      <c r="H846"/>
    </row>
    <row r="847" spans="1:8" ht="12.5" x14ac:dyDescent="0.25">
      <c r="A847" s="32">
        <v>0</v>
      </c>
      <c r="B847" s="32"/>
      <c r="C847" s="32">
        <v>0</v>
      </c>
      <c r="D847" s="57"/>
      <c r="E847" s="34">
        <v>0</v>
      </c>
      <c r="F847"/>
      <c r="G847"/>
      <c r="H847"/>
    </row>
    <row r="848" spans="1:8" ht="12.5" x14ac:dyDescent="0.25">
      <c r="A848" s="32">
        <v>0</v>
      </c>
      <c r="B848" s="32"/>
      <c r="C848" s="32">
        <v>0</v>
      </c>
      <c r="D848" s="57"/>
      <c r="E848" s="34">
        <v>0</v>
      </c>
      <c r="F848"/>
      <c r="G848"/>
      <c r="H848"/>
    </row>
    <row r="849" spans="1:8" ht="12.5" x14ac:dyDescent="0.25">
      <c r="A849" s="32">
        <v>0</v>
      </c>
      <c r="B849" s="32"/>
      <c r="C849" s="32">
        <v>0</v>
      </c>
      <c r="D849" s="57"/>
      <c r="E849" s="34">
        <v>0</v>
      </c>
      <c r="F849"/>
      <c r="G849"/>
      <c r="H849"/>
    </row>
    <row r="850" spans="1:8" ht="12.5" x14ac:dyDescent="0.25">
      <c r="A850" s="32">
        <v>0</v>
      </c>
      <c r="B850" s="32"/>
      <c r="C850" s="32">
        <v>0</v>
      </c>
      <c r="D850" s="57"/>
      <c r="E850" s="34">
        <v>0</v>
      </c>
      <c r="F850"/>
      <c r="G850"/>
      <c r="H850"/>
    </row>
    <row r="851" spans="1:8" ht="12.5" x14ac:dyDescent="0.25">
      <c r="A851" s="32">
        <v>0</v>
      </c>
      <c r="B851" s="32"/>
      <c r="C851" s="32">
        <v>0</v>
      </c>
      <c r="D851" s="57"/>
      <c r="E851" s="34">
        <v>0</v>
      </c>
      <c r="F851"/>
      <c r="G851"/>
      <c r="H851"/>
    </row>
    <row r="852" spans="1:8" ht="12.5" x14ac:dyDescent="0.25">
      <c r="A852" s="32">
        <v>0</v>
      </c>
      <c r="B852" s="32"/>
      <c r="C852" s="32">
        <v>0</v>
      </c>
      <c r="D852" s="57"/>
      <c r="E852" s="34">
        <v>0</v>
      </c>
      <c r="F852"/>
      <c r="G852"/>
      <c r="H852"/>
    </row>
    <row r="853" spans="1:8" ht="12.5" x14ac:dyDescent="0.25">
      <c r="A853" s="32">
        <v>0</v>
      </c>
      <c r="B853" s="32"/>
      <c r="C853" s="32">
        <v>0</v>
      </c>
      <c r="D853" s="57"/>
      <c r="E853" s="34">
        <v>0</v>
      </c>
      <c r="F853"/>
      <c r="G853"/>
      <c r="H853"/>
    </row>
    <row r="854" spans="1:8" ht="12.5" x14ac:dyDescent="0.25">
      <c r="A854" s="32">
        <v>0</v>
      </c>
      <c r="B854" s="32"/>
      <c r="C854" s="32">
        <v>0</v>
      </c>
      <c r="D854" s="57"/>
      <c r="E854" s="34">
        <v>0</v>
      </c>
      <c r="F854"/>
      <c r="G854"/>
      <c r="H854"/>
    </row>
    <row r="855" spans="1:8" ht="12.5" x14ac:dyDescent="0.25">
      <c r="A855" s="32">
        <v>0</v>
      </c>
      <c r="B855" s="32"/>
      <c r="C855" s="32">
        <v>0</v>
      </c>
      <c r="D855" s="57"/>
      <c r="E855" s="34">
        <v>0</v>
      </c>
      <c r="F855"/>
      <c r="G855"/>
      <c r="H855"/>
    </row>
    <row r="856" spans="1:8" ht="12.5" x14ac:dyDescent="0.25">
      <c r="A856" s="32">
        <v>0</v>
      </c>
      <c r="B856" s="32"/>
      <c r="C856" s="32">
        <v>0</v>
      </c>
      <c r="D856" s="57"/>
      <c r="E856" s="34">
        <v>0</v>
      </c>
      <c r="F856"/>
      <c r="G856"/>
      <c r="H856"/>
    </row>
    <row r="857" spans="1:8" ht="12.5" x14ac:dyDescent="0.25">
      <c r="A857" s="32">
        <v>0</v>
      </c>
      <c r="B857" s="32"/>
      <c r="C857" s="32">
        <v>0</v>
      </c>
      <c r="D857" s="57"/>
      <c r="E857" s="34">
        <v>0</v>
      </c>
      <c r="F857"/>
      <c r="G857"/>
      <c r="H857"/>
    </row>
    <row r="858" spans="1:8" ht="12.5" x14ac:dyDescent="0.25">
      <c r="A858" s="32">
        <v>0</v>
      </c>
      <c r="B858" s="32"/>
      <c r="C858" s="32">
        <v>0</v>
      </c>
      <c r="D858" s="57"/>
      <c r="E858" s="34">
        <v>0</v>
      </c>
      <c r="F858"/>
      <c r="G858"/>
      <c r="H858"/>
    </row>
    <row r="859" spans="1:8" ht="12.5" x14ac:dyDescent="0.25">
      <c r="A859" s="32">
        <v>0</v>
      </c>
      <c r="B859" s="32"/>
      <c r="C859" s="32">
        <v>0</v>
      </c>
      <c r="D859" s="57"/>
      <c r="E859" s="34">
        <v>0</v>
      </c>
      <c r="F859"/>
      <c r="G859"/>
      <c r="H859"/>
    </row>
    <row r="860" spans="1:8" ht="12.5" x14ac:dyDescent="0.25">
      <c r="A860" s="32">
        <v>0</v>
      </c>
      <c r="B860" s="32"/>
      <c r="C860" s="32">
        <v>0</v>
      </c>
      <c r="D860" s="57"/>
      <c r="E860" s="34">
        <v>0</v>
      </c>
      <c r="F860"/>
      <c r="G860"/>
      <c r="H860"/>
    </row>
    <row r="861" spans="1:8" ht="12.5" x14ac:dyDescent="0.25">
      <c r="A861" s="32">
        <v>0</v>
      </c>
      <c r="B861" s="32"/>
      <c r="C861" s="32">
        <v>0</v>
      </c>
      <c r="D861" s="57"/>
      <c r="E861" s="34">
        <v>0</v>
      </c>
      <c r="F861"/>
      <c r="G861"/>
      <c r="H861"/>
    </row>
    <row r="862" spans="1:8" ht="12.5" x14ac:dyDescent="0.25">
      <c r="A862" s="32">
        <v>0</v>
      </c>
      <c r="B862" s="32"/>
      <c r="C862" s="32">
        <v>0</v>
      </c>
      <c r="D862" s="57"/>
      <c r="E862" s="34">
        <v>0</v>
      </c>
      <c r="F862"/>
      <c r="G862"/>
      <c r="H862"/>
    </row>
    <row r="863" spans="1:8" ht="12.5" x14ac:dyDescent="0.25">
      <c r="A863" s="32">
        <v>0</v>
      </c>
      <c r="B863" s="32"/>
      <c r="C863" s="32">
        <v>0</v>
      </c>
      <c r="D863" s="57"/>
      <c r="E863" s="34">
        <v>0</v>
      </c>
      <c r="F863"/>
      <c r="G863"/>
      <c r="H863"/>
    </row>
    <row r="864" spans="1:8" ht="12.5" x14ac:dyDescent="0.25">
      <c r="A864" s="32">
        <v>0</v>
      </c>
      <c r="B864" s="32"/>
      <c r="C864" s="32">
        <v>0</v>
      </c>
      <c r="D864" s="57"/>
      <c r="E864" s="34">
        <v>0</v>
      </c>
      <c r="F864"/>
      <c r="G864"/>
      <c r="H864"/>
    </row>
    <row r="865" spans="1:8" ht="12.5" x14ac:dyDescent="0.25">
      <c r="A865" s="32">
        <v>0</v>
      </c>
      <c r="B865" s="32"/>
      <c r="C865" s="32">
        <v>0</v>
      </c>
      <c r="D865" s="57"/>
      <c r="E865" s="34">
        <v>0</v>
      </c>
      <c r="F865"/>
      <c r="G865"/>
      <c r="H865"/>
    </row>
    <row r="866" spans="1:8" ht="12.5" x14ac:dyDescent="0.25">
      <c r="A866" s="32">
        <v>0</v>
      </c>
      <c r="B866" s="32"/>
      <c r="C866" s="32">
        <v>0</v>
      </c>
      <c r="D866" s="57"/>
      <c r="E866" s="34">
        <v>0</v>
      </c>
      <c r="F866"/>
      <c r="G866"/>
      <c r="H866"/>
    </row>
    <row r="867" spans="1:8" ht="12.5" x14ac:dyDescent="0.25">
      <c r="A867" s="32">
        <v>0</v>
      </c>
      <c r="B867" s="32"/>
      <c r="C867" s="32">
        <v>0</v>
      </c>
      <c r="D867" s="57"/>
      <c r="E867" s="34">
        <v>0</v>
      </c>
      <c r="F867"/>
      <c r="G867"/>
      <c r="H867"/>
    </row>
    <row r="868" spans="1:8" ht="12.5" x14ac:dyDescent="0.25">
      <c r="A868" s="32">
        <v>0</v>
      </c>
      <c r="B868" s="32"/>
      <c r="C868" s="32">
        <v>0</v>
      </c>
      <c r="D868" s="57"/>
      <c r="E868" s="34">
        <v>0</v>
      </c>
      <c r="F868"/>
      <c r="G868"/>
      <c r="H868"/>
    </row>
    <row r="869" spans="1:8" ht="12.5" x14ac:dyDescent="0.25">
      <c r="A869" s="32">
        <v>0</v>
      </c>
      <c r="B869" s="32"/>
      <c r="C869" s="32">
        <v>0</v>
      </c>
      <c r="D869" s="57"/>
      <c r="E869" s="34">
        <v>0</v>
      </c>
      <c r="F869"/>
      <c r="G869"/>
      <c r="H869"/>
    </row>
    <row r="870" spans="1:8" ht="12.5" x14ac:dyDescent="0.25">
      <c r="A870" s="32">
        <v>0</v>
      </c>
      <c r="B870" s="32"/>
      <c r="C870" s="32">
        <v>0</v>
      </c>
      <c r="D870" s="57"/>
      <c r="E870" s="34">
        <v>0</v>
      </c>
      <c r="F870"/>
      <c r="G870"/>
      <c r="H870"/>
    </row>
    <row r="871" spans="1:8" ht="12.5" x14ac:dyDescent="0.25">
      <c r="A871" s="32">
        <v>0</v>
      </c>
      <c r="B871" s="32"/>
      <c r="C871" s="32">
        <v>0</v>
      </c>
      <c r="D871" s="57"/>
      <c r="E871" s="34">
        <v>0</v>
      </c>
      <c r="F871"/>
      <c r="G871"/>
      <c r="H871"/>
    </row>
    <row r="872" spans="1:8" ht="12.5" x14ac:dyDescent="0.25">
      <c r="A872" s="32">
        <v>0</v>
      </c>
      <c r="B872" s="32"/>
      <c r="C872" s="32">
        <v>0</v>
      </c>
      <c r="D872" s="57"/>
      <c r="E872" s="34">
        <v>0</v>
      </c>
      <c r="F872"/>
      <c r="G872"/>
      <c r="H872"/>
    </row>
    <row r="873" spans="1:8" ht="12.5" x14ac:dyDescent="0.25">
      <c r="A873" s="32">
        <v>0</v>
      </c>
      <c r="B873" s="32"/>
      <c r="C873" s="32">
        <v>0</v>
      </c>
      <c r="D873" s="57"/>
      <c r="E873" s="34">
        <v>0</v>
      </c>
      <c r="F873"/>
      <c r="G873"/>
      <c r="H873"/>
    </row>
    <row r="874" spans="1:8" ht="12.5" x14ac:dyDescent="0.25">
      <c r="A874" s="32">
        <v>0</v>
      </c>
      <c r="B874" s="32"/>
      <c r="C874" s="32">
        <v>0</v>
      </c>
      <c r="D874" s="57"/>
      <c r="E874" s="34">
        <v>0</v>
      </c>
      <c r="F874"/>
      <c r="G874"/>
      <c r="H874"/>
    </row>
    <row r="875" spans="1:8" ht="12.5" x14ac:dyDescent="0.25">
      <c r="A875" s="32">
        <v>0</v>
      </c>
      <c r="B875" s="32"/>
      <c r="C875" s="32">
        <v>0</v>
      </c>
      <c r="D875" s="57"/>
      <c r="E875" s="34">
        <v>0</v>
      </c>
      <c r="F875"/>
      <c r="G875"/>
      <c r="H875"/>
    </row>
    <row r="876" spans="1:8" ht="12.5" x14ac:dyDescent="0.25">
      <c r="A876" s="32">
        <v>0</v>
      </c>
      <c r="B876" s="32"/>
      <c r="C876" s="32">
        <v>0</v>
      </c>
      <c r="D876" s="57"/>
      <c r="E876" s="34">
        <v>0</v>
      </c>
      <c r="F876"/>
      <c r="G876"/>
      <c r="H876"/>
    </row>
    <row r="877" spans="1:8" ht="12.5" x14ac:dyDescent="0.25">
      <c r="A877" s="32">
        <v>0</v>
      </c>
      <c r="B877" s="32"/>
      <c r="C877" s="32">
        <v>0</v>
      </c>
      <c r="D877" s="57"/>
      <c r="E877" s="34">
        <v>0</v>
      </c>
      <c r="F877"/>
      <c r="G877"/>
      <c r="H877"/>
    </row>
    <row r="878" spans="1:8" ht="12.5" x14ac:dyDescent="0.25">
      <c r="A878" s="32">
        <v>0</v>
      </c>
      <c r="B878" s="32"/>
      <c r="C878" s="32">
        <v>0</v>
      </c>
      <c r="D878" s="57"/>
      <c r="E878" s="34">
        <v>0</v>
      </c>
      <c r="F878"/>
      <c r="G878"/>
      <c r="H878"/>
    </row>
    <row r="879" spans="1:8" ht="12.5" x14ac:dyDescent="0.25">
      <c r="A879" s="32">
        <v>0</v>
      </c>
      <c r="B879" s="32"/>
      <c r="C879" s="32">
        <v>0</v>
      </c>
      <c r="D879" s="57"/>
      <c r="E879" s="34">
        <v>0</v>
      </c>
      <c r="F879"/>
      <c r="G879"/>
      <c r="H879"/>
    </row>
    <row r="880" spans="1:8" ht="12.5" x14ac:dyDescent="0.25">
      <c r="A880" s="32">
        <v>0</v>
      </c>
      <c r="B880" s="32"/>
      <c r="C880" s="32">
        <v>0</v>
      </c>
      <c r="D880" s="57"/>
      <c r="E880" s="34">
        <v>0</v>
      </c>
      <c r="F880"/>
      <c r="G880"/>
      <c r="H880"/>
    </row>
    <row r="881" spans="1:8" ht="12.5" x14ac:dyDescent="0.25">
      <c r="A881" s="32">
        <v>0</v>
      </c>
      <c r="B881" s="32"/>
      <c r="C881" s="32">
        <v>0</v>
      </c>
      <c r="D881" s="57"/>
      <c r="E881" s="34">
        <v>0</v>
      </c>
      <c r="F881"/>
      <c r="G881"/>
      <c r="H881"/>
    </row>
    <row r="882" spans="1:8" ht="12.5" x14ac:dyDescent="0.25">
      <c r="A882" s="32">
        <v>0</v>
      </c>
      <c r="B882" s="32"/>
      <c r="C882" s="32">
        <v>0</v>
      </c>
      <c r="D882" s="57"/>
      <c r="E882" s="34">
        <v>0</v>
      </c>
      <c r="F882"/>
      <c r="G882"/>
      <c r="H882"/>
    </row>
    <row r="883" spans="1:8" ht="12.5" x14ac:dyDescent="0.25">
      <c r="A883" s="32">
        <v>0</v>
      </c>
      <c r="B883" s="32"/>
      <c r="C883" s="32">
        <v>0</v>
      </c>
      <c r="D883" s="57"/>
      <c r="E883" s="34">
        <v>0</v>
      </c>
      <c r="F883"/>
      <c r="G883"/>
      <c r="H883"/>
    </row>
    <row r="884" spans="1:8" ht="12.5" x14ac:dyDescent="0.25">
      <c r="A884" s="32">
        <v>0</v>
      </c>
      <c r="B884" s="32"/>
      <c r="C884" s="32">
        <v>0</v>
      </c>
      <c r="D884" s="57"/>
      <c r="E884" s="34">
        <v>0</v>
      </c>
      <c r="F884"/>
      <c r="G884"/>
      <c r="H884"/>
    </row>
    <row r="885" spans="1:8" ht="12.5" x14ac:dyDescent="0.25">
      <c r="A885" s="32">
        <v>0</v>
      </c>
      <c r="B885" s="32"/>
      <c r="C885" s="32">
        <v>0</v>
      </c>
      <c r="D885" s="57"/>
      <c r="E885" s="34">
        <v>0</v>
      </c>
      <c r="F885"/>
      <c r="G885"/>
      <c r="H885"/>
    </row>
    <row r="886" spans="1:8" ht="12.5" x14ac:dyDescent="0.25">
      <c r="A886" s="32">
        <v>0</v>
      </c>
      <c r="B886" s="32"/>
      <c r="C886" s="32">
        <v>0</v>
      </c>
      <c r="D886" s="57"/>
      <c r="E886" s="34">
        <v>0</v>
      </c>
      <c r="F886"/>
      <c r="G886"/>
      <c r="H886"/>
    </row>
    <row r="887" spans="1:8" ht="12.5" x14ac:dyDescent="0.25">
      <c r="A887" s="32">
        <v>0</v>
      </c>
      <c r="B887" s="32"/>
      <c r="C887" s="32">
        <v>0</v>
      </c>
      <c r="D887" s="57"/>
      <c r="E887" s="34">
        <v>0</v>
      </c>
      <c r="F887"/>
      <c r="G887"/>
      <c r="H887"/>
    </row>
    <row r="888" spans="1:8" ht="12.5" x14ac:dyDescent="0.25">
      <c r="A888" s="32">
        <v>0</v>
      </c>
      <c r="B888" s="32"/>
      <c r="C888" s="32">
        <v>0</v>
      </c>
      <c r="D888" s="57"/>
      <c r="E888" s="34">
        <v>0</v>
      </c>
      <c r="F888"/>
      <c r="G888"/>
      <c r="H888"/>
    </row>
    <row r="889" spans="1:8" ht="12.5" x14ac:dyDescent="0.25">
      <c r="A889" s="32">
        <v>0</v>
      </c>
      <c r="B889" s="32"/>
      <c r="C889" s="32">
        <v>0</v>
      </c>
      <c r="D889" s="57"/>
      <c r="E889" s="34">
        <v>0</v>
      </c>
      <c r="F889"/>
      <c r="G889"/>
      <c r="H889"/>
    </row>
    <row r="890" spans="1:8" ht="12.5" x14ac:dyDescent="0.25">
      <c r="A890" s="32">
        <v>0</v>
      </c>
      <c r="B890" s="32"/>
      <c r="C890" s="32">
        <v>0</v>
      </c>
      <c r="D890" s="57"/>
      <c r="E890" s="34">
        <v>0</v>
      </c>
      <c r="F890"/>
      <c r="G890"/>
      <c r="H890"/>
    </row>
    <row r="891" spans="1:8" ht="12.5" x14ac:dyDescent="0.25">
      <c r="A891" s="32">
        <v>0</v>
      </c>
      <c r="B891" s="32"/>
      <c r="C891" s="32">
        <v>0</v>
      </c>
      <c r="D891" s="57"/>
      <c r="E891" s="34">
        <v>0</v>
      </c>
      <c r="F891"/>
      <c r="G891"/>
      <c r="H891"/>
    </row>
    <row r="892" spans="1:8" ht="12.5" x14ac:dyDescent="0.25">
      <c r="A892" s="32">
        <v>0</v>
      </c>
      <c r="B892" s="32"/>
      <c r="C892" s="32">
        <v>0</v>
      </c>
      <c r="D892" s="57"/>
      <c r="E892" s="34">
        <v>0</v>
      </c>
      <c r="F892"/>
      <c r="G892"/>
      <c r="H892"/>
    </row>
    <row r="893" spans="1:8" ht="12.5" x14ac:dyDescent="0.25">
      <c r="A893" s="32">
        <v>0</v>
      </c>
      <c r="B893" s="32"/>
      <c r="C893" s="32">
        <v>0</v>
      </c>
      <c r="D893" s="57"/>
      <c r="E893" s="34">
        <v>0</v>
      </c>
      <c r="F893"/>
      <c r="G893"/>
      <c r="H893"/>
    </row>
    <row r="894" spans="1:8" ht="12.5" x14ac:dyDescent="0.25">
      <c r="A894" s="32">
        <v>0</v>
      </c>
      <c r="B894" s="32"/>
      <c r="C894" s="32">
        <v>0</v>
      </c>
      <c r="D894" s="57"/>
      <c r="E894" s="34">
        <v>0</v>
      </c>
      <c r="F894"/>
      <c r="G894"/>
      <c r="H894"/>
    </row>
    <row r="895" spans="1:8" ht="12.5" x14ac:dyDescent="0.25">
      <c r="A895" s="32">
        <v>0</v>
      </c>
      <c r="B895" s="32"/>
      <c r="C895" s="32">
        <v>0</v>
      </c>
      <c r="D895" s="57"/>
      <c r="E895" s="34">
        <v>0</v>
      </c>
      <c r="F895"/>
      <c r="G895"/>
      <c r="H895"/>
    </row>
    <row r="896" spans="1:8" ht="12.5" x14ac:dyDescent="0.25">
      <c r="A896" s="32">
        <v>0</v>
      </c>
      <c r="B896" s="32"/>
      <c r="C896" s="32">
        <v>0</v>
      </c>
      <c r="D896" s="57"/>
      <c r="E896" s="34">
        <v>0</v>
      </c>
      <c r="F896"/>
      <c r="G896"/>
      <c r="H896"/>
    </row>
    <row r="897" spans="1:8" ht="12.5" x14ac:dyDescent="0.25">
      <c r="A897" s="32">
        <v>0</v>
      </c>
      <c r="B897" s="32"/>
      <c r="C897" s="32">
        <v>0</v>
      </c>
      <c r="D897" s="57"/>
      <c r="E897" s="34">
        <v>0</v>
      </c>
      <c r="F897"/>
      <c r="G897"/>
      <c r="H897"/>
    </row>
    <row r="898" spans="1:8" ht="12.5" x14ac:dyDescent="0.25">
      <c r="A898" s="32">
        <v>0</v>
      </c>
      <c r="B898" s="32"/>
      <c r="C898" s="32">
        <v>0</v>
      </c>
      <c r="D898" s="57"/>
      <c r="E898" s="34">
        <v>0</v>
      </c>
      <c r="F898"/>
      <c r="G898"/>
      <c r="H898"/>
    </row>
    <row r="899" spans="1:8" ht="12.5" x14ac:dyDescent="0.25">
      <c r="A899" s="32">
        <v>0</v>
      </c>
      <c r="B899" s="32"/>
      <c r="C899" s="32">
        <v>0</v>
      </c>
      <c r="D899" s="57"/>
      <c r="E899" s="34">
        <v>0</v>
      </c>
      <c r="F899"/>
      <c r="G899"/>
      <c r="H899"/>
    </row>
    <row r="900" spans="1:8" ht="12.5" x14ac:dyDescent="0.25">
      <c r="A900" s="32">
        <v>0</v>
      </c>
      <c r="B900" s="32"/>
      <c r="C900" s="32">
        <v>0</v>
      </c>
      <c r="D900" s="57"/>
      <c r="E900" s="34">
        <v>0</v>
      </c>
      <c r="F900"/>
      <c r="G900"/>
      <c r="H900"/>
    </row>
    <row r="901" spans="1:8" ht="12.5" x14ac:dyDescent="0.25">
      <c r="A901" s="32">
        <v>0</v>
      </c>
      <c r="B901" s="32"/>
      <c r="C901" s="32">
        <v>0</v>
      </c>
      <c r="D901" s="57"/>
      <c r="E901" s="34">
        <v>0</v>
      </c>
      <c r="F901"/>
      <c r="G901"/>
      <c r="H901"/>
    </row>
    <row r="902" spans="1:8" ht="12.5" x14ac:dyDescent="0.25">
      <c r="A902" s="32">
        <v>0</v>
      </c>
      <c r="B902" s="32"/>
      <c r="C902" s="32">
        <v>0</v>
      </c>
      <c r="D902" s="57"/>
      <c r="E902" s="34">
        <v>0</v>
      </c>
      <c r="F902"/>
      <c r="G902"/>
      <c r="H902"/>
    </row>
    <row r="903" spans="1:8" ht="12.5" x14ac:dyDescent="0.25">
      <c r="A903" s="32">
        <v>0</v>
      </c>
      <c r="B903" s="32"/>
      <c r="C903" s="32">
        <v>0</v>
      </c>
      <c r="D903" s="57"/>
      <c r="E903" s="34">
        <v>0</v>
      </c>
      <c r="F903"/>
      <c r="G903"/>
      <c r="H903"/>
    </row>
    <row r="904" spans="1:8" ht="12.5" x14ac:dyDescent="0.25">
      <c r="A904" s="32">
        <v>0</v>
      </c>
      <c r="B904" s="32"/>
      <c r="C904" s="32">
        <v>0</v>
      </c>
      <c r="D904" s="57"/>
      <c r="E904" s="34">
        <v>0</v>
      </c>
      <c r="F904"/>
      <c r="G904"/>
      <c r="H904"/>
    </row>
    <row r="905" spans="1:8" ht="12.5" x14ac:dyDescent="0.25">
      <c r="A905" s="32">
        <v>0</v>
      </c>
      <c r="B905" s="32"/>
      <c r="C905" s="32">
        <v>0</v>
      </c>
      <c r="D905" s="57"/>
      <c r="E905" s="34">
        <v>0</v>
      </c>
      <c r="F905"/>
      <c r="G905"/>
      <c r="H905"/>
    </row>
    <row r="906" spans="1:8" ht="12.5" x14ac:dyDescent="0.25">
      <c r="A906" s="32">
        <v>0</v>
      </c>
      <c r="B906" s="32"/>
      <c r="C906" s="32">
        <v>0</v>
      </c>
      <c r="D906" s="57"/>
      <c r="E906" s="34">
        <v>0</v>
      </c>
      <c r="F906"/>
      <c r="G906"/>
      <c r="H906"/>
    </row>
    <row r="907" spans="1:8" ht="12.5" x14ac:dyDescent="0.25">
      <c r="A907" s="32">
        <v>0</v>
      </c>
      <c r="B907" s="32"/>
      <c r="C907" s="32">
        <v>0</v>
      </c>
      <c r="D907" s="57"/>
      <c r="E907" s="34">
        <v>0</v>
      </c>
      <c r="F907"/>
      <c r="G907"/>
      <c r="H907"/>
    </row>
    <row r="908" spans="1:8" ht="12.5" x14ac:dyDescent="0.25">
      <c r="A908" s="32">
        <v>0</v>
      </c>
      <c r="B908" s="32"/>
      <c r="C908" s="32">
        <v>0</v>
      </c>
      <c r="D908" s="57"/>
      <c r="E908" s="34">
        <v>0</v>
      </c>
      <c r="F908"/>
      <c r="G908"/>
      <c r="H908"/>
    </row>
    <row r="909" spans="1:8" ht="12.5" x14ac:dyDescent="0.25">
      <c r="A909" s="32">
        <v>0</v>
      </c>
      <c r="B909" s="32"/>
      <c r="C909" s="32">
        <v>0</v>
      </c>
      <c r="D909" s="57"/>
      <c r="E909" s="34">
        <v>0</v>
      </c>
      <c r="F909"/>
      <c r="G909"/>
      <c r="H909"/>
    </row>
    <row r="910" spans="1:8" ht="12.5" x14ac:dyDescent="0.25">
      <c r="A910" s="32">
        <v>0</v>
      </c>
      <c r="B910" s="32"/>
      <c r="C910" s="32">
        <v>0</v>
      </c>
      <c r="D910" s="57"/>
      <c r="E910" s="34">
        <v>0</v>
      </c>
      <c r="F910"/>
      <c r="G910"/>
      <c r="H910"/>
    </row>
    <row r="911" spans="1:8" ht="12.5" x14ac:dyDescent="0.25">
      <c r="A911" s="32">
        <v>0</v>
      </c>
      <c r="B911" s="32"/>
      <c r="C911" s="32">
        <v>0</v>
      </c>
      <c r="D911" s="57"/>
      <c r="E911" s="34">
        <v>0</v>
      </c>
      <c r="F911"/>
      <c r="G911"/>
      <c r="H911"/>
    </row>
    <row r="912" spans="1:8" ht="12.5" x14ac:dyDescent="0.25">
      <c r="A912" s="32">
        <v>0</v>
      </c>
      <c r="B912" s="32"/>
      <c r="C912" s="32">
        <v>0</v>
      </c>
      <c r="D912" s="57"/>
      <c r="E912" s="34">
        <v>0</v>
      </c>
      <c r="F912"/>
      <c r="G912"/>
      <c r="H912"/>
    </row>
    <row r="913" spans="1:8" ht="12.5" x14ac:dyDescent="0.25">
      <c r="A913" s="32">
        <v>0</v>
      </c>
      <c r="B913" s="32"/>
      <c r="C913" s="32">
        <v>0</v>
      </c>
      <c r="D913" s="57"/>
      <c r="E913" s="34">
        <v>0</v>
      </c>
      <c r="F913"/>
      <c r="G913"/>
      <c r="H913"/>
    </row>
    <row r="914" spans="1:8" ht="12.5" x14ac:dyDescent="0.25">
      <c r="A914" s="32">
        <v>0</v>
      </c>
      <c r="B914" s="32"/>
      <c r="C914" s="32">
        <v>0</v>
      </c>
      <c r="D914" s="57"/>
      <c r="E914" s="34">
        <v>0</v>
      </c>
      <c r="F914"/>
      <c r="G914"/>
      <c r="H914"/>
    </row>
    <row r="915" spans="1:8" ht="12.5" x14ac:dyDescent="0.25">
      <c r="A915" s="32">
        <v>0</v>
      </c>
      <c r="B915" s="32"/>
      <c r="C915" s="32">
        <v>0</v>
      </c>
      <c r="D915" s="57"/>
      <c r="E915" s="34">
        <v>0</v>
      </c>
      <c r="F915"/>
      <c r="G915"/>
      <c r="H915"/>
    </row>
    <row r="916" spans="1:8" ht="12.5" x14ac:dyDescent="0.25">
      <c r="A916" s="32">
        <v>0</v>
      </c>
      <c r="B916" s="32"/>
      <c r="C916" s="32">
        <v>0</v>
      </c>
      <c r="D916" s="57"/>
      <c r="E916" s="34">
        <v>0</v>
      </c>
      <c r="F916"/>
      <c r="G916"/>
      <c r="H916"/>
    </row>
    <row r="917" spans="1:8" ht="12.5" x14ac:dyDescent="0.25">
      <c r="A917" s="32">
        <v>0</v>
      </c>
      <c r="B917" s="32"/>
      <c r="C917" s="32">
        <v>0</v>
      </c>
      <c r="D917" s="57"/>
      <c r="E917" s="34">
        <v>0</v>
      </c>
      <c r="F917"/>
      <c r="G917"/>
      <c r="H917"/>
    </row>
    <row r="918" spans="1:8" ht="12.5" x14ac:dyDescent="0.25">
      <c r="A918" s="32">
        <v>0</v>
      </c>
      <c r="B918" s="32"/>
      <c r="C918" s="32">
        <v>0</v>
      </c>
      <c r="D918" s="57"/>
      <c r="E918" s="34">
        <v>0</v>
      </c>
      <c r="F918"/>
      <c r="G918"/>
      <c r="H918"/>
    </row>
    <row r="919" spans="1:8" ht="12.5" x14ac:dyDescent="0.25">
      <c r="A919" s="32">
        <v>0</v>
      </c>
      <c r="B919" s="32"/>
      <c r="C919" s="32">
        <v>0</v>
      </c>
      <c r="D919" s="57"/>
      <c r="E919" s="34">
        <v>0</v>
      </c>
      <c r="F919"/>
      <c r="G919"/>
      <c r="H919"/>
    </row>
    <row r="920" spans="1:8" ht="12.5" x14ac:dyDescent="0.25">
      <c r="A920" s="32">
        <v>0</v>
      </c>
      <c r="B920" s="32"/>
      <c r="C920" s="32">
        <v>0</v>
      </c>
      <c r="D920" s="57"/>
      <c r="E920" s="34">
        <v>0</v>
      </c>
      <c r="F920"/>
      <c r="G920"/>
      <c r="H920"/>
    </row>
    <row r="921" spans="1:8" ht="12.5" x14ac:dyDescent="0.25">
      <c r="A921" s="32">
        <v>0</v>
      </c>
      <c r="B921" s="32"/>
      <c r="C921" s="32">
        <v>0</v>
      </c>
      <c r="D921" s="57"/>
      <c r="E921" s="34">
        <v>0</v>
      </c>
      <c r="F921"/>
      <c r="G921"/>
      <c r="H921"/>
    </row>
    <row r="922" spans="1:8" ht="12.5" x14ac:dyDescent="0.25">
      <c r="A922" s="32">
        <v>0</v>
      </c>
      <c r="B922" s="32"/>
      <c r="C922" s="32">
        <v>0</v>
      </c>
      <c r="D922" s="57"/>
      <c r="E922" s="34">
        <v>0</v>
      </c>
      <c r="F922"/>
      <c r="G922"/>
      <c r="H922"/>
    </row>
    <row r="923" spans="1:8" ht="12.5" x14ac:dyDescent="0.25">
      <c r="A923" s="32">
        <v>0</v>
      </c>
      <c r="B923" s="32"/>
      <c r="C923" s="32">
        <v>0</v>
      </c>
      <c r="D923" s="57"/>
      <c r="E923" s="34">
        <v>0</v>
      </c>
      <c r="F923"/>
      <c r="G923"/>
      <c r="H923"/>
    </row>
    <row r="924" spans="1:8" ht="12.5" x14ac:dyDescent="0.25">
      <c r="A924" s="32">
        <v>0</v>
      </c>
      <c r="B924" s="32"/>
      <c r="C924" s="32">
        <v>0</v>
      </c>
      <c r="D924" s="57"/>
      <c r="E924" s="34">
        <v>0</v>
      </c>
      <c r="F924"/>
      <c r="G924"/>
      <c r="H924"/>
    </row>
    <row r="925" spans="1:8" ht="12.5" x14ac:dyDescent="0.25">
      <c r="A925" s="32">
        <v>0</v>
      </c>
      <c r="B925" s="32"/>
      <c r="C925" s="32">
        <v>0</v>
      </c>
      <c r="D925" s="57"/>
      <c r="E925" s="34">
        <v>0</v>
      </c>
      <c r="F925"/>
      <c r="G925"/>
      <c r="H925"/>
    </row>
    <row r="926" spans="1:8" ht="12.5" x14ac:dyDescent="0.25">
      <c r="A926" s="32">
        <v>0</v>
      </c>
      <c r="B926" s="32"/>
      <c r="C926" s="32">
        <v>0</v>
      </c>
      <c r="D926" s="57"/>
      <c r="E926" s="34">
        <v>0</v>
      </c>
      <c r="F926"/>
      <c r="G926"/>
      <c r="H926"/>
    </row>
    <row r="927" spans="1:8" ht="12.5" x14ac:dyDescent="0.25">
      <c r="A927" s="32">
        <v>0</v>
      </c>
      <c r="B927" s="32"/>
      <c r="C927" s="32">
        <v>0</v>
      </c>
      <c r="D927" s="57"/>
      <c r="E927" s="34">
        <v>0</v>
      </c>
      <c r="F927"/>
      <c r="G927"/>
      <c r="H927"/>
    </row>
    <row r="928" spans="1:8" ht="12.5" x14ac:dyDescent="0.25">
      <c r="A928" s="32">
        <v>0</v>
      </c>
      <c r="B928" s="32"/>
      <c r="C928" s="32">
        <v>0</v>
      </c>
      <c r="D928" s="57"/>
      <c r="E928" s="34">
        <v>0</v>
      </c>
      <c r="F928"/>
      <c r="G928"/>
      <c r="H928"/>
    </row>
    <row r="929" spans="1:8" ht="12.5" x14ac:dyDescent="0.25">
      <c r="A929" s="32">
        <v>0</v>
      </c>
      <c r="B929" s="32"/>
      <c r="C929" s="32">
        <v>0</v>
      </c>
      <c r="D929" s="57"/>
      <c r="E929" s="34">
        <v>0</v>
      </c>
      <c r="F929"/>
      <c r="G929"/>
      <c r="H929"/>
    </row>
    <row r="930" spans="1:8" ht="12.5" x14ac:dyDescent="0.25">
      <c r="A930" s="32">
        <v>0</v>
      </c>
      <c r="B930" s="32"/>
      <c r="C930" s="32">
        <v>0</v>
      </c>
      <c r="D930" s="57"/>
      <c r="E930" s="34">
        <v>0</v>
      </c>
      <c r="F930"/>
      <c r="G930"/>
      <c r="H930"/>
    </row>
    <row r="931" spans="1:8" ht="12.5" x14ac:dyDescent="0.25">
      <c r="A931" s="32">
        <v>0</v>
      </c>
      <c r="B931" s="32"/>
      <c r="C931" s="32">
        <v>0</v>
      </c>
      <c r="D931" s="57"/>
      <c r="E931" s="34">
        <v>0</v>
      </c>
      <c r="F931"/>
      <c r="G931"/>
      <c r="H931"/>
    </row>
    <row r="932" spans="1:8" ht="12.5" x14ac:dyDescent="0.25">
      <c r="A932" s="32">
        <v>0</v>
      </c>
      <c r="B932" s="32"/>
      <c r="C932" s="32">
        <v>0</v>
      </c>
      <c r="D932" s="57"/>
      <c r="E932" s="34">
        <v>0</v>
      </c>
      <c r="F932"/>
      <c r="G932"/>
      <c r="H932"/>
    </row>
    <row r="933" spans="1:8" ht="12.5" x14ac:dyDescent="0.25">
      <c r="A933" s="32">
        <v>0</v>
      </c>
      <c r="B933" s="32"/>
      <c r="C933" s="32">
        <v>0</v>
      </c>
      <c r="D933" s="57"/>
      <c r="E933" s="34">
        <v>0</v>
      </c>
      <c r="F933"/>
      <c r="G933"/>
      <c r="H933"/>
    </row>
    <row r="934" spans="1:8" ht="12.5" x14ac:dyDescent="0.25">
      <c r="A934" s="32">
        <v>0</v>
      </c>
      <c r="B934" s="32"/>
      <c r="C934" s="32">
        <v>0</v>
      </c>
      <c r="D934" s="57"/>
      <c r="E934" s="34">
        <v>0</v>
      </c>
      <c r="F934"/>
      <c r="G934"/>
      <c r="H934"/>
    </row>
    <row r="935" spans="1:8" ht="12.5" x14ac:dyDescent="0.25">
      <c r="A935" s="32">
        <v>0</v>
      </c>
      <c r="B935" s="32"/>
      <c r="C935" s="32">
        <v>0</v>
      </c>
      <c r="D935" s="57"/>
      <c r="E935" s="34">
        <v>0</v>
      </c>
      <c r="F935"/>
      <c r="G935"/>
      <c r="H935"/>
    </row>
    <row r="936" spans="1:8" ht="12.5" x14ac:dyDescent="0.25">
      <c r="A936" s="32">
        <v>0</v>
      </c>
      <c r="B936" s="32"/>
      <c r="C936" s="32">
        <v>0</v>
      </c>
      <c r="D936" s="57"/>
      <c r="E936" s="34">
        <v>0</v>
      </c>
      <c r="F936"/>
      <c r="G936"/>
      <c r="H936"/>
    </row>
    <row r="937" spans="1:8" ht="12.5" x14ac:dyDescent="0.25">
      <c r="A937" s="32">
        <v>0</v>
      </c>
      <c r="B937" s="32"/>
      <c r="C937" s="32">
        <v>0</v>
      </c>
      <c r="D937" s="57"/>
      <c r="E937" s="34">
        <v>0</v>
      </c>
      <c r="F937"/>
      <c r="G937"/>
      <c r="H937"/>
    </row>
    <row r="938" spans="1:8" ht="12.5" x14ac:dyDescent="0.25">
      <c r="A938" s="32">
        <v>0</v>
      </c>
      <c r="B938" s="32"/>
      <c r="C938" s="32">
        <v>0</v>
      </c>
      <c r="D938" s="57"/>
      <c r="E938" s="34">
        <v>0</v>
      </c>
      <c r="F938"/>
      <c r="G938"/>
      <c r="H938"/>
    </row>
    <row r="939" spans="1:8" ht="12.5" x14ac:dyDescent="0.25">
      <c r="A939" s="32">
        <v>0</v>
      </c>
      <c r="B939" s="32"/>
      <c r="C939" s="32">
        <v>0</v>
      </c>
      <c r="D939" s="57"/>
      <c r="E939" s="34">
        <v>0</v>
      </c>
      <c r="F939"/>
      <c r="G939"/>
      <c r="H939"/>
    </row>
    <row r="940" spans="1:8" ht="12.5" x14ac:dyDescent="0.25">
      <c r="A940" s="32">
        <v>0</v>
      </c>
      <c r="B940" s="32"/>
      <c r="C940" s="32">
        <v>0</v>
      </c>
      <c r="D940" s="57"/>
      <c r="E940" s="34">
        <v>0</v>
      </c>
      <c r="F940"/>
      <c r="G940"/>
      <c r="H940"/>
    </row>
    <row r="941" spans="1:8" ht="12.5" x14ac:dyDescent="0.25">
      <c r="A941" s="32">
        <v>0</v>
      </c>
      <c r="B941" s="32"/>
      <c r="C941" s="32">
        <v>0</v>
      </c>
      <c r="D941" s="57"/>
      <c r="E941" s="34">
        <v>0</v>
      </c>
      <c r="F941"/>
      <c r="G941"/>
      <c r="H941"/>
    </row>
    <row r="942" spans="1:8" ht="12.5" x14ac:dyDescent="0.25">
      <c r="A942" s="32">
        <v>0</v>
      </c>
      <c r="B942" s="32"/>
      <c r="C942" s="32">
        <v>0</v>
      </c>
      <c r="D942" s="57"/>
      <c r="E942" s="34">
        <v>0</v>
      </c>
      <c r="F942"/>
      <c r="G942"/>
      <c r="H942"/>
    </row>
    <row r="943" spans="1:8" ht="12.5" x14ac:dyDescent="0.25">
      <c r="A943" s="32">
        <v>0</v>
      </c>
      <c r="B943" s="32"/>
      <c r="C943" s="32">
        <v>0</v>
      </c>
      <c r="D943" s="57"/>
      <c r="E943" s="34">
        <v>0</v>
      </c>
      <c r="F943"/>
      <c r="G943"/>
      <c r="H943"/>
    </row>
    <row r="944" spans="1:8" ht="12.5" x14ac:dyDescent="0.25">
      <c r="A944" s="32">
        <v>0</v>
      </c>
      <c r="B944" s="32"/>
      <c r="C944" s="32">
        <v>0</v>
      </c>
      <c r="D944" s="57"/>
      <c r="E944" s="34">
        <v>0</v>
      </c>
      <c r="F944"/>
      <c r="G944"/>
      <c r="H944"/>
    </row>
    <row r="945" spans="1:8" ht="12.5" x14ac:dyDescent="0.25">
      <c r="A945" s="32">
        <v>0</v>
      </c>
      <c r="B945" s="32"/>
      <c r="C945" s="32">
        <v>0</v>
      </c>
      <c r="D945" s="57"/>
      <c r="E945" s="34">
        <v>0</v>
      </c>
      <c r="F945"/>
      <c r="G945"/>
      <c r="H945"/>
    </row>
    <row r="946" spans="1:8" ht="12.5" x14ac:dyDescent="0.25">
      <c r="A946" s="32">
        <v>0</v>
      </c>
      <c r="B946" s="32"/>
      <c r="C946" s="32">
        <v>0</v>
      </c>
      <c r="D946" s="57"/>
      <c r="E946" s="34">
        <v>0</v>
      </c>
      <c r="F946"/>
      <c r="G946"/>
      <c r="H946"/>
    </row>
    <row r="947" spans="1:8" ht="12.5" x14ac:dyDescent="0.25">
      <c r="A947" s="32">
        <v>0</v>
      </c>
      <c r="B947" s="32"/>
      <c r="C947" s="32">
        <v>0</v>
      </c>
      <c r="D947" s="57"/>
      <c r="E947" s="34">
        <v>0</v>
      </c>
      <c r="F947"/>
      <c r="G947"/>
      <c r="H947"/>
    </row>
    <row r="948" spans="1:8" ht="12.5" x14ac:dyDescent="0.25">
      <c r="A948" s="32">
        <v>0</v>
      </c>
      <c r="B948" s="32"/>
      <c r="C948" s="32">
        <v>0</v>
      </c>
      <c r="D948" s="57"/>
      <c r="E948" s="34">
        <v>0</v>
      </c>
      <c r="F948"/>
      <c r="G948"/>
      <c r="H948"/>
    </row>
    <row r="949" spans="1:8" ht="12.5" x14ac:dyDescent="0.25">
      <c r="A949" s="32">
        <v>0</v>
      </c>
      <c r="B949" s="32"/>
      <c r="C949" s="32">
        <v>0</v>
      </c>
      <c r="D949" s="57"/>
      <c r="E949" s="34">
        <v>0</v>
      </c>
      <c r="F949"/>
      <c r="G949"/>
      <c r="H949"/>
    </row>
    <row r="950" spans="1:8" ht="12.5" x14ac:dyDescent="0.25">
      <c r="A950" s="32">
        <v>0</v>
      </c>
      <c r="B950" s="32"/>
      <c r="C950" s="32">
        <v>0</v>
      </c>
      <c r="D950" s="57"/>
      <c r="E950" s="34">
        <v>0</v>
      </c>
      <c r="F950"/>
      <c r="G950"/>
      <c r="H950"/>
    </row>
    <row r="951" spans="1:8" ht="12.5" x14ac:dyDescent="0.25">
      <c r="A951" s="32">
        <v>0</v>
      </c>
      <c r="B951" s="32"/>
      <c r="C951" s="32">
        <v>0</v>
      </c>
      <c r="D951" s="57"/>
      <c r="E951" s="34">
        <v>0</v>
      </c>
      <c r="F951"/>
      <c r="G951"/>
      <c r="H951"/>
    </row>
    <row r="952" spans="1:8" ht="12.5" x14ac:dyDescent="0.25">
      <c r="A952" s="32">
        <v>0</v>
      </c>
      <c r="B952" s="32"/>
      <c r="C952" s="32">
        <v>0</v>
      </c>
      <c r="D952" s="57"/>
      <c r="E952" s="34">
        <v>0</v>
      </c>
      <c r="F952"/>
      <c r="G952"/>
      <c r="H952"/>
    </row>
    <row r="953" spans="1:8" ht="12.5" x14ac:dyDescent="0.25">
      <c r="A953" s="32">
        <v>0</v>
      </c>
      <c r="B953" s="32"/>
      <c r="C953" s="32">
        <v>0</v>
      </c>
      <c r="D953" s="57"/>
      <c r="E953" s="34">
        <v>0</v>
      </c>
      <c r="F953"/>
      <c r="G953"/>
      <c r="H953"/>
    </row>
    <row r="954" spans="1:8" ht="12.5" x14ac:dyDescent="0.25">
      <c r="A954" s="32">
        <v>0</v>
      </c>
      <c r="B954" s="32"/>
      <c r="C954" s="32">
        <v>0</v>
      </c>
      <c r="D954" s="57"/>
      <c r="E954" s="34">
        <v>0</v>
      </c>
      <c r="F954"/>
      <c r="G954"/>
      <c r="H954"/>
    </row>
    <row r="955" spans="1:8" ht="12.5" x14ac:dyDescent="0.25">
      <c r="A955" s="32">
        <v>0</v>
      </c>
      <c r="B955" s="32"/>
      <c r="C955" s="32">
        <v>0</v>
      </c>
      <c r="D955" s="57"/>
      <c r="E955" s="34">
        <v>0</v>
      </c>
      <c r="F955"/>
      <c r="G955"/>
      <c r="H955"/>
    </row>
    <row r="956" spans="1:8" ht="12.5" x14ac:dyDescent="0.25">
      <c r="A956" s="32">
        <v>0</v>
      </c>
      <c r="B956" s="32"/>
      <c r="C956" s="32">
        <v>0</v>
      </c>
      <c r="D956" s="57"/>
      <c r="E956" s="34">
        <v>0</v>
      </c>
      <c r="F956"/>
      <c r="G956"/>
      <c r="H956"/>
    </row>
    <row r="957" spans="1:8" ht="12.5" x14ac:dyDescent="0.25">
      <c r="A957" s="32">
        <v>0</v>
      </c>
      <c r="B957" s="32"/>
      <c r="C957" s="32"/>
      <c r="D957" s="57"/>
      <c r="E957" s="34">
        <v>0</v>
      </c>
      <c r="F957"/>
      <c r="G957"/>
      <c r="H957"/>
    </row>
    <row r="958" spans="1:8" ht="12.5" x14ac:dyDescent="0.25">
      <c r="A958" s="32">
        <v>0</v>
      </c>
      <c r="B958" s="32"/>
      <c r="C958" s="32"/>
      <c r="D958" s="57"/>
      <c r="E958" s="34">
        <v>0</v>
      </c>
      <c r="F958"/>
      <c r="G958"/>
      <c r="H958"/>
    </row>
    <row r="959" spans="1:8" ht="12.5" x14ac:dyDescent="0.25">
      <c r="A959" s="32">
        <v>0</v>
      </c>
      <c r="B959" s="32"/>
      <c r="C959" s="32"/>
      <c r="D959" s="57"/>
      <c r="E959" s="34">
        <v>0</v>
      </c>
      <c r="F959"/>
      <c r="G959"/>
      <c r="H959"/>
    </row>
    <row r="960" spans="1:8" ht="12.5" x14ac:dyDescent="0.25">
      <c r="A960" s="32">
        <v>0</v>
      </c>
      <c r="B960" s="32"/>
      <c r="C960" s="32"/>
      <c r="D960" s="57"/>
      <c r="E960" s="34">
        <v>0</v>
      </c>
      <c r="F960"/>
      <c r="G960"/>
      <c r="H960"/>
    </row>
    <row r="961" spans="1:8" ht="12.5" x14ac:dyDescent="0.25">
      <c r="A961" s="32">
        <v>0</v>
      </c>
      <c r="B961" s="32"/>
      <c r="C961" s="32"/>
      <c r="D961" s="57"/>
      <c r="E961" s="34">
        <v>0</v>
      </c>
      <c r="F961"/>
      <c r="G961"/>
      <c r="H961"/>
    </row>
    <row r="962" spans="1:8" ht="12.5" x14ac:dyDescent="0.25">
      <c r="A962" s="32">
        <v>0</v>
      </c>
      <c r="B962" s="32"/>
      <c r="C962" s="32"/>
      <c r="D962" s="57"/>
      <c r="E962" s="34">
        <v>0</v>
      </c>
      <c r="F962"/>
      <c r="G962"/>
      <c r="H962"/>
    </row>
    <row r="963" spans="1:8" ht="12.5" x14ac:dyDescent="0.25">
      <c r="A963" s="32">
        <v>0</v>
      </c>
      <c r="B963" s="32"/>
      <c r="C963" s="32"/>
      <c r="D963" s="57"/>
      <c r="E963" s="34">
        <v>0</v>
      </c>
      <c r="F963"/>
      <c r="G963"/>
      <c r="H963"/>
    </row>
    <row r="964" spans="1:8" ht="12.5" x14ac:dyDescent="0.25">
      <c r="A964" s="32">
        <v>0</v>
      </c>
      <c r="B964" s="32"/>
      <c r="C964" s="32"/>
      <c r="D964" s="57"/>
      <c r="E964" s="34">
        <v>0</v>
      </c>
      <c r="F964"/>
      <c r="G964"/>
      <c r="H964"/>
    </row>
    <row r="965" spans="1:8" ht="12.5" x14ac:dyDescent="0.25">
      <c r="A965" s="32">
        <v>0</v>
      </c>
      <c r="B965" s="32"/>
      <c r="C965" s="32"/>
      <c r="D965" s="57"/>
      <c r="E965" s="34">
        <v>0</v>
      </c>
      <c r="F965"/>
      <c r="G965"/>
      <c r="H965"/>
    </row>
    <row r="966" spans="1:8" ht="12.5" x14ac:dyDescent="0.25">
      <c r="A966" s="32">
        <v>0</v>
      </c>
      <c r="B966" s="32"/>
      <c r="C966" s="32"/>
      <c r="D966" s="57"/>
      <c r="E966" s="34">
        <v>0</v>
      </c>
      <c r="F966"/>
      <c r="G966"/>
      <c r="H966"/>
    </row>
    <row r="967" spans="1:8" ht="12.5" x14ac:dyDescent="0.25">
      <c r="A967" s="32">
        <v>0</v>
      </c>
      <c r="B967" s="32"/>
      <c r="C967" s="32"/>
      <c r="D967" s="57"/>
      <c r="E967" s="34">
        <v>0</v>
      </c>
      <c r="F967"/>
      <c r="G967"/>
      <c r="H967"/>
    </row>
    <row r="968" spans="1:8" ht="12.5" x14ac:dyDescent="0.25">
      <c r="A968" s="32">
        <v>0</v>
      </c>
      <c r="B968" s="32"/>
      <c r="C968" s="32"/>
      <c r="D968" s="57"/>
      <c r="E968" s="34">
        <v>0</v>
      </c>
      <c r="F968"/>
      <c r="G968"/>
      <c r="H968"/>
    </row>
    <row r="969" spans="1:8" ht="12.5" x14ac:dyDescent="0.25">
      <c r="A969" s="32">
        <v>0</v>
      </c>
      <c r="B969" s="32"/>
      <c r="C969" s="32"/>
      <c r="D969" s="57"/>
      <c r="E969" s="34">
        <v>0</v>
      </c>
      <c r="F969"/>
      <c r="G969"/>
      <c r="H969"/>
    </row>
    <row r="970" spans="1:8" ht="12.5" x14ac:dyDescent="0.25">
      <c r="A970" s="32">
        <v>0</v>
      </c>
      <c r="B970" s="32"/>
      <c r="C970" s="32"/>
      <c r="D970" s="57"/>
      <c r="E970" s="34">
        <v>0</v>
      </c>
      <c r="F970"/>
      <c r="G970"/>
      <c r="H970"/>
    </row>
    <row r="971" spans="1:8" ht="12.5" x14ac:dyDescent="0.25">
      <c r="A971" s="32">
        <v>0</v>
      </c>
      <c r="B971" s="32"/>
      <c r="C971" s="32"/>
      <c r="D971" s="57"/>
      <c r="E971" s="34">
        <v>0</v>
      </c>
      <c r="F971"/>
      <c r="G971"/>
      <c r="H971"/>
    </row>
    <row r="972" spans="1:8" ht="12.5" x14ac:dyDescent="0.25">
      <c r="A972" s="32">
        <v>0</v>
      </c>
      <c r="B972" s="32"/>
      <c r="C972" s="32"/>
      <c r="D972" s="57"/>
      <c r="E972" s="34">
        <v>0</v>
      </c>
      <c r="F972"/>
      <c r="G972"/>
      <c r="H972"/>
    </row>
    <row r="973" spans="1:8" ht="12.5" x14ac:dyDescent="0.25">
      <c r="A973" s="32">
        <v>0</v>
      </c>
      <c r="B973" s="32"/>
      <c r="C973" s="32"/>
      <c r="D973" s="57"/>
      <c r="E973" s="34">
        <v>0</v>
      </c>
      <c r="F973"/>
      <c r="G973"/>
      <c r="H973"/>
    </row>
    <row r="974" spans="1:8" ht="12.5" x14ac:dyDescent="0.25">
      <c r="A974" s="32">
        <v>0</v>
      </c>
      <c r="B974" s="32"/>
      <c r="C974" s="32"/>
      <c r="D974" s="57"/>
      <c r="E974" s="34">
        <v>0</v>
      </c>
      <c r="F974"/>
      <c r="G974"/>
      <c r="H974"/>
    </row>
    <row r="975" spans="1:8" ht="12.5" x14ac:dyDescent="0.25">
      <c r="A975" s="32">
        <v>0</v>
      </c>
      <c r="B975" s="32"/>
      <c r="C975" s="32"/>
      <c r="D975" s="57"/>
      <c r="E975" s="34">
        <v>0</v>
      </c>
      <c r="F975"/>
      <c r="G975"/>
      <c r="H975"/>
    </row>
    <row r="976" spans="1:8" ht="12.5" x14ac:dyDescent="0.25">
      <c r="A976" s="32">
        <v>0</v>
      </c>
      <c r="B976" s="32"/>
      <c r="C976" s="32"/>
      <c r="D976" s="57"/>
      <c r="E976" s="34">
        <v>0</v>
      </c>
      <c r="F976"/>
      <c r="G976"/>
      <c r="H976"/>
    </row>
    <row r="977" spans="1:8" ht="12.5" x14ac:dyDescent="0.25">
      <c r="A977" s="32">
        <v>0</v>
      </c>
      <c r="B977" s="32"/>
      <c r="C977" s="32"/>
      <c r="D977" s="57"/>
      <c r="E977" s="34">
        <v>0</v>
      </c>
      <c r="F977"/>
      <c r="G977"/>
      <c r="H977"/>
    </row>
    <row r="978" spans="1:8" ht="12.5" x14ac:dyDescent="0.25">
      <c r="A978" s="32">
        <v>0</v>
      </c>
      <c r="B978" s="32"/>
      <c r="C978" s="32"/>
      <c r="D978" s="57"/>
      <c r="E978" s="34">
        <v>0</v>
      </c>
      <c r="F978"/>
      <c r="G978"/>
      <c r="H978"/>
    </row>
    <row r="979" spans="1:8" ht="12.5" x14ac:dyDescent="0.25">
      <c r="A979" s="32">
        <v>0</v>
      </c>
      <c r="B979" s="32"/>
      <c r="C979" s="32"/>
      <c r="D979" s="57"/>
      <c r="E979" s="34">
        <v>0</v>
      </c>
      <c r="F979"/>
      <c r="G979"/>
      <c r="H979"/>
    </row>
    <row r="980" spans="1:8" ht="12.5" x14ac:dyDescent="0.25">
      <c r="A980" s="32">
        <v>0</v>
      </c>
      <c r="B980" s="32"/>
      <c r="C980" s="32"/>
      <c r="D980" s="57"/>
      <c r="E980" s="34">
        <v>0</v>
      </c>
      <c r="F980"/>
      <c r="G980"/>
      <c r="H980"/>
    </row>
    <row r="981" spans="1:8" ht="12.5" x14ac:dyDescent="0.25">
      <c r="A981" s="32">
        <v>0</v>
      </c>
      <c r="B981" s="32"/>
      <c r="C981" s="32"/>
      <c r="D981" s="57"/>
      <c r="E981" s="34">
        <v>0</v>
      </c>
      <c r="F981"/>
      <c r="G981"/>
      <c r="H981"/>
    </row>
    <row r="982" spans="1:8" ht="12.5" x14ac:dyDescent="0.25">
      <c r="A982" s="32">
        <v>0</v>
      </c>
      <c r="B982" s="32"/>
      <c r="C982" s="32"/>
      <c r="D982" s="57"/>
      <c r="E982" s="34">
        <v>0</v>
      </c>
      <c r="F982"/>
      <c r="G982"/>
      <c r="H982"/>
    </row>
    <row r="983" spans="1:8" ht="12.5" x14ac:dyDescent="0.25">
      <c r="A983" s="32">
        <v>0</v>
      </c>
      <c r="B983" s="32"/>
      <c r="C983" s="32"/>
      <c r="D983" s="57"/>
      <c r="E983" s="34">
        <v>0</v>
      </c>
      <c r="F983"/>
      <c r="G983"/>
      <c r="H983"/>
    </row>
    <row r="984" spans="1:8" ht="12.5" x14ac:dyDescent="0.25">
      <c r="A984" s="32">
        <v>0</v>
      </c>
      <c r="B984" s="32"/>
      <c r="C984" s="32"/>
      <c r="D984" s="57"/>
      <c r="E984" s="34">
        <v>0</v>
      </c>
      <c r="F984"/>
      <c r="G984"/>
      <c r="H984"/>
    </row>
    <row r="985" spans="1:8" ht="12.5" x14ac:dyDescent="0.25">
      <c r="A985" s="32">
        <v>0</v>
      </c>
      <c r="B985" s="32"/>
      <c r="C985" s="32"/>
      <c r="D985" s="57"/>
      <c r="E985" s="34">
        <v>0</v>
      </c>
      <c r="F985"/>
      <c r="G985"/>
      <c r="H985"/>
    </row>
    <row r="986" spans="1:8" ht="12.5" x14ac:dyDescent="0.25">
      <c r="A986" s="32">
        <v>0</v>
      </c>
      <c r="B986" s="32"/>
      <c r="C986" s="32"/>
      <c r="D986" s="57"/>
      <c r="E986" s="34">
        <v>0</v>
      </c>
      <c r="F986"/>
      <c r="G986"/>
      <c r="H986"/>
    </row>
    <row r="987" spans="1:8" ht="12.5" x14ac:dyDescent="0.25">
      <c r="A987" s="32">
        <v>0</v>
      </c>
      <c r="B987" s="32"/>
      <c r="C987" s="32"/>
      <c r="D987" s="57"/>
      <c r="E987" s="34">
        <v>0</v>
      </c>
      <c r="F987"/>
      <c r="G987"/>
      <c r="H987"/>
    </row>
    <row r="988" spans="1:8" ht="12.5" x14ac:dyDescent="0.25">
      <c r="A988" s="32">
        <v>0</v>
      </c>
      <c r="B988" s="32"/>
      <c r="C988" s="32"/>
      <c r="D988" s="57"/>
      <c r="E988" s="34">
        <v>0</v>
      </c>
      <c r="F988"/>
      <c r="G988"/>
      <c r="H988"/>
    </row>
    <row r="989" spans="1:8" ht="12.5" x14ac:dyDescent="0.25">
      <c r="A989" s="32">
        <v>0</v>
      </c>
      <c r="B989" s="32"/>
      <c r="C989" s="32"/>
      <c r="D989" s="57"/>
      <c r="E989" s="34">
        <v>0</v>
      </c>
      <c r="F989"/>
      <c r="G989"/>
      <c r="H989"/>
    </row>
    <row r="990" spans="1:8" ht="12.5" x14ac:dyDescent="0.25">
      <c r="A990" s="32">
        <v>0</v>
      </c>
      <c r="B990" s="32"/>
      <c r="C990" s="32"/>
      <c r="D990" s="57"/>
      <c r="E990" s="34">
        <v>0</v>
      </c>
      <c r="F990"/>
      <c r="G990"/>
      <c r="H990"/>
    </row>
    <row r="991" spans="1:8" ht="12.5" x14ac:dyDescent="0.25">
      <c r="A991" s="32">
        <v>0</v>
      </c>
      <c r="B991" s="32"/>
      <c r="C991" s="32"/>
      <c r="D991" s="57"/>
      <c r="E991" s="34">
        <v>0</v>
      </c>
      <c r="F991"/>
      <c r="G991"/>
      <c r="H991"/>
    </row>
    <row r="992" spans="1:8" ht="12.5" x14ac:dyDescent="0.25">
      <c r="A992" s="32">
        <v>0</v>
      </c>
      <c r="B992" s="32"/>
      <c r="C992" s="32"/>
      <c r="D992" s="57"/>
      <c r="E992" s="34">
        <v>0</v>
      </c>
      <c r="F992"/>
      <c r="G992"/>
      <c r="H992"/>
    </row>
    <row r="993" spans="1:8" ht="12.5" x14ac:dyDescent="0.25">
      <c r="A993" s="32">
        <v>0</v>
      </c>
      <c r="B993" s="32"/>
      <c r="C993" s="32"/>
      <c r="D993" s="57"/>
      <c r="E993" s="34">
        <v>0</v>
      </c>
      <c r="F993"/>
      <c r="G993"/>
      <c r="H993"/>
    </row>
    <row r="994" spans="1:8" ht="12.5" x14ac:dyDescent="0.25">
      <c r="A994" s="32">
        <v>0</v>
      </c>
      <c r="B994" s="32"/>
      <c r="C994" s="32"/>
      <c r="D994" s="57"/>
      <c r="E994" s="34">
        <v>0</v>
      </c>
      <c r="F994"/>
      <c r="G994"/>
      <c r="H994"/>
    </row>
    <row r="995" spans="1:8" ht="12.5" x14ac:dyDescent="0.25">
      <c r="A995" s="32">
        <v>0</v>
      </c>
      <c r="B995" s="32"/>
      <c r="C995" s="32"/>
      <c r="D995" s="57"/>
      <c r="E995" s="34">
        <v>0</v>
      </c>
      <c r="F995"/>
      <c r="G995"/>
      <c r="H995"/>
    </row>
    <row r="996" spans="1:8" ht="12.5" x14ac:dyDescent="0.25">
      <c r="A996" s="32">
        <v>0</v>
      </c>
      <c r="B996" s="32"/>
      <c r="C996" s="32"/>
      <c r="D996" s="57"/>
      <c r="E996" s="34">
        <v>0</v>
      </c>
      <c r="F996"/>
      <c r="G996"/>
      <c r="H996"/>
    </row>
    <row r="997" spans="1:8" ht="12.5" x14ac:dyDescent="0.25">
      <c r="A997" s="32">
        <v>0</v>
      </c>
      <c r="B997" s="32"/>
      <c r="C997" s="32"/>
      <c r="D997" s="57"/>
      <c r="E997" s="34">
        <v>0</v>
      </c>
      <c r="F997"/>
      <c r="G997"/>
      <c r="H997"/>
    </row>
    <row r="998" spans="1:8" ht="12.5" x14ac:dyDescent="0.25">
      <c r="A998" s="32">
        <v>0</v>
      </c>
      <c r="B998" s="32"/>
      <c r="C998" s="32"/>
      <c r="D998" s="57"/>
      <c r="E998" s="34">
        <v>0</v>
      </c>
      <c r="F998"/>
      <c r="G998"/>
      <c r="H998"/>
    </row>
    <row r="999" spans="1:8" ht="12.5" x14ac:dyDescent="0.25">
      <c r="A999" s="32">
        <v>0</v>
      </c>
      <c r="B999" s="32"/>
      <c r="C999" s="32"/>
      <c r="D999" s="57"/>
      <c r="E999" s="34">
        <v>0</v>
      </c>
      <c r="F999"/>
      <c r="G999"/>
      <c r="H999"/>
    </row>
    <row r="1000" spans="1:8" ht="12.5" x14ac:dyDescent="0.25">
      <c r="A1000" s="32">
        <v>0</v>
      </c>
      <c r="B1000" s="32"/>
      <c r="C1000" s="32"/>
      <c r="D1000" s="57"/>
      <c r="E1000" s="34">
        <v>0</v>
      </c>
      <c r="F1000"/>
      <c r="G1000"/>
      <c r="H1000"/>
    </row>
    <row r="1001" spans="1:8" ht="12.5" x14ac:dyDescent="0.25">
      <c r="A1001" s="32">
        <v>0</v>
      </c>
      <c r="B1001" s="32"/>
      <c r="C1001" s="32"/>
      <c r="D1001" s="57"/>
      <c r="E1001" s="34">
        <v>0</v>
      </c>
      <c r="F1001"/>
      <c r="G1001"/>
      <c r="H1001"/>
    </row>
    <row r="1002" spans="1:8" ht="12.5" x14ac:dyDescent="0.25">
      <c r="A1002" s="32">
        <v>0</v>
      </c>
      <c r="B1002" s="32"/>
      <c r="C1002" s="32"/>
      <c r="D1002" s="57"/>
      <c r="E1002" s="34">
        <v>0</v>
      </c>
      <c r="F1002"/>
      <c r="G1002"/>
      <c r="H1002"/>
    </row>
    <row r="1003" spans="1:8" ht="12.5" x14ac:dyDescent="0.25">
      <c r="A1003" s="32">
        <v>0</v>
      </c>
      <c r="B1003" s="32"/>
      <c r="C1003" s="32"/>
      <c r="D1003" s="57"/>
      <c r="E1003" s="34">
        <v>0</v>
      </c>
      <c r="F1003"/>
      <c r="G1003"/>
      <c r="H1003"/>
    </row>
    <row r="1004" spans="1:8" ht="12.5" x14ac:dyDescent="0.25">
      <c r="A1004" s="32">
        <v>0</v>
      </c>
      <c r="B1004" s="32"/>
      <c r="C1004" s="32"/>
      <c r="D1004" s="57"/>
      <c r="E1004" s="34">
        <v>0</v>
      </c>
      <c r="F1004"/>
      <c r="G1004"/>
      <c r="H1004"/>
    </row>
    <row r="1005" spans="1:8" ht="12.5" x14ac:dyDescent="0.25">
      <c r="A1005" s="32">
        <v>0</v>
      </c>
      <c r="B1005" s="32"/>
      <c r="C1005" s="32"/>
      <c r="D1005" s="57"/>
      <c r="E1005" s="34">
        <v>0</v>
      </c>
      <c r="F1005"/>
      <c r="G1005"/>
      <c r="H1005"/>
    </row>
    <row r="1006" spans="1:8" ht="12.5" x14ac:dyDescent="0.25">
      <c r="A1006" s="32">
        <v>0</v>
      </c>
      <c r="B1006" s="32"/>
      <c r="C1006" s="32"/>
      <c r="D1006" s="57"/>
      <c r="E1006" s="34">
        <v>0</v>
      </c>
      <c r="F1006"/>
      <c r="G1006"/>
      <c r="H1006"/>
    </row>
    <row r="1007" spans="1:8" ht="12.5" x14ac:dyDescent="0.25">
      <c r="A1007" s="32">
        <v>0</v>
      </c>
      <c r="B1007" s="32"/>
      <c r="C1007" s="32"/>
      <c r="D1007" s="57"/>
      <c r="E1007" s="34">
        <v>0</v>
      </c>
      <c r="F1007"/>
      <c r="G1007"/>
      <c r="H1007"/>
    </row>
    <row r="1008" spans="1:8" ht="12.5" x14ac:dyDescent="0.25">
      <c r="A1008" s="32">
        <v>0</v>
      </c>
      <c r="B1008" s="32"/>
      <c r="C1008" s="32"/>
      <c r="D1008" s="57"/>
      <c r="E1008" s="34">
        <v>0</v>
      </c>
      <c r="F1008"/>
      <c r="G1008"/>
      <c r="H1008"/>
    </row>
    <row r="1009" spans="1:8" ht="12.5" x14ac:dyDescent="0.25">
      <c r="A1009" s="32">
        <v>0</v>
      </c>
      <c r="B1009" s="32"/>
      <c r="C1009" s="32"/>
      <c r="D1009" s="57"/>
      <c r="E1009" s="34">
        <v>0</v>
      </c>
      <c r="F1009"/>
      <c r="G1009"/>
      <c r="H1009"/>
    </row>
    <row r="1010" spans="1:8" ht="12.5" x14ac:dyDescent="0.25">
      <c r="A1010" s="32">
        <v>0</v>
      </c>
      <c r="B1010" s="32"/>
      <c r="C1010" s="32"/>
      <c r="D1010" s="57"/>
      <c r="E1010" s="34">
        <v>0</v>
      </c>
      <c r="F1010"/>
      <c r="G1010"/>
      <c r="H1010"/>
    </row>
    <row r="1011" spans="1:8" ht="12.5" x14ac:dyDescent="0.25">
      <c r="A1011" s="32">
        <v>0</v>
      </c>
      <c r="B1011" s="32"/>
      <c r="C1011" s="32"/>
      <c r="D1011" s="57"/>
      <c r="E1011" s="34">
        <v>0</v>
      </c>
      <c r="F1011"/>
      <c r="G1011"/>
      <c r="H1011"/>
    </row>
    <row r="1012" spans="1:8" ht="12.5" x14ac:dyDescent="0.25">
      <c r="A1012" s="32">
        <v>0</v>
      </c>
      <c r="B1012" s="32"/>
      <c r="C1012" s="32"/>
      <c r="D1012" s="57"/>
      <c r="E1012" s="34">
        <v>0</v>
      </c>
      <c r="F1012"/>
      <c r="G1012"/>
      <c r="H1012"/>
    </row>
    <row r="1013" spans="1:8" ht="12.5" x14ac:dyDescent="0.25">
      <c r="A1013" s="32">
        <v>0</v>
      </c>
      <c r="B1013" s="32"/>
      <c r="C1013" s="32"/>
      <c r="D1013" s="57"/>
      <c r="E1013" s="34">
        <v>0</v>
      </c>
      <c r="F1013"/>
      <c r="G1013"/>
      <c r="H1013"/>
    </row>
    <row r="1014" spans="1:8" ht="12.5" x14ac:dyDescent="0.25">
      <c r="A1014" s="32">
        <v>0</v>
      </c>
      <c r="B1014" s="32"/>
      <c r="C1014" s="32"/>
      <c r="D1014" s="57"/>
      <c r="E1014" s="34">
        <v>0</v>
      </c>
      <c r="F1014"/>
      <c r="G1014"/>
      <c r="H1014"/>
    </row>
    <row r="1015" spans="1:8" ht="12.5" x14ac:dyDescent="0.25">
      <c r="A1015" s="32">
        <v>0</v>
      </c>
      <c r="B1015" s="32"/>
      <c r="C1015" s="32"/>
      <c r="D1015" s="57"/>
      <c r="E1015" s="34">
        <v>0</v>
      </c>
      <c r="F1015"/>
      <c r="G1015"/>
      <c r="H1015"/>
    </row>
    <row r="1016" spans="1:8" ht="12.5" x14ac:dyDescent="0.25">
      <c r="A1016" s="32">
        <v>0</v>
      </c>
      <c r="B1016" s="32"/>
      <c r="C1016" s="32"/>
      <c r="D1016" s="57"/>
      <c r="E1016" s="34">
        <v>0</v>
      </c>
      <c r="F1016"/>
      <c r="G1016"/>
      <c r="H1016"/>
    </row>
    <row r="1017" spans="1:8" ht="12.5" x14ac:dyDescent="0.25">
      <c r="A1017" s="32">
        <v>0</v>
      </c>
      <c r="B1017" s="32"/>
      <c r="C1017" s="32"/>
      <c r="D1017" s="57"/>
      <c r="E1017" s="34">
        <v>0</v>
      </c>
      <c r="F1017"/>
      <c r="G1017"/>
      <c r="H1017"/>
    </row>
    <row r="1018" spans="1:8" ht="12.5" x14ac:dyDescent="0.25">
      <c r="A1018" s="32">
        <v>0</v>
      </c>
      <c r="B1018" s="32"/>
      <c r="C1018" s="32"/>
      <c r="D1018" s="57"/>
      <c r="E1018" s="34">
        <v>0</v>
      </c>
      <c r="F1018"/>
      <c r="G1018"/>
      <c r="H1018"/>
    </row>
    <row r="1019" spans="1:8" ht="12.5" x14ac:dyDescent="0.25">
      <c r="A1019" s="32">
        <v>0</v>
      </c>
      <c r="B1019" s="32"/>
      <c r="C1019" s="32"/>
      <c r="D1019" s="57"/>
      <c r="E1019" s="34">
        <v>0</v>
      </c>
      <c r="F1019"/>
      <c r="G1019"/>
      <c r="H1019"/>
    </row>
    <row r="1020" spans="1:8" ht="12.5" x14ac:dyDescent="0.25">
      <c r="A1020" s="32">
        <v>0</v>
      </c>
      <c r="B1020" s="32"/>
      <c r="C1020" s="32"/>
      <c r="D1020" s="57"/>
      <c r="E1020" s="34">
        <v>0</v>
      </c>
      <c r="F1020"/>
      <c r="G1020"/>
      <c r="H1020"/>
    </row>
    <row r="1021" spans="1:8" ht="12.5" x14ac:dyDescent="0.25">
      <c r="A1021" s="32">
        <v>0</v>
      </c>
      <c r="B1021" s="32"/>
      <c r="C1021" s="32"/>
      <c r="D1021" s="57"/>
      <c r="E1021" s="34">
        <v>0</v>
      </c>
      <c r="F1021"/>
      <c r="G1021"/>
      <c r="H1021"/>
    </row>
    <row r="1022" spans="1:8" ht="12.5" x14ac:dyDescent="0.25">
      <c r="A1022" s="32">
        <v>0</v>
      </c>
      <c r="B1022" s="32"/>
      <c r="C1022" s="32"/>
      <c r="D1022" s="57"/>
      <c r="E1022" s="34">
        <v>0</v>
      </c>
      <c r="F1022"/>
      <c r="G1022"/>
      <c r="H1022"/>
    </row>
    <row r="1023" spans="1:8" ht="12.5" x14ac:dyDescent="0.25">
      <c r="A1023" s="32">
        <v>0</v>
      </c>
      <c r="B1023" s="32"/>
      <c r="C1023" s="32"/>
      <c r="D1023" s="57"/>
      <c r="E1023" s="34">
        <v>0</v>
      </c>
      <c r="F1023"/>
      <c r="G1023"/>
      <c r="H1023"/>
    </row>
    <row r="1024" spans="1:8" ht="12.5" x14ac:dyDescent="0.25">
      <c r="A1024" s="32">
        <v>0</v>
      </c>
      <c r="B1024" s="32"/>
      <c r="C1024" s="32"/>
      <c r="D1024" s="57"/>
      <c r="E1024" s="34">
        <v>0</v>
      </c>
      <c r="F1024"/>
      <c r="G1024"/>
      <c r="H1024"/>
    </row>
    <row r="1025" spans="1:8" ht="12.5" x14ac:dyDescent="0.25">
      <c r="A1025" s="32">
        <v>0</v>
      </c>
      <c r="B1025" s="32"/>
      <c r="C1025" s="32"/>
      <c r="D1025" s="57"/>
      <c r="E1025" s="34">
        <v>0</v>
      </c>
      <c r="F1025"/>
      <c r="G1025"/>
      <c r="H1025"/>
    </row>
    <row r="1026" spans="1:8" ht="12.5" x14ac:dyDescent="0.25">
      <c r="A1026" s="32">
        <v>0</v>
      </c>
      <c r="B1026" s="32"/>
      <c r="C1026" s="32"/>
      <c r="D1026" s="57"/>
      <c r="E1026" s="34">
        <v>0</v>
      </c>
      <c r="F1026"/>
      <c r="G1026"/>
      <c r="H1026"/>
    </row>
    <row r="1027" spans="1:8" ht="12.5" x14ac:dyDescent="0.25">
      <c r="A1027" s="32">
        <v>0</v>
      </c>
      <c r="B1027" s="32"/>
      <c r="C1027" s="32"/>
      <c r="D1027" s="57"/>
      <c r="E1027" s="34">
        <v>0</v>
      </c>
      <c r="F1027"/>
      <c r="G1027"/>
      <c r="H1027"/>
    </row>
    <row r="1028" spans="1:8" ht="12.5" x14ac:dyDescent="0.25">
      <c r="A1028" s="32">
        <v>0</v>
      </c>
      <c r="B1028" s="32"/>
      <c r="C1028" s="32"/>
      <c r="D1028" s="57"/>
      <c r="E1028" s="34">
        <v>0</v>
      </c>
      <c r="F1028"/>
      <c r="G1028"/>
      <c r="H1028"/>
    </row>
    <row r="1029" spans="1:8" ht="12.5" x14ac:dyDescent="0.25">
      <c r="A1029" s="32">
        <v>0</v>
      </c>
      <c r="B1029" s="32"/>
      <c r="C1029" s="32"/>
      <c r="D1029" s="57"/>
      <c r="E1029" s="34">
        <v>0</v>
      </c>
      <c r="F1029"/>
      <c r="G1029"/>
      <c r="H1029"/>
    </row>
    <row r="1030" spans="1:8" ht="12.5" x14ac:dyDescent="0.25">
      <c r="A1030" s="32">
        <v>0</v>
      </c>
      <c r="B1030" s="32"/>
      <c r="C1030" s="32"/>
      <c r="D1030" s="57"/>
      <c r="E1030" s="34">
        <v>0</v>
      </c>
      <c r="F1030"/>
      <c r="G1030"/>
      <c r="H1030"/>
    </row>
    <row r="1031" spans="1:8" ht="12.5" x14ac:dyDescent="0.25">
      <c r="A1031" s="32">
        <v>0</v>
      </c>
      <c r="B1031" s="32"/>
      <c r="C1031" s="32"/>
      <c r="D1031" s="57"/>
      <c r="E1031" s="34">
        <v>0</v>
      </c>
      <c r="F1031"/>
      <c r="G1031"/>
      <c r="H1031"/>
    </row>
    <row r="1032" spans="1:8" ht="12.5" x14ac:dyDescent="0.25">
      <c r="A1032" s="32">
        <v>0</v>
      </c>
      <c r="B1032" s="32"/>
      <c r="C1032" s="32"/>
      <c r="D1032" s="57"/>
      <c r="E1032" s="34">
        <v>0</v>
      </c>
      <c r="F1032"/>
      <c r="G1032"/>
      <c r="H1032"/>
    </row>
    <row r="1033" spans="1:8" ht="12.5" x14ac:dyDescent="0.25">
      <c r="A1033" s="32">
        <v>0</v>
      </c>
      <c r="B1033" s="32"/>
      <c r="C1033" s="32"/>
      <c r="D1033" s="57"/>
      <c r="E1033" s="34">
        <v>0</v>
      </c>
      <c r="F1033"/>
      <c r="G1033"/>
      <c r="H1033"/>
    </row>
    <row r="1034" spans="1:8" ht="12.5" x14ac:dyDescent="0.25">
      <c r="A1034" s="32">
        <v>0</v>
      </c>
      <c r="B1034" s="32"/>
      <c r="C1034" s="32"/>
      <c r="D1034" s="57"/>
      <c r="E1034" s="34">
        <v>0</v>
      </c>
      <c r="F1034"/>
      <c r="G1034"/>
      <c r="H1034"/>
    </row>
    <row r="1035" spans="1:8" ht="12.5" x14ac:dyDescent="0.25">
      <c r="A1035" s="32">
        <v>0</v>
      </c>
      <c r="B1035" s="32"/>
      <c r="C1035" s="32"/>
      <c r="D1035" s="57"/>
      <c r="E1035" s="34">
        <v>0</v>
      </c>
      <c r="F1035"/>
      <c r="G1035"/>
      <c r="H1035"/>
    </row>
    <row r="1036" spans="1:8" ht="12.5" x14ac:dyDescent="0.25">
      <c r="A1036" s="32">
        <v>0</v>
      </c>
      <c r="B1036" s="32"/>
      <c r="C1036" s="32"/>
      <c r="D1036" s="57"/>
      <c r="E1036" s="34">
        <v>0</v>
      </c>
      <c r="F1036"/>
      <c r="G1036"/>
      <c r="H1036"/>
    </row>
    <row r="1037" spans="1:8" ht="12.5" x14ac:dyDescent="0.25">
      <c r="A1037" s="32">
        <v>0</v>
      </c>
      <c r="B1037" s="32"/>
      <c r="C1037" s="32"/>
      <c r="D1037" s="57"/>
      <c r="E1037" s="34">
        <v>0</v>
      </c>
      <c r="F1037"/>
      <c r="G1037"/>
      <c r="H1037"/>
    </row>
    <row r="1038" spans="1:8" ht="12.5" x14ac:dyDescent="0.25">
      <c r="A1038" s="32">
        <v>0</v>
      </c>
      <c r="B1038" s="32"/>
      <c r="C1038" s="32"/>
      <c r="D1038" s="57"/>
      <c r="E1038" s="34">
        <v>0</v>
      </c>
      <c r="F1038"/>
      <c r="G1038"/>
      <c r="H1038"/>
    </row>
    <row r="1039" spans="1:8" ht="12.5" x14ac:dyDescent="0.25">
      <c r="A1039" s="32">
        <v>0</v>
      </c>
      <c r="B1039" s="32"/>
      <c r="C1039" s="32"/>
      <c r="D1039" s="57"/>
      <c r="E1039" s="34">
        <v>0</v>
      </c>
      <c r="F1039"/>
      <c r="G1039"/>
      <c r="H1039"/>
    </row>
    <row r="1040" spans="1:8" ht="12.5" x14ac:dyDescent="0.25">
      <c r="A1040" s="32">
        <v>0</v>
      </c>
      <c r="B1040" s="32"/>
      <c r="C1040" s="32"/>
      <c r="D1040" s="57"/>
      <c r="E1040" s="34">
        <v>0</v>
      </c>
      <c r="F1040"/>
      <c r="G1040"/>
      <c r="H1040"/>
    </row>
    <row r="1041" spans="1:8" ht="12.5" x14ac:dyDescent="0.25">
      <c r="A1041" s="32">
        <v>0</v>
      </c>
      <c r="B1041" s="32"/>
      <c r="C1041" s="32"/>
      <c r="D1041" s="57"/>
      <c r="E1041" s="34">
        <v>0</v>
      </c>
      <c r="F1041"/>
      <c r="G1041"/>
      <c r="H1041"/>
    </row>
    <row r="1042" spans="1:8" ht="12.5" x14ac:dyDescent="0.25">
      <c r="A1042" s="32">
        <v>0</v>
      </c>
      <c r="B1042" s="32"/>
      <c r="C1042" s="32"/>
      <c r="D1042" s="57"/>
      <c r="E1042" s="34">
        <v>0</v>
      </c>
      <c r="F1042"/>
      <c r="G1042"/>
      <c r="H1042"/>
    </row>
    <row r="1043" spans="1:8" ht="12.5" x14ac:dyDescent="0.25">
      <c r="A1043" s="32">
        <v>0</v>
      </c>
      <c r="B1043" s="32"/>
      <c r="C1043" s="32"/>
      <c r="D1043" s="57"/>
      <c r="E1043" s="34">
        <v>0</v>
      </c>
      <c r="F1043"/>
      <c r="G1043"/>
      <c r="H1043"/>
    </row>
    <row r="1044" spans="1:8" ht="12.5" x14ac:dyDescent="0.25">
      <c r="A1044" s="32">
        <v>0</v>
      </c>
      <c r="B1044" s="32"/>
      <c r="C1044" s="32"/>
      <c r="D1044" s="57"/>
      <c r="E1044" s="34">
        <v>0</v>
      </c>
      <c r="F1044"/>
      <c r="G1044"/>
      <c r="H1044"/>
    </row>
    <row r="1045" spans="1:8" ht="12.5" x14ac:dyDescent="0.25">
      <c r="A1045" s="32">
        <v>0</v>
      </c>
      <c r="B1045" s="32"/>
      <c r="C1045" s="32"/>
      <c r="D1045" s="57"/>
      <c r="E1045" s="34">
        <v>0</v>
      </c>
      <c r="F1045"/>
      <c r="G1045"/>
      <c r="H1045"/>
    </row>
    <row r="1046" spans="1:8" ht="12.5" x14ac:dyDescent="0.25">
      <c r="A1046" s="32">
        <v>0</v>
      </c>
      <c r="B1046" s="32"/>
      <c r="C1046" s="32"/>
      <c r="D1046" s="57"/>
      <c r="E1046" s="34">
        <v>0</v>
      </c>
      <c r="F1046"/>
      <c r="G1046"/>
      <c r="H1046"/>
    </row>
    <row r="1047" spans="1:8" ht="12.5" x14ac:dyDescent="0.25">
      <c r="A1047" s="32">
        <v>0</v>
      </c>
      <c r="B1047" s="32"/>
      <c r="C1047" s="32"/>
      <c r="D1047" s="57"/>
      <c r="E1047" s="34">
        <v>0</v>
      </c>
      <c r="F1047"/>
      <c r="G1047"/>
      <c r="H1047"/>
    </row>
    <row r="1048" spans="1:8" ht="12.5" x14ac:dyDescent="0.25">
      <c r="A1048" s="32">
        <v>0</v>
      </c>
      <c r="B1048" s="32"/>
      <c r="C1048" s="32"/>
      <c r="D1048" s="57"/>
      <c r="E1048" s="34">
        <v>0</v>
      </c>
      <c r="F1048"/>
      <c r="G1048"/>
      <c r="H1048"/>
    </row>
    <row r="1049" spans="1:8" ht="12.5" x14ac:dyDescent="0.25">
      <c r="A1049" s="32">
        <v>0</v>
      </c>
      <c r="B1049" s="32"/>
      <c r="C1049" s="32"/>
      <c r="D1049" s="57"/>
      <c r="E1049" s="34">
        <v>0</v>
      </c>
      <c r="F1049"/>
      <c r="G1049"/>
      <c r="H1049"/>
    </row>
    <row r="1050" spans="1:8" ht="12.5" x14ac:dyDescent="0.25">
      <c r="A1050" s="32">
        <v>0</v>
      </c>
      <c r="B1050" s="32"/>
      <c r="C1050" s="32"/>
      <c r="D1050" s="57"/>
      <c r="E1050" s="34">
        <v>0</v>
      </c>
      <c r="F1050"/>
      <c r="G1050"/>
      <c r="H1050"/>
    </row>
    <row r="1051" spans="1:8" ht="12.5" x14ac:dyDescent="0.25">
      <c r="A1051" s="32">
        <v>0</v>
      </c>
      <c r="B1051" s="32"/>
      <c r="C1051" s="32"/>
      <c r="D1051" s="57"/>
      <c r="E1051" s="34">
        <v>0</v>
      </c>
      <c r="F1051"/>
      <c r="G1051"/>
      <c r="H1051"/>
    </row>
    <row r="1052" spans="1:8" ht="12.5" x14ac:dyDescent="0.25">
      <c r="A1052" s="32">
        <v>0</v>
      </c>
      <c r="B1052" s="32"/>
      <c r="C1052" s="32"/>
      <c r="D1052" s="57"/>
      <c r="E1052" s="34">
        <v>0</v>
      </c>
      <c r="F1052"/>
      <c r="G1052"/>
      <c r="H1052"/>
    </row>
    <row r="1053" spans="1:8" ht="12.5" x14ac:dyDescent="0.25">
      <c r="A1053" s="32">
        <v>0</v>
      </c>
      <c r="B1053" s="32"/>
      <c r="C1053" s="32"/>
      <c r="D1053" s="57"/>
      <c r="E1053" s="34">
        <v>0</v>
      </c>
      <c r="F1053"/>
      <c r="G1053"/>
      <c r="H1053"/>
    </row>
    <row r="1054" spans="1:8" ht="12.5" x14ac:dyDescent="0.25">
      <c r="A1054" s="32">
        <v>0</v>
      </c>
      <c r="B1054" s="32"/>
      <c r="C1054" s="32"/>
      <c r="D1054" s="57"/>
      <c r="E1054" s="34">
        <v>0</v>
      </c>
      <c r="F1054"/>
      <c r="G1054"/>
      <c r="H1054"/>
    </row>
    <row r="1055" spans="1:8" ht="12.5" x14ac:dyDescent="0.25">
      <c r="A1055" s="32">
        <v>0</v>
      </c>
      <c r="B1055" s="32"/>
      <c r="C1055" s="32"/>
      <c r="D1055" s="57"/>
      <c r="E1055" s="34">
        <v>0</v>
      </c>
      <c r="F1055"/>
      <c r="G1055"/>
      <c r="H1055"/>
    </row>
    <row r="1056" spans="1:8" ht="12.5" x14ac:dyDescent="0.25">
      <c r="A1056" s="32">
        <v>0</v>
      </c>
      <c r="B1056" s="32"/>
      <c r="C1056" s="32"/>
      <c r="D1056" s="57"/>
      <c r="E1056" s="34">
        <v>0</v>
      </c>
      <c r="F1056"/>
      <c r="G1056"/>
      <c r="H1056"/>
    </row>
    <row r="1057" spans="1:8" ht="12.5" x14ac:dyDescent="0.25">
      <c r="A1057" s="32">
        <v>0</v>
      </c>
      <c r="B1057" s="32"/>
      <c r="C1057" s="32"/>
      <c r="D1057" s="57"/>
      <c r="E1057" s="34">
        <v>0</v>
      </c>
      <c r="F1057"/>
      <c r="G1057"/>
      <c r="H1057"/>
    </row>
    <row r="1058" spans="1:8" ht="12.5" x14ac:dyDescent="0.25">
      <c r="A1058" s="32">
        <v>0</v>
      </c>
      <c r="B1058" s="32"/>
      <c r="C1058" s="32"/>
      <c r="D1058" s="57"/>
      <c r="E1058" s="34">
        <v>0</v>
      </c>
      <c r="F1058"/>
      <c r="G1058"/>
      <c r="H1058"/>
    </row>
    <row r="1059" spans="1:8" ht="12.5" x14ac:dyDescent="0.25">
      <c r="A1059" s="32">
        <v>0</v>
      </c>
      <c r="B1059" s="32"/>
      <c r="C1059" s="32"/>
      <c r="D1059" s="57"/>
      <c r="E1059" s="34">
        <v>0</v>
      </c>
      <c r="F1059"/>
      <c r="G1059"/>
      <c r="H1059"/>
    </row>
    <row r="1060" spans="1:8" ht="12.5" x14ac:dyDescent="0.25">
      <c r="A1060" s="32">
        <v>0</v>
      </c>
      <c r="B1060" s="32"/>
      <c r="C1060" s="32"/>
      <c r="D1060" s="57"/>
      <c r="E1060" s="34">
        <v>0</v>
      </c>
      <c r="F1060"/>
      <c r="G1060"/>
      <c r="H1060"/>
    </row>
    <row r="1061" spans="1:8" ht="12.5" x14ac:dyDescent="0.25">
      <c r="A1061" s="32">
        <v>0</v>
      </c>
      <c r="B1061" s="32"/>
      <c r="C1061" s="32"/>
      <c r="D1061" s="57"/>
      <c r="E1061" s="34">
        <v>0</v>
      </c>
      <c r="F1061"/>
      <c r="G1061"/>
      <c r="H1061"/>
    </row>
    <row r="1062" spans="1:8" ht="12.5" x14ac:dyDescent="0.25">
      <c r="A1062" s="32">
        <v>0</v>
      </c>
      <c r="B1062" s="32"/>
      <c r="C1062" s="32"/>
      <c r="D1062" s="57"/>
      <c r="E1062" s="34">
        <v>0</v>
      </c>
      <c r="F1062"/>
      <c r="G1062"/>
      <c r="H1062"/>
    </row>
    <row r="1063" spans="1:8" ht="12.5" x14ac:dyDescent="0.25">
      <c r="A1063" s="32">
        <v>0</v>
      </c>
      <c r="B1063" s="32"/>
      <c r="C1063" s="32"/>
      <c r="D1063" s="57"/>
      <c r="E1063" s="34">
        <v>0</v>
      </c>
      <c r="F1063"/>
      <c r="G1063"/>
      <c r="H1063"/>
    </row>
    <row r="1064" spans="1:8" ht="12.5" x14ac:dyDescent="0.25">
      <c r="A1064" s="32">
        <v>0</v>
      </c>
      <c r="B1064" s="32"/>
      <c r="C1064" s="32"/>
      <c r="D1064" s="57"/>
      <c r="E1064" s="34">
        <v>0</v>
      </c>
      <c r="F1064"/>
      <c r="G1064"/>
      <c r="H1064"/>
    </row>
    <row r="1065" spans="1:8" ht="12.5" x14ac:dyDescent="0.25">
      <c r="A1065" s="32">
        <v>0</v>
      </c>
      <c r="B1065" s="32"/>
      <c r="C1065" s="32"/>
      <c r="D1065" s="57"/>
      <c r="E1065" s="34">
        <v>0</v>
      </c>
      <c r="F1065"/>
      <c r="G1065"/>
      <c r="H1065"/>
    </row>
    <row r="1066" spans="1:8" ht="12.5" x14ac:dyDescent="0.25">
      <c r="A1066" s="32">
        <v>0</v>
      </c>
      <c r="B1066" s="32"/>
      <c r="C1066" s="32"/>
      <c r="D1066" s="57"/>
      <c r="E1066" s="34">
        <v>0</v>
      </c>
      <c r="F1066"/>
      <c r="G1066"/>
      <c r="H1066"/>
    </row>
    <row r="1067" spans="1:8" ht="12.5" x14ac:dyDescent="0.25">
      <c r="A1067" s="32">
        <v>0</v>
      </c>
      <c r="B1067" s="32"/>
      <c r="C1067" s="32"/>
      <c r="D1067" s="57"/>
      <c r="E1067" s="34">
        <v>0</v>
      </c>
      <c r="F1067"/>
      <c r="G1067"/>
      <c r="H1067"/>
    </row>
    <row r="1068" spans="1:8" ht="12.5" x14ac:dyDescent="0.25">
      <c r="A1068" s="32">
        <v>0</v>
      </c>
      <c r="B1068" s="32"/>
      <c r="C1068" s="32"/>
      <c r="D1068" s="57"/>
      <c r="E1068" s="34">
        <v>0</v>
      </c>
      <c r="F1068"/>
      <c r="G1068"/>
      <c r="H1068"/>
    </row>
    <row r="1069" spans="1:8" ht="12.5" x14ac:dyDescent="0.25">
      <c r="A1069" s="32">
        <v>0</v>
      </c>
      <c r="B1069" s="32"/>
      <c r="C1069" s="32"/>
      <c r="D1069" s="57"/>
      <c r="E1069" s="34">
        <v>0</v>
      </c>
      <c r="F1069"/>
      <c r="G1069"/>
      <c r="H1069"/>
    </row>
    <row r="1070" spans="1:8" ht="12.5" x14ac:dyDescent="0.25">
      <c r="A1070" s="32">
        <v>0</v>
      </c>
      <c r="B1070" s="32"/>
      <c r="C1070" s="32"/>
      <c r="D1070" s="57"/>
      <c r="E1070" s="34">
        <v>0</v>
      </c>
      <c r="F1070"/>
      <c r="G1070"/>
      <c r="H1070"/>
    </row>
    <row r="1071" spans="1:8" ht="12.5" x14ac:dyDescent="0.25">
      <c r="A1071" s="32">
        <v>0</v>
      </c>
      <c r="B1071" s="32"/>
      <c r="C1071" s="32"/>
      <c r="D1071" s="57"/>
      <c r="E1071" s="34">
        <v>0</v>
      </c>
      <c r="F1071"/>
      <c r="G1071"/>
      <c r="H1071"/>
    </row>
    <row r="1072" spans="1:8" ht="12.5" x14ac:dyDescent="0.25">
      <c r="A1072" s="32">
        <v>0</v>
      </c>
      <c r="B1072" s="32"/>
      <c r="C1072" s="32"/>
      <c r="D1072" s="57"/>
      <c r="E1072" s="34">
        <v>0</v>
      </c>
      <c r="F1072"/>
      <c r="G1072"/>
      <c r="H1072"/>
    </row>
    <row r="1073" spans="1:8" ht="12.5" x14ac:dyDescent="0.25">
      <c r="A1073" s="32">
        <v>0</v>
      </c>
      <c r="B1073" s="32"/>
      <c r="C1073" s="32"/>
      <c r="D1073" s="57"/>
      <c r="E1073" s="34">
        <v>0</v>
      </c>
      <c r="F1073"/>
      <c r="G1073"/>
      <c r="H1073"/>
    </row>
    <row r="1074" spans="1:8" ht="12.5" x14ac:dyDescent="0.25">
      <c r="A1074" s="32">
        <v>0</v>
      </c>
      <c r="B1074" s="32"/>
      <c r="C1074" s="32"/>
      <c r="D1074" s="57"/>
      <c r="E1074" s="34">
        <v>0</v>
      </c>
      <c r="F1074"/>
      <c r="G1074"/>
      <c r="H1074"/>
    </row>
    <row r="1075" spans="1:8" ht="12.5" x14ac:dyDescent="0.25">
      <c r="A1075" s="32">
        <v>0</v>
      </c>
      <c r="B1075" s="32"/>
      <c r="C1075" s="32"/>
      <c r="D1075" s="57"/>
      <c r="E1075" s="34">
        <v>0</v>
      </c>
      <c r="F1075"/>
      <c r="G1075"/>
      <c r="H1075"/>
    </row>
    <row r="1076" spans="1:8" ht="12.5" x14ac:dyDescent="0.25">
      <c r="A1076" s="32">
        <v>0</v>
      </c>
      <c r="B1076" s="32"/>
      <c r="C1076" s="32"/>
      <c r="D1076" s="57"/>
      <c r="E1076" s="34">
        <v>0</v>
      </c>
      <c r="F1076"/>
      <c r="G1076"/>
      <c r="H1076"/>
    </row>
    <row r="1077" spans="1:8" ht="12.5" x14ac:dyDescent="0.25">
      <c r="A1077" s="32">
        <v>0</v>
      </c>
      <c r="B1077" s="32"/>
      <c r="C1077" s="32"/>
      <c r="D1077" s="57"/>
      <c r="E1077" s="34">
        <v>0</v>
      </c>
      <c r="F1077"/>
      <c r="G1077"/>
      <c r="H1077"/>
    </row>
    <row r="1078" spans="1:8" ht="12.5" x14ac:dyDescent="0.25">
      <c r="A1078" s="32">
        <v>0</v>
      </c>
      <c r="B1078" s="32"/>
      <c r="C1078" s="32"/>
      <c r="D1078" s="57"/>
      <c r="E1078" s="34">
        <v>0</v>
      </c>
      <c r="F1078"/>
      <c r="G1078"/>
      <c r="H1078"/>
    </row>
    <row r="1079" spans="1:8" ht="12.5" x14ac:dyDescent="0.25">
      <c r="A1079" s="32">
        <v>0</v>
      </c>
      <c r="B1079" s="32"/>
      <c r="C1079" s="32"/>
      <c r="D1079" s="57"/>
      <c r="E1079" s="34">
        <v>0</v>
      </c>
      <c r="F1079"/>
      <c r="G1079"/>
      <c r="H1079"/>
    </row>
    <row r="1080" spans="1:8" ht="12.5" x14ac:dyDescent="0.25">
      <c r="A1080" s="32">
        <v>0</v>
      </c>
      <c r="B1080" s="32"/>
      <c r="C1080" s="32"/>
      <c r="D1080" s="57"/>
      <c r="E1080" s="34">
        <v>0</v>
      </c>
      <c r="F1080"/>
      <c r="G1080"/>
      <c r="H1080"/>
    </row>
    <row r="1081" spans="1:8" ht="12.5" x14ac:dyDescent="0.25">
      <c r="A1081" s="32">
        <v>0</v>
      </c>
      <c r="B1081" s="32"/>
      <c r="C1081" s="32"/>
      <c r="D1081" s="57"/>
      <c r="E1081" s="34">
        <v>0</v>
      </c>
      <c r="F1081"/>
      <c r="G1081"/>
      <c r="H1081"/>
    </row>
    <row r="1082" spans="1:8" ht="12.5" x14ac:dyDescent="0.25">
      <c r="A1082" s="32">
        <v>0</v>
      </c>
      <c r="B1082" s="32"/>
      <c r="C1082" s="32"/>
      <c r="D1082" s="57"/>
      <c r="E1082" s="34">
        <v>0</v>
      </c>
      <c r="F1082"/>
      <c r="G1082"/>
      <c r="H1082"/>
    </row>
    <row r="1083" spans="1:8" ht="12.5" x14ac:dyDescent="0.25">
      <c r="A1083" s="32">
        <v>0</v>
      </c>
      <c r="B1083" s="32"/>
      <c r="C1083" s="32"/>
      <c r="D1083" s="57"/>
      <c r="E1083" s="34">
        <v>0</v>
      </c>
      <c r="F1083"/>
      <c r="G1083"/>
      <c r="H1083"/>
    </row>
    <row r="1084" spans="1:8" ht="12.5" x14ac:dyDescent="0.25">
      <c r="A1084" s="32">
        <v>0</v>
      </c>
      <c r="B1084" s="32"/>
      <c r="C1084" s="32"/>
      <c r="D1084" s="57"/>
      <c r="E1084" s="34">
        <v>0</v>
      </c>
      <c r="F1084"/>
      <c r="G1084"/>
      <c r="H1084"/>
    </row>
    <row r="1085" spans="1:8" ht="12.5" x14ac:dyDescent="0.25">
      <c r="A1085" s="32">
        <v>0</v>
      </c>
      <c r="B1085" s="32"/>
      <c r="C1085" s="32"/>
      <c r="D1085" s="57"/>
      <c r="E1085" s="34">
        <v>0</v>
      </c>
      <c r="F1085"/>
      <c r="G1085"/>
      <c r="H1085"/>
    </row>
    <row r="1086" spans="1:8" ht="12.5" x14ac:dyDescent="0.25">
      <c r="A1086" s="32">
        <v>0</v>
      </c>
      <c r="B1086" s="32"/>
      <c r="C1086" s="32"/>
      <c r="D1086" s="57"/>
      <c r="E1086" s="34">
        <v>0</v>
      </c>
      <c r="F1086"/>
      <c r="G1086"/>
      <c r="H1086"/>
    </row>
    <row r="1087" spans="1:8" ht="12.5" x14ac:dyDescent="0.25">
      <c r="A1087" s="32">
        <v>0</v>
      </c>
      <c r="B1087" s="32"/>
      <c r="C1087" s="32"/>
      <c r="D1087" s="57"/>
      <c r="E1087" s="34">
        <v>0</v>
      </c>
      <c r="F1087"/>
      <c r="G1087"/>
      <c r="H1087"/>
    </row>
    <row r="1088" spans="1:8" ht="12.5" x14ac:dyDescent="0.25">
      <c r="A1088" s="32">
        <v>0</v>
      </c>
      <c r="B1088" s="32"/>
      <c r="C1088" s="32"/>
      <c r="D1088" s="57"/>
      <c r="E1088" s="34">
        <v>0</v>
      </c>
      <c r="F1088"/>
      <c r="G1088"/>
      <c r="H1088"/>
    </row>
    <row r="1089" spans="1:8" ht="12.5" x14ac:dyDescent="0.25">
      <c r="A1089" s="32">
        <v>0</v>
      </c>
      <c r="B1089" s="32"/>
      <c r="C1089" s="32"/>
      <c r="D1089" s="57"/>
      <c r="E1089" s="34">
        <v>0</v>
      </c>
      <c r="F1089"/>
      <c r="G1089"/>
      <c r="H1089"/>
    </row>
    <row r="1090" spans="1:8" ht="12.5" x14ac:dyDescent="0.25">
      <c r="A1090" s="32">
        <v>0</v>
      </c>
      <c r="B1090" s="32"/>
      <c r="C1090" s="32"/>
      <c r="D1090" s="57"/>
      <c r="E1090" s="34">
        <v>0</v>
      </c>
      <c r="F1090"/>
      <c r="G1090"/>
      <c r="H1090"/>
    </row>
    <row r="1091" spans="1:8" ht="12.5" x14ac:dyDescent="0.25">
      <c r="A1091" s="32">
        <v>0</v>
      </c>
      <c r="B1091" s="32"/>
      <c r="C1091" s="32"/>
      <c r="D1091" s="57"/>
      <c r="E1091" s="34">
        <v>0</v>
      </c>
      <c r="F1091"/>
      <c r="G1091"/>
      <c r="H1091"/>
    </row>
    <row r="1092" spans="1:8" ht="12.5" x14ac:dyDescent="0.25">
      <c r="A1092" s="32">
        <v>0</v>
      </c>
      <c r="B1092" s="32"/>
      <c r="C1092" s="32"/>
      <c r="D1092" s="57"/>
      <c r="E1092" s="34">
        <v>0</v>
      </c>
      <c r="F1092"/>
      <c r="G1092"/>
      <c r="H1092"/>
    </row>
    <row r="1093" spans="1:8" ht="12.5" x14ac:dyDescent="0.25">
      <c r="A1093" s="32">
        <v>0</v>
      </c>
      <c r="B1093" s="32"/>
      <c r="C1093" s="32"/>
      <c r="D1093" s="57"/>
      <c r="E1093" s="34">
        <v>0</v>
      </c>
      <c r="F1093"/>
      <c r="G1093"/>
      <c r="H1093"/>
    </row>
    <row r="1094" spans="1:8" ht="12.5" x14ac:dyDescent="0.25">
      <c r="A1094" s="32">
        <v>0</v>
      </c>
      <c r="B1094" s="32"/>
      <c r="C1094" s="32"/>
      <c r="D1094" s="57"/>
      <c r="E1094" s="34">
        <v>0</v>
      </c>
      <c r="F1094"/>
      <c r="G1094"/>
      <c r="H1094"/>
    </row>
    <row r="1095" spans="1:8" ht="12.5" x14ac:dyDescent="0.25">
      <c r="A1095" s="32">
        <v>0</v>
      </c>
      <c r="B1095" s="32"/>
      <c r="C1095" s="32"/>
      <c r="D1095" s="57"/>
      <c r="E1095" s="34">
        <v>0</v>
      </c>
      <c r="F1095"/>
      <c r="G1095"/>
      <c r="H1095"/>
    </row>
    <row r="1096" spans="1:8" ht="12.5" x14ac:dyDescent="0.25">
      <c r="A1096" s="32">
        <v>0</v>
      </c>
      <c r="B1096" s="32"/>
      <c r="C1096" s="32"/>
      <c r="D1096" s="57"/>
      <c r="E1096" s="34">
        <v>0</v>
      </c>
      <c r="F1096"/>
      <c r="G1096"/>
      <c r="H1096"/>
    </row>
    <row r="1097" spans="1:8" ht="12.5" x14ac:dyDescent="0.25">
      <c r="A1097" s="32">
        <v>0</v>
      </c>
      <c r="B1097" s="32"/>
      <c r="C1097" s="32"/>
      <c r="D1097" s="57"/>
      <c r="E1097" s="34">
        <v>0</v>
      </c>
      <c r="F1097"/>
      <c r="G1097"/>
      <c r="H1097"/>
    </row>
    <row r="1098" spans="1:8" ht="12.5" x14ac:dyDescent="0.25">
      <c r="A1098" s="32">
        <v>0</v>
      </c>
      <c r="B1098" s="32"/>
      <c r="C1098" s="32"/>
      <c r="D1098" s="57"/>
      <c r="E1098" s="34">
        <v>0</v>
      </c>
      <c r="F1098"/>
      <c r="G1098"/>
      <c r="H1098"/>
    </row>
    <row r="1099" spans="1:8" ht="12.5" x14ac:dyDescent="0.25">
      <c r="A1099" s="32">
        <v>0</v>
      </c>
      <c r="B1099" s="32"/>
      <c r="C1099" s="32"/>
      <c r="D1099" s="57"/>
      <c r="E1099" s="34">
        <v>0</v>
      </c>
      <c r="F1099"/>
      <c r="G1099"/>
      <c r="H1099"/>
    </row>
    <row r="1100" spans="1:8" ht="12.5" x14ac:dyDescent="0.25">
      <c r="A1100" s="32">
        <v>0</v>
      </c>
      <c r="B1100" s="32"/>
      <c r="C1100" s="32"/>
      <c r="D1100" s="57"/>
      <c r="E1100" s="34">
        <v>0</v>
      </c>
      <c r="F1100"/>
      <c r="G1100"/>
      <c r="H1100"/>
    </row>
    <row r="1101" spans="1:8" ht="12.5" x14ac:dyDescent="0.25">
      <c r="A1101" s="32">
        <v>0</v>
      </c>
      <c r="B1101" s="32"/>
      <c r="C1101" s="32"/>
      <c r="D1101" s="57"/>
      <c r="E1101" s="34">
        <v>0</v>
      </c>
      <c r="F1101"/>
      <c r="G1101"/>
      <c r="H1101"/>
    </row>
    <row r="1102" spans="1:8" ht="12.5" x14ac:dyDescent="0.25">
      <c r="A1102" s="32">
        <v>0</v>
      </c>
      <c r="B1102" s="32"/>
      <c r="C1102" s="32"/>
      <c r="D1102" s="57"/>
      <c r="E1102" s="34">
        <v>0</v>
      </c>
      <c r="F1102"/>
      <c r="G1102"/>
      <c r="H1102"/>
    </row>
    <row r="1103" spans="1:8" ht="12.5" x14ac:dyDescent="0.25">
      <c r="A1103" s="32">
        <v>0</v>
      </c>
      <c r="B1103" s="32"/>
      <c r="C1103" s="32"/>
      <c r="D1103" s="57"/>
      <c r="E1103" s="34">
        <v>0</v>
      </c>
      <c r="F1103"/>
      <c r="G1103"/>
      <c r="H1103"/>
    </row>
    <row r="1104" spans="1:8" ht="12.5" x14ac:dyDescent="0.25">
      <c r="A1104" s="32">
        <v>0</v>
      </c>
      <c r="B1104" s="32"/>
      <c r="C1104" s="32"/>
      <c r="D1104" s="57"/>
      <c r="E1104" s="34">
        <v>0</v>
      </c>
      <c r="F1104"/>
      <c r="G1104"/>
      <c r="H1104"/>
    </row>
    <row r="1105" spans="1:8" ht="12.5" x14ac:dyDescent="0.25">
      <c r="A1105" s="32">
        <v>0</v>
      </c>
      <c r="B1105" s="32"/>
      <c r="C1105" s="32"/>
      <c r="D1105" s="57"/>
      <c r="E1105" s="34">
        <v>0</v>
      </c>
      <c r="F1105"/>
      <c r="G1105"/>
      <c r="H1105"/>
    </row>
    <row r="1106" spans="1:8" ht="12.5" x14ac:dyDescent="0.25">
      <c r="A1106" s="32">
        <v>0</v>
      </c>
      <c r="B1106" s="32"/>
      <c r="C1106" s="32"/>
      <c r="D1106" s="57"/>
      <c r="E1106" s="34">
        <v>0</v>
      </c>
      <c r="F1106"/>
      <c r="G1106"/>
      <c r="H1106"/>
    </row>
    <row r="1107" spans="1:8" ht="12.5" x14ac:dyDescent="0.25">
      <c r="A1107" s="32">
        <v>0</v>
      </c>
      <c r="B1107" s="32"/>
      <c r="C1107" s="32"/>
      <c r="D1107" s="57"/>
      <c r="E1107" s="34">
        <v>0</v>
      </c>
      <c r="F1107"/>
      <c r="G1107"/>
      <c r="H1107"/>
    </row>
    <row r="1108" spans="1:8" ht="12.5" x14ac:dyDescent="0.25">
      <c r="A1108" s="32">
        <v>0</v>
      </c>
      <c r="B1108" s="32"/>
      <c r="C1108" s="32"/>
      <c r="D1108" s="57"/>
      <c r="E1108" s="34">
        <v>0</v>
      </c>
      <c r="F1108"/>
      <c r="G1108"/>
      <c r="H1108"/>
    </row>
    <row r="1109" spans="1:8" ht="12.5" x14ac:dyDescent="0.25">
      <c r="A1109" s="32">
        <v>0</v>
      </c>
      <c r="B1109" s="32"/>
      <c r="C1109" s="32"/>
      <c r="D1109" s="57"/>
      <c r="E1109" s="34">
        <v>0</v>
      </c>
      <c r="F1109"/>
      <c r="G1109"/>
      <c r="H1109"/>
    </row>
    <row r="1110" spans="1:8" ht="12.5" x14ac:dyDescent="0.25">
      <c r="A1110" s="32">
        <v>0</v>
      </c>
      <c r="B1110" s="32"/>
      <c r="C1110" s="32"/>
      <c r="D1110" s="57"/>
      <c r="E1110" s="34">
        <v>0</v>
      </c>
      <c r="F1110"/>
      <c r="G1110"/>
      <c r="H1110"/>
    </row>
    <row r="1111" spans="1:8" ht="12.5" x14ac:dyDescent="0.25">
      <c r="A1111" s="32">
        <v>0</v>
      </c>
      <c r="B1111" s="32"/>
      <c r="C1111" s="32"/>
      <c r="D1111" s="57"/>
      <c r="E1111" s="34">
        <v>0</v>
      </c>
      <c r="F1111"/>
      <c r="G1111"/>
      <c r="H1111"/>
    </row>
    <row r="1112" spans="1:8" ht="12.5" x14ac:dyDescent="0.25">
      <c r="A1112" s="32">
        <v>0</v>
      </c>
      <c r="B1112" s="32"/>
      <c r="C1112" s="32"/>
      <c r="D1112" s="57"/>
      <c r="E1112" s="34">
        <v>0</v>
      </c>
      <c r="F1112"/>
      <c r="G1112"/>
      <c r="H1112"/>
    </row>
    <row r="1113" spans="1:8" ht="12.5" x14ac:dyDescent="0.25">
      <c r="A1113" s="32">
        <v>0</v>
      </c>
      <c r="B1113" s="32"/>
      <c r="C1113" s="32"/>
      <c r="D1113" s="57"/>
      <c r="E1113" s="34">
        <v>0</v>
      </c>
      <c r="F1113"/>
      <c r="G1113"/>
      <c r="H1113"/>
    </row>
    <row r="1114" spans="1:8" ht="12.5" x14ac:dyDescent="0.25">
      <c r="A1114" s="32">
        <v>0</v>
      </c>
      <c r="B1114" s="32"/>
      <c r="C1114" s="32"/>
      <c r="D1114" s="57"/>
      <c r="E1114" s="34">
        <v>0</v>
      </c>
      <c r="F1114"/>
      <c r="G1114"/>
      <c r="H1114"/>
    </row>
    <row r="1115" spans="1:8" ht="12.5" x14ac:dyDescent="0.25">
      <c r="A1115" s="32">
        <v>0</v>
      </c>
      <c r="B1115" s="32"/>
      <c r="C1115" s="32"/>
      <c r="D1115" s="57"/>
      <c r="E1115" s="34">
        <v>0</v>
      </c>
      <c r="F1115"/>
      <c r="G1115"/>
      <c r="H1115"/>
    </row>
    <row r="1116" spans="1:8" ht="12.5" x14ac:dyDescent="0.25">
      <c r="A1116" s="32">
        <v>0</v>
      </c>
      <c r="B1116" s="32"/>
      <c r="C1116" s="32"/>
      <c r="D1116" s="57"/>
      <c r="E1116" s="34">
        <v>0</v>
      </c>
      <c r="F1116"/>
      <c r="G1116"/>
      <c r="H1116"/>
    </row>
    <row r="1117" spans="1:8" ht="12.5" x14ac:dyDescent="0.25">
      <c r="A1117" s="32">
        <v>0</v>
      </c>
      <c r="B1117" s="32"/>
      <c r="C1117" s="32"/>
      <c r="D1117" s="57"/>
      <c r="E1117" s="34">
        <v>0</v>
      </c>
      <c r="F1117"/>
      <c r="G1117"/>
      <c r="H1117"/>
    </row>
    <row r="1118" spans="1:8" ht="12.5" x14ac:dyDescent="0.25">
      <c r="A1118" s="32">
        <v>0</v>
      </c>
      <c r="B1118" s="32"/>
      <c r="C1118" s="32"/>
      <c r="D1118" s="57"/>
      <c r="E1118" s="34">
        <v>0</v>
      </c>
      <c r="F1118"/>
      <c r="G1118"/>
      <c r="H1118"/>
    </row>
    <row r="1119" spans="1:8" ht="12.5" x14ac:dyDescent="0.25">
      <c r="A1119" s="32">
        <v>0</v>
      </c>
      <c r="B1119" s="32"/>
      <c r="C1119" s="32"/>
      <c r="D1119" s="57"/>
      <c r="E1119" s="34">
        <v>0</v>
      </c>
      <c r="F1119"/>
      <c r="G1119"/>
      <c r="H1119"/>
    </row>
    <row r="1120" spans="1:8" ht="12.5" x14ac:dyDescent="0.25">
      <c r="A1120" s="32">
        <v>0</v>
      </c>
      <c r="B1120" s="32"/>
      <c r="C1120" s="32"/>
      <c r="D1120" s="57"/>
      <c r="E1120" s="34">
        <v>0</v>
      </c>
      <c r="F1120"/>
      <c r="G1120"/>
      <c r="H1120"/>
    </row>
    <row r="1121" spans="1:8" ht="12.5" x14ac:dyDescent="0.25">
      <c r="A1121" s="32">
        <v>0</v>
      </c>
      <c r="B1121" s="32"/>
      <c r="C1121" s="32"/>
      <c r="D1121" s="57"/>
      <c r="E1121" s="34">
        <v>0</v>
      </c>
      <c r="F1121"/>
      <c r="G1121"/>
      <c r="H1121"/>
    </row>
    <row r="1122" spans="1:8" ht="12.5" x14ac:dyDescent="0.25">
      <c r="A1122" s="32">
        <v>0</v>
      </c>
      <c r="B1122" s="32"/>
      <c r="C1122" s="32"/>
      <c r="D1122" s="57"/>
      <c r="E1122" s="34">
        <v>0</v>
      </c>
      <c r="F1122"/>
      <c r="G1122"/>
      <c r="H1122"/>
    </row>
    <row r="1123" spans="1:8" ht="12.5" x14ac:dyDescent="0.25">
      <c r="A1123" s="32">
        <v>0</v>
      </c>
      <c r="B1123" s="32"/>
      <c r="C1123" s="32"/>
      <c r="D1123" s="57"/>
      <c r="E1123" s="34">
        <v>0</v>
      </c>
      <c r="F1123"/>
      <c r="G1123"/>
      <c r="H1123"/>
    </row>
    <row r="1124" spans="1:8" ht="12.5" x14ac:dyDescent="0.25">
      <c r="A1124" s="32">
        <v>0</v>
      </c>
      <c r="B1124" s="32"/>
      <c r="C1124" s="32"/>
      <c r="D1124" s="57"/>
      <c r="E1124" s="34">
        <v>0</v>
      </c>
      <c r="F1124"/>
      <c r="G1124"/>
      <c r="H1124"/>
    </row>
    <row r="1125" spans="1:8" ht="12.5" x14ac:dyDescent="0.25">
      <c r="A1125" s="32">
        <v>0</v>
      </c>
      <c r="B1125" s="32"/>
      <c r="C1125" s="32"/>
      <c r="D1125" s="57"/>
      <c r="E1125" s="34">
        <v>0</v>
      </c>
      <c r="F1125"/>
      <c r="G1125"/>
      <c r="H1125"/>
    </row>
    <row r="1126" spans="1:8" ht="12.5" x14ac:dyDescent="0.25">
      <c r="A1126" s="32">
        <v>0</v>
      </c>
      <c r="B1126" s="32"/>
      <c r="C1126" s="32"/>
      <c r="D1126" s="57"/>
      <c r="E1126" s="34">
        <v>0</v>
      </c>
      <c r="F1126"/>
      <c r="G1126"/>
      <c r="H1126"/>
    </row>
    <row r="1127" spans="1:8" ht="12.5" x14ac:dyDescent="0.25">
      <c r="A1127" s="32">
        <v>0</v>
      </c>
      <c r="B1127" s="32"/>
      <c r="C1127" s="32"/>
      <c r="D1127" s="57"/>
      <c r="E1127" s="34">
        <v>0</v>
      </c>
      <c r="F1127"/>
      <c r="G1127"/>
      <c r="H1127"/>
    </row>
    <row r="1128" spans="1:8" ht="12.5" x14ac:dyDescent="0.25">
      <c r="A1128" s="32">
        <v>0</v>
      </c>
      <c r="B1128" s="32"/>
      <c r="C1128" s="32"/>
      <c r="D1128" s="57"/>
      <c r="E1128" s="34">
        <v>0</v>
      </c>
      <c r="F1128"/>
      <c r="G1128"/>
      <c r="H1128"/>
    </row>
    <row r="1129" spans="1:8" ht="12.5" x14ac:dyDescent="0.25">
      <c r="A1129" s="32">
        <v>0</v>
      </c>
      <c r="B1129" s="32"/>
      <c r="C1129" s="32"/>
      <c r="D1129" s="57"/>
      <c r="E1129" s="34">
        <v>0</v>
      </c>
      <c r="F1129"/>
      <c r="G1129"/>
      <c r="H1129"/>
    </row>
    <row r="1130" spans="1:8" ht="12.5" x14ac:dyDescent="0.25">
      <c r="A1130" s="32">
        <v>0</v>
      </c>
      <c r="B1130" s="32"/>
      <c r="C1130" s="32"/>
      <c r="D1130" s="57"/>
      <c r="E1130" s="34">
        <v>0</v>
      </c>
      <c r="F1130"/>
      <c r="G1130"/>
      <c r="H1130"/>
    </row>
    <row r="1131" spans="1:8" ht="12.5" x14ac:dyDescent="0.25">
      <c r="A1131" s="32">
        <v>0</v>
      </c>
      <c r="B1131" s="32"/>
      <c r="C1131" s="32"/>
      <c r="D1131" s="57"/>
      <c r="E1131" s="34">
        <v>0</v>
      </c>
      <c r="F1131"/>
      <c r="G1131"/>
      <c r="H1131"/>
    </row>
    <row r="1132" spans="1:8" ht="12.5" x14ac:dyDescent="0.25">
      <c r="A1132" s="32">
        <v>0</v>
      </c>
      <c r="B1132" s="32"/>
      <c r="C1132" s="32"/>
      <c r="D1132" s="57"/>
      <c r="E1132" s="34">
        <v>0</v>
      </c>
      <c r="F1132"/>
      <c r="G1132"/>
      <c r="H1132"/>
    </row>
    <row r="1133" spans="1:8" ht="12.5" x14ac:dyDescent="0.25">
      <c r="A1133" s="32">
        <v>0</v>
      </c>
      <c r="B1133" s="32"/>
      <c r="C1133" s="32"/>
      <c r="D1133" s="57"/>
      <c r="E1133" s="34">
        <v>0</v>
      </c>
      <c r="F1133"/>
      <c r="G1133"/>
      <c r="H1133"/>
    </row>
    <row r="1134" spans="1:8" ht="12.5" x14ac:dyDescent="0.25">
      <c r="A1134" s="32">
        <v>0</v>
      </c>
      <c r="B1134" s="32"/>
      <c r="C1134" s="32"/>
      <c r="D1134" s="57"/>
      <c r="E1134" s="34">
        <v>0</v>
      </c>
      <c r="F1134"/>
      <c r="G1134"/>
      <c r="H1134"/>
    </row>
    <row r="1135" spans="1:8" ht="12.5" x14ac:dyDescent="0.25">
      <c r="A1135" s="32">
        <v>0</v>
      </c>
      <c r="B1135" s="32"/>
      <c r="C1135" s="32"/>
      <c r="D1135" s="57"/>
      <c r="E1135" s="34">
        <v>0</v>
      </c>
      <c r="F1135"/>
      <c r="G1135"/>
      <c r="H1135"/>
    </row>
    <row r="1136" spans="1:8" ht="12.5" x14ac:dyDescent="0.25">
      <c r="A1136" s="32">
        <v>0</v>
      </c>
      <c r="B1136" s="32"/>
      <c r="C1136" s="32"/>
      <c r="D1136" s="57"/>
      <c r="E1136" s="34">
        <v>0</v>
      </c>
      <c r="F1136"/>
      <c r="G1136"/>
      <c r="H1136"/>
    </row>
    <row r="1137" spans="1:8" ht="12.5" x14ac:dyDescent="0.25">
      <c r="A1137" s="32">
        <v>0</v>
      </c>
      <c r="B1137" s="32"/>
      <c r="C1137" s="32"/>
      <c r="D1137" s="57"/>
      <c r="E1137" s="34">
        <v>0</v>
      </c>
      <c r="F1137"/>
      <c r="G1137"/>
      <c r="H1137"/>
    </row>
    <row r="1138" spans="1:8" ht="12.5" x14ac:dyDescent="0.25">
      <c r="A1138" s="32">
        <v>0</v>
      </c>
      <c r="B1138" s="32"/>
      <c r="C1138" s="32"/>
      <c r="D1138" s="57"/>
      <c r="E1138" s="34">
        <v>0</v>
      </c>
      <c r="F1138"/>
      <c r="G1138"/>
      <c r="H1138"/>
    </row>
    <row r="1139" spans="1:8" ht="12.5" x14ac:dyDescent="0.25">
      <c r="A1139" s="32">
        <v>0</v>
      </c>
      <c r="B1139" s="32"/>
      <c r="C1139" s="32"/>
      <c r="D1139" s="57"/>
      <c r="E1139" s="34">
        <v>0</v>
      </c>
      <c r="F1139"/>
      <c r="G1139"/>
      <c r="H1139"/>
    </row>
    <row r="1140" spans="1:8" ht="12.5" x14ac:dyDescent="0.25">
      <c r="A1140" s="32">
        <v>0</v>
      </c>
      <c r="B1140" s="32"/>
      <c r="C1140" s="32"/>
      <c r="D1140" s="57"/>
      <c r="E1140" s="34">
        <v>0</v>
      </c>
      <c r="F1140"/>
      <c r="G1140"/>
      <c r="H1140"/>
    </row>
    <row r="1141" spans="1:8" ht="12.5" x14ac:dyDescent="0.25">
      <c r="A1141" s="32">
        <v>0</v>
      </c>
      <c r="B1141" s="32"/>
      <c r="C1141" s="32"/>
      <c r="D1141" s="57"/>
      <c r="E1141" s="34">
        <v>0</v>
      </c>
      <c r="F1141"/>
      <c r="G1141"/>
      <c r="H1141"/>
    </row>
    <row r="1142" spans="1:8" ht="12.5" x14ac:dyDescent="0.25">
      <c r="A1142" s="32">
        <v>0</v>
      </c>
      <c r="B1142" s="32"/>
      <c r="C1142" s="32"/>
      <c r="D1142" s="57"/>
      <c r="E1142" s="34">
        <v>0</v>
      </c>
      <c r="F1142"/>
      <c r="G1142"/>
      <c r="H1142"/>
    </row>
    <row r="1143" spans="1:8" ht="12.5" x14ac:dyDescent="0.25">
      <c r="A1143" s="32">
        <v>0</v>
      </c>
      <c r="B1143" s="32"/>
      <c r="C1143" s="32"/>
      <c r="D1143" s="57"/>
      <c r="E1143" s="34">
        <v>0</v>
      </c>
      <c r="F1143"/>
      <c r="G1143"/>
      <c r="H1143"/>
    </row>
    <row r="1144" spans="1:8" ht="12.5" x14ac:dyDescent="0.25">
      <c r="A1144" s="32">
        <v>0</v>
      </c>
      <c r="B1144" s="32"/>
      <c r="C1144" s="32"/>
      <c r="D1144" s="57"/>
      <c r="E1144" s="34">
        <v>0</v>
      </c>
      <c r="F1144"/>
      <c r="G1144"/>
      <c r="H1144"/>
    </row>
    <row r="1145" spans="1:8" ht="12.5" x14ac:dyDescent="0.25">
      <c r="A1145" s="32">
        <v>0</v>
      </c>
      <c r="B1145" s="32"/>
      <c r="C1145" s="32"/>
      <c r="D1145" s="57"/>
      <c r="E1145" s="34">
        <v>0</v>
      </c>
      <c r="F1145"/>
      <c r="G1145"/>
      <c r="H1145"/>
    </row>
    <row r="1146" spans="1:8" ht="12.5" x14ac:dyDescent="0.25">
      <c r="A1146" s="32">
        <v>0</v>
      </c>
      <c r="B1146" s="32"/>
      <c r="C1146" s="32"/>
      <c r="D1146" s="57"/>
      <c r="E1146" s="34">
        <v>0</v>
      </c>
      <c r="F1146"/>
      <c r="G1146"/>
      <c r="H1146"/>
    </row>
    <row r="1147" spans="1:8" ht="12.5" x14ac:dyDescent="0.25">
      <c r="A1147" s="32">
        <v>0</v>
      </c>
      <c r="B1147" s="32"/>
      <c r="C1147" s="32"/>
      <c r="D1147" s="57"/>
      <c r="E1147" s="34">
        <v>0</v>
      </c>
      <c r="F1147"/>
      <c r="G1147"/>
      <c r="H1147"/>
    </row>
    <row r="1148" spans="1:8" ht="12.5" x14ac:dyDescent="0.25">
      <c r="A1148" s="32">
        <v>0</v>
      </c>
      <c r="B1148" s="32"/>
      <c r="C1148" s="32"/>
      <c r="D1148" s="57"/>
      <c r="E1148" s="34">
        <v>0</v>
      </c>
      <c r="F1148"/>
      <c r="G1148"/>
      <c r="H1148"/>
    </row>
    <row r="1149" spans="1:8" ht="12.5" x14ac:dyDescent="0.25">
      <c r="A1149" s="32">
        <v>0</v>
      </c>
      <c r="B1149" s="32"/>
      <c r="C1149" s="32"/>
      <c r="D1149" s="57"/>
      <c r="E1149" s="34">
        <v>0</v>
      </c>
      <c r="F1149"/>
      <c r="G1149"/>
      <c r="H1149"/>
    </row>
    <row r="1150" spans="1:8" ht="12.5" x14ac:dyDescent="0.25">
      <c r="A1150" s="32">
        <v>0</v>
      </c>
      <c r="B1150" s="32"/>
      <c r="C1150" s="32"/>
      <c r="D1150" s="57"/>
      <c r="E1150" s="34">
        <v>0</v>
      </c>
      <c r="F1150"/>
      <c r="G1150"/>
      <c r="H1150"/>
    </row>
    <row r="1151" spans="1:8" ht="12.5" x14ac:dyDescent="0.25">
      <c r="A1151" s="32">
        <v>0</v>
      </c>
      <c r="B1151" s="32"/>
      <c r="C1151" s="32"/>
      <c r="D1151" s="57"/>
      <c r="E1151" s="34">
        <v>0</v>
      </c>
      <c r="F1151"/>
      <c r="G1151"/>
      <c r="H1151"/>
    </row>
    <row r="1152" spans="1:8" ht="12.5" x14ac:dyDescent="0.25">
      <c r="A1152" s="32">
        <v>0</v>
      </c>
      <c r="B1152" s="32"/>
      <c r="C1152" s="32"/>
      <c r="D1152" s="57"/>
      <c r="E1152" s="34">
        <v>0</v>
      </c>
      <c r="F1152"/>
      <c r="G1152"/>
      <c r="H1152"/>
    </row>
    <row r="1153" spans="1:8" ht="12.5" x14ac:dyDescent="0.25">
      <c r="A1153" s="32">
        <v>0</v>
      </c>
      <c r="B1153" s="32"/>
      <c r="C1153" s="32"/>
      <c r="D1153" s="57"/>
      <c r="E1153" s="34">
        <v>0</v>
      </c>
      <c r="F1153"/>
      <c r="G1153"/>
      <c r="H1153"/>
    </row>
    <row r="1154" spans="1:8" ht="12.5" x14ac:dyDescent="0.25">
      <c r="A1154" s="32">
        <v>0</v>
      </c>
      <c r="B1154" s="32"/>
      <c r="C1154" s="32"/>
      <c r="D1154" s="57"/>
      <c r="E1154" s="34">
        <v>0</v>
      </c>
      <c r="F1154"/>
      <c r="G1154"/>
      <c r="H1154"/>
    </row>
    <row r="1155" spans="1:8" ht="12.5" x14ac:dyDescent="0.25">
      <c r="A1155" s="32">
        <v>0</v>
      </c>
      <c r="B1155" s="32"/>
      <c r="C1155" s="32"/>
      <c r="D1155" s="57"/>
      <c r="E1155" s="34">
        <v>0</v>
      </c>
      <c r="F1155"/>
      <c r="G1155"/>
      <c r="H1155"/>
    </row>
    <row r="1156" spans="1:8" ht="12.5" x14ac:dyDescent="0.25">
      <c r="A1156" s="32">
        <v>0</v>
      </c>
      <c r="B1156" s="32"/>
      <c r="C1156" s="32"/>
      <c r="D1156" s="57"/>
      <c r="E1156" s="34">
        <v>0</v>
      </c>
      <c r="F1156"/>
      <c r="G1156"/>
      <c r="H1156"/>
    </row>
    <row r="1157" spans="1:8" ht="12.5" x14ac:dyDescent="0.25">
      <c r="A1157" s="32">
        <v>0</v>
      </c>
      <c r="B1157" s="32"/>
      <c r="C1157" s="32"/>
      <c r="D1157" s="57"/>
      <c r="E1157" s="34">
        <v>0</v>
      </c>
      <c r="F1157"/>
      <c r="G1157"/>
      <c r="H1157"/>
    </row>
    <row r="1158" spans="1:8" ht="12.5" x14ac:dyDescent="0.25">
      <c r="A1158" s="32">
        <v>0</v>
      </c>
      <c r="B1158" s="32"/>
      <c r="C1158" s="32"/>
      <c r="D1158" s="57"/>
      <c r="E1158" s="34">
        <v>0</v>
      </c>
      <c r="F1158"/>
      <c r="G1158"/>
      <c r="H1158"/>
    </row>
    <row r="1159" spans="1:8" ht="12.5" x14ac:dyDescent="0.25">
      <c r="A1159" s="32">
        <v>0</v>
      </c>
      <c r="B1159" s="32"/>
      <c r="C1159" s="32"/>
      <c r="D1159" s="57"/>
      <c r="E1159" s="34">
        <v>0</v>
      </c>
      <c r="F1159"/>
      <c r="G1159"/>
      <c r="H1159"/>
    </row>
    <row r="1160" spans="1:8" ht="12.5" x14ac:dyDescent="0.25">
      <c r="A1160" s="32">
        <v>0</v>
      </c>
      <c r="B1160" s="32"/>
      <c r="C1160" s="32"/>
      <c r="D1160" s="57"/>
      <c r="E1160" s="34">
        <v>0</v>
      </c>
      <c r="F1160"/>
      <c r="G1160"/>
      <c r="H1160"/>
    </row>
    <row r="1161" spans="1:8" ht="12.5" x14ac:dyDescent="0.25">
      <c r="A1161" s="32">
        <v>0</v>
      </c>
      <c r="B1161" s="32"/>
      <c r="C1161" s="32"/>
      <c r="D1161" s="57"/>
      <c r="E1161" s="34">
        <v>0</v>
      </c>
      <c r="F1161"/>
      <c r="G1161"/>
      <c r="H1161"/>
    </row>
    <row r="1162" spans="1:8" ht="12.5" x14ac:dyDescent="0.25">
      <c r="A1162" s="32">
        <v>0</v>
      </c>
      <c r="B1162" s="32"/>
      <c r="C1162" s="32"/>
      <c r="D1162" s="57"/>
      <c r="E1162" s="34">
        <v>0</v>
      </c>
      <c r="F1162"/>
      <c r="G1162"/>
      <c r="H1162"/>
    </row>
    <row r="1163" spans="1:8" ht="12.5" x14ac:dyDescent="0.25">
      <c r="A1163" s="32">
        <v>0</v>
      </c>
      <c r="B1163" s="32"/>
      <c r="C1163" s="32"/>
      <c r="D1163" s="57"/>
      <c r="E1163" s="34">
        <v>0</v>
      </c>
      <c r="F1163"/>
      <c r="G1163"/>
      <c r="H1163"/>
    </row>
    <row r="1164" spans="1:8" ht="12.5" x14ac:dyDescent="0.25">
      <c r="A1164" s="32">
        <v>0</v>
      </c>
      <c r="B1164" s="32"/>
      <c r="C1164" s="32"/>
      <c r="D1164" s="57"/>
      <c r="E1164" s="34">
        <v>0</v>
      </c>
      <c r="F1164"/>
      <c r="G1164"/>
      <c r="H1164"/>
    </row>
    <row r="1165" spans="1:8" ht="12.5" x14ac:dyDescent="0.25">
      <c r="A1165" s="32">
        <v>0</v>
      </c>
      <c r="B1165" s="32"/>
      <c r="C1165" s="32"/>
      <c r="D1165" s="57"/>
      <c r="E1165" s="34">
        <v>0</v>
      </c>
      <c r="F1165"/>
      <c r="G1165"/>
      <c r="H1165"/>
    </row>
    <row r="1166" spans="1:8" ht="12.5" x14ac:dyDescent="0.25">
      <c r="A1166" s="32">
        <v>0</v>
      </c>
      <c r="B1166" s="32"/>
      <c r="C1166" s="32"/>
      <c r="D1166" s="57"/>
      <c r="E1166" s="34">
        <v>0</v>
      </c>
      <c r="F1166"/>
      <c r="G1166"/>
      <c r="H1166"/>
    </row>
    <row r="1167" spans="1:8" ht="12.5" x14ac:dyDescent="0.25">
      <c r="A1167" s="32">
        <v>0</v>
      </c>
      <c r="B1167" s="32"/>
      <c r="C1167" s="32"/>
      <c r="D1167" s="57"/>
      <c r="E1167" s="34">
        <v>0</v>
      </c>
      <c r="F1167"/>
      <c r="G1167"/>
      <c r="H1167"/>
    </row>
    <row r="1168" spans="1:8" ht="12.5" x14ac:dyDescent="0.25">
      <c r="A1168" s="32">
        <v>0</v>
      </c>
      <c r="B1168" s="32"/>
      <c r="C1168" s="32"/>
      <c r="D1168" s="57"/>
      <c r="E1168" s="34">
        <v>0</v>
      </c>
      <c r="F1168"/>
      <c r="G1168"/>
      <c r="H1168"/>
    </row>
    <row r="1169" spans="1:8" ht="12.5" x14ac:dyDescent="0.25">
      <c r="A1169" s="32">
        <v>0</v>
      </c>
      <c r="B1169" s="32"/>
      <c r="C1169" s="32"/>
      <c r="D1169" s="57"/>
      <c r="E1169" s="34">
        <v>0</v>
      </c>
      <c r="F1169"/>
      <c r="G1169"/>
      <c r="H1169"/>
    </row>
    <row r="1170" spans="1:8" ht="12.5" x14ac:dyDescent="0.25">
      <c r="A1170" s="32">
        <v>0</v>
      </c>
      <c r="B1170" s="32"/>
      <c r="C1170" s="32"/>
      <c r="D1170" s="57"/>
      <c r="E1170" s="34">
        <v>0</v>
      </c>
      <c r="F1170"/>
      <c r="G1170"/>
      <c r="H1170"/>
    </row>
    <row r="1171" spans="1:8" ht="12.5" x14ac:dyDescent="0.25">
      <c r="A1171" s="32">
        <v>0</v>
      </c>
      <c r="B1171" s="32"/>
      <c r="C1171" s="32"/>
      <c r="D1171" s="57"/>
      <c r="E1171" s="34">
        <v>0</v>
      </c>
      <c r="F1171"/>
      <c r="G1171"/>
      <c r="H1171"/>
    </row>
    <row r="1172" spans="1:8" ht="12.5" x14ac:dyDescent="0.25">
      <c r="A1172" s="32">
        <v>0</v>
      </c>
      <c r="B1172" s="32"/>
      <c r="C1172" s="32"/>
      <c r="D1172" s="57"/>
      <c r="E1172" s="34">
        <v>0</v>
      </c>
      <c r="F1172"/>
      <c r="G1172"/>
      <c r="H1172"/>
    </row>
    <row r="1173" spans="1:8" ht="12.5" x14ac:dyDescent="0.25">
      <c r="A1173" s="32">
        <v>0</v>
      </c>
      <c r="B1173" s="32"/>
      <c r="C1173" s="32"/>
      <c r="D1173" s="57"/>
      <c r="E1173" s="34">
        <v>0</v>
      </c>
      <c r="F1173"/>
      <c r="G1173"/>
      <c r="H1173"/>
    </row>
    <row r="1174" spans="1:8" ht="12.5" x14ac:dyDescent="0.25">
      <c r="A1174" s="32">
        <v>0</v>
      </c>
      <c r="B1174" s="32"/>
      <c r="C1174" s="32"/>
      <c r="D1174" s="57"/>
      <c r="E1174" s="34">
        <v>0</v>
      </c>
      <c r="F1174"/>
      <c r="G1174"/>
      <c r="H1174"/>
    </row>
    <row r="1175" spans="1:8" ht="12.5" x14ac:dyDescent="0.25">
      <c r="A1175" s="32">
        <v>0</v>
      </c>
      <c r="B1175" s="32"/>
      <c r="C1175" s="32"/>
      <c r="D1175" s="57"/>
      <c r="E1175" s="34">
        <v>0</v>
      </c>
      <c r="F1175"/>
      <c r="G1175"/>
      <c r="H1175"/>
    </row>
    <row r="1176" spans="1:8" ht="12.5" x14ac:dyDescent="0.25">
      <c r="A1176" s="32">
        <v>0</v>
      </c>
      <c r="B1176" s="32"/>
      <c r="C1176" s="32"/>
      <c r="D1176" s="57"/>
      <c r="E1176" s="34">
        <v>0</v>
      </c>
      <c r="F1176"/>
      <c r="G1176"/>
      <c r="H1176"/>
    </row>
    <row r="1177" spans="1:8" ht="12.5" x14ac:dyDescent="0.25">
      <c r="A1177" s="32">
        <v>0</v>
      </c>
      <c r="B1177" s="32"/>
      <c r="C1177" s="32"/>
      <c r="D1177" s="57"/>
      <c r="E1177" s="34">
        <v>0</v>
      </c>
      <c r="F1177"/>
      <c r="G1177"/>
      <c r="H1177"/>
    </row>
    <row r="1178" spans="1:8" ht="12.5" x14ac:dyDescent="0.25">
      <c r="A1178" s="32">
        <v>0</v>
      </c>
      <c r="B1178" s="32"/>
      <c r="C1178" s="32"/>
      <c r="D1178" s="57"/>
      <c r="E1178" s="34">
        <v>0</v>
      </c>
      <c r="F1178"/>
      <c r="G1178"/>
      <c r="H1178"/>
    </row>
    <row r="1179" spans="1:8" ht="12.5" x14ac:dyDescent="0.25">
      <c r="A1179" s="32">
        <v>0</v>
      </c>
      <c r="B1179" s="32"/>
      <c r="C1179" s="32"/>
      <c r="D1179" s="57"/>
      <c r="E1179" s="34">
        <v>0</v>
      </c>
      <c r="F1179"/>
      <c r="G1179"/>
      <c r="H1179"/>
    </row>
    <row r="1180" spans="1:8" ht="12.5" x14ac:dyDescent="0.25">
      <c r="A1180" s="32">
        <v>0</v>
      </c>
      <c r="B1180" s="32"/>
      <c r="C1180" s="32"/>
      <c r="D1180" s="57"/>
      <c r="E1180" s="34">
        <v>0</v>
      </c>
      <c r="F1180"/>
      <c r="G1180"/>
      <c r="H1180"/>
    </row>
    <row r="1181" spans="1:8" ht="12.5" x14ac:dyDescent="0.25">
      <c r="A1181" s="32">
        <v>0</v>
      </c>
      <c r="B1181" s="32"/>
      <c r="C1181" s="32"/>
      <c r="D1181" s="57"/>
      <c r="E1181" s="34">
        <v>0</v>
      </c>
      <c r="F1181"/>
      <c r="G1181"/>
      <c r="H1181"/>
    </row>
    <row r="1182" spans="1:8" ht="12.5" x14ac:dyDescent="0.25">
      <c r="A1182" s="32">
        <v>0</v>
      </c>
      <c r="B1182" s="32"/>
      <c r="C1182" s="32"/>
      <c r="D1182" s="57"/>
      <c r="E1182" s="34">
        <v>0</v>
      </c>
      <c r="F1182"/>
      <c r="G1182"/>
      <c r="H1182"/>
    </row>
    <row r="1183" spans="1:8" ht="12.5" x14ac:dyDescent="0.25">
      <c r="A1183" s="32">
        <v>0</v>
      </c>
      <c r="B1183" s="32"/>
      <c r="C1183" s="32"/>
      <c r="D1183" s="57"/>
      <c r="E1183" s="34">
        <v>0</v>
      </c>
      <c r="F1183"/>
      <c r="G1183"/>
      <c r="H1183"/>
    </row>
    <row r="1184" spans="1:8" ht="12.5" x14ac:dyDescent="0.25">
      <c r="A1184" s="32">
        <v>0</v>
      </c>
      <c r="B1184" s="32"/>
      <c r="C1184" s="32"/>
      <c r="D1184" s="57"/>
      <c r="E1184" s="34">
        <v>0</v>
      </c>
      <c r="F1184"/>
      <c r="G1184"/>
      <c r="H1184"/>
    </row>
    <row r="1185" spans="1:8" ht="12.5" x14ac:dyDescent="0.25">
      <c r="A1185" s="32">
        <v>0</v>
      </c>
      <c r="B1185" s="32"/>
      <c r="C1185" s="32"/>
      <c r="D1185" s="57"/>
      <c r="E1185" s="34">
        <v>0</v>
      </c>
      <c r="F1185"/>
      <c r="G1185"/>
      <c r="H1185"/>
    </row>
    <row r="1186" spans="1:8" ht="12.5" x14ac:dyDescent="0.25">
      <c r="A1186" s="32">
        <v>0</v>
      </c>
      <c r="B1186" s="32"/>
      <c r="C1186" s="32"/>
      <c r="D1186" s="57"/>
      <c r="E1186" s="34">
        <v>0</v>
      </c>
      <c r="F1186"/>
      <c r="G1186"/>
      <c r="H1186"/>
    </row>
    <row r="1187" spans="1:8" ht="12.5" x14ac:dyDescent="0.25">
      <c r="A1187" s="32">
        <v>0</v>
      </c>
      <c r="B1187" s="32"/>
      <c r="C1187" s="32"/>
      <c r="D1187" s="57"/>
      <c r="E1187" s="34">
        <v>0</v>
      </c>
      <c r="F1187"/>
      <c r="G1187"/>
      <c r="H1187"/>
    </row>
    <row r="1188" spans="1:8" ht="12.5" x14ac:dyDescent="0.25">
      <c r="A1188" s="32">
        <v>0</v>
      </c>
      <c r="B1188" s="32"/>
      <c r="C1188" s="32"/>
      <c r="D1188" s="57"/>
      <c r="E1188" s="34">
        <v>0</v>
      </c>
      <c r="F1188"/>
      <c r="G1188"/>
      <c r="H1188"/>
    </row>
    <row r="1189" spans="1:8" ht="12.5" x14ac:dyDescent="0.25">
      <c r="A1189" s="32">
        <v>0</v>
      </c>
      <c r="B1189" s="32"/>
      <c r="C1189" s="32"/>
      <c r="D1189" s="57"/>
      <c r="E1189" s="34">
        <v>0</v>
      </c>
      <c r="F1189"/>
      <c r="G1189"/>
      <c r="H1189"/>
    </row>
    <row r="1190" spans="1:8" ht="12.5" x14ac:dyDescent="0.25">
      <c r="A1190" s="32">
        <v>0</v>
      </c>
      <c r="B1190" s="32"/>
      <c r="C1190" s="32"/>
      <c r="D1190" s="57"/>
      <c r="E1190" s="34">
        <v>0</v>
      </c>
      <c r="F1190"/>
      <c r="G1190"/>
      <c r="H1190"/>
    </row>
    <row r="1191" spans="1:8" ht="12.5" x14ac:dyDescent="0.25">
      <c r="A1191" s="32">
        <v>0</v>
      </c>
      <c r="B1191" s="32"/>
      <c r="C1191" s="32"/>
      <c r="D1191" s="57"/>
      <c r="E1191" s="34">
        <v>0</v>
      </c>
      <c r="F1191"/>
      <c r="G1191"/>
      <c r="H1191"/>
    </row>
    <row r="1192" spans="1:8" ht="12.5" x14ac:dyDescent="0.25">
      <c r="A1192" s="32">
        <v>0</v>
      </c>
      <c r="B1192" s="32"/>
      <c r="C1192" s="32"/>
      <c r="D1192" s="57"/>
      <c r="E1192" s="34">
        <v>0</v>
      </c>
      <c r="F1192"/>
      <c r="G1192"/>
      <c r="H1192"/>
    </row>
    <row r="1193" spans="1:8" ht="12.5" x14ac:dyDescent="0.25">
      <c r="A1193" s="32">
        <v>0</v>
      </c>
      <c r="B1193" s="32"/>
      <c r="C1193" s="32"/>
      <c r="D1193" s="57"/>
      <c r="E1193" s="34">
        <v>0</v>
      </c>
      <c r="F1193"/>
      <c r="G1193"/>
      <c r="H1193"/>
    </row>
    <row r="1194" spans="1:8" ht="12.5" x14ac:dyDescent="0.25">
      <c r="A1194" s="32">
        <v>0</v>
      </c>
      <c r="B1194" s="32"/>
      <c r="C1194" s="32"/>
      <c r="D1194" s="57"/>
      <c r="E1194" s="34">
        <v>0</v>
      </c>
      <c r="F1194"/>
      <c r="G1194"/>
      <c r="H1194"/>
    </row>
    <row r="1195" spans="1:8" ht="12.5" x14ac:dyDescent="0.25">
      <c r="A1195" s="32">
        <v>0</v>
      </c>
      <c r="B1195" s="32"/>
      <c r="C1195" s="32"/>
      <c r="D1195" s="57"/>
      <c r="E1195" s="34">
        <v>0</v>
      </c>
      <c r="F1195"/>
      <c r="G1195"/>
      <c r="H1195"/>
    </row>
    <row r="1196" spans="1:8" ht="12.5" x14ac:dyDescent="0.25">
      <c r="A1196" s="32">
        <v>0</v>
      </c>
      <c r="B1196" s="32"/>
      <c r="C1196" s="32"/>
      <c r="D1196" s="57"/>
      <c r="E1196" s="34">
        <v>0</v>
      </c>
      <c r="F1196"/>
      <c r="G1196"/>
      <c r="H1196"/>
    </row>
    <row r="1197" spans="1:8" ht="12.5" x14ac:dyDescent="0.25">
      <c r="A1197" s="32">
        <v>0</v>
      </c>
      <c r="B1197" s="32"/>
      <c r="C1197" s="32"/>
      <c r="D1197" s="57"/>
      <c r="E1197" s="34">
        <v>0</v>
      </c>
      <c r="F1197"/>
      <c r="G1197"/>
      <c r="H1197"/>
    </row>
    <row r="1198" spans="1:8" ht="12.5" x14ac:dyDescent="0.25">
      <c r="A1198" s="32">
        <v>0</v>
      </c>
      <c r="B1198" s="32"/>
      <c r="C1198" s="32"/>
      <c r="D1198" s="57"/>
      <c r="E1198" s="34">
        <v>0</v>
      </c>
      <c r="F1198"/>
      <c r="G1198"/>
      <c r="H1198"/>
    </row>
    <row r="1199" spans="1:8" ht="12.5" x14ac:dyDescent="0.25">
      <c r="A1199" s="32">
        <v>0</v>
      </c>
      <c r="B1199" s="32"/>
      <c r="C1199" s="32"/>
      <c r="D1199" s="57"/>
      <c r="E1199" s="34">
        <v>0</v>
      </c>
      <c r="F1199"/>
      <c r="G1199"/>
      <c r="H1199"/>
    </row>
    <row r="1200" spans="1:8" ht="12.5" x14ac:dyDescent="0.25">
      <c r="A1200" s="32">
        <v>0</v>
      </c>
      <c r="B1200" s="32"/>
      <c r="C1200" s="32"/>
      <c r="D1200" s="57"/>
      <c r="E1200" s="34">
        <v>0</v>
      </c>
      <c r="F1200"/>
      <c r="G1200"/>
      <c r="H1200"/>
    </row>
    <row r="1201" spans="1:8" ht="12.5" x14ac:dyDescent="0.25">
      <c r="A1201" s="32">
        <v>0</v>
      </c>
      <c r="B1201" s="32"/>
      <c r="C1201" s="32"/>
      <c r="D1201" s="57"/>
      <c r="E1201" s="34">
        <v>0</v>
      </c>
      <c r="F1201"/>
      <c r="G1201"/>
      <c r="H1201"/>
    </row>
    <row r="1202" spans="1:8" ht="12.5" x14ac:dyDescent="0.25">
      <c r="A1202" s="32">
        <v>0</v>
      </c>
      <c r="B1202" s="32"/>
      <c r="C1202" s="32"/>
      <c r="D1202" s="57"/>
      <c r="E1202" s="34">
        <v>0</v>
      </c>
      <c r="F1202"/>
      <c r="G1202"/>
      <c r="H1202"/>
    </row>
    <row r="1203" spans="1:8" ht="12.5" x14ac:dyDescent="0.25">
      <c r="A1203" s="32">
        <v>0</v>
      </c>
      <c r="B1203" s="32"/>
      <c r="C1203" s="32"/>
      <c r="D1203" s="57"/>
      <c r="E1203" s="34">
        <v>0</v>
      </c>
      <c r="F1203"/>
      <c r="G1203"/>
      <c r="H1203"/>
    </row>
    <row r="1204" spans="1:8" ht="12.5" x14ac:dyDescent="0.25">
      <c r="A1204" s="32">
        <v>0</v>
      </c>
      <c r="B1204" s="32"/>
      <c r="C1204" s="32"/>
      <c r="D1204" s="57"/>
      <c r="E1204" s="34">
        <v>0</v>
      </c>
      <c r="F1204"/>
      <c r="G1204"/>
      <c r="H1204"/>
    </row>
    <row r="1205" spans="1:8" ht="12.5" x14ac:dyDescent="0.25">
      <c r="A1205" s="32">
        <v>0</v>
      </c>
      <c r="B1205" s="32"/>
      <c r="C1205" s="32"/>
      <c r="D1205" s="57"/>
      <c r="E1205" s="34">
        <v>0</v>
      </c>
      <c r="F1205"/>
      <c r="G1205"/>
      <c r="H1205"/>
    </row>
    <row r="1206" spans="1:8" ht="12.5" x14ac:dyDescent="0.25">
      <c r="A1206" s="32">
        <v>0</v>
      </c>
      <c r="B1206" s="32"/>
      <c r="C1206" s="32"/>
      <c r="D1206" s="57"/>
      <c r="E1206" s="34">
        <v>0</v>
      </c>
      <c r="F1206"/>
      <c r="G1206"/>
      <c r="H1206"/>
    </row>
    <row r="1207" spans="1:8" ht="12.5" x14ac:dyDescent="0.25">
      <c r="A1207" s="32">
        <v>0</v>
      </c>
      <c r="B1207" s="32"/>
      <c r="C1207" s="32"/>
      <c r="D1207" s="57"/>
      <c r="E1207" s="34">
        <v>0</v>
      </c>
      <c r="F1207"/>
      <c r="G1207"/>
      <c r="H1207"/>
    </row>
    <row r="1208" spans="1:8" ht="12.5" x14ac:dyDescent="0.25">
      <c r="A1208" s="32">
        <v>0</v>
      </c>
      <c r="B1208" s="32"/>
      <c r="C1208" s="32"/>
      <c r="D1208" s="57"/>
      <c r="E1208" s="34">
        <v>0</v>
      </c>
      <c r="F1208"/>
      <c r="G1208"/>
      <c r="H1208"/>
    </row>
    <row r="1209" spans="1:8" ht="12.5" x14ac:dyDescent="0.25">
      <c r="A1209" s="32">
        <v>0</v>
      </c>
      <c r="B1209" s="32"/>
      <c r="C1209" s="32"/>
      <c r="D1209" s="57"/>
      <c r="E1209" s="34">
        <v>0</v>
      </c>
      <c r="F1209"/>
      <c r="G1209"/>
      <c r="H1209"/>
    </row>
    <row r="1210" spans="1:8" ht="12.5" x14ac:dyDescent="0.25">
      <c r="A1210" s="32">
        <v>0</v>
      </c>
      <c r="B1210" s="32"/>
      <c r="C1210" s="32"/>
      <c r="D1210" s="57"/>
      <c r="E1210" s="34">
        <v>0</v>
      </c>
      <c r="F1210"/>
      <c r="G1210"/>
      <c r="H1210"/>
    </row>
    <row r="1211" spans="1:8" ht="12.5" x14ac:dyDescent="0.25">
      <c r="A1211" s="32">
        <v>0</v>
      </c>
      <c r="B1211" s="32"/>
      <c r="C1211" s="32"/>
      <c r="D1211" s="57"/>
      <c r="E1211" s="34">
        <v>0</v>
      </c>
      <c r="F1211"/>
      <c r="G1211"/>
      <c r="H1211"/>
    </row>
    <row r="1212" spans="1:8" ht="12.5" x14ac:dyDescent="0.25">
      <c r="A1212" s="32">
        <v>0</v>
      </c>
      <c r="B1212" s="32"/>
      <c r="C1212" s="32"/>
      <c r="D1212" s="57"/>
      <c r="E1212" s="34">
        <v>0</v>
      </c>
      <c r="F1212"/>
      <c r="G1212"/>
      <c r="H1212"/>
    </row>
    <row r="1213" spans="1:8" ht="12.5" x14ac:dyDescent="0.25">
      <c r="A1213" s="32">
        <v>0</v>
      </c>
      <c r="B1213" s="32"/>
      <c r="C1213" s="32"/>
      <c r="D1213" s="57"/>
      <c r="E1213" s="34">
        <v>0</v>
      </c>
      <c r="F1213"/>
      <c r="G1213"/>
      <c r="H1213"/>
    </row>
    <row r="1214" spans="1:8" ht="12.5" x14ac:dyDescent="0.25">
      <c r="A1214" s="32">
        <v>0</v>
      </c>
      <c r="B1214" s="32"/>
      <c r="C1214" s="32"/>
      <c r="D1214" s="57"/>
      <c r="E1214" s="34">
        <v>0</v>
      </c>
      <c r="F1214"/>
      <c r="G1214"/>
      <c r="H1214"/>
    </row>
    <row r="1215" spans="1:8" ht="12.5" x14ac:dyDescent="0.25">
      <c r="A1215" s="32">
        <v>0</v>
      </c>
      <c r="B1215" s="32"/>
      <c r="C1215" s="32"/>
      <c r="D1215" s="57"/>
      <c r="E1215" s="34">
        <v>0</v>
      </c>
      <c r="F1215"/>
      <c r="G1215"/>
      <c r="H1215"/>
    </row>
    <row r="1216" spans="1:8" ht="12.5" x14ac:dyDescent="0.25">
      <c r="A1216" s="32">
        <v>0</v>
      </c>
      <c r="B1216" s="32"/>
      <c r="C1216" s="32"/>
      <c r="D1216" s="57"/>
      <c r="E1216" s="34">
        <v>0</v>
      </c>
      <c r="F1216"/>
      <c r="G1216"/>
      <c r="H1216"/>
    </row>
    <row r="1217" spans="1:8" ht="12.5" x14ac:dyDescent="0.25">
      <c r="A1217" s="32">
        <v>0</v>
      </c>
      <c r="B1217" s="32"/>
      <c r="C1217" s="32"/>
      <c r="D1217" s="57"/>
      <c r="E1217" s="34">
        <v>0</v>
      </c>
      <c r="F1217"/>
      <c r="G1217"/>
      <c r="H1217"/>
    </row>
    <row r="1218" spans="1:8" ht="12.5" x14ac:dyDescent="0.25">
      <c r="A1218" s="32">
        <v>0</v>
      </c>
      <c r="B1218" s="32"/>
      <c r="C1218" s="32"/>
      <c r="D1218" s="57"/>
      <c r="E1218" s="34">
        <v>0</v>
      </c>
      <c r="F1218"/>
      <c r="G1218"/>
      <c r="H1218"/>
    </row>
    <row r="1219" spans="1:8" ht="12.5" x14ac:dyDescent="0.25">
      <c r="A1219" s="32">
        <v>0</v>
      </c>
      <c r="B1219" s="32"/>
      <c r="C1219" s="32"/>
      <c r="D1219" s="57"/>
      <c r="E1219" s="34">
        <v>0</v>
      </c>
      <c r="F1219"/>
      <c r="G1219"/>
      <c r="H1219"/>
    </row>
    <row r="1220" spans="1:8" ht="12.5" x14ac:dyDescent="0.25">
      <c r="A1220" s="32">
        <v>0</v>
      </c>
      <c r="B1220" s="32"/>
      <c r="C1220" s="32"/>
      <c r="D1220" s="57"/>
      <c r="E1220" s="34">
        <v>0</v>
      </c>
      <c r="F1220"/>
      <c r="G1220"/>
      <c r="H1220"/>
    </row>
    <row r="1221" spans="1:8" ht="12.5" x14ac:dyDescent="0.25">
      <c r="A1221" s="32">
        <v>0</v>
      </c>
      <c r="B1221" s="32"/>
      <c r="C1221" s="32"/>
      <c r="D1221" s="57"/>
      <c r="E1221" s="34">
        <v>0</v>
      </c>
      <c r="F1221"/>
      <c r="G1221"/>
      <c r="H1221"/>
    </row>
    <row r="1222" spans="1:8" ht="12.5" x14ac:dyDescent="0.25">
      <c r="A1222" s="32">
        <v>0</v>
      </c>
      <c r="B1222" s="32"/>
      <c r="C1222" s="32"/>
      <c r="D1222" s="57"/>
      <c r="E1222" s="34">
        <v>0</v>
      </c>
      <c r="F1222"/>
      <c r="G1222"/>
      <c r="H1222"/>
    </row>
    <row r="1223" spans="1:8" ht="12.5" x14ac:dyDescent="0.25">
      <c r="A1223" s="32">
        <v>0</v>
      </c>
      <c r="B1223" s="32"/>
      <c r="C1223" s="32"/>
      <c r="D1223" s="57"/>
      <c r="E1223" s="34">
        <v>0</v>
      </c>
      <c r="F1223"/>
      <c r="G1223"/>
      <c r="H1223"/>
    </row>
    <row r="1224" spans="1:8" ht="12.5" x14ac:dyDescent="0.25">
      <c r="A1224" s="32">
        <v>0</v>
      </c>
      <c r="B1224" s="32"/>
      <c r="C1224" s="32"/>
      <c r="D1224" s="57"/>
      <c r="E1224" s="34">
        <v>0</v>
      </c>
      <c r="F1224"/>
      <c r="G1224"/>
      <c r="H1224"/>
    </row>
    <row r="1225" spans="1:8" ht="12.5" x14ac:dyDescent="0.25">
      <c r="A1225" s="32">
        <v>0</v>
      </c>
      <c r="B1225" s="32"/>
      <c r="C1225" s="32"/>
      <c r="D1225" s="57"/>
      <c r="E1225" s="34">
        <v>0</v>
      </c>
      <c r="F1225"/>
      <c r="G1225"/>
      <c r="H1225"/>
    </row>
    <row r="1226" spans="1:8" ht="12.5" x14ac:dyDescent="0.25">
      <c r="A1226" s="32">
        <v>0</v>
      </c>
      <c r="B1226" s="32"/>
      <c r="C1226" s="32"/>
      <c r="D1226" s="57"/>
      <c r="E1226" s="34">
        <v>0</v>
      </c>
      <c r="F1226"/>
      <c r="G1226"/>
      <c r="H1226"/>
    </row>
    <row r="1227" spans="1:8" ht="12.5" x14ac:dyDescent="0.25">
      <c r="A1227" s="32">
        <v>0</v>
      </c>
      <c r="B1227" s="32"/>
      <c r="C1227" s="32"/>
      <c r="D1227" s="57"/>
      <c r="E1227" s="34">
        <v>0</v>
      </c>
      <c r="F1227"/>
      <c r="G1227"/>
      <c r="H1227"/>
    </row>
    <row r="1228" spans="1:8" ht="12.5" x14ac:dyDescent="0.25">
      <c r="A1228" s="32">
        <v>0</v>
      </c>
      <c r="B1228" s="32"/>
      <c r="C1228" s="32"/>
      <c r="D1228" s="57"/>
      <c r="E1228" s="34">
        <v>0</v>
      </c>
      <c r="F1228"/>
      <c r="G1228"/>
      <c r="H1228"/>
    </row>
    <row r="1229" spans="1:8" ht="12.5" x14ac:dyDescent="0.25">
      <c r="A1229" s="32">
        <v>0</v>
      </c>
      <c r="B1229" s="32"/>
      <c r="C1229" s="32"/>
      <c r="D1229" s="57"/>
      <c r="E1229" s="34">
        <v>0</v>
      </c>
      <c r="F1229"/>
      <c r="G1229"/>
      <c r="H1229"/>
    </row>
    <row r="1230" spans="1:8" ht="12.5" x14ac:dyDescent="0.25">
      <c r="A1230" s="32">
        <v>0</v>
      </c>
      <c r="B1230" s="32"/>
      <c r="C1230" s="32"/>
      <c r="D1230" s="57"/>
      <c r="E1230" s="34">
        <v>0</v>
      </c>
      <c r="F1230"/>
      <c r="G1230"/>
      <c r="H1230"/>
    </row>
    <row r="1231" spans="1:8" ht="12.5" x14ac:dyDescent="0.25">
      <c r="A1231" s="32">
        <v>0</v>
      </c>
      <c r="B1231" s="32"/>
      <c r="C1231" s="32"/>
      <c r="D1231" s="57"/>
      <c r="E1231" s="34">
        <v>0</v>
      </c>
      <c r="F1231"/>
      <c r="G1231"/>
      <c r="H1231"/>
    </row>
    <row r="1232" spans="1:8" ht="12.5" x14ac:dyDescent="0.25">
      <c r="A1232" s="32">
        <v>0</v>
      </c>
      <c r="B1232" s="32"/>
      <c r="C1232" s="32"/>
      <c r="D1232" s="57"/>
      <c r="E1232" s="34">
        <v>0</v>
      </c>
      <c r="F1232"/>
      <c r="G1232"/>
      <c r="H1232"/>
    </row>
    <row r="1233" spans="1:8" ht="12.5" x14ac:dyDescent="0.25">
      <c r="A1233" s="32">
        <v>0</v>
      </c>
      <c r="B1233" s="32"/>
      <c r="C1233" s="32"/>
      <c r="D1233" s="57"/>
      <c r="E1233" s="34">
        <v>0</v>
      </c>
      <c r="F1233"/>
      <c r="G1233"/>
      <c r="H1233"/>
    </row>
    <row r="1234" spans="1:8" ht="12.5" x14ac:dyDescent="0.25">
      <c r="A1234" s="32">
        <v>0</v>
      </c>
      <c r="B1234" s="32"/>
      <c r="C1234" s="32"/>
      <c r="D1234" s="57"/>
      <c r="E1234" s="34">
        <v>0</v>
      </c>
      <c r="F1234"/>
      <c r="G1234"/>
      <c r="H1234"/>
    </row>
    <row r="1235" spans="1:8" ht="12.5" x14ac:dyDescent="0.25">
      <c r="A1235" s="32">
        <v>0</v>
      </c>
      <c r="B1235" s="32"/>
      <c r="C1235" s="32"/>
      <c r="D1235" s="57"/>
      <c r="E1235" s="34">
        <v>0</v>
      </c>
      <c r="F1235"/>
      <c r="G1235"/>
      <c r="H1235"/>
    </row>
    <row r="1236" spans="1:8" ht="12.5" x14ac:dyDescent="0.25">
      <c r="A1236" s="32">
        <v>0</v>
      </c>
      <c r="B1236" s="32"/>
      <c r="C1236" s="32"/>
      <c r="D1236" s="57"/>
      <c r="E1236" s="34">
        <v>0</v>
      </c>
      <c r="F1236"/>
      <c r="G1236"/>
      <c r="H1236"/>
    </row>
    <row r="1237" spans="1:8" ht="12.5" x14ac:dyDescent="0.25">
      <c r="A1237" s="32">
        <v>0</v>
      </c>
      <c r="B1237" s="32"/>
      <c r="C1237" s="32"/>
      <c r="D1237" s="57"/>
      <c r="E1237" s="34">
        <v>0</v>
      </c>
      <c r="F1237"/>
      <c r="G1237"/>
      <c r="H1237"/>
    </row>
    <row r="1238" spans="1:8" ht="12.5" x14ac:dyDescent="0.25">
      <c r="A1238" s="32">
        <v>0</v>
      </c>
      <c r="B1238" s="32"/>
      <c r="C1238" s="32"/>
      <c r="D1238" s="57"/>
      <c r="E1238" s="34">
        <v>0</v>
      </c>
      <c r="F1238"/>
      <c r="G1238"/>
      <c r="H1238"/>
    </row>
    <row r="1239" spans="1:8" ht="12.5" x14ac:dyDescent="0.25">
      <c r="A1239" s="32">
        <v>0</v>
      </c>
      <c r="B1239" s="32"/>
      <c r="C1239" s="32"/>
      <c r="D1239" s="57"/>
      <c r="E1239" s="34">
        <v>0</v>
      </c>
      <c r="F1239"/>
      <c r="G1239"/>
      <c r="H1239"/>
    </row>
    <row r="1240" spans="1:8" ht="12.5" x14ac:dyDescent="0.25">
      <c r="A1240" s="32">
        <v>0</v>
      </c>
      <c r="B1240" s="32"/>
      <c r="C1240" s="32"/>
      <c r="D1240" s="57"/>
      <c r="E1240" s="34">
        <v>0</v>
      </c>
      <c r="F1240"/>
      <c r="G1240"/>
      <c r="H1240"/>
    </row>
    <row r="1241" spans="1:8" ht="12.5" x14ac:dyDescent="0.25">
      <c r="A1241" s="32">
        <v>0</v>
      </c>
      <c r="B1241" s="32"/>
      <c r="C1241" s="32"/>
      <c r="D1241" s="57"/>
      <c r="E1241" s="34">
        <v>0</v>
      </c>
      <c r="F1241"/>
      <c r="G1241"/>
      <c r="H1241"/>
    </row>
    <row r="1242" spans="1:8" ht="12.5" x14ac:dyDescent="0.25">
      <c r="A1242" s="32">
        <v>0</v>
      </c>
      <c r="B1242" s="32"/>
      <c r="C1242" s="32"/>
      <c r="D1242" s="57"/>
      <c r="E1242" s="34">
        <v>0</v>
      </c>
      <c r="F1242"/>
      <c r="G1242"/>
      <c r="H1242"/>
    </row>
    <row r="1243" spans="1:8" ht="12.5" x14ac:dyDescent="0.25">
      <c r="A1243" s="32">
        <v>0</v>
      </c>
      <c r="B1243" s="32"/>
      <c r="C1243" s="32"/>
      <c r="D1243" s="57"/>
      <c r="E1243" s="34">
        <v>0</v>
      </c>
      <c r="F1243"/>
      <c r="G1243"/>
      <c r="H1243"/>
    </row>
    <row r="1244" spans="1:8" ht="12.5" x14ac:dyDescent="0.25">
      <c r="A1244" s="32">
        <v>0</v>
      </c>
      <c r="B1244" s="32"/>
      <c r="C1244" s="32"/>
      <c r="D1244" s="57"/>
      <c r="E1244" s="34">
        <v>0</v>
      </c>
      <c r="F1244"/>
      <c r="G1244"/>
      <c r="H1244"/>
    </row>
    <row r="1245" spans="1:8" ht="12.5" x14ac:dyDescent="0.25">
      <c r="A1245" s="32">
        <v>0</v>
      </c>
      <c r="B1245" s="32"/>
      <c r="C1245" s="32"/>
      <c r="D1245" s="57"/>
      <c r="E1245" s="34">
        <v>0</v>
      </c>
      <c r="F1245"/>
      <c r="G1245"/>
      <c r="H1245"/>
    </row>
    <row r="1246" spans="1:8" ht="12.5" x14ac:dyDescent="0.25">
      <c r="A1246" s="32">
        <v>0</v>
      </c>
      <c r="B1246" s="32"/>
      <c r="C1246" s="32"/>
      <c r="D1246" s="57"/>
      <c r="E1246" s="34">
        <v>0</v>
      </c>
      <c r="F1246"/>
      <c r="G1246"/>
      <c r="H1246"/>
    </row>
    <row r="1247" spans="1:8" ht="12.5" x14ac:dyDescent="0.25">
      <c r="A1247" s="32">
        <v>0</v>
      </c>
      <c r="B1247" s="32"/>
      <c r="C1247" s="32"/>
      <c r="D1247" s="57"/>
      <c r="E1247" s="34">
        <v>0</v>
      </c>
      <c r="F1247"/>
      <c r="G1247"/>
      <c r="H1247"/>
    </row>
    <row r="1248" spans="1:8" ht="12.5" x14ac:dyDescent="0.25">
      <c r="A1248" s="32">
        <v>0</v>
      </c>
      <c r="B1248" s="32"/>
      <c r="C1248" s="32"/>
      <c r="D1248" s="57"/>
      <c r="E1248" s="34">
        <v>0</v>
      </c>
      <c r="F1248"/>
      <c r="G1248"/>
      <c r="H1248"/>
    </row>
    <row r="1249" spans="1:8" ht="12.5" x14ac:dyDescent="0.25">
      <c r="A1249" s="32">
        <v>0</v>
      </c>
      <c r="B1249" s="32"/>
      <c r="C1249" s="32"/>
      <c r="D1249" s="57"/>
      <c r="E1249" s="34">
        <v>0</v>
      </c>
      <c r="F1249"/>
      <c r="G1249"/>
      <c r="H1249"/>
    </row>
    <row r="1250" spans="1:8" ht="12.5" x14ac:dyDescent="0.25">
      <c r="A1250" s="32">
        <v>0</v>
      </c>
      <c r="B1250" s="32"/>
      <c r="C1250" s="32"/>
      <c r="D1250" s="57"/>
      <c r="E1250" s="34">
        <v>0</v>
      </c>
      <c r="F1250"/>
      <c r="G1250"/>
      <c r="H1250"/>
    </row>
    <row r="1251" spans="1:8" ht="12.5" x14ac:dyDescent="0.25">
      <c r="A1251" s="32">
        <v>0</v>
      </c>
      <c r="B1251" s="32"/>
      <c r="C1251" s="32"/>
      <c r="D1251" s="57"/>
      <c r="E1251" s="34">
        <v>0</v>
      </c>
      <c r="F1251"/>
      <c r="G1251"/>
      <c r="H1251"/>
    </row>
    <row r="1252" spans="1:8" ht="12.5" x14ac:dyDescent="0.25">
      <c r="A1252" s="32">
        <v>0</v>
      </c>
      <c r="B1252" s="32"/>
      <c r="C1252" s="32"/>
      <c r="D1252" s="57"/>
      <c r="E1252" s="34">
        <v>0</v>
      </c>
      <c r="F1252"/>
      <c r="G1252"/>
      <c r="H1252"/>
    </row>
    <row r="1253" spans="1:8" ht="12.5" x14ac:dyDescent="0.25">
      <c r="A1253" s="32">
        <v>0</v>
      </c>
      <c r="B1253" s="32"/>
      <c r="C1253" s="32"/>
      <c r="D1253" s="57"/>
      <c r="E1253" s="34">
        <v>0</v>
      </c>
      <c r="F1253"/>
      <c r="G1253"/>
      <c r="H1253"/>
    </row>
    <row r="1254" spans="1:8" ht="12.5" x14ac:dyDescent="0.25">
      <c r="A1254" s="32">
        <v>0</v>
      </c>
      <c r="B1254" s="32"/>
      <c r="C1254" s="32"/>
      <c r="D1254" s="57"/>
      <c r="E1254" s="34">
        <v>0</v>
      </c>
      <c r="F1254"/>
      <c r="G1254"/>
      <c r="H1254"/>
    </row>
    <row r="1255" spans="1:8" ht="12.5" x14ac:dyDescent="0.25">
      <c r="A1255" s="32">
        <v>0</v>
      </c>
      <c r="B1255" s="32"/>
      <c r="C1255" s="32"/>
      <c r="D1255" s="57"/>
      <c r="E1255" s="34">
        <v>0</v>
      </c>
      <c r="F1255"/>
      <c r="G1255"/>
      <c r="H1255"/>
    </row>
    <row r="1256" spans="1:8" ht="12.5" x14ac:dyDescent="0.25">
      <c r="A1256" s="32">
        <v>0</v>
      </c>
      <c r="B1256" s="32"/>
      <c r="C1256" s="32"/>
      <c r="D1256" s="57"/>
      <c r="E1256" s="34">
        <v>0</v>
      </c>
      <c r="F1256"/>
      <c r="G1256"/>
      <c r="H1256"/>
    </row>
    <row r="1257" spans="1:8" ht="12.5" x14ac:dyDescent="0.25">
      <c r="A1257" s="32">
        <v>0</v>
      </c>
      <c r="B1257" s="32"/>
      <c r="C1257" s="32"/>
      <c r="D1257" s="57"/>
      <c r="E1257" s="34">
        <v>0</v>
      </c>
      <c r="F1257"/>
      <c r="G1257"/>
      <c r="H1257"/>
    </row>
    <row r="1258" spans="1:8" ht="12.5" x14ac:dyDescent="0.25">
      <c r="A1258" s="32">
        <v>0</v>
      </c>
      <c r="B1258" s="32"/>
      <c r="C1258" s="32"/>
      <c r="D1258" s="57"/>
      <c r="E1258" s="34">
        <v>0</v>
      </c>
      <c r="F1258"/>
      <c r="G1258"/>
      <c r="H1258"/>
    </row>
    <row r="1259" spans="1:8" ht="12.5" x14ac:dyDescent="0.25">
      <c r="A1259" s="32">
        <v>0</v>
      </c>
      <c r="B1259" s="32"/>
      <c r="C1259" s="32"/>
      <c r="D1259" s="57"/>
      <c r="E1259" s="34">
        <v>0</v>
      </c>
      <c r="F1259"/>
      <c r="G1259"/>
      <c r="H1259"/>
    </row>
    <row r="1260" spans="1:8" ht="12.5" x14ac:dyDescent="0.25">
      <c r="A1260" s="32">
        <v>0</v>
      </c>
      <c r="B1260" s="32"/>
      <c r="C1260" s="32"/>
      <c r="D1260" s="57"/>
      <c r="E1260" s="34">
        <v>0</v>
      </c>
      <c r="F1260"/>
      <c r="G1260"/>
      <c r="H1260"/>
    </row>
    <row r="1261" spans="1:8" ht="12.5" x14ac:dyDescent="0.25">
      <c r="A1261" s="32">
        <v>0</v>
      </c>
      <c r="B1261" s="32"/>
      <c r="C1261" s="32"/>
      <c r="D1261" s="57"/>
      <c r="E1261" s="34">
        <v>0</v>
      </c>
      <c r="F1261"/>
      <c r="G1261"/>
      <c r="H1261"/>
    </row>
    <row r="1262" spans="1:8" ht="12.5" x14ac:dyDescent="0.25">
      <c r="A1262" s="32">
        <v>0</v>
      </c>
      <c r="B1262" s="32"/>
      <c r="C1262" s="32"/>
      <c r="D1262" s="57"/>
      <c r="E1262" s="34">
        <v>0</v>
      </c>
      <c r="F1262"/>
      <c r="G1262"/>
      <c r="H1262"/>
    </row>
    <row r="1263" spans="1:8" ht="12.5" x14ac:dyDescent="0.25">
      <c r="A1263" s="32">
        <v>0</v>
      </c>
      <c r="B1263" s="32"/>
      <c r="C1263" s="32"/>
      <c r="D1263" s="57"/>
      <c r="E1263" s="34">
        <v>0</v>
      </c>
      <c r="F1263"/>
      <c r="G1263"/>
      <c r="H1263"/>
    </row>
    <row r="1264" spans="1:8" ht="12.5" x14ac:dyDescent="0.25">
      <c r="A1264" s="32">
        <v>0</v>
      </c>
      <c r="B1264" s="32"/>
      <c r="C1264" s="32"/>
      <c r="D1264" s="57"/>
      <c r="E1264" s="34">
        <v>0</v>
      </c>
      <c r="F1264"/>
      <c r="G1264"/>
      <c r="H1264"/>
    </row>
    <row r="1265" spans="1:8" ht="12.5" x14ac:dyDescent="0.25">
      <c r="A1265" s="32">
        <v>0</v>
      </c>
      <c r="B1265" s="32"/>
      <c r="C1265" s="32"/>
      <c r="D1265" s="57"/>
      <c r="E1265" s="34">
        <v>0</v>
      </c>
      <c r="F1265"/>
      <c r="G1265"/>
      <c r="H1265"/>
    </row>
    <row r="1266" spans="1:8" ht="12.5" x14ac:dyDescent="0.25">
      <c r="A1266" s="32">
        <v>0</v>
      </c>
      <c r="B1266" s="32"/>
      <c r="C1266" s="32"/>
      <c r="D1266" s="57"/>
      <c r="E1266" s="34">
        <v>0</v>
      </c>
      <c r="F1266"/>
      <c r="G1266"/>
      <c r="H1266"/>
    </row>
    <row r="1267" spans="1:8" ht="12.5" x14ac:dyDescent="0.25">
      <c r="A1267" s="32">
        <v>0</v>
      </c>
      <c r="B1267" s="32"/>
      <c r="C1267" s="32"/>
      <c r="D1267" s="57"/>
      <c r="E1267" s="34">
        <v>0</v>
      </c>
      <c r="F1267"/>
      <c r="G1267"/>
      <c r="H1267"/>
    </row>
    <row r="1268" spans="1:8" ht="12.5" x14ac:dyDescent="0.25">
      <c r="A1268" s="32">
        <v>0</v>
      </c>
      <c r="B1268" s="32"/>
      <c r="C1268" s="32"/>
      <c r="D1268" s="57"/>
      <c r="E1268" s="34">
        <v>0</v>
      </c>
      <c r="F1268"/>
      <c r="G1268"/>
      <c r="H1268"/>
    </row>
    <row r="1269" spans="1:8" ht="12.5" x14ac:dyDescent="0.25">
      <c r="A1269" s="32">
        <v>0</v>
      </c>
      <c r="B1269" s="32"/>
      <c r="C1269" s="32"/>
      <c r="D1269" s="57"/>
      <c r="E1269" s="34">
        <v>0</v>
      </c>
      <c r="F1269"/>
      <c r="G1269"/>
      <c r="H1269"/>
    </row>
    <row r="1270" spans="1:8" ht="12.5" x14ac:dyDescent="0.25">
      <c r="A1270" s="32">
        <v>0</v>
      </c>
      <c r="B1270" s="32"/>
      <c r="C1270" s="32"/>
      <c r="D1270" s="57"/>
      <c r="E1270" s="34">
        <v>0</v>
      </c>
      <c r="F1270"/>
      <c r="G1270"/>
      <c r="H1270"/>
    </row>
    <row r="1271" spans="1:8" ht="12.5" x14ac:dyDescent="0.25">
      <c r="A1271" s="32">
        <v>0</v>
      </c>
      <c r="B1271" s="32"/>
      <c r="C1271" s="32"/>
      <c r="D1271" s="57"/>
      <c r="E1271" s="34">
        <v>0</v>
      </c>
      <c r="F1271"/>
      <c r="G1271"/>
      <c r="H1271"/>
    </row>
    <row r="1272" spans="1:8" ht="12.5" x14ac:dyDescent="0.25">
      <c r="A1272" s="32">
        <v>0</v>
      </c>
      <c r="B1272" s="32"/>
      <c r="C1272" s="32"/>
      <c r="D1272" s="57"/>
      <c r="E1272" s="34">
        <v>0</v>
      </c>
      <c r="F1272"/>
      <c r="G1272"/>
      <c r="H1272"/>
    </row>
    <row r="1273" spans="1:8" ht="12.5" x14ac:dyDescent="0.25">
      <c r="A1273" s="32">
        <v>0</v>
      </c>
      <c r="B1273" s="32"/>
      <c r="C1273" s="32"/>
      <c r="D1273" s="57"/>
      <c r="E1273" s="34">
        <v>0</v>
      </c>
      <c r="F1273"/>
      <c r="G1273"/>
      <c r="H1273"/>
    </row>
    <row r="1274" spans="1:8" ht="12.5" x14ac:dyDescent="0.25">
      <c r="A1274" s="32">
        <v>0</v>
      </c>
      <c r="B1274" s="32"/>
      <c r="C1274" s="32"/>
      <c r="D1274" s="57"/>
      <c r="E1274" s="34">
        <v>0</v>
      </c>
      <c r="F1274"/>
      <c r="G1274"/>
      <c r="H1274"/>
    </row>
    <row r="1275" spans="1:8" ht="12.5" x14ac:dyDescent="0.25">
      <c r="A1275" s="32">
        <v>0</v>
      </c>
      <c r="B1275" s="32"/>
      <c r="C1275" s="32"/>
      <c r="D1275" s="57"/>
      <c r="E1275" s="34">
        <v>0</v>
      </c>
      <c r="F1275"/>
      <c r="G1275"/>
      <c r="H1275"/>
    </row>
    <row r="1276" spans="1:8" ht="12.5" x14ac:dyDescent="0.25">
      <c r="A1276" s="32">
        <v>0</v>
      </c>
      <c r="B1276" s="32"/>
      <c r="C1276" s="32"/>
      <c r="D1276" s="57"/>
      <c r="E1276" s="34">
        <v>0</v>
      </c>
      <c r="F1276"/>
      <c r="G1276"/>
      <c r="H1276"/>
    </row>
    <row r="1277" spans="1:8" ht="12.5" x14ac:dyDescent="0.25">
      <c r="A1277" s="32">
        <v>0</v>
      </c>
      <c r="B1277" s="32"/>
      <c r="C1277" s="32"/>
      <c r="D1277" s="57"/>
      <c r="E1277" s="34">
        <v>0</v>
      </c>
      <c r="F1277"/>
      <c r="G1277"/>
      <c r="H1277"/>
    </row>
    <row r="1278" spans="1:8" ht="12.5" x14ac:dyDescent="0.25">
      <c r="A1278" s="32">
        <v>0</v>
      </c>
      <c r="B1278" s="32"/>
      <c r="C1278" s="32"/>
      <c r="D1278" s="57"/>
      <c r="E1278" s="34">
        <v>0</v>
      </c>
      <c r="F1278"/>
      <c r="G1278"/>
      <c r="H1278"/>
    </row>
    <row r="1279" spans="1:8" ht="12.5" x14ac:dyDescent="0.25">
      <c r="A1279" s="32">
        <v>0</v>
      </c>
      <c r="B1279" s="32"/>
      <c r="C1279" s="32"/>
      <c r="D1279" s="57"/>
      <c r="E1279" s="34">
        <v>0</v>
      </c>
      <c r="F1279"/>
      <c r="G1279"/>
      <c r="H1279"/>
    </row>
    <row r="1280" spans="1:8" ht="12.5" x14ac:dyDescent="0.25">
      <c r="A1280" s="32">
        <v>0</v>
      </c>
      <c r="B1280" s="32"/>
      <c r="C1280" s="32"/>
      <c r="D1280" s="57"/>
      <c r="E1280" s="34">
        <v>0</v>
      </c>
      <c r="F1280"/>
      <c r="G1280"/>
      <c r="H1280"/>
    </row>
    <row r="1281" spans="1:8" ht="12.5" x14ac:dyDescent="0.25">
      <c r="A1281" s="32">
        <v>0</v>
      </c>
      <c r="B1281" s="32"/>
      <c r="C1281" s="32"/>
      <c r="D1281" s="57"/>
      <c r="E1281" s="34">
        <v>0</v>
      </c>
      <c r="F1281"/>
      <c r="G1281"/>
      <c r="H1281"/>
    </row>
    <row r="1282" spans="1:8" ht="12.5" x14ac:dyDescent="0.25">
      <c r="A1282" s="32">
        <v>0</v>
      </c>
      <c r="B1282" s="32"/>
      <c r="C1282" s="32"/>
      <c r="D1282" s="57"/>
      <c r="E1282" s="34">
        <v>0</v>
      </c>
      <c r="F1282"/>
      <c r="G1282"/>
      <c r="H1282"/>
    </row>
    <row r="1283" spans="1:8" ht="12.5" x14ac:dyDescent="0.25">
      <c r="A1283" s="32">
        <v>0</v>
      </c>
      <c r="B1283" s="32"/>
      <c r="C1283" s="32"/>
      <c r="D1283" s="57"/>
      <c r="E1283" s="34">
        <v>0</v>
      </c>
      <c r="F1283"/>
      <c r="G1283"/>
      <c r="H1283"/>
    </row>
    <row r="1284" spans="1:8" ht="12.5" x14ac:dyDescent="0.25">
      <c r="A1284" s="32">
        <v>0</v>
      </c>
      <c r="B1284" s="32"/>
      <c r="C1284" s="32"/>
      <c r="D1284" s="57"/>
      <c r="E1284" s="34">
        <v>0</v>
      </c>
      <c r="F1284"/>
      <c r="G1284"/>
      <c r="H1284"/>
    </row>
    <row r="1285" spans="1:8" ht="12.5" x14ac:dyDescent="0.25">
      <c r="A1285" s="32">
        <v>0</v>
      </c>
      <c r="B1285" s="32"/>
      <c r="C1285" s="32"/>
      <c r="D1285" s="57"/>
      <c r="E1285" s="34">
        <v>0</v>
      </c>
      <c r="F1285"/>
      <c r="G1285"/>
      <c r="H1285"/>
    </row>
    <row r="1286" spans="1:8" ht="12.5" x14ac:dyDescent="0.25">
      <c r="A1286" s="32">
        <v>0</v>
      </c>
      <c r="B1286" s="32"/>
      <c r="C1286" s="32"/>
      <c r="D1286" s="57"/>
      <c r="E1286" s="34">
        <v>0</v>
      </c>
      <c r="F1286"/>
      <c r="G1286"/>
      <c r="H1286"/>
    </row>
    <row r="1287" spans="1:8" ht="12.5" x14ac:dyDescent="0.25">
      <c r="A1287" s="32">
        <v>0</v>
      </c>
      <c r="B1287" s="32"/>
      <c r="C1287" s="32"/>
      <c r="D1287" s="57"/>
      <c r="E1287" s="34">
        <v>0</v>
      </c>
      <c r="F1287"/>
      <c r="G1287"/>
      <c r="H1287"/>
    </row>
    <row r="1288" spans="1:8" ht="12.5" x14ac:dyDescent="0.25">
      <c r="A1288" s="32">
        <v>0</v>
      </c>
      <c r="B1288" s="32"/>
      <c r="C1288" s="32"/>
      <c r="D1288" s="57"/>
      <c r="E1288" s="34">
        <v>0</v>
      </c>
      <c r="F1288"/>
      <c r="G1288"/>
      <c r="H1288"/>
    </row>
    <row r="1289" spans="1:8" ht="12.5" x14ac:dyDescent="0.25">
      <c r="A1289" s="32">
        <v>0</v>
      </c>
      <c r="B1289" s="32"/>
      <c r="C1289" s="32"/>
      <c r="D1289" s="57"/>
      <c r="E1289" s="34">
        <v>0</v>
      </c>
      <c r="F1289"/>
      <c r="G1289"/>
      <c r="H1289"/>
    </row>
    <row r="1290" spans="1:8" ht="12.5" x14ac:dyDescent="0.25">
      <c r="A1290" s="32">
        <v>0</v>
      </c>
      <c r="B1290" s="32"/>
      <c r="C1290" s="32"/>
      <c r="D1290" s="57"/>
      <c r="E1290" s="34">
        <v>0</v>
      </c>
      <c r="F1290"/>
      <c r="G1290"/>
      <c r="H1290"/>
    </row>
    <row r="1291" spans="1:8" ht="12.5" x14ac:dyDescent="0.25">
      <c r="A1291" s="32">
        <v>0</v>
      </c>
      <c r="B1291" s="32"/>
      <c r="C1291" s="32"/>
      <c r="D1291" s="57"/>
      <c r="E1291" s="34">
        <v>0</v>
      </c>
      <c r="F1291"/>
      <c r="G1291"/>
      <c r="H1291"/>
    </row>
    <row r="1292" spans="1:8" ht="12.5" x14ac:dyDescent="0.25">
      <c r="A1292" s="32">
        <v>0</v>
      </c>
      <c r="B1292" s="32"/>
      <c r="C1292" s="32"/>
      <c r="D1292" s="57"/>
      <c r="E1292" s="34">
        <v>0</v>
      </c>
      <c r="F1292"/>
      <c r="G1292"/>
      <c r="H1292"/>
    </row>
    <row r="1293" spans="1:8" ht="12.5" x14ac:dyDescent="0.25">
      <c r="A1293" s="32">
        <v>0</v>
      </c>
      <c r="B1293" s="32"/>
      <c r="C1293" s="32"/>
      <c r="D1293" s="57"/>
      <c r="E1293" s="34">
        <v>0</v>
      </c>
      <c r="F1293"/>
      <c r="G1293"/>
      <c r="H1293"/>
    </row>
    <row r="1294" spans="1:8" ht="12.5" x14ac:dyDescent="0.25">
      <c r="A1294" s="32">
        <v>0</v>
      </c>
      <c r="B1294" s="32"/>
      <c r="C1294" s="32"/>
      <c r="D1294" s="57"/>
      <c r="E1294" s="34">
        <v>0</v>
      </c>
      <c r="F1294"/>
      <c r="G1294"/>
      <c r="H1294"/>
    </row>
    <row r="1295" spans="1:8" ht="12.5" x14ac:dyDescent="0.25">
      <c r="A1295" s="32">
        <v>0</v>
      </c>
      <c r="B1295" s="32"/>
      <c r="C1295" s="32"/>
      <c r="D1295" s="57"/>
      <c r="E1295" s="34">
        <v>0</v>
      </c>
      <c r="F1295"/>
      <c r="G1295"/>
      <c r="H1295"/>
    </row>
    <row r="1296" spans="1:8" ht="12.5" x14ac:dyDescent="0.25">
      <c r="A1296" s="32">
        <v>0</v>
      </c>
      <c r="B1296" s="32"/>
      <c r="C1296" s="32"/>
      <c r="D1296" s="57"/>
      <c r="E1296" s="34">
        <v>0</v>
      </c>
      <c r="F1296"/>
      <c r="G1296"/>
      <c r="H1296"/>
    </row>
    <row r="1297" spans="1:8" ht="12.5" x14ac:dyDescent="0.25">
      <c r="A1297" s="32">
        <v>0</v>
      </c>
      <c r="B1297" s="32"/>
      <c r="C1297" s="32"/>
      <c r="D1297" s="57"/>
      <c r="E1297" s="34">
        <v>0</v>
      </c>
      <c r="F1297"/>
      <c r="G1297"/>
      <c r="H1297"/>
    </row>
    <row r="1298" spans="1:8" ht="12.5" x14ac:dyDescent="0.25">
      <c r="A1298" s="32">
        <v>0</v>
      </c>
      <c r="B1298" s="32"/>
      <c r="C1298" s="32"/>
      <c r="D1298" s="57"/>
      <c r="E1298" s="34">
        <v>0</v>
      </c>
      <c r="F1298"/>
      <c r="G1298"/>
      <c r="H1298"/>
    </row>
    <row r="1299" spans="1:8" ht="12.5" x14ac:dyDescent="0.25">
      <c r="A1299" s="32">
        <v>0</v>
      </c>
      <c r="B1299" s="32"/>
      <c r="C1299" s="32"/>
      <c r="D1299" s="57"/>
      <c r="E1299" s="34">
        <v>0</v>
      </c>
      <c r="F1299"/>
      <c r="G1299"/>
      <c r="H1299"/>
    </row>
    <row r="1300" spans="1:8" ht="12.5" x14ac:dyDescent="0.25">
      <c r="A1300" s="32">
        <v>0</v>
      </c>
      <c r="B1300" s="32"/>
      <c r="C1300" s="32"/>
      <c r="D1300" s="57"/>
      <c r="E1300" s="34">
        <v>0</v>
      </c>
      <c r="F1300"/>
      <c r="G1300"/>
      <c r="H1300"/>
    </row>
    <row r="1301" spans="1:8" ht="12.5" x14ac:dyDescent="0.25">
      <c r="A1301" s="32">
        <v>0</v>
      </c>
      <c r="B1301" s="32"/>
      <c r="C1301" s="32"/>
      <c r="D1301" s="57"/>
      <c r="E1301" s="34">
        <v>0</v>
      </c>
      <c r="F1301"/>
      <c r="G1301"/>
      <c r="H1301"/>
    </row>
    <row r="1302" spans="1:8" ht="12.5" x14ac:dyDescent="0.25">
      <c r="A1302" s="32">
        <v>0</v>
      </c>
      <c r="B1302" s="32"/>
      <c r="C1302" s="32"/>
      <c r="D1302" s="57"/>
      <c r="E1302" s="34">
        <v>0</v>
      </c>
      <c r="F1302"/>
      <c r="G1302"/>
      <c r="H1302"/>
    </row>
    <row r="1303" spans="1:8" ht="12.5" x14ac:dyDescent="0.25">
      <c r="A1303" s="32">
        <v>0</v>
      </c>
      <c r="B1303" s="32"/>
      <c r="C1303" s="32"/>
      <c r="D1303" s="57"/>
      <c r="E1303" s="34">
        <v>0</v>
      </c>
      <c r="F1303"/>
      <c r="G1303"/>
      <c r="H1303"/>
    </row>
    <row r="1304" spans="1:8" ht="12.5" x14ac:dyDescent="0.25">
      <c r="A1304" s="32">
        <v>0</v>
      </c>
      <c r="B1304" s="32"/>
      <c r="C1304" s="32"/>
      <c r="D1304" s="57"/>
      <c r="E1304" s="34">
        <v>0</v>
      </c>
      <c r="F1304"/>
      <c r="G1304"/>
      <c r="H1304"/>
    </row>
    <row r="1305" spans="1:8" ht="12.5" x14ac:dyDescent="0.25">
      <c r="A1305" s="32">
        <v>0</v>
      </c>
      <c r="B1305" s="32"/>
      <c r="C1305" s="32"/>
      <c r="D1305" s="57"/>
      <c r="E1305" s="34">
        <v>0</v>
      </c>
      <c r="F1305"/>
      <c r="G1305"/>
      <c r="H1305"/>
    </row>
    <row r="1306" spans="1:8" ht="12.5" x14ac:dyDescent="0.25">
      <c r="A1306" s="32">
        <v>0</v>
      </c>
      <c r="B1306" s="32"/>
      <c r="C1306" s="32"/>
      <c r="D1306" s="57"/>
      <c r="E1306" s="34">
        <v>0</v>
      </c>
      <c r="F1306"/>
      <c r="G1306"/>
      <c r="H1306"/>
    </row>
    <row r="1307" spans="1:8" ht="12.5" x14ac:dyDescent="0.25">
      <c r="A1307" s="32">
        <v>0</v>
      </c>
      <c r="B1307" s="32"/>
      <c r="C1307" s="32"/>
      <c r="D1307" s="57"/>
      <c r="E1307" s="34">
        <v>0</v>
      </c>
      <c r="F1307"/>
      <c r="G1307"/>
      <c r="H1307"/>
    </row>
    <row r="1308" spans="1:8" ht="12.5" x14ac:dyDescent="0.25">
      <c r="A1308" s="32">
        <v>0</v>
      </c>
      <c r="B1308" s="32"/>
      <c r="C1308" s="32"/>
      <c r="D1308" s="57"/>
      <c r="E1308" s="34">
        <v>0</v>
      </c>
      <c r="F1308"/>
      <c r="G1308"/>
      <c r="H1308"/>
    </row>
    <row r="1309" spans="1:8" ht="12.5" x14ac:dyDescent="0.25">
      <c r="A1309" s="32">
        <v>0</v>
      </c>
      <c r="B1309" s="32"/>
      <c r="C1309" s="32"/>
      <c r="D1309" s="57"/>
      <c r="E1309" s="34">
        <v>0</v>
      </c>
      <c r="F1309"/>
      <c r="G1309"/>
      <c r="H1309"/>
    </row>
    <row r="1310" spans="1:8" ht="12.5" x14ac:dyDescent="0.25">
      <c r="A1310" s="32">
        <v>0</v>
      </c>
      <c r="B1310" s="32"/>
      <c r="C1310" s="32"/>
      <c r="D1310" s="57"/>
      <c r="E1310" s="34">
        <v>0</v>
      </c>
      <c r="F1310"/>
      <c r="G1310"/>
      <c r="H1310"/>
    </row>
    <row r="1311" spans="1:8" ht="12.5" x14ac:dyDescent="0.25">
      <c r="A1311" s="32">
        <v>0</v>
      </c>
      <c r="B1311" s="32"/>
      <c r="C1311" s="32"/>
      <c r="D1311" s="57"/>
      <c r="E1311" s="34">
        <v>0</v>
      </c>
      <c r="F1311"/>
      <c r="G1311"/>
      <c r="H1311"/>
    </row>
    <row r="1312" spans="1:8" ht="12.5" x14ac:dyDescent="0.25">
      <c r="A1312" s="32">
        <v>0</v>
      </c>
      <c r="B1312" s="32"/>
      <c r="C1312" s="32"/>
      <c r="D1312" s="57"/>
      <c r="E1312" s="34">
        <v>0</v>
      </c>
      <c r="F1312"/>
      <c r="G1312"/>
      <c r="H1312"/>
    </row>
    <row r="1313" spans="1:8" ht="12.5" x14ac:dyDescent="0.25">
      <c r="A1313" s="32">
        <v>0</v>
      </c>
      <c r="B1313" s="32"/>
      <c r="C1313" s="32"/>
      <c r="D1313" s="57"/>
      <c r="E1313" s="34">
        <v>0</v>
      </c>
      <c r="F1313"/>
      <c r="G1313"/>
      <c r="H1313"/>
    </row>
    <row r="1314" spans="1:8" ht="12.5" x14ac:dyDescent="0.25">
      <c r="A1314" s="32">
        <v>0</v>
      </c>
      <c r="B1314" s="32"/>
      <c r="C1314" s="32"/>
      <c r="D1314" s="57"/>
      <c r="E1314" s="34">
        <v>0</v>
      </c>
      <c r="F1314"/>
      <c r="G1314"/>
      <c r="H1314"/>
    </row>
    <row r="1315" spans="1:8" ht="12.5" x14ac:dyDescent="0.25">
      <c r="A1315" s="32">
        <v>0</v>
      </c>
      <c r="B1315" s="32"/>
      <c r="C1315" s="32"/>
      <c r="D1315" s="57"/>
      <c r="E1315" s="34">
        <v>0</v>
      </c>
      <c r="F1315"/>
      <c r="G1315"/>
      <c r="H1315"/>
    </row>
    <row r="1316" spans="1:8" ht="12.5" x14ac:dyDescent="0.25">
      <c r="A1316" s="32">
        <v>0</v>
      </c>
      <c r="B1316" s="32"/>
      <c r="C1316" s="32"/>
      <c r="D1316" s="57"/>
      <c r="E1316" s="34">
        <v>0</v>
      </c>
      <c r="F1316"/>
      <c r="G1316"/>
      <c r="H1316"/>
    </row>
    <row r="1317" spans="1:8" ht="12.5" x14ac:dyDescent="0.25">
      <c r="A1317" s="32">
        <v>0</v>
      </c>
      <c r="B1317" s="32"/>
      <c r="C1317" s="32"/>
      <c r="D1317" s="57"/>
      <c r="E1317" s="34">
        <v>0</v>
      </c>
      <c r="F1317"/>
      <c r="G1317"/>
      <c r="H1317"/>
    </row>
    <row r="1318" spans="1:8" ht="12.5" x14ac:dyDescent="0.25">
      <c r="A1318" s="32">
        <v>0</v>
      </c>
      <c r="B1318" s="32"/>
      <c r="C1318" s="32"/>
      <c r="D1318" s="57"/>
      <c r="E1318" s="34">
        <v>0</v>
      </c>
      <c r="F1318"/>
      <c r="G1318"/>
      <c r="H1318"/>
    </row>
    <row r="1319" spans="1:8" ht="12.5" x14ac:dyDescent="0.25">
      <c r="A1319" s="32">
        <v>0</v>
      </c>
      <c r="B1319" s="32"/>
      <c r="C1319" s="32"/>
      <c r="D1319" s="57"/>
      <c r="E1319" s="34">
        <v>0</v>
      </c>
      <c r="F1319"/>
      <c r="G1319"/>
      <c r="H1319"/>
    </row>
    <row r="1320" spans="1:8" ht="12.5" x14ac:dyDescent="0.25">
      <c r="A1320" s="32">
        <v>0</v>
      </c>
      <c r="B1320" s="32"/>
      <c r="C1320" s="32"/>
      <c r="D1320" s="57"/>
      <c r="E1320" s="34">
        <v>0</v>
      </c>
      <c r="F1320"/>
      <c r="G1320"/>
      <c r="H1320"/>
    </row>
    <row r="1321" spans="1:8" ht="12.5" x14ac:dyDescent="0.25">
      <c r="A1321" s="32">
        <v>0</v>
      </c>
      <c r="B1321" s="32"/>
      <c r="C1321" s="32"/>
      <c r="D1321" s="57"/>
      <c r="E1321" s="34">
        <v>0</v>
      </c>
      <c r="F1321"/>
      <c r="G1321"/>
      <c r="H1321"/>
    </row>
    <row r="1322" spans="1:8" ht="12.5" x14ac:dyDescent="0.25">
      <c r="A1322" s="32">
        <v>0</v>
      </c>
      <c r="B1322" s="32"/>
      <c r="C1322" s="32"/>
      <c r="D1322" s="57"/>
      <c r="E1322" s="34">
        <v>0</v>
      </c>
      <c r="F1322"/>
      <c r="G1322"/>
      <c r="H1322"/>
    </row>
    <row r="1323" spans="1:8" ht="12.5" x14ac:dyDescent="0.25">
      <c r="A1323" s="32">
        <v>0</v>
      </c>
      <c r="B1323" s="32"/>
      <c r="C1323" s="32"/>
      <c r="D1323" s="57"/>
      <c r="E1323" s="34">
        <v>0</v>
      </c>
      <c r="F1323"/>
      <c r="G1323"/>
      <c r="H1323"/>
    </row>
    <row r="1324" spans="1:8" ht="12.5" x14ac:dyDescent="0.25">
      <c r="A1324" s="32">
        <v>0</v>
      </c>
      <c r="B1324" s="32"/>
      <c r="C1324" s="32"/>
      <c r="D1324" s="57"/>
      <c r="E1324" s="34">
        <v>0</v>
      </c>
      <c r="F1324"/>
      <c r="G1324"/>
      <c r="H1324"/>
    </row>
    <row r="1325" spans="1:8" ht="12.5" x14ac:dyDescent="0.25">
      <c r="A1325" s="32">
        <v>0</v>
      </c>
      <c r="B1325" s="32"/>
      <c r="C1325" s="32"/>
      <c r="D1325" s="57"/>
      <c r="E1325" s="34">
        <v>0</v>
      </c>
      <c r="F1325"/>
      <c r="G1325"/>
      <c r="H1325"/>
    </row>
    <row r="1326" spans="1:8" ht="12.5" x14ac:dyDescent="0.25">
      <c r="A1326" s="32">
        <v>0</v>
      </c>
      <c r="B1326" s="32"/>
      <c r="C1326" s="32"/>
      <c r="D1326" s="57"/>
      <c r="E1326" s="34">
        <v>0</v>
      </c>
      <c r="F1326"/>
      <c r="G1326"/>
      <c r="H1326"/>
    </row>
    <row r="1327" spans="1:8" ht="12.5" x14ac:dyDescent="0.25">
      <c r="A1327" s="32">
        <v>0</v>
      </c>
      <c r="B1327" s="32"/>
      <c r="C1327" s="32"/>
      <c r="D1327" s="57"/>
      <c r="E1327" s="34">
        <v>0</v>
      </c>
      <c r="F1327"/>
      <c r="G1327"/>
      <c r="H1327"/>
    </row>
    <row r="1328" spans="1:8" ht="12.5" x14ac:dyDescent="0.25">
      <c r="A1328" s="32">
        <v>0</v>
      </c>
      <c r="B1328" s="32"/>
      <c r="C1328" s="32"/>
      <c r="D1328" s="57"/>
      <c r="E1328" s="34">
        <v>0</v>
      </c>
      <c r="F1328"/>
      <c r="G1328"/>
      <c r="H1328"/>
    </row>
    <row r="1329" spans="1:8" ht="12.5" x14ac:dyDescent="0.25">
      <c r="A1329" s="32">
        <v>0</v>
      </c>
      <c r="B1329" s="32"/>
      <c r="C1329" s="32"/>
      <c r="D1329" s="57"/>
      <c r="E1329" s="34">
        <v>0</v>
      </c>
      <c r="F1329"/>
      <c r="G1329"/>
      <c r="H1329"/>
    </row>
    <row r="1330" spans="1:8" ht="12.5" x14ac:dyDescent="0.25">
      <c r="A1330" s="32">
        <v>0</v>
      </c>
      <c r="B1330" s="32"/>
      <c r="C1330" s="32"/>
      <c r="D1330" s="57"/>
      <c r="E1330" s="34">
        <v>0</v>
      </c>
      <c r="F1330"/>
      <c r="G1330"/>
      <c r="H1330"/>
    </row>
    <row r="1331" spans="1:8" ht="12.5" x14ac:dyDescent="0.25">
      <c r="A1331" s="32">
        <v>0</v>
      </c>
      <c r="B1331" s="32"/>
      <c r="C1331" s="32"/>
      <c r="D1331" s="57"/>
      <c r="E1331" s="34">
        <v>0</v>
      </c>
      <c r="F1331"/>
      <c r="G1331"/>
      <c r="H1331"/>
    </row>
    <row r="1332" spans="1:8" ht="12.5" x14ac:dyDescent="0.25">
      <c r="A1332" s="32">
        <v>0</v>
      </c>
      <c r="B1332" s="32"/>
      <c r="C1332" s="32"/>
      <c r="D1332" s="57"/>
      <c r="E1332" s="34">
        <v>0</v>
      </c>
      <c r="F1332"/>
      <c r="G1332"/>
      <c r="H1332"/>
    </row>
    <row r="1333" spans="1:8" ht="12.5" x14ac:dyDescent="0.25">
      <c r="A1333" s="32">
        <v>0</v>
      </c>
      <c r="B1333" s="32"/>
      <c r="C1333" s="32"/>
      <c r="D1333" s="57"/>
      <c r="E1333" s="34">
        <v>0</v>
      </c>
      <c r="F1333"/>
      <c r="G1333"/>
      <c r="H1333"/>
    </row>
    <row r="1334" spans="1:8" ht="12.5" x14ac:dyDescent="0.25">
      <c r="A1334" s="32">
        <v>0</v>
      </c>
      <c r="B1334" s="32"/>
      <c r="C1334" s="32"/>
      <c r="D1334" s="57"/>
      <c r="E1334" s="34">
        <v>0</v>
      </c>
      <c r="F1334"/>
      <c r="G1334"/>
      <c r="H1334"/>
    </row>
    <row r="1335" spans="1:8" ht="12.5" x14ac:dyDescent="0.25">
      <c r="A1335" s="32">
        <v>0</v>
      </c>
      <c r="B1335" s="32"/>
      <c r="C1335" s="32"/>
      <c r="D1335" s="57"/>
      <c r="E1335" s="34">
        <v>0</v>
      </c>
      <c r="F1335"/>
      <c r="G1335"/>
      <c r="H1335"/>
    </row>
    <row r="1336" spans="1:8" ht="12.5" x14ac:dyDescent="0.25">
      <c r="A1336" s="32">
        <v>0</v>
      </c>
      <c r="B1336" s="32"/>
      <c r="C1336" s="32"/>
      <c r="D1336" s="57"/>
      <c r="E1336" s="34">
        <v>0</v>
      </c>
      <c r="F1336"/>
      <c r="G1336"/>
      <c r="H1336"/>
    </row>
    <row r="1337" spans="1:8" ht="12.5" x14ac:dyDescent="0.25">
      <c r="A1337" s="32">
        <v>0</v>
      </c>
      <c r="B1337" s="32"/>
      <c r="C1337" s="32"/>
      <c r="D1337" s="57"/>
      <c r="E1337" s="34">
        <v>0</v>
      </c>
      <c r="F1337"/>
      <c r="G1337"/>
      <c r="H1337"/>
    </row>
    <row r="1338" spans="1:8" ht="12.5" x14ac:dyDescent="0.25">
      <c r="A1338" s="32">
        <v>0</v>
      </c>
      <c r="B1338" s="32"/>
      <c r="C1338" s="32"/>
      <c r="D1338" s="57"/>
      <c r="E1338" s="34">
        <v>0</v>
      </c>
      <c r="F1338"/>
      <c r="G1338"/>
      <c r="H1338"/>
    </row>
    <row r="1339" spans="1:8" ht="12.5" x14ac:dyDescent="0.25">
      <c r="A1339" s="32">
        <v>0</v>
      </c>
      <c r="B1339" s="32"/>
      <c r="C1339" s="32"/>
      <c r="D1339" s="57"/>
      <c r="E1339" s="34">
        <v>0</v>
      </c>
      <c r="F1339"/>
      <c r="G1339"/>
      <c r="H1339"/>
    </row>
    <row r="1340" spans="1:8" ht="12.5" x14ac:dyDescent="0.25">
      <c r="A1340" s="32">
        <v>0</v>
      </c>
      <c r="B1340" s="32"/>
      <c r="C1340" s="32"/>
      <c r="D1340" s="57"/>
      <c r="E1340" s="34">
        <v>0</v>
      </c>
      <c r="F1340"/>
      <c r="G1340"/>
      <c r="H1340"/>
    </row>
    <row r="1341" spans="1:8" ht="12.5" x14ac:dyDescent="0.25">
      <c r="A1341" s="32">
        <v>0</v>
      </c>
      <c r="B1341" s="32"/>
      <c r="C1341" s="32"/>
      <c r="D1341" s="57"/>
      <c r="E1341" s="34">
        <v>0</v>
      </c>
      <c r="F1341"/>
      <c r="G1341"/>
      <c r="H1341"/>
    </row>
    <row r="1342" spans="1:8" ht="12.5" x14ac:dyDescent="0.25">
      <c r="A1342" s="32">
        <v>0</v>
      </c>
      <c r="B1342" s="32"/>
      <c r="C1342" s="32"/>
      <c r="D1342" s="57"/>
      <c r="E1342" s="34">
        <v>0</v>
      </c>
      <c r="F1342"/>
      <c r="G1342"/>
      <c r="H1342"/>
    </row>
    <row r="1343" spans="1:8" ht="12.5" x14ac:dyDescent="0.25">
      <c r="A1343" s="32">
        <v>0</v>
      </c>
      <c r="B1343" s="32"/>
      <c r="C1343" s="32"/>
      <c r="D1343" s="57"/>
      <c r="E1343" s="34">
        <v>0</v>
      </c>
      <c r="F1343"/>
      <c r="G1343"/>
      <c r="H1343"/>
    </row>
    <row r="1344" spans="1:8" ht="12.5" x14ac:dyDescent="0.25">
      <c r="A1344" s="32">
        <v>0</v>
      </c>
      <c r="B1344" s="32"/>
      <c r="C1344" s="32"/>
      <c r="D1344" s="57"/>
      <c r="E1344" s="34">
        <v>0</v>
      </c>
      <c r="F1344"/>
      <c r="G1344"/>
      <c r="H1344"/>
    </row>
    <row r="1345" spans="1:8" ht="12.5" x14ac:dyDescent="0.25">
      <c r="A1345" s="32">
        <v>0</v>
      </c>
      <c r="B1345" s="32"/>
      <c r="C1345" s="32"/>
      <c r="D1345" s="57"/>
      <c r="E1345" s="34">
        <v>0</v>
      </c>
      <c r="F1345"/>
      <c r="G1345"/>
      <c r="H1345"/>
    </row>
    <row r="1346" spans="1:8" ht="12.5" x14ac:dyDescent="0.25">
      <c r="A1346" s="32">
        <v>0</v>
      </c>
      <c r="B1346" s="32"/>
      <c r="C1346" s="32"/>
      <c r="D1346" s="57"/>
      <c r="E1346" s="34">
        <v>0</v>
      </c>
      <c r="F1346"/>
      <c r="G1346"/>
      <c r="H1346"/>
    </row>
    <row r="1347" spans="1:8" ht="12.5" x14ac:dyDescent="0.25">
      <c r="A1347" s="32">
        <v>0</v>
      </c>
      <c r="B1347" s="32"/>
      <c r="C1347" s="32"/>
      <c r="D1347" s="57"/>
      <c r="E1347" s="34">
        <v>0</v>
      </c>
      <c r="F1347"/>
      <c r="G1347"/>
      <c r="H1347"/>
    </row>
    <row r="1348" spans="1:8" ht="12.5" x14ac:dyDescent="0.25">
      <c r="A1348" s="32">
        <v>0</v>
      </c>
      <c r="B1348" s="32"/>
      <c r="C1348" s="32"/>
      <c r="D1348" s="57"/>
      <c r="E1348" s="34">
        <v>0</v>
      </c>
      <c r="F1348"/>
      <c r="G1348"/>
      <c r="H1348"/>
    </row>
    <row r="1349" spans="1:8" ht="12.5" x14ac:dyDescent="0.25">
      <c r="A1349" s="32">
        <v>0</v>
      </c>
      <c r="B1349" s="32"/>
      <c r="C1349" s="32"/>
      <c r="D1349" s="57"/>
      <c r="E1349" s="34">
        <v>0</v>
      </c>
      <c r="F1349"/>
      <c r="G1349"/>
      <c r="H1349"/>
    </row>
    <row r="1350" spans="1:8" ht="12.5" x14ac:dyDescent="0.25">
      <c r="A1350" s="32">
        <v>0</v>
      </c>
      <c r="B1350" s="32"/>
      <c r="C1350" s="32"/>
      <c r="D1350" s="57"/>
      <c r="E1350" s="34">
        <v>0</v>
      </c>
      <c r="F1350"/>
      <c r="G1350"/>
      <c r="H1350"/>
    </row>
    <row r="1351" spans="1:8" ht="12.5" x14ac:dyDescent="0.25">
      <c r="A1351" s="32">
        <v>0</v>
      </c>
      <c r="B1351" s="32"/>
      <c r="C1351" s="32"/>
      <c r="D1351" s="57"/>
      <c r="E1351" s="34">
        <v>0</v>
      </c>
      <c r="F1351"/>
      <c r="G1351"/>
      <c r="H1351"/>
    </row>
    <row r="1352" spans="1:8" ht="12.5" x14ac:dyDescent="0.25">
      <c r="A1352" s="32">
        <v>0</v>
      </c>
      <c r="B1352" s="32"/>
      <c r="C1352" s="32"/>
      <c r="D1352" s="57"/>
      <c r="E1352" s="34">
        <v>0</v>
      </c>
      <c r="F1352"/>
      <c r="G1352"/>
      <c r="H1352"/>
    </row>
    <row r="1353" spans="1:8" ht="12.5" x14ac:dyDescent="0.25">
      <c r="A1353" s="32">
        <v>0</v>
      </c>
      <c r="B1353" s="32"/>
      <c r="C1353" s="32"/>
      <c r="D1353" s="57"/>
      <c r="E1353" s="34">
        <v>0</v>
      </c>
      <c r="F1353"/>
      <c r="G1353"/>
      <c r="H1353"/>
    </row>
    <row r="1354" spans="1:8" ht="12.5" x14ac:dyDescent="0.25">
      <c r="A1354" s="32">
        <v>0</v>
      </c>
      <c r="B1354" s="32"/>
      <c r="C1354" s="32"/>
      <c r="D1354" s="57"/>
      <c r="E1354" s="34">
        <v>0</v>
      </c>
      <c r="F1354"/>
      <c r="G1354"/>
      <c r="H1354"/>
    </row>
    <row r="1355" spans="1:8" ht="12.5" x14ac:dyDescent="0.25">
      <c r="A1355" s="32">
        <v>0</v>
      </c>
      <c r="B1355" s="32"/>
      <c r="C1355" s="32"/>
      <c r="D1355" s="57"/>
      <c r="E1355" s="34">
        <v>0</v>
      </c>
      <c r="F1355"/>
      <c r="G1355"/>
      <c r="H1355"/>
    </row>
    <row r="1356" spans="1:8" ht="12.5" x14ac:dyDescent="0.25">
      <c r="A1356" s="32">
        <v>0</v>
      </c>
      <c r="B1356" s="32"/>
      <c r="C1356" s="32"/>
      <c r="D1356" s="57"/>
      <c r="E1356" s="34">
        <v>0</v>
      </c>
      <c r="F1356"/>
      <c r="G1356"/>
      <c r="H1356"/>
    </row>
    <row r="1357" spans="1:8" ht="12.5" x14ac:dyDescent="0.25">
      <c r="A1357" s="32">
        <v>0</v>
      </c>
      <c r="B1357" s="32"/>
      <c r="C1357" s="32"/>
      <c r="D1357" s="57"/>
      <c r="E1357" s="34">
        <v>0</v>
      </c>
      <c r="F1357"/>
      <c r="G1357"/>
      <c r="H1357"/>
    </row>
    <row r="1358" spans="1:8" ht="12.5" x14ac:dyDescent="0.25">
      <c r="A1358" s="32">
        <v>0</v>
      </c>
      <c r="B1358" s="32"/>
      <c r="C1358" s="32"/>
      <c r="D1358" s="57"/>
      <c r="E1358" s="34">
        <v>0</v>
      </c>
      <c r="F1358"/>
      <c r="G1358"/>
      <c r="H1358"/>
    </row>
    <row r="1359" spans="1:8" ht="12.5" x14ac:dyDescent="0.25">
      <c r="A1359" s="32">
        <v>0</v>
      </c>
      <c r="B1359" s="32"/>
      <c r="C1359" s="32"/>
      <c r="D1359" s="57"/>
      <c r="E1359" s="34">
        <v>0</v>
      </c>
      <c r="F1359"/>
      <c r="G1359"/>
      <c r="H1359"/>
    </row>
    <row r="1360" spans="1:8" ht="12.5" x14ac:dyDescent="0.25">
      <c r="A1360" s="32">
        <v>0</v>
      </c>
      <c r="B1360" s="32"/>
      <c r="C1360" s="32"/>
      <c r="D1360" s="57"/>
      <c r="E1360" s="34">
        <v>0</v>
      </c>
      <c r="F1360"/>
      <c r="G1360"/>
      <c r="H1360"/>
    </row>
    <row r="1361" spans="1:8" ht="12.5" x14ac:dyDescent="0.25">
      <c r="A1361" s="32">
        <v>0</v>
      </c>
      <c r="B1361" s="32"/>
      <c r="C1361" s="32"/>
      <c r="D1361" s="57"/>
      <c r="E1361" s="34">
        <v>0</v>
      </c>
      <c r="F1361"/>
      <c r="G1361"/>
      <c r="H1361"/>
    </row>
    <row r="1362" spans="1:8" ht="12.5" x14ac:dyDescent="0.25">
      <c r="A1362" s="32">
        <v>0</v>
      </c>
      <c r="B1362" s="32"/>
      <c r="C1362" s="32"/>
      <c r="D1362" s="57"/>
      <c r="E1362" s="34">
        <v>0</v>
      </c>
      <c r="F1362"/>
      <c r="G1362"/>
      <c r="H1362"/>
    </row>
    <row r="1363" spans="1:8" ht="12.5" x14ac:dyDescent="0.25">
      <c r="A1363" s="32">
        <v>0</v>
      </c>
      <c r="B1363" s="32"/>
      <c r="C1363" s="32"/>
      <c r="D1363" s="57"/>
      <c r="E1363" s="34">
        <v>0</v>
      </c>
      <c r="F1363"/>
      <c r="G1363"/>
      <c r="H1363"/>
    </row>
    <row r="1364" spans="1:8" ht="12.5" x14ac:dyDescent="0.25">
      <c r="A1364" s="32">
        <v>0</v>
      </c>
      <c r="B1364" s="32"/>
      <c r="C1364" s="32"/>
      <c r="D1364" s="57"/>
      <c r="E1364" s="34">
        <v>0</v>
      </c>
      <c r="F1364"/>
      <c r="G1364"/>
      <c r="H1364"/>
    </row>
    <row r="1365" spans="1:8" ht="12.5" x14ac:dyDescent="0.25">
      <c r="A1365" s="32">
        <v>0</v>
      </c>
      <c r="B1365" s="32"/>
      <c r="C1365" s="32"/>
      <c r="D1365" s="57"/>
      <c r="E1365" s="34">
        <v>0</v>
      </c>
      <c r="F1365"/>
      <c r="G1365"/>
      <c r="H1365"/>
    </row>
    <row r="1366" spans="1:8" ht="12.5" x14ac:dyDescent="0.25">
      <c r="A1366" s="32">
        <v>0</v>
      </c>
      <c r="B1366" s="32"/>
      <c r="C1366" s="32"/>
      <c r="D1366" s="57"/>
      <c r="E1366" s="34">
        <v>0</v>
      </c>
      <c r="F1366"/>
      <c r="G1366"/>
      <c r="H1366"/>
    </row>
    <row r="1367" spans="1:8" ht="12.5" x14ac:dyDescent="0.25">
      <c r="A1367" s="32">
        <v>0</v>
      </c>
      <c r="B1367" s="32"/>
      <c r="C1367" s="32"/>
      <c r="D1367" s="57"/>
      <c r="E1367" s="34">
        <v>0</v>
      </c>
      <c r="F1367"/>
      <c r="G1367"/>
      <c r="H1367"/>
    </row>
    <row r="1368" spans="1:8" ht="12.5" x14ac:dyDescent="0.25">
      <c r="A1368" s="32">
        <v>0</v>
      </c>
      <c r="B1368" s="32"/>
      <c r="C1368" s="32"/>
      <c r="D1368" s="57"/>
      <c r="E1368" s="34">
        <v>0</v>
      </c>
      <c r="F1368"/>
      <c r="G1368"/>
      <c r="H1368"/>
    </row>
    <row r="1369" spans="1:8" ht="12.5" x14ac:dyDescent="0.25">
      <c r="A1369" s="32">
        <v>0</v>
      </c>
      <c r="B1369" s="32"/>
      <c r="C1369" s="32"/>
      <c r="D1369" s="57"/>
      <c r="E1369" s="34">
        <v>0</v>
      </c>
      <c r="F1369"/>
      <c r="G1369"/>
      <c r="H1369"/>
    </row>
    <row r="1370" spans="1:8" ht="12.5" x14ac:dyDescent="0.25">
      <c r="A1370" s="32">
        <v>0</v>
      </c>
      <c r="B1370" s="32"/>
      <c r="C1370" s="32"/>
      <c r="D1370" s="57"/>
      <c r="E1370" s="34">
        <v>0</v>
      </c>
      <c r="F1370"/>
      <c r="G1370"/>
      <c r="H1370"/>
    </row>
    <row r="1371" spans="1:8" ht="12.5" x14ac:dyDescent="0.25">
      <c r="A1371" s="32">
        <v>0</v>
      </c>
      <c r="B1371" s="32"/>
      <c r="C1371" s="32"/>
      <c r="D1371" s="57"/>
      <c r="E1371" s="34">
        <v>0</v>
      </c>
      <c r="F1371"/>
      <c r="G1371"/>
      <c r="H1371"/>
    </row>
    <row r="1372" spans="1:8" ht="12.5" x14ac:dyDescent="0.25">
      <c r="A1372" s="32">
        <v>0</v>
      </c>
      <c r="B1372" s="32"/>
      <c r="C1372" s="32"/>
      <c r="D1372" s="57"/>
      <c r="E1372" s="34">
        <v>0</v>
      </c>
      <c r="F1372"/>
      <c r="G1372"/>
      <c r="H1372"/>
    </row>
    <row r="1373" spans="1:8" ht="12.5" x14ac:dyDescent="0.25">
      <c r="A1373" s="32">
        <v>0</v>
      </c>
      <c r="B1373" s="32"/>
      <c r="C1373" s="32"/>
      <c r="D1373" s="57"/>
      <c r="E1373" s="34">
        <v>0</v>
      </c>
      <c r="F1373"/>
      <c r="G1373"/>
      <c r="H1373"/>
    </row>
    <row r="1374" spans="1:8" ht="12.5" x14ac:dyDescent="0.25">
      <c r="A1374" s="32">
        <v>0</v>
      </c>
      <c r="B1374" s="32"/>
      <c r="C1374" s="32"/>
      <c r="D1374" s="57"/>
      <c r="E1374" s="34">
        <v>0</v>
      </c>
      <c r="F1374"/>
      <c r="G1374"/>
      <c r="H1374"/>
    </row>
    <row r="1375" spans="1:8" ht="12.5" x14ac:dyDescent="0.25">
      <c r="A1375" s="32">
        <v>0</v>
      </c>
      <c r="B1375" s="32"/>
      <c r="C1375" s="32"/>
      <c r="D1375" s="57"/>
      <c r="E1375" s="34">
        <v>0</v>
      </c>
      <c r="F1375"/>
      <c r="G1375"/>
      <c r="H1375"/>
    </row>
    <row r="1376" spans="1:8" ht="12.5" x14ac:dyDescent="0.25">
      <c r="A1376" s="32">
        <v>0</v>
      </c>
      <c r="B1376" s="32"/>
      <c r="C1376" s="32"/>
      <c r="D1376" s="57"/>
      <c r="E1376" s="34">
        <v>0</v>
      </c>
      <c r="F1376"/>
      <c r="G1376"/>
      <c r="H1376"/>
    </row>
    <row r="1377" spans="1:8" ht="12.5" x14ac:dyDescent="0.25">
      <c r="A1377" s="32">
        <v>0</v>
      </c>
      <c r="B1377" s="32"/>
      <c r="C1377" s="32"/>
      <c r="D1377" s="57"/>
      <c r="E1377" s="34">
        <v>0</v>
      </c>
      <c r="F1377"/>
      <c r="G1377"/>
      <c r="H1377"/>
    </row>
    <row r="1378" spans="1:8" ht="12.5" x14ac:dyDescent="0.25">
      <c r="A1378" s="32">
        <v>0</v>
      </c>
      <c r="B1378" s="32"/>
      <c r="C1378" s="32"/>
      <c r="D1378" s="57"/>
      <c r="E1378" s="34">
        <v>0</v>
      </c>
      <c r="F1378"/>
      <c r="G1378"/>
      <c r="H1378"/>
    </row>
    <row r="1379" spans="1:8" ht="12.5" x14ac:dyDescent="0.25">
      <c r="A1379" s="32">
        <v>0</v>
      </c>
      <c r="B1379" s="32"/>
      <c r="C1379" s="32"/>
      <c r="D1379" s="57"/>
      <c r="E1379" s="34">
        <v>0</v>
      </c>
      <c r="F1379"/>
      <c r="G1379"/>
      <c r="H1379"/>
    </row>
    <row r="1380" spans="1:8" ht="12.5" x14ac:dyDescent="0.25">
      <c r="A1380" s="32">
        <v>0</v>
      </c>
      <c r="B1380" s="32"/>
      <c r="C1380" s="32"/>
      <c r="D1380" s="57"/>
      <c r="E1380" s="34">
        <v>0</v>
      </c>
      <c r="F1380"/>
      <c r="G1380"/>
      <c r="H1380"/>
    </row>
    <row r="1381" spans="1:8" ht="12.5" x14ac:dyDescent="0.25">
      <c r="A1381" s="32">
        <v>0</v>
      </c>
      <c r="B1381" s="32"/>
      <c r="C1381" s="32"/>
      <c r="D1381" s="57"/>
      <c r="E1381" s="34">
        <v>0</v>
      </c>
      <c r="F1381"/>
      <c r="G1381"/>
      <c r="H1381"/>
    </row>
    <row r="1382" spans="1:8" ht="12.5" x14ac:dyDescent="0.25">
      <c r="A1382" s="32">
        <v>0</v>
      </c>
      <c r="B1382" s="32"/>
      <c r="C1382" s="32"/>
      <c r="D1382" s="57"/>
      <c r="E1382" s="34">
        <v>0</v>
      </c>
      <c r="F1382"/>
      <c r="G1382"/>
      <c r="H1382"/>
    </row>
    <row r="1383" spans="1:8" ht="12.5" x14ac:dyDescent="0.25">
      <c r="A1383" s="32">
        <v>0</v>
      </c>
      <c r="B1383" s="32"/>
      <c r="C1383" s="32"/>
      <c r="D1383" s="57"/>
      <c r="E1383" s="34">
        <v>0</v>
      </c>
      <c r="F1383"/>
      <c r="G1383"/>
      <c r="H1383"/>
    </row>
    <row r="1384" spans="1:8" ht="12.5" x14ac:dyDescent="0.25">
      <c r="A1384" s="32">
        <v>0</v>
      </c>
      <c r="B1384" s="32"/>
      <c r="C1384" s="32"/>
      <c r="D1384" s="57"/>
      <c r="E1384" s="34">
        <v>0</v>
      </c>
      <c r="F1384"/>
      <c r="G1384"/>
      <c r="H1384"/>
    </row>
    <row r="1385" spans="1:8" ht="12.5" x14ac:dyDescent="0.25">
      <c r="A1385" s="32">
        <v>0</v>
      </c>
      <c r="B1385" s="32"/>
      <c r="C1385" s="32"/>
      <c r="D1385" s="57"/>
      <c r="E1385" s="34">
        <v>0</v>
      </c>
      <c r="F1385"/>
      <c r="G1385"/>
      <c r="H1385"/>
    </row>
    <row r="1386" spans="1:8" ht="12.5" x14ac:dyDescent="0.25">
      <c r="A1386" s="32">
        <v>0</v>
      </c>
      <c r="B1386" s="32"/>
      <c r="C1386" s="32"/>
      <c r="D1386" s="57"/>
      <c r="E1386" s="34">
        <v>0</v>
      </c>
      <c r="F1386"/>
      <c r="G1386"/>
      <c r="H1386"/>
    </row>
    <row r="1387" spans="1:8" ht="12.5" x14ac:dyDescent="0.25">
      <c r="A1387" s="32">
        <v>0</v>
      </c>
      <c r="B1387" s="32"/>
      <c r="C1387" s="32"/>
      <c r="D1387" s="57"/>
      <c r="E1387" s="34">
        <v>0</v>
      </c>
      <c r="F1387"/>
      <c r="G1387"/>
      <c r="H1387"/>
    </row>
    <row r="1388" spans="1:8" ht="12.5" x14ac:dyDescent="0.25">
      <c r="A1388" s="32">
        <v>0</v>
      </c>
      <c r="B1388" s="32"/>
      <c r="C1388" s="32"/>
      <c r="D1388" s="57"/>
      <c r="E1388" s="34">
        <v>0</v>
      </c>
      <c r="F1388"/>
      <c r="G1388"/>
      <c r="H1388"/>
    </row>
    <row r="1389" spans="1:8" ht="12.5" x14ac:dyDescent="0.25">
      <c r="A1389" s="32">
        <v>0</v>
      </c>
      <c r="B1389" s="32"/>
      <c r="C1389" s="32"/>
      <c r="D1389" s="57"/>
      <c r="E1389" s="34">
        <v>0</v>
      </c>
      <c r="F1389"/>
      <c r="G1389"/>
      <c r="H1389"/>
    </row>
    <row r="1390" spans="1:8" ht="12.5" x14ac:dyDescent="0.25">
      <c r="A1390" s="32">
        <v>0</v>
      </c>
      <c r="B1390" s="32"/>
      <c r="C1390" s="32"/>
      <c r="D1390" s="57"/>
      <c r="E1390" s="34">
        <v>0</v>
      </c>
      <c r="F1390"/>
      <c r="G1390"/>
      <c r="H1390"/>
    </row>
    <row r="1391" spans="1:8" ht="12.5" x14ac:dyDescent="0.25">
      <c r="A1391" s="32">
        <v>0</v>
      </c>
      <c r="B1391" s="32"/>
      <c r="C1391" s="32"/>
      <c r="D1391" s="57"/>
      <c r="E1391" s="34">
        <v>0</v>
      </c>
      <c r="F1391"/>
      <c r="G1391"/>
      <c r="H1391"/>
    </row>
    <row r="1392" spans="1:8" ht="12.5" x14ac:dyDescent="0.25">
      <c r="A1392" s="32">
        <v>0</v>
      </c>
      <c r="B1392" s="32"/>
      <c r="C1392" s="32"/>
      <c r="D1392" s="57"/>
      <c r="E1392" s="34">
        <v>0</v>
      </c>
      <c r="F1392"/>
      <c r="G1392"/>
      <c r="H1392"/>
    </row>
    <row r="1393" spans="1:8" ht="12.5" x14ac:dyDescent="0.25">
      <c r="A1393" s="32">
        <v>0</v>
      </c>
      <c r="B1393" s="32"/>
      <c r="C1393" s="32"/>
      <c r="D1393" s="57"/>
      <c r="E1393" s="34">
        <v>0</v>
      </c>
      <c r="F1393"/>
      <c r="G1393"/>
      <c r="H1393"/>
    </row>
    <row r="1394" spans="1:8" ht="12.5" x14ac:dyDescent="0.25">
      <c r="A1394" s="32">
        <v>0</v>
      </c>
      <c r="B1394" s="32"/>
      <c r="C1394" s="32"/>
      <c r="D1394" s="57"/>
      <c r="E1394" s="34">
        <v>0</v>
      </c>
      <c r="F1394"/>
      <c r="G1394"/>
      <c r="H1394"/>
    </row>
    <row r="1395" spans="1:8" ht="12.5" x14ac:dyDescent="0.25">
      <c r="A1395" s="32">
        <v>0</v>
      </c>
      <c r="B1395" s="32"/>
      <c r="C1395" s="32"/>
      <c r="D1395" s="57"/>
      <c r="E1395" s="34">
        <v>0</v>
      </c>
      <c r="F1395"/>
      <c r="G1395"/>
      <c r="H1395"/>
    </row>
    <row r="1396" spans="1:8" ht="12.5" x14ac:dyDescent="0.25">
      <c r="A1396" s="32">
        <v>0</v>
      </c>
      <c r="B1396" s="32"/>
      <c r="C1396" s="32"/>
      <c r="D1396" s="57"/>
      <c r="E1396" s="34">
        <v>0</v>
      </c>
      <c r="F1396"/>
      <c r="G1396"/>
      <c r="H1396"/>
    </row>
    <row r="1397" spans="1:8" ht="12.5" x14ac:dyDescent="0.25">
      <c r="A1397" s="32">
        <v>0</v>
      </c>
      <c r="B1397" s="32"/>
      <c r="C1397" s="32"/>
      <c r="D1397" s="57"/>
      <c r="E1397" s="34">
        <v>0</v>
      </c>
      <c r="F1397"/>
      <c r="G1397"/>
      <c r="H1397"/>
    </row>
    <row r="1398" spans="1:8" ht="12.5" x14ac:dyDescent="0.25">
      <c r="A1398" s="32">
        <v>0</v>
      </c>
      <c r="B1398" s="32"/>
      <c r="C1398" s="32"/>
      <c r="D1398" s="57"/>
      <c r="E1398" s="34">
        <v>0</v>
      </c>
      <c r="F1398"/>
      <c r="G1398"/>
      <c r="H1398"/>
    </row>
    <row r="1399" spans="1:8" ht="12.5" x14ac:dyDescent="0.25">
      <c r="A1399" s="32">
        <v>0</v>
      </c>
      <c r="B1399" s="32"/>
      <c r="C1399" s="32"/>
      <c r="D1399" s="57"/>
      <c r="E1399" s="34">
        <v>0</v>
      </c>
      <c r="F1399"/>
      <c r="G1399"/>
      <c r="H1399"/>
    </row>
    <row r="1400" spans="1:8" ht="12.5" x14ac:dyDescent="0.25">
      <c r="A1400" s="32">
        <v>0</v>
      </c>
      <c r="B1400" s="32"/>
      <c r="C1400" s="32"/>
      <c r="D1400" s="57"/>
      <c r="E1400" s="34">
        <v>0</v>
      </c>
      <c r="F1400"/>
      <c r="G1400"/>
      <c r="H1400"/>
    </row>
    <row r="1401" spans="1:8" ht="12.5" x14ac:dyDescent="0.25">
      <c r="A1401" s="32">
        <v>0</v>
      </c>
      <c r="B1401" s="32"/>
      <c r="C1401" s="32"/>
      <c r="D1401" s="57"/>
      <c r="E1401" s="34">
        <v>0</v>
      </c>
      <c r="F1401"/>
      <c r="G1401"/>
      <c r="H1401"/>
    </row>
    <row r="1402" spans="1:8" ht="12.5" x14ac:dyDescent="0.25">
      <c r="A1402" s="32">
        <v>0</v>
      </c>
      <c r="B1402" s="32"/>
      <c r="C1402" s="32"/>
      <c r="D1402" s="57"/>
      <c r="E1402" s="34">
        <v>0</v>
      </c>
      <c r="F1402"/>
      <c r="G1402"/>
      <c r="H1402"/>
    </row>
    <row r="1403" spans="1:8" ht="12.5" x14ac:dyDescent="0.25">
      <c r="A1403" s="32">
        <v>0</v>
      </c>
      <c r="B1403" s="32"/>
      <c r="C1403" s="32"/>
      <c r="D1403" s="57"/>
      <c r="E1403" s="34">
        <v>0</v>
      </c>
      <c r="F1403"/>
      <c r="G1403"/>
      <c r="H1403"/>
    </row>
    <row r="1404" spans="1:8" ht="12.5" x14ac:dyDescent="0.25">
      <c r="A1404" s="32">
        <v>0</v>
      </c>
      <c r="B1404" s="32"/>
      <c r="C1404" s="32"/>
      <c r="D1404" s="57"/>
      <c r="E1404" s="34">
        <v>0</v>
      </c>
      <c r="F1404"/>
      <c r="G1404"/>
      <c r="H1404"/>
    </row>
    <row r="1405" spans="1:8" ht="12.5" x14ac:dyDescent="0.25">
      <c r="A1405" s="32">
        <v>0</v>
      </c>
      <c r="B1405" s="32"/>
      <c r="C1405" s="32"/>
      <c r="D1405" s="57"/>
      <c r="E1405" s="34">
        <v>0</v>
      </c>
      <c r="F1405"/>
      <c r="G1405"/>
      <c r="H1405"/>
    </row>
    <row r="1406" spans="1:8" ht="12.5" x14ac:dyDescent="0.25">
      <c r="A1406" s="32">
        <v>0</v>
      </c>
      <c r="B1406" s="32"/>
      <c r="C1406" s="32"/>
      <c r="D1406" s="57"/>
      <c r="E1406" s="34">
        <v>0</v>
      </c>
      <c r="F1406"/>
      <c r="G1406"/>
      <c r="H1406"/>
    </row>
    <row r="1407" spans="1:8" ht="12.5" x14ac:dyDescent="0.25">
      <c r="A1407" s="32">
        <v>0</v>
      </c>
      <c r="B1407" s="32"/>
      <c r="C1407" s="32"/>
      <c r="D1407" s="57"/>
      <c r="E1407" s="34">
        <v>0</v>
      </c>
      <c r="F1407"/>
      <c r="G1407"/>
      <c r="H1407"/>
    </row>
    <row r="1408" spans="1:8" ht="12.5" x14ac:dyDescent="0.25">
      <c r="A1408" s="32">
        <v>0</v>
      </c>
      <c r="B1408" s="32"/>
      <c r="C1408" s="32"/>
      <c r="D1408" s="57"/>
      <c r="E1408" s="34">
        <v>0</v>
      </c>
      <c r="F1408"/>
      <c r="G1408"/>
      <c r="H1408"/>
    </row>
    <row r="1409" spans="1:8" ht="12.5" x14ac:dyDescent="0.25">
      <c r="A1409" s="32">
        <v>0</v>
      </c>
      <c r="B1409" s="32"/>
      <c r="C1409" s="32"/>
      <c r="D1409" s="57"/>
      <c r="E1409" s="34">
        <v>0</v>
      </c>
      <c r="F1409"/>
      <c r="G1409"/>
      <c r="H1409"/>
    </row>
    <row r="1410" spans="1:8" ht="12.5" x14ac:dyDescent="0.25">
      <c r="A1410" s="32">
        <v>0</v>
      </c>
      <c r="B1410" s="32"/>
      <c r="C1410" s="32"/>
      <c r="D1410" s="57"/>
      <c r="E1410" s="34">
        <v>0</v>
      </c>
      <c r="F1410"/>
      <c r="G1410"/>
      <c r="H1410"/>
    </row>
    <row r="1411" spans="1:8" ht="12.5" x14ac:dyDescent="0.25">
      <c r="A1411" s="32">
        <v>0</v>
      </c>
      <c r="B1411" s="32"/>
      <c r="C1411" s="32"/>
      <c r="D1411" s="57"/>
      <c r="E1411" s="34">
        <v>0</v>
      </c>
      <c r="F1411"/>
      <c r="G1411"/>
      <c r="H1411"/>
    </row>
    <row r="1412" spans="1:8" ht="12.5" x14ac:dyDescent="0.25">
      <c r="A1412" s="32">
        <v>0</v>
      </c>
      <c r="B1412" s="32"/>
      <c r="C1412" s="32"/>
      <c r="D1412" s="57"/>
      <c r="E1412" s="34">
        <v>0</v>
      </c>
      <c r="F1412"/>
      <c r="G1412"/>
      <c r="H1412"/>
    </row>
    <row r="1413" spans="1:8" ht="12.5" x14ac:dyDescent="0.25">
      <c r="A1413" s="32">
        <v>0</v>
      </c>
      <c r="B1413" s="32"/>
      <c r="C1413" s="32"/>
      <c r="D1413" s="57"/>
      <c r="E1413" s="34">
        <v>0</v>
      </c>
      <c r="F1413"/>
      <c r="G1413"/>
      <c r="H1413"/>
    </row>
    <row r="1414" spans="1:8" ht="12.5" x14ac:dyDescent="0.25">
      <c r="A1414" s="32">
        <v>0</v>
      </c>
      <c r="B1414" s="32"/>
      <c r="C1414" s="32"/>
      <c r="D1414" s="57"/>
      <c r="E1414" s="34">
        <v>0</v>
      </c>
      <c r="F1414"/>
      <c r="G1414"/>
      <c r="H1414"/>
    </row>
    <row r="1415" spans="1:8" ht="12.5" x14ac:dyDescent="0.25">
      <c r="A1415" s="32">
        <v>0</v>
      </c>
      <c r="B1415" s="32"/>
      <c r="C1415" s="32"/>
      <c r="D1415" s="57"/>
      <c r="E1415" s="34">
        <v>0</v>
      </c>
      <c r="F1415"/>
      <c r="G1415"/>
      <c r="H1415"/>
    </row>
    <row r="1416" spans="1:8" ht="12.5" x14ac:dyDescent="0.25">
      <c r="A1416" s="32">
        <v>0</v>
      </c>
      <c r="B1416" s="32"/>
      <c r="C1416" s="32"/>
      <c r="D1416" s="57"/>
      <c r="E1416" s="34">
        <v>0</v>
      </c>
      <c r="F1416"/>
      <c r="G1416"/>
      <c r="H1416"/>
    </row>
    <row r="1417" spans="1:8" ht="12.5" x14ac:dyDescent="0.25">
      <c r="A1417" s="32">
        <v>0</v>
      </c>
      <c r="B1417" s="32"/>
      <c r="C1417" s="32"/>
      <c r="D1417" s="57"/>
      <c r="E1417" s="34">
        <v>0</v>
      </c>
      <c r="F1417"/>
      <c r="G1417"/>
      <c r="H1417"/>
    </row>
    <row r="1418" spans="1:8" ht="12.5" x14ac:dyDescent="0.25">
      <c r="A1418" s="32">
        <v>0</v>
      </c>
      <c r="B1418" s="32"/>
      <c r="C1418" s="32"/>
      <c r="D1418" s="57"/>
      <c r="E1418" s="34">
        <v>0</v>
      </c>
      <c r="F1418"/>
      <c r="G1418"/>
      <c r="H1418"/>
    </row>
    <row r="1419" spans="1:8" ht="12.5" x14ac:dyDescent="0.25">
      <c r="A1419" s="32">
        <v>0</v>
      </c>
      <c r="B1419" s="32"/>
      <c r="C1419" s="32"/>
      <c r="D1419" s="57"/>
      <c r="E1419" s="34">
        <v>0</v>
      </c>
      <c r="F1419"/>
      <c r="G1419"/>
      <c r="H1419"/>
    </row>
    <row r="1420" spans="1:8" ht="12.5" x14ac:dyDescent="0.25">
      <c r="A1420" s="32">
        <v>0</v>
      </c>
      <c r="B1420" s="32"/>
      <c r="C1420" s="32"/>
      <c r="D1420" s="57"/>
      <c r="E1420" s="34">
        <v>0</v>
      </c>
      <c r="F1420"/>
      <c r="G1420"/>
      <c r="H1420"/>
    </row>
    <row r="1421" spans="1:8" ht="12.5" x14ac:dyDescent="0.25">
      <c r="A1421" s="32">
        <v>0</v>
      </c>
      <c r="B1421" s="32"/>
      <c r="C1421" s="32"/>
      <c r="D1421" s="57"/>
      <c r="E1421" s="34">
        <v>0</v>
      </c>
      <c r="F1421"/>
      <c r="G1421"/>
      <c r="H1421"/>
    </row>
    <row r="1422" spans="1:8" ht="12.5" x14ac:dyDescent="0.25">
      <c r="A1422" s="32">
        <v>0</v>
      </c>
      <c r="B1422" s="32"/>
      <c r="C1422" s="32"/>
      <c r="D1422" s="57"/>
      <c r="E1422" s="34">
        <v>0</v>
      </c>
      <c r="F1422"/>
      <c r="G1422"/>
      <c r="H1422"/>
    </row>
    <row r="1423" spans="1:8" ht="12.5" x14ac:dyDescent="0.25">
      <c r="A1423" s="32">
        <v>0</v>
      </c>
      <c r="B1423" s="32"/>
      <c r="C1423" s="32"/>
      <c r="D1423" s="57"/>
      <c r="E1423" s="34">
        <v>0</v>
      </c>
      <c r="F1423"/>
      <c r="G1423"/>
      <c r="H1423"/>
    </row>
    <row r="1424" spans="1:8" ht="12.5" x14ac:dyDescent="0.25">
      <c r="A1424" s="32">
        <v>0</v>
      </c>
      <c r="B1424" s="32"/>
      <c r="C1424" s="32"/>
      <c r="D1424" s="57"/>
      <c r="E1424" s="34">
        <v>0</v>
      </c>
      <c r="F1424"/>
      <c r="G1424"/>
      <c r="H1424"/>
    </row>
    <row r="1425" spans="1:8" ht="12.5" x14ac:dyDescent="0.25">
      <c r="A1425" s="32">
        <v>0</v>
      </c>
      <c r="B1425" s="32"/>
      <c r="C1425" s="32"/>
      <c r="D1425" s="57"/>
      <c r="E1425" s="34">
        <v>0</v>
      </c>
      <c r="F1425"/>
      <c r="G1425"/>
      <c r="H1425"/>
    </row>
    <row r="1426" spans="1:8" ht="12.5" x14ac:dyDescent="0.25">
      <c r="A1426" s="32">
        <v>0</v>
      </c>
      <c r="B1426" s="32"/>
      <c r="C1426" s="32"/>
      <c r="D1426" s="57"/>
      <c r="E1426" s="34">
        <v>0</v>
      </c>
      <c r="F1426"/>
      <c r="G1426"/>
      <c r="H1426"/>
    </row>
    <row r="1427" spans="1:8" ht="12.5" x14ac:dyDescent="0.25">
      <c r="A1427" s="32">
        <v>0</v>
      </c>
      <c r="B1427" s="32"/>
      <c r="C1427" s="32"/>
      <c r="D1427" s="57"/>
      <c r="E1427" s="34">
        <v>0</v>
      </c>
      <c r="F1427"/>
      <c r="G1427"/>
      <c r="H1427"/>
    </row>
    <row r="1428" spans="1:8" ht="12.5" x14ac:dyDescent="0.25">
      <c r="A1428" s="32">
        <v>0</v>
      </c>
      <c r="B1428" s="32"/>
      <c r="C1428" s="32"/>
      <c r="D1428" s="57"/>
      <c r="E1428" s="34">
        <v>0</v>
      </c>
      <c r="F1428"/>
      <c r="G1428"/>
      <c r="H1428"/>
    </row>
    <row r="1429" spans="1:8" ht="12.5" x14ac:dyDescent="0.25">
      <c r="A1429" s="32">
        <v>0</v>
      </c>
      <c r="B1429" s="32"/>
      <c r="C1429" s="32"/>
      <c r="D1429" s="57"/>
      <c r="E1429" s="34">
        <v>0</v>
      </c>
      <c r="F1429"/>
      <c r="G1429"/>
      <c r="H1429"/>
    </row>
    <row r="1430" spans="1:8" ht="12.5" x14ac:dyDescent="0.25">
      <c r="A1430" s="32">
        <v>0</v>
      </c>
      <c r="B1430" s="32"/>
      <c r="C1430" s="32"/>
      <c r="D1430" s="57"/>
      <c r="E1430" s="34">
        <v>0</v>
      </c>
      <c r="F1430"/>
      <c r="G1430"/>
      <c r="H1430"/>
    </row>
    <row r="1431" spans="1:8" ht="12.5" x14ac:dyDescent="0.25">
      <c r="A1431" s="32">
        <v>0</v>
      </c>
      <c r="B1431" s="32"/>
      <c r="C1431" s="32"/>
      <c r="D1431" s="57"/>
      <c r="E1431" s="34">
        <v>0</v>
      </c>
      <c r="F1431"/>
      <c r="G1431"/>
      <c r="H1431"/>
    </row>
    <row r="1432" spans="1:8" ht="12.5" x14ac:dyDescent="0.25">
      <c r="A1432" s="32">
        <v>0</v>
      </c>
      <c r="B1432" s="32"/>
      <c r="C1432" s="32"/>
      <c r="D1432" s="57"/>
      <c r="E1432" s="34">
        <v>0</v>
      </c>
      <c r="F1432"/>
      <c r="G1432"/>
      <c r="H1432"/>
    </row>
    <row r="1433" spans="1:8" ht="12.5" x14ac:dyDescent="0.25">
      <c r="A1433" s="32">
        <v>0</v>
      </c>
      <c r="B1433" s="32"/>
      <c r="C1433" s="32"/>
      <c r="D1433" s="57"/>
      <c r="E1433" s="34">
        <v>0</v>
      </c>
      <c r="F1433"/>
      <c r="G1433"/>
      <c r="H1433"/>
    </row>
    <row r="1434" spans="1:8" ht="12.5" x14ac:dyDescent="0.25">
      <c r="A1434" s="32">
        <v>0</v>
      </c>
      <c r="B1434" s="32"/>
      <c r="C1434" s="32"/>
      <c r="D1434" s="57"/>
      <c r="E1434" s="34">
        <v>0</v>
      </c>
      <c r="F1434"/>
      <c r="G1434"/>
      <c r="H1434"/>
    </row>
    <row r="1435" spans="1:8" ht="12.5" x14ac:dyDescent="0.25">
      <c r="A1435" s="32">
        <v>0</v>
      </c>
      <c r="B1435" s="32"/>
      <c r="C1435" s="32"/>
      <c r="D1435" s="57"/>
      <c r="E1435" s="34">
        <v>0</v>
      </c>
      <c r="F1435"/>
      <c r="G1435"/>
      <c r="H1435"/>
    </row>
    <row r="1436" spans="1:8" ht="12.5" x14ac:dyDescent="0.25">
      <c r="A1436" s="32">
        <v>0</v>
      </c>
      <c r="B1436" s="32"/>
      <c r="C1436" s="32"/>
      <c r="D1436" s="57"/>
      <c r="E1436" s="34">
        <v>0</v>
      </c>
      <c r="F1436"/>
      <c r="G1436"/>
      <c r="H1436"/>
    </row>
    <row r="1437" spans="1:8" ht="12.5" x14ac:dyDescent="0.25">
      <c r="A1437" s="32">
        <v>0</v>
      </c>
      <c r="B1437" s="32"/>
      <c r="C1437" s="32"/>
      <c r="D1437" s="57"/>
      <c r="E1437" s="34">
        <v>0</v>
      </c>
      <c r="F1437"/>
      <c r="G1437"/>
      <c r="H1437"/>
    </row>
    <row r="1438" spans="1:8" ht="12.5" x14ac:dyDescent="0.25">
      <c r="A1438" s="32">
        <v>0</v>
      </c>
      <c r="B1438" s="32"/>
      <c r="C1438" s="32"/>
      <c r="D1438" s="57"/>
      <c r="E1438" s="34">
        <v>0</v>
      </c>
      <c r="F1438"/>
      <c r="G1438"/>
      <c r="H1438"/>
    </row>
    <row r="1439" spans="1:8" ht="12.5" x14ac:dyDescent="0.25">
      <c r="A1439" s="32">
        <v>0</v>
      </c>
      <c r="B1439" s="32"/>
      <c r="C1439" s="32"/>
      <c r="D1439" s="57"/>
      <c r="E1439" s="34">
        <v>0</v>
      </c>
      <c r="F1439"/>
      <c r="G1439"/>
      <c r="H1439"/>
    </row>
    <row r="1440" spans="1:8" ht="12.5" x14ac:dyDescent="0.25">
      <c r="A1440" s="32">
        <v>0</v>
      </c>
      <c r="B1440" s="32"/>
      <c r="C1440" s="32"/>
      <c r="D1440" s="57"/>
      <c r="E1440" s="34">
        <v>0</v>
      </c>
      <c r="F1440"/>
      <c r="G1440"/>
      <c r="H1440"/>
    </row>
    <row r="1441" spans="1:8" ht="12.5" x14ac:dyDescent="0.25">
      <c r="A1441" s="32">
        <v>0</v>
      </c>
      <c r="B1441" s="32"/>
      <c r="C1441" s="32"/>
      <c r="D1441" s="57"/>
      <c r="E1441" s="34">
        <v>0</v>
      </c>
      <c r="F1441"/>
      <c r="G1441"/>
      <c r="H1441"/>
    </row>
    <row r="1442" spans="1:8" ht="12.5" x14ac:dyDescent="0.25">
      <c r="A1442" s="32">
        <v>0</v>
      </c>
      <c r="B1442" s="32"/>
      <c r="C1442" s="32"/>
      <c r="D1442" s="57"/>
      <c r="E1442" s="34">
        <v>0</v>
      </c>
      <c r="F1442"/>
      <c r="G1442"/>
      <c r="H1442"/>
    </row>
    <row r="1443" spans="1:8" ht="12.5" x14ac:dyDescent="0.25">
      <c r="A1443" s="32">
        <v>0</v>
      </c>
      <c r="B1443" s="32"/>
      <c r="C1443" s="32"/>
      <c r="D1443" s="57"/>
      <c r="E1443" s="34">
        <v>0</v>
      </c>
      <c r="F1443"/>
      <c r="G1443"/>
      <c r="H1443"/>
    </row>
    <row r="1444" spans="1:8" ht="12.5" x14ac:dyDescent="0.25">
      <c r="A1444" s="32">
        <v>0</v>
      </c>
      <c r="B1444" s="32"/>
      <c r="C1444" s="32"/>
      <c r="D1444" s="57"/>
      <c r="E1444" s="34">
        <v>0</v>
      </c>
      <c r="F1444"/>
      <c r="G1444"/>
      <c r="H1444"/>
    </row>
    <row r="1445" spans="1:8" ht="12.5" x14ac:dyDescent="0.25">
      <c r="A1445" s="32">
        <v>0</v>
      </c>
      <c r="B1445" s="32"/>
      <c r="C1445" s="32"/>
      <c r="D1445" s="57"/>
      <c r="E1445" s="34">
        <v>0</v>
      </c>
      <c r="F1445"/>
      <c r="G1445"/>
      <c r="H1445"/>
    </row>
    <row r="1446" spans="1:8" ht="12.5" x14ac:dyDescent="0.25">
      <c r="A1446" s="32">
        <v>0</v>
      </c>
      <c r="B1446" s="32"/>
      <c r="C1446" s="32"/>
      <c r="D1446" s="57"/>
      <c r="E1446" s="34">
        <v>0</v>
      </c>
      <c r="F1446"/>
      <c r="G1446"/>
      <c r="H1446"/>
    </row>
    <row r="1447" spans="1:8" ht="12.5" x14ac:dyDescent="0.25">
      <c r="A1447" s="32">
        <v>0</v>
      </c>
      <c r="B1447" s="32"/>
      <c r="C1447" s="32"/>
      <c r="D1447" s="57"/>
      <c r="E1447" s="34">
        <v>0</v>
      </c>
      <c r="F1447"/>
      <c r="G1447"/>
      <c r="H1447"/>
    </row>
    <row r="1448" spans="1:8" ht="12.5" x14ac:dyDescent="0.25">
      <c r="A1448" s="32">
        <v>0</v>
      </c>
      <c r="B1448" s="32"/>
      <c r="C1448" s="32"/>
      <c r="D1448" s="57"/>
      <c r="E1448" s="34">
        <v>0</v>
      </c>
      <c r="F1448"/>
      <c r="G1448"/>
      <c r="H1448"/>
    </row>
    <row r="1449" spans="1:8" ht="12.5" x14ac:dyDescent="0.25">
      <c r="A1449" s="32">
        <v>0</v>
      </c>
      <c r="B1449" s="32"/>
      <c r="C1449" s="32"/>
      <c r="D1449" s="57"/>
      <c r="E1449" s="34">
        <v>0</v>
      </c>
      <c r="F1449"/>
      <c r="G1449"/>
      <c r="H1449"/>
    </row>
    <row r="1450" spans="1:8" ht="12.5" x14ac:dyDescent="0.25">
      <c r="A1450" s="32">
        <v>0</v>
      </c>
      <c r="B1450" s="32"/>
      <c r="C1450" s="32"/>
      <c r="D1450" s="57"/>
      <c r="E1450" s="34">
        <v>0</v>
      </c>
      <c r="F1450"/>
      <c r="G1450"/>
      <c r="H1450"/>
    </row>
    <row r="1451" spans="1:8" ht="12.5" x14ac:dyDescent="0.25">
      <c r="A1451" s="32">
        <v>0</v>
      </c>
      <c r="B1451" s="32"/>
      <c r="C1451" s="32"/>
      <c r="D1451" s="57"/>
      <c r="E1451" s="34">
        <v>0</v>
      </c>
      <c r="F1451"/>
      <c r="G1451"/>
      <c r="H1451"/>
    </row>
    <row r="1452" spans="1:8" ht="12.5" x14ac:dyDescent="0.25">
      <c r="A1452" s="32">
        <v>0</v>
      </c>
      <c r="B1452" s="32"/>
      <c r="C1452" s="32"/>
      <c r="D1452" s="57"/>
      <c r="E1452" s="34">
        <v>0</v>
      </c>
      <c r="F1452"/>
      <c r="G1452"/>
      <c r="H1452"/>
    </row>
    <row r="1453" spans="1:8" ht="12.5" x14ac:dyDescent="0.25">
      <c r="A1453" s="32">
        <v>0</v>
      </c>
      <c r="B1453" s="32"/>
      <c r="C1453" s="32"/>
      <c r="D1453" s="57"/>
      <c r="E1453" s="34">
        <v>0</v>
      </c>
      <c r="F1453"/>
      <c r="G1453"/>
      <c r="H1453"/>
    </row>
    <row r="1454" spans="1:8" ht="12.5" x14ac:dyDescent="0.25">
      <c r="A1454" s="32">
        <v>0</v>
      </c>
      <c r="B1454" s="32"/>
      <c r="C1454" s="32"/>
      <c r="D1454" s="57"/>
      <c r="E1454" s="34">
        <v>0</v>
      </c>
      <c r="F1454"/>
      <c r="G1454"/>
      <c r="H1454"/>
    </row>
    <row r="1455" spans="1:8" ht="12.5" x14ac:dyDescent="0.25">
      <c r="A1455" s="32">
        <v>0</v>
      </c>
      <c r="B1455" s="32"/>
      <c r="C1455" s="32"/>
      <c r="D1455" s="57"/>
      <c r="E1455" s="34">
        <v>0</v>
      </c>
      <c r="F1455"/>
      <c r="G1455"/>
      <c r="H1455"/>
    </row>
    <row r="1456" spans="1:8" ht="12.5" x14ac:dyDescent="0.25">
      <c r="A1456" s="32">
        <v>0</v>
      </c>
      <c r="B1456" s="32"/>
      <c r="C1456" s="32"/>
      <c r="D1456" s="57"/>
      <c r="E1456" s="34">
        <v>0</v>
      </c>
      <c r="F1456"/>
      <c r="G1456"/>
      <c r="H1456"/>
    </row>
    <row r="1457" spans="1:8" ht="12.5" x14ac:dyDescent="0.25">
      <c r="A1457" s="32">
        <v>0</v>
      </c>
      <c r="B1457" s="32"/>
      <c r="C1457" s="32"/>
      <c r="D1457" s="57"/>
      <c r="E1457" s="34">
        <v>0</v>
      </c>
      <c r="F1457"/>
      <c r="G1457"/>
      <c r="H1457"/>
    </row>
    <row r="1458" spans="1:8" ht="12.5" x14ac:dyDescent="0.25">
      <c r="A1458" s="32">
        <v>0</v>
      </c>
      <c r="B1458" s="32"/>
      <c r="C1458" s="32"/>
      <c r="D1458" s="57"/>
      <c r="E1458" s="34">
        <v>0</v>
      </c>
      <c r="F1458"/>
      <c r="G1458"/>
      <c r="H1458"/>
    </row>
    <row r="1459" spans="1:8" ht="12.5" x14ac:dyDescent="0.25">
      <c r="A1459" s="32">
        <v>0</v>
      </c>
      <c r="B1459" s="32"/>
      <c r="C1459" s="32"/>
      <c r="D1459" s="57"/>
      <c r="E1459" s="34">
        <v>0</v>
      </c>
      <c r="F1459"/>
      <c r="G1459"/>
      <c r="H1459"/>
    </row>
    <row r="1460" spans="1:8" ht="12.5" x14ac:dyDescent="0.25">
      <c r="A1460" s="32">
        <v>0</v>
      </c>
      <c r="B1460" s="32"/>
      <c r="C1460" s="32"/>
      <c r="D1460" s="57"/>
      <c r="E1460" s="34">
        <v>0</v>
      </c>
      <c r="F1460"/>
      <c r="G1460"/>
      <c r="H1460"/>
    </row>
    <row r="1461" spans="1:8" ht="12.5" x14ac:dyDescent="0.25">
      <c r="A1461" s="32">
        <v>0</v>
      </c>
      <c r="B1461" s="32"/>
      <c r="C1461" s="32"/>
      <c r="D1461" s="57"/>
      <c r="E1461" s="34">
        <v>0</v>
      </c>
      <c r="F1461"/>
      <c r="G1461"/>
      <c r="H1461"/>
    </row>
    <row r="1462" spans="1:8" ht="12.5" x14ac:dyDescent="0.25">
      <c r="A1462" s="32">
        <v>0</v>
      </c>
      <c r="B1462" s="32"/>
      <c r="C1462" s="32"/>
      <c r="D1462" s="57"/>
      <c r="E1462" s="34">
        <v>0</v>
      </c>
      <c r="F1462"/>
      <c r="G1462"/>
      <c r="H1462"/>
    </row>
    <row r="1463" spans="1:8" ht="12.5" x14ac:dyDescent="0.25">
      <c r="A1463" s="32">
        <v>0</v>
      </c>
      <c r="B1463" s="32"/>
      <c r="C1463" s="32"/>
      <c r="D1463" s="57"/>
      <c r="E1463" s="34">
        <v>0</v>
      </c>
      <c r="F1463"/>
      <c r="G1463"/>
      <c r="H1463"/>
    </row>
    <row r="1464" spans="1:8" ht="12.5" x14ac:dyDescent="0.25">
      <c r="A1464" s="32">
        <v>0</v>
      </c>
      <c r="B1464" s="32"/>
      <c r="C1464" s="32"/>
      <c r="D1464" s="57"/>
      <c r="E1464" s="34">
        <v>0</v>
      </c>
      <c r="F1464"/>
      <c r="G1464"/>
      <c r="H1464"/>
    </row>
    <row r="1465" spans="1:8" ht="12.5" x14ac:dyDescent="0.25">
      <c r="A1465" s="32">
        <v>0</v>
      </c>
      <c r="B1465" s="32"/>
      <c r="C1465" s="32"/>
      <c r="D1465" s="57"/>
      <c r="E1465" s="34">
        <v>0</v>
      </c>
      <c r="F1465"/>
      <c r="G1465"/>
      <c r="H1465"/>
    </row>
    <row r="1466" spans="1:8" ht="12.5" x14ac:dyDescent="0.25">
      <c r="A1466" s="32">
        <v>0</v>
      </c>
      <c r="B1466" s="32"/>
      <c r="C1466" s="32"/>
      <c r="D1466" s="57"/>
      <c r="E1466" s="34">
        <v>0</v>
      </c>
      <c r="F1466"/>
      <c r="G1466"/>
      <c r="H1466"/>
    </row>
    <row r="1467" spans="1:8" ht="12.5" x14ac:dyDescent="0.25">
      <c r="A1467" s="32">
        <v>0</v>
      </c>
      <c r="B1467" s="32"/>
      <c r="C1467" s="32"/>
      <c r="D1467" s="57"/>
      <c r="E1467" s="34">
        <v>0</v>
      </c>
      <c r="F1467"/>
      <c r="G1467"/>
      <c r="H1467"/>
    </row>
    <row r="1468" spans="1:8" ht="12.5" x14ac:dyDescent="0.25">
      <c r="A1468" s="32">
        <v>0</v>
      </c>
      <c r="B1468" s="32"/>
      <c r="C1468" s="32"/>
      <c r="D1468" s="57"/>
      <c r="E1468" s="34">
        <v>0</v>
      </c>
      <c r="F1468"/>
      <c r="G1468"/>
      <c r="H1468"/>
    </row>
    <row r="1469" spans="1:8" ht="12.5" x14ac:dyDescent="0.25">
      <c r="A1469" s="32">
        <v>0</v>
      </c>
      <c r="B1469" s="32"/>
      <c r="C1469" s="32"/>
      <c r="D1469" s="57"/>
      <c r="E1469" s="34">
        <v>0</v>
      </c>
      <c r="F1469"/>
      <c r="G1469"/>
      <c r="H1469"/>
    </row>
    <row r="1470" spans="1:8" ht="12.5" x14ac:dyDescent="0.25">
      <c r="A1470" s="32">
        <v>0</v>
      </c>
      <c r="B1470" s="32"/>
      <c r="C1470" s="32"/>
      <c r="D1470" s="57"/>
      <c r="E1470" s="34">
        <v>0</v>
      </c>
      <c r="F1470"/>
      <c r="G1470"/>
      <c r="H1470"/>
    </row>
    <row r="1471" spans="1:8" ht="12.5" x14ac:dyDescent="0.25">
      <c r="A1471" s="32">
        <v>0</v>
      </c>
      <c r="B1471" s="32"/>
      <c r="C1471" s="32"/>
      <c r="D1471" s="57"/>
      <c r="E1471" s="34">
        <v>0</v>
      </c>
      <c r="F1471"/>
      <c r="G1471"/>
      <c r="H1471"/>
    </row>
    <row r="1472" spans="1:8" ht="12.5" x14ac:dyDescent="0.25">
      <c r="A1472" s="32">
        <v>0</v>
      </c>
      <c r="B1472" s="32"/>
      <c r="C1472" s="32"/>
      <c r="D1472" s="57"/>
      <c r="E1472" s="34">
        <v>0</v>
      </c>
      <c r="F1472"/>
      <c r="G1472"/>
      <c r="H1472"/>
    </row>
    <row r="1473" spans="1:8" ht="12.5" x14ac:dyDescent="0.25">
      <c r="A1473" s="32">
        <v>0</v>
      </c>
      <c r="B1473" s="32"/>
      <c r="C1473" s="32"/>
      <c r="D1473" s="57"/>
      <c r="E1473" s="34">
        <v>0</v>
      </c>
      <c r="F1473"/>
      <c r="G1473"/>
      <c r="H1473"/>
    </row>
    <row r="1474" spans="1:8" ht="12.5" x14ac:dyDescent="0.25">
      <c r="A1474" s="32">
        <v>0</v>
      </c>
      <c r="B1474" s="32"/>
      <c r="C1474" s="32"/>
      <c r="D1474" s="57"/>
      <c r="E1474" s="34">
        <v>0</v>
      </c>
      <c r="F1474"/>
      <c r="G1474"/>
      <c r="H1474"/>
    </row>
    <row r="1475" spans="1:8" ht="12.5" x14ac:dyDescent="0.25">
      <c r="A1475" s="32">
        <v>0</v>
      </c>
      <c r="B1475" s="32"/>
      <c r="C1475" s="32"/>
      <c r="D1475" s="57"/>
      <c r="E1475" s="34">
        <v>0</v>
      </c>
      <c r="F1475"/>
      <c r="G1475"/>
      <c r="H1475"/>
    </row>
    <row r="1476" spans="1:8" ht="12.5" x14ac:dyDescent="0.25">
      <c r="A1476" s="32">
        <v>0</v>
      </c>
      <c r="B1476" s="32"/>
      <c r="C1476" s="32"/>
      <c r="D1476" s="57"/>
      <c r="E1476" s="34">
        <v>0</v>
      </c>
      <c r="F1476"/>
      <c r="G1476"/>
      <c r="H1476"/>
    </row>
    <row r="1477" spans="1:8" ht="12.5" x14ac:dyDescent="0.25">
      <c r="A1477" s="32">
        <v>0</v>
      </c>
      <c r="B1477" s="32"/>
      <c r="C1477" s="32"/>
      <c r="D1477" s="57"/>
      <c r="E1477" s="34">
        <v>0</v>
      </c>
      <c r="F1477"/>
      <c r="G1477"/>
      <c r="H1477"/>
    </row>
    <row r="1478" spans="1:8" ht="12.5" x14ac:dyDescent="0.25">
      <c r="A1478" s="32">
        <v>0</v>
      </c>
      <c r="B1478" s="32"/>
      <c r="C1478" s="32"/>
      <c r="D1478" s="57"/>
      <c r="E1478" s="34">
        <v>0</v>
      </c>
      <c r="F1478"/>
      <c r="G1478"/>
      <c r="H1478"/>
    </row>
    <row r="1479" spans="1:8" ht="12.5" x14ac:dyDescent="0.25">
      <c r="A1479" s="32">
        <v>0</v>
      </c>
      <c r="B1479" s="32"/>
      <c r="C1479" s="32"/>
      <c r="D1479" s="57"/>
      <c r="E1479" s="34">
        <v>0</v>
      </c>
      <c r="F1479"/>
      <c r="G1479"/>
      <c r="H1479"/>
    </row>
    <row r="1480" spans="1:8" ht="12.5" x14ac:dyDescent="0.25">
      <c r="A1480" s="32">
        <v>0</v>
      </c>
      <c r="B1480" s="32"/>
      <c r="C1480" s="32"/>
      <c r="D1480" s="57"/>
      <c r="E1480" s="34">
        <v>0</v>
      </c>
      <c r="F1480"/>
      <c r="G1480"/>
      <c r="H1480"/>
    </row>
    <row r="1481" spans="1:8" ht="12.5" x14ac:dyDescent="0.25">
      <c r="A1481" s="32">
        <v>0</v>
      </c>
      <c r="B1481" s="32"/>
      <c r="C1481" s="32"/>
      <c r="D1481" s="57"/>
      <c r="E1481" s="34">
        <v>0</v>
      </c>
      <c r="F1481"/>
      <c r="G1481"/>
      <c r="H1481"/>
    </row>
    <row r="1482" spans="1:8" ht="12.5" x14ac:dyDescent="0.25">
      <c r="A1482" s="32">
        <v>0</v>
      </c>
      <c r="B1482" s="32"/>
      <c r="C1482" s="32"/>
      <c r="D1482" s="57"/>
      <c r="E1482" s="34">
        <v>0</v>
      </c>
      <c r="F1482"/>
      <c r="G1482"/>
      <c r="H1482"/>
    </row>
    <row r="1483" spans="1:8" ht="12.5" x14ac:dyDescent="0.25">
      <c r="A1483" s="32">
        <v>0</v>
      </c>
      <c r="B1483" s="32"/>
      <c r="C1483" s="32"/>
      <c r="D1483" s="57"/>
      <c r="E1483" s="34">
        <v>0</v>
      </c>
      <c r="F1483"/>
      <c r="G1483"/>
      <c r="H1483"/>
    </row>
    <row r="1484" spans="1:8" ht="12.5" x14ac:dyDescent="0.25">
      <c r="A1484" s="32">
        <v>0</v>
      </c>
      <c r="B1484" s="32"/>
      <c r="C1484" s="32"/>
      <c r="D1484" s="57"/>
      <c r="E1484" s="34">
        <v>0</v>
      </c>
      <c r="F1484"/>
      <c r="G1484"/>
      <c r="H1484"/>
    </row>
    <row r="1485" spans="1:8" ht="12.5" x14ac:dyDescent="0.25">
      <c r="A1485" s="32">
        <v>0</v>
      </c>
      <c r="B1485" s="32"/>
      <c r="C1485" s="32"/>
      <c r="D1485" s="57"/>
      <c r="E1485" s="34">
        <v>0</v>
      </c>
      <c r="F1485"/>
      <c r="G1485"/>
      <c r="H1485"/>
    </row>
    <row r="1486" spans="1:8" ht="12.5" x14ac:dyDescent="0.25">
      <c r="A1486" s="32">
        <v>0</v>
      </c>
      <c r="B1486" s="32"/>
      <c r="C1486" s="32"/>
      <c r="D1486" s="57"/>
      <c r="E1486" s="34">
        <v>0</v>
      </c>
      <c r="F1486"/>
      <c r="G1486"/>
      <c r="H1486"/>
    </row>
    <row r="1487" spans="1:8" ht="12.5" x14ac:dyDescent="0.25">
      <c r="A1487" s="32">
        <v>0</v>
      </c>
      <c r="B1487" s="32"/>
      <c r="C1487" s="32"/>
      <c r="D1487" s="57"/>
      <c r="E1487" s="34">
        <v>0</v>
      </c>
      <c r="F1487"/>
      <c r="G1487"/>
      <c r="H1487"/>
    </row>
    <row r="1488" spans="1:8" ht="12.5" x14ac:dyDescent="0.25">
      <c r="A1488" s="32">
        <v>0</v>
      </c>
      <c r="B1488" s="32"/>
      <c r="C1488" s="32"/>
      <c r="D1488" s="57"/>
      <c r="E1488" s="34">
        <v>0</v>
      </c>
      <c r="F1488"/>
      <c r="G1488"/>
      <c r="H1488"/>
    </row>
    <row r="1489" spans="1:8" ht="12.5" x14ac:dyDescent="0.25">
      <c r="A1489" s="32">
        <v>0</v>
      </c>
      <c r="B1489" s="32"/>
      <c r="C1489" s="32"/>
      <c r="D1489" s="57"/>
      <c r="E1489" s="34">
        <v>0</v>
      </c>
      <c r="F1489"/>
      <c r="G1489"/>
      <c r="H1489"/>
    </row>
    <row r="1490" spans="1:8" ht="12.5" x14ac:dyDescent="0.25">
      <c r="A1490" s="32">
        <v>0</v>
      </c>
      <c r="B1490" s="32"/>
      <c r="C1490" s="32"/>
      <c r="D1490" s="57"/>
      <c r="E1490" s="34">
        <v>0</v>
      </c>
      <c r="F1490"/>
      <c r="G1490"/>
      <c r="H1490"/>
    </row>
    <row r="1491" spans="1:8" ht="12.5" x14ac:dyDescent="0.25">
      <c r="A1491" s="32">
        <v>0</v>
      </c>
      <c r="B1491" s="32"/>
      <c r="C1491" s="32"/>
      <c r="D1491" s="57"/>
      <c r="E1491" s="34">
        <v>0</v>
      </c>
      <c r="F1491"/>
      <c r="G1491"/>
      <c r="H1491"/>
    </row>
    <row r="1492" spans="1:8" ht="12.5" x14ac:dyDescent="0.25">
      <c r="A1492" s="32">
        <v>0</v>
      </c>
      <c r="B1492" s="32"/>
      <c r="C1492" s="32"/>
      <c r="D1492" s="57"/>
      <c r="E1492" s="34">
        <v>0</v>
      </c>
      <c r="F1492"/>
      <c r="G1492"/>
      <c r="H1492"/>
    </row>
    <row r="1493" spans="1:8" ht="12.5" x14ac:dyDescent="0.25">
      <c r="A1493" s="32">
        <v>0</v>
      </c>
      <c r="B1493" s="32"/>
      <c r="C1493" s="32"/>
      <c r="D1493" s="57"/>
      <c r="E1493" s="34">
        <v>0</v>
      </c>
      <c r="F1493"/>
      <c r="G1493"/>
      <c r="H1493"/>
    </row>
    <row r="1494" spans="1:8" ht="12.5" x14ac:dyDescent="0.25">
      <c r="A1494" s="32">
        <v>0</v>
      </c>
      <c r="B1494" s="32"/>
      <c r="C1494" s="32"/>
      <c r="D1494" s="57"/>
      <c r="E1494" s="34">
        <v>0</v>
      </c>
      <c r="F1494"/>
      <c r="G1494"/>
      <c r="H1494"/>
    </row>
    <row r="1495" spans="1:8" ht="12.5" x14ac:dyDescent="0.25">
      <c r="A1495" s="32">
        <v>0</v>
      </c>
      <c r="B1495" s="32"/>
      <c r="C1495" s="32"/>
      <c r="D1495" s="57"/>
      <c r="E1495" s="34">
        <v>0</v>
      </c>
      <c r="F1495"/>
      <c r="G1495"/>
      <c r="H1495"/>
    </row>
    <row r="1496" spans="1:8" ht="12.5" x14ac:dyDescent="0.25">
      <c r="A1496" s="32">
        <v>0</v>
      </c>
      <c r="B1496" s="32"/>
      <c r="C1496" s="32"/>
      <c r="D1496" s="57"/>
      <c r="E1496" s="34">
        <v>0</v>
      </c>
      <c r="F1496"/>
      <c r="G1496"/>
      <c r="H1496"/>
    </row>
    <row r="1497" spans="1:8" ht="12.5" x14ac:dyDescent="0.25">
      <c r="A1497" s="32">
        <v>0</v>
      </c>
      <c r="B1497" s="32"/>
      <c r="C1497" s="32"/>
      <c r="D1497" s="57"/>
      <c r="E1497" s="34">
        <v>0</v>
      </c>
      <c r="F1497"/>
      <c r="G1497"/>
      <c r="H1497"/>
    </row>
    <row r="1498" spans="1:8" ht="12.5" x14ac:dyDescent="0.25">
      <c r="A1498" s="32">
        <v>0</v>
      </c>
      <c r="B1498" s="32"/>
      <c r="C1498" s="32"/>
      <c r="D1498" s="57"/>
      <c r="E1498" s="34">
        <v>0</v>
      </c>
      <c r="F1498"/>
      <c r="G1498"/>
      <c r="H1498"/>
    </row>
    <row r="1499" spans="1:8" ht="12.5" x14ac:dyDescent="0.25">
      <c r="A1499" s="32">
        <v>0</v>
      </c>
      <c r="B1499" s="32"/>
      <c r="C1499" s="32"/>
      <c r="D1499" s="57"/>
      <c r="E1499" s="34">
        <v>0</v>
      </c>
      <c r="F1499"/>
      <c r="G1499"/>
      <c r="H1499"/>
    </row>
    <row r="1500" spans="1:8" ht="12.5" x14ac:dyDescent="0.25">
      <c r="A1500" s="32">
        <v>0</v>
      </c>
      <c r="B1500" s="32"/>
      <c r="C1500" s="32"/>
      <c r="D1500" s="57"/>
      <c r="E1500" s="34">
        <v>0</v>
      </c>
      <c r="F1500"/>
      <c r="G1500"/>
      <c r="H1500"/>
    </row>
    <row r="1501" spans="1:8" ht="12.5" x14ac:dyDescent="0.25">
      <c r="A1501" s="32">
        <v>0</v>
      </c>
      <c r="B1501" s="32"/>
      <c r="C1501" s="32"/>
      <c r="D1501" s="57"/>
      <c r="E1501" s="34">
        <v>0</v>
      </c>
      <c r="F1501"/>
      <c r="G1501"/>
      <c r="H1501"/>
    </row>
    <row r="1502" spans="1:8" ht="12.5" x14ac:dyDescent="0.25">
      <c r="A1502" s="32">
        <v>0</v>
      </c>
      <c r="B1502" s="32"/>
      <c r="C1502" s="32"/>
      <c r="D1502" s="57"/>
      <c r="E1502" s="34">
        <v>0</v>
      </c>
      <c r="F1502"/>
      <c r="G1502"/>
      <c r="H1502"/>
    </row>
    <row r="1503" spans="1:8" ht="12.5" x14ac:dyDescent="0.25">
      <c r="A1503" s="32">
        <v>0</v>
      </c>
      <c r="B1503" s="32"/>
      <c r="C1503" s="32"/>
      <c r="D1503" s="57"/>
      <c r="E1503" s="34">
        <v>0</v>
      </c>
      <c r="F1503"/>
      <c r="G1503"/>
      <c r="H1503"/>
    </row>
    <row r="1504" spans="1:8" ht="12.5" x14ac:dyDescent="0.25">
      <c r="A1504" s="32">
        <v>0</v>
      </c>
      <c r="B1504" s="32"/>
      <c r="C1504" s="32"/>
      <c r="D1504" s="57"/>
      <c r="E1504" s="34">
        <v>0</v>
      </c>
      <c r="F1504"/>
      <c r="G1504"/>
      <c r="H1504"/>
    </row>
    <row r="1505" spans="1:8" ht="12.5" x14ac:dyDescent="0.25">
      <c r="A1505" s="32">
        <v>0</v>
      </c>
      <c r="B1505" s="32"/>
      <c r="C1505" s="32"/>
      <c r="D1505" s="57"/>
      <c r="E1505" s="34">
        <v>0</v>
      </c>
      <c r="F1505"/>
      <c r="G1505"/>
      <c r="H1505"/>
    </row>
    <row r="1506" spans="1:8" ht="12.5" x14ac:dyDescent="0.25">
      <c r="A1506" s="32">
        <v>0</v>
      </c>
      <c r="B1506" s="32"/>
      <c r="C1506" s="32"/>
      <c r="D1506" s="57"/>
      <c r="E1506" s="34">
        <v>0</v>
      </c>
      <c r="F1506"/>
      <c r="G1506"/>
      <c r="H1506"/>
    </row>
    <row r="1507" spans="1:8" ht="12.5" x14ac:dyDescent="0.25">
      <c r="A1507" s="32">
        <v>0</v>
      </c>
      <c r="B1507" s="32"/>
      <c r="C1507" s="32"/>
      <c r="D1507" s="57"/>
      <c r="E1507" s="34">
        <v>0</v>
      </c>
      <c r="F1507"/>
      <c r="G1507"/>
      <c r="H1507"/>
    </row>
    <row r="1508" spans="1:8" ht="12.5" x14ac:dyDescent="0.25">
      <c r="A1508" s="32">
        <v>0</v>
      </c>
      <c r="B1508" s="32"/>
      <c r="C1508" s="32"/>
      <c r="D1508" s="57"/>
      <c r="E1508" s="34">
        <v>0</v>
      </c>
      <c r="F1508"/>
      <c r="G1508"/>
      <c r="H1508"/>
    </row>
    <row r="1509" spans="1:8" ht="12.5" x14ac:dyDescent="0.25">
      <c r="A1509" s="32">
        <v>0</v>
      </c>
      <c r="B1509" s="32"/>
      <c r="C1509" s="32"/>
      <c r="D1509" s="57"/>
      <c r="E1509" s="34">
        <v>0</v>
      </c>
      <c r="F1509"/>
      <c r="G1509"/>
      <c r="H1509"/>
    </row>
    <row r="1510" spans="1:8" ht="12.5" x14ac:dyDescent="0.25">
      <c r="A1510" s="32">
        <v>0</v>
      </c>
      <c r="B1510" s="32"/>
      <c r="C1510" s="32"/>
      <c r="D1510" s="57"/>
      <c r="E1510" s="34">
        <v>0</v>
      </c>
      <c r="F1510"/>
      <c r="G1510"/>
      <c r="H1510"/>
    </row>
    <row r="1511" spans="1:8" ht="12.5" x14ac:dyDescent="0.25">
      <c r="A1511" s="32">
        <v>0</v>
      </c>
      <c r="B1511" s="32"/>
      <c r="C1511" s="32"/>
      <c r="D1511" s="57"/>
      <c r="E1511" s="34">
        <v>0</v>
      </c>
      <c r="F1511"/>
      <c r="G1511"/>
      <c r="H1511"/>
    </row>
    <row r="1512" spans="1:8" ht="12.5" x14ac:dyDescent="0.25">
      <c r="A1512" s="32">
        <v>0</v>
      </c>
      <c r="B1512" s="32"/>
      <c r="C1512" s="32"/>
      <c r="D1512" s="57"/>
      <c r="E1512" s="34">
        <v>0</v>
      </c>
      <c r="F1512"/>
      <c r="G1512"/>
      <c r="H1512"/>
    </row>
    <row r="1513" spans="1:8" ht="12.5" x14ac:dyDescent="0.25">
      <c r="A1513" s="32">
        <v>0</v>
      </c>
      <c r="B1513" s="32"/>
      <c r="C1513" s="32"/>
      <c r="D1513" s="57"/>
      <c r="E1513" s="34">
        <v>0</v>
      </c>
      <c r="F1513"/>
      <c r="G1513"/>
      <c r="H1513"/>
    </row>
    <row r="1514" spans="1:8" ht="12.5" x14ac:dyDescent="0.25">
      <c r="A1514" s="32">
        <v>0</v>
      </c>
      <c r="B1514" s="32"/>
      <c r="C1514" s="32"/>
      <c r="D1514" s="57"/>
      <c r="E1514" s="34">
        <v>0</v>
      </c>
      <c r="F1514"/>
      <c r="G1514"/>
      <c r="H1514"/>
    </row>
    <row r="1515" spans="1:8" ht="12.5" x14ac:dyDescent="0.25">
      <c r="A1515" s="32">
        <v>0</v>
      </c>
      <c r="B1515" s="32"/>
      <c r="C1515" s="32"/>
      <c r="D1515" s="57"/>
      <c r="E1515" s="34">
        <v>0</v>
      </c>
      <c r="F1515"/>
      <c r="G1515"/>
      <c r="H1515"/>
    </row>
    <row r="1516" spans="1:8" ht="12.5" x14ac:dyDescent="0.25">
      <c r="A1516" s="32">
        <v>0</v>
      </c>
      <c r="B1516" s="32"/>
      <c r="C1516" s="32"/>
      <c r="D1516" s="57"/>
      <c r="E1516" s="34">
        <v>0</v>
      </c>
      <c r="F1516"/>
      <c r="G1516"/>
      <c r="H1516"/>
    </row>
    <row r="1517" spans="1:8" ht="12.5" x14ac:dyDescent="0.25">
      <c r="A1517" s="32">
        <v>0</v>
      </c>
      <c r="B1517" s="32"/>
      <c r="C1517" s="32"/>
      <c r="D1517" s="57"/>
      <c r="E1517" s="34">
        <v>0</v>
      </c>
      <c r="F1517"/>
      <c r="G1517"/>
      <c r="H1517"/>
    </row>
    <row r="1518" spans="1:8" ht="12.5" x14ac:dyDescent="0.25">
      <c r="A1518" s="32">
        <v>0</v>
      </c>
      <c r="B1518" s="32"/>
      <c r="C1518" s="32"/>
      <c r="D1518" s="57"/>
      <c r="E1518" s="34">
        <v>0</v>
      </c>
      <c r="F1518"/>
      <c r="G1518"/>
      <c r="H1518"/>
    </row>
    <row r="1519" spans="1:8" ht="12.5" x14ac:dyDescent="0.25">
      <c r="A1519" s="32">
        <v>0</v>
      </c>
      <c r="B1519" s="32"/>
      <c r="C1519" s="32"/>
      <c r="D1519" s="57"/>
      <c r="E1519" s="34">
        <v>0</v>
      </c>
      <c r="F1519"/>
      <c r="G1519"/>
      <c r="H1519"/>
    </row>
    <row r="1520" spans="1:8" ht="12.5" x14ac:dyDescent="0.25">
      <c r="A1520" s="32">
        <v>0</v>
      </c>
      <c r="B1520" s="32"/>
      <c r="C1520" s="32"/>
      <c r="D1520" s="57"/>
      <c r="E1520" s="34">
        <v>0</v>
      </c>
      <c r="F1520"/>
      <c r="G1520"/>
      <c r="H1520"/>
    </row>
    <row r="1521" spans="1:8" ht="12.5" x14ac:dyDescent="0.25">
      <c r="A1521" s="32">
        <v>0</v>
      </c>
      <c r="B1521" s="32"/>
      <c r="C1521" s="32"/>
      <c r="D1521" s="57"/>
      <c r="E1521" s="34">
        <v>0</v>
      </c>
      <c r="F1521"/>
      <c r="G1521"/>
      <c r="H1521"/>
    </row>
    <row r="1522" spans="1:8" ht="12.5" x14ac:dyDescent="0.25">
      <c r="A1522" s="32">
        <v>0</v>
      </c>
      <c r="B1522" s="32"/>
      <c r="C1522" s="32"/>
      <c r="D1522" s="57"/>
      <c r="E1522" s="34">
        <v>0</v>
      </c>
      <c r="F1522"/>
      <c r="G1522"/>
      <c r="H1522"/>
    </row>
    <row r="1523" spans="1:8" ht="12.5" x14ac:dyDescent="0.25">
      <c r="A1523" s="32">
        <v>0</v>
      </c>
      <c r="B1523" s="32"/>
      <c r="C1523" s="32"/>
      <c r="D1523" s="57"/>
      <c r="E1523" s="34">
        <v>0</v>
      </c>
      <c r="F1523"/>
      <c r="G1523"/>
      <c r="H1523"/>
    </row>
    <row r="1524" spans="1:8" ht="12.5" x14ac:dyDescent="0.25">
      <c r="A1524" s="32">
        <v>0</v>
      </c>
      <c r="B1524" s="32"/>
      <c r="C1524" s="32"/>
      <c r="D1524" s="57"/>
      <c r="E1524" s="34">
        <v>0</v>
      </c>
      <c r="F1524"/>
      <c r="G1524"/>
      <c r="H1524"/>
    </row>
    <row r="1525" spans="1:8" ht="12.5" x14ac:dyDescent="0.25">
      <c r="A1525" s="32">
        <v>0</v>
      </c>
      <c r="B1525" s="32"/>
      <c r="C1525" s="32"/>
      <c r="D1525" s="57"/>
      <c r="E1525" s="34">
        <v>0</v>
      </c>
      <c r="F1525"/>
      <c r="G1525"/>
      <c r="H1525"/>
    </row>
    <row r="1526" spans="1:8" ht="12.5" x14ac:dyDescent="0.25">
      <c r="A1526" s="32">
        <v>0</v>
      </c>
      <c r="B1526" s="32"/>
      <c r="C1526" s="32"/>
      <c r="D1526" s="57"/>
      <c r="E1526" s="34">
        <v>0</v>
      </c>
      <c r="F1526"/>
      <c r="G1526"/>
      <c r="H1526"/>
    </row>
    <row r="1527" spans="1:8" ht="12.5" x14ac:dyDescent="0.25">
      <c r="A1527" s="32">
        <v>0</v>
      </c>
      <c r="B1527" s="32"/>
      <c r="C1527" s="32"/>
      <c r="D1527" s="57"/>
      <c r="E1527" s="34">
        <v>0</v>
      </c>
      <c r="F1527"/>
      <c r="G1527"/>
      <c r="H1527"/>
    </row>
    <row r="1528" spans="1:8" ht="12.5" x14ac:dyDescent="0.25">
      <c r="A1528" s="32">
        <v>0</v>
      </c>
      <c r="B1528" s="32"/>
      <c r="C1528" s="32"/>
      <c r="D1528" s="57"/>
      <c r="E1528" s="34">
        <v>0</v>
      </c>
      <c r="F1528"/>
      <c r="G1528"/>
      <c r="H1528"/>
    </row>
    <row r="1529" spans="1:8" ht="12.5" x14ac:dyDescent="0.25">
      <c r="A1529" s="32">
        <v>0</v>
      </c>
      <c r="B1529" s="32"/>
      <c r="C1529" s="32"/>
      <c r="D1529" s="57"/>
      <c r="E1529" s="34">
        <v>0</v>
      </c>
      <c r="F1529"/>
      <c r="G1529"/>
      <c r="H1529"/>
    </row>
    <row r="1530" spans="1:8" ht="12.5" x14ac:dyDescent="0.25">
      <c r="A1530" s="32">
        <v>0</v>
      </c>
      <c r="B1530" s="32"/>
      <c r="C1530" s="32"/>
      <c r="D1530" s="57"/>
      <c r="E1530" s="34">
        <v>0</v>
      </c>
      <c r="F1530"/>
      <c r="G1530"/>
      <c r="H1530"/>
    </row>
    <row r="1531" spans="1:8" ht="12.5" x14ac:dyDescent="0.25">
      <c r="A1531" s="32">
        <v>0</v>
      </c>
      <c r="B1531" s="32"/>
      <c r="C1531" s="32"/>
      <c r="D1531" s="57"/>
      <c r="E1531" s="34">
        <v>0</v>
      </c>
      <c r="F1531"/>
      <c r="G1531"/>
      <c r="H1531"/>
    </row>
    <row r="1532" spans="1:8" ht="12.5" x14ac:dyDescent="0.25">
      <c r="A1532" s="32">
        <v>0</v>
      </c>
      <c r="B1532" s="32"/>
      <c r="C1532" s="32"/>
      <c r="D1532" s="57"/>
      <c r="E1532" s="34">
        <v>0</v>
      </c>
      <c r="F1532"/>
      <c r="G1532"/>
      <c r="H1532"/>
    </row>
    <row r="1533" spans="1:8" ht="12.5" x14ac:dyDescent="0.25">
      <c r="A1533" s="32">
        <v>0</v>
      </c>
      <c r="B1533" s="32"/>
      <c r="C1533" s="32"/>
      <c r="D1533" s="57"/>
      <c r="E1533" s="34">
        <v>0</v>
      </c>
      <c r="F1533"/>
      <c r="G1533"/>
      <c r="H1533"/>
    </row>
    <row r="1534" spans="1:8" ht="12.5" x14ac:dyDescent="0.25">
      <c r="A1534" s="32">
        <v>0</v>
      </c>
      <c r="B1534" s="32"/>
      <c r="C1534" s="32"/>
      <c r="D1534" s="57"/>
      <c r="E1534" s="34">
        <v>0</v>
      </c>
      <c r="F1534"/>
      <c r="G1534"/>
      <c r="H1534"/>
    </row>
    <row r="1535" spans="1:8" ht="12.5" x14ac:dyDescent="0.25">
      <c r="A1535" s="32">
        <v>0</v>
      </c>
      <c r="B1535" s="32"/>
      <c r="C1535" s="32"/>
      <c r="D1535" s="57"/>
      <c r="E1535" s="34">
        <v>0</v>
      </c>
      <c r="F1535"/>
      <c r="G1535"/>
      <c r="H1535"/>
    </row>
    <row r="1536" spans="1:8" ht="12.5" x14ac:dyDescent="0.25">
      <c r="A1536" s="32">
        <v>0</v>
      </c>
      <c r="B1536" s="32"/>
      <c r="C1536" s="32"/>
      <c r="D1536" s="57"/>
      <c r="E1536" s="34">
        <v>0</v>
      </c>
      <c r="F1536"/>
      <c r="G1536"/>
      <c r="H1536"/>
    </row>
    <row r="1537" spans="1:8" ht="12.5" x14ac:dyDescent="0.25">
      <c r="A1537" s="32">
        <v>0</v>
      </c>
      <c r="B1537" s="32"/>
      <c r="C1537" s="32"/>
      <c r="D1537" s="57"/>
      <c r="E1537" s="34">
        <v>0</v>
      </c>
      <c r="F1537"/>
      <c r="G1537"/>
      <c r="H1537"/>
    </row>
    <row r="1538" spans="1:8" ht="12.5" x14ac:dyDescent="0.25">
      <c r="A1538" s="32">
        <v>0</v>
      </c>
      <c r="B1538" s="32"/>
      <c r="C1538" s="32"/>
      <c r="D1538" s="57"/>
      <c r="E1538" s="34">
        <v>0</v>
      </c>
      <c r="F1538"/>
      <c r="G1538"/>
      <c r="H1538"/>
    </row>
    <row r="1539" spans="1:8" ht="12.5" x14ac:dyDescent="0.25">
      <c r="A1539" s="32">
        <v>0</v>
      </c>
      <c r="B1539" s="32"/>
      <c r="C1539" s="32"/>
      <c r="D1539" s="57"/>
      <c r="E1539" s="34">
        <v>0</v>
      </c>
      <c r="F1539"/>
      <c r="G1539"/>
      <c r="H1539"/>
    </row>
    <row r="1540" spans="1:8" ht="12.5" x14ac:dyDescent="0.25">
      <c r="A1540" s="32">
        <v>0</v>
      </c>
      <c r="B1540" s="32"/>
      <c r="C1540" s="32"/>
      <c r="D1540" s="57"/>
      <c r="E1540" s="34">
        <v>0</v>
      </c>
      <c r="F1540"/>
      <c r="G1540"/>
      <c r="H1540"/>
    </row>
    <row r="1541" spans="1:8" ht="12.5" x14ac:dyDescent="0.25">
      <c r="A1541" s="32">
        <v>0</v>
      </c>
      <c r="B1541" s="32"/>
      <c r="C1541" s="32"/>
      <c r="D1541" s="57"/>
      <c r="E1541" s="34">
        <v>0</v>
      </c>
      <c r="F1541"/>
      <c r="G1541"/>
      <c r="H1541"/>
    </row>
    <row r="1542" spans="1:8" ht="12.5" x14ac:dyDescent="0.25">
      <c r="A1542" s="32">
        <v>0</v>
      </c>
      <c r="B1542" s="32"/>
      <c r="C1542" s="32"/>
      <c r="D1542" s="57"/>
      <c r="E1542" s="34">
        <v>0</v>
      </c>
      <c r="F1542"/>
      <c r="G1542"/>
      <c r="H1542"/>
    </row>
    <row r="1543" spans="1:8" ht="12.5" x14ac:dyDescent="0.25">
      <c r="A1543" s="32">
        <v>0</v>
      </c>
      <c r="B1543" s="32"/>
      <c r="C1543" s="32"/>
      <c r="D1543" s="57"/>
      <c r="E1543" s="34">
        <v>0</v>
      </c>
      <c r="F1543"/>
      <c r="G1543"/>
      <c r="H1543"/>
    </row>
    <row r="1544" spans="1:8" ht="12.5" x14ac:dyDescent="0.25">
      <c r="A1544" s="32">
        <v>0</v>
      </c>
      <c r="B1544" s="32"/>
      <c r="C1544" s="32"/>
      <c r="D1544" s="57"/>
      <c r="E1544" s="34">
        <v>0</v>
      </c>
      <c r="F1544"/>
      <c r="G1544"/>
      <c r="H1544"/>
    </row>
    <row r="1545" spans="1:8" ht="12.5" x14ac:dyDescent="0.25">
      <c r="A1545" s="32">
        <v>0</v>
      </c>
      <c r="B1545" s="32"/>
      <c r="C1545" s="32"/>
      <c r="D1545" s="57"/>
      <c r="E1545" s="34">
        <v>0</v>
      </c>
      <c r="F1545"/>
      <c r="G1545"/>
      <c r="H1545"/>
    </row>
    <row r="1546" spans="1:8" ht="12.5" x14ac:dyDescent="0.25">
      <c r="A1546" s="32">
        <v>0</v>
      </c>
      <c r="B1546" s="32"/>
      <c r="C1546" s="32"/>
      <c r="D1546" s="57"/>
      <c r="E1546" s="34">
        <v>0</v>
      </c>
      <c r="F1546"/>
      <c r="G1546"/>
      <c r="H1546"/>
    </row>
    <row r="1547" spans="1:8" ht="12.5" x14ac:dyDescent="0.25">
      <c r="A1547" s="32">
        <v>0</v>
      </c>
      <c r="B1547" s="32"/>
      <c r="C1547" s="32"/>
      <c r="D1547" s="57"/>
      <c r="E1547" s="34">
        <v>0</v>
      </c>
      <c r="F1547"/>
      <c r="G1547"/>
      <c r="H1547"/>
    </row>
    <row r="1548" spans="1:8" ht="12.5" x14ac:dyDescent="0.25">
      <c r="A1548" s="32">
        <v>0</v>
      </c>
      <c r="B1548" s="32"/>
      <c r="C1548" s="32"/>
      <c r="D1548" s="57"/>
      <c r="E1548" s="34">
        <v>0</v>
      </c>
      <c r="F1548"/>
      <c r="G1548"/>
      <c r="H1548"/>
    </row>
    <row r="1549" spans="1:8" ht="12.5" x14ac:dyDescent="0.25">
      <c r="A1549" s="32">
        <v>0</v>
      </c>
      <c r="B1549" s="32"/>
      <c r="C1549" s="32"/>
      <c r="D1549" s="57"/>
      <c r="E1549" s="34">
        <v>0</v>
      </c>
      <c r="F1549"/>
      <c r="G1549"/>
      <c r="H1549"/>
    </row>
    <row r="1550" spans="1:8" ht="12.5" x14ac:dyDescent="0.25">
      <c r="A1550" s="32">
        <v>0</v>
      </c>
      <c r="B1550" s="32"/>
      <c r="C1550" s="32"/>
      <c r="D1550" s="57"/>
      <c r="E1550" s="34">
        <v>0</v>
      </c>
      <c r="F1550"/>
      <c r="G1550"/>
      <c r="H1550"/>
    </row>
    <row r="1551" spans="1:8" ht="12.5" x14ac:dyDescent="0.25">
      <c r="A1551" s="32">
        <v>0</v>
      </c>
      <c r="B1551" s="32"/>
      <c r="C1551" s="32"/>
      <c r="D1551" s="57"/>
      <c r="E1551" s="34">
        <v>0</v>
      </c>
      <c r="F1551"/>
      <c r="G1551"/>
      <c r="H1551"/>
    </row>
    <row r="1552" spans="1:8" ht="12.5" x14ac:dyDescent="0.25">
      <c r="A1552" s="32">
        <v>0</v>
      </c>
      <c r="B1552" s="32"/>
      <c r="C1552" s="32"/>
      <c r="D1552" s="57"/>
      <c r="E1552" s="34">
        <v>0</v>
      </c>
      <c r="F1552"/>
      <c r="G1552"/>
      <c r="H1552"/>
    </row>
    <row r="1553" spans="1:8" ht="12.5" x14ac:dyDescent="0.25">
      <c r="A1553" s="32">
        <v>0</v>
      </c>
      <c r="B1553" s="32"/>
      <c r="C1553" s="32"/>
      <c r="D1553" s="57"/>
      <c r="E1553" s="34">
        <v>0</v>
      </c>
      <c r="F1553"/>
      <c r="G1553"/>
      <c r="H1553"/>
    </row>
    <row r="1554" spans="1:8" ht="12.5" x14ac:dyDescent="0.25">
      <c r="A1554" s="32">
        <v>0</v>
      </c>
      <c r="B1554" s="32"/>
      <c r="C1554" s="32"/>
      <c r="D1554" s="57"/>
      <c r="E1554" s="34">
        <v>0</v>
      </c>
      <c r="F1554"/>
      <c r="G1554"/>
      <c r="H1554"/>
    </row>
    <row r="1555" spans="1:8" ht="12.5" x14ac:dyDescent="0.25">
      <c r="A1555" s="32">
        <v>0</v>
      </c>
      <c r="B1555" s="32"/>
      <c r="C1555" s="32"/>
      <c r="D1555" s="57"/>
      <c r="E1555" s="34">
        <v>0</v>
      </c>
      <c r="F1555"/>
      <c r="G1555"/>
      <c r="H1555"/>
    </row>
    <row r="1556" spans="1:8" ht="12.5" x14ac:dyDescent="0.25">
      <c r="A1556" s="32">
        <v>0</v>
      </c>
      <c r="B1556" s="32"/>
      <c r="C1556" s="32"/>
      <c r="D1556" s="57"/>
      <c r="E1556" s="34">
        <v>0</v>
      </c>
      <c r="F1556"/>
      <c r="G1556"/>
      <c r="H1556"/>
    </row>
    <row r="1557" spans="1:8" ht="12.5" x14ac:dyDescent="0.25">
      <c r="A1557" s="32">
        <v>0</v>
      </c>
      <c r="B1557" s="32"/>
      <c r="C1557" s="32"/>
      <c r="D1557" s="57"/>
      <c r="E1557" s="34">
        <v>0</v>
      </c>
      <c r="F1557"/>
      <c r="G1557"/>
      <c r="H1557"/>
    </row>
    <row r="1558" spans="1:8" ht="12.5" x14ac:dyDescent="0.25">
      <c r="A1558" s="32">
        <v>0</v>
      </c>
      <c r="B1558" s="32"/>
      <c r="C1558" s="32"/>
      <c r="D1558" s="57"/>
      <c r="E1558" s="34">
        <v>0</v>
      </c>
      <c r="F1558"/>
      <c r="G1558"/>
      <c r="H1558"/>
    </row>
    <row r="1559" spans="1:8" ht="12.5" x14ac:dyDescent="0.25">
      <c r="A1559" s="32">
        <v>0</v>
      </c>
      <c r="B1559" s="32"/>
      <c r="C1559" s="32"/>
      <c r="D1559" s="57"/>
      <c r="E1559" s="34">
        <v>0</v>
      </c>
      <c r="F1559"/>
      <c r="G1559"/>
      <c r="H1559"/>
    </row>
    <row r="1560" spans="1:8" ht="12.5" x14ac:dyDescent="0.25">
      <c r="A1560" s="32">
        <v>0</v>
      </c>
      <c r="B1560" s="32"/>
      <c r="C1560" s="32"/>
      <c r="D1560" s="57"/>
      <c r="E1560" s="34">
        <v>0</v>
      </c>
      <c r="F1560"/>
      <c r="G1560"/>
      <c r="H1560"/>
    </row>
    <row r="1561" spans="1:8" ht="12.5" x14ac:dyDescent="0.25">
      <c r="A1561" s="32">
        <v>0</v>
      </c>
      <c r="B1561" s="32"/>
      <c r="C1561" s="32"/>
      <c r="D1561" s="57"/>
      <c r="E1561" s="34">
        <v>0</v>
      </c>
      <c r="F1561"/>
      <c r="G1561"/>
      <c r="H1561"/>
    </row>
    <row r="1562" spans="1:8" ht="12.5" x14ac:dyDescent="0.25">
      <c r="A1562" s="32">
        <v>0</v>
      </c>
      <c r="B1562" s="32"/>
      <c r="C1562" s="32"/>
      <c r="D1562" s="57"/>
      <c r="E1562" s="34">
        <v>0</v>
      </c>
      <c r="F1562"/>
      <c r="G1562"/>
      <c r="H1562"/>
    </row>
    <row r="1563" spans="1:8" ht="12.5" x14ac:dyDescent="0.25">
      <c r="A1563" s="32">
        <v>0</v>
      </c>
      <c r="B1563" s="32"/>
      <c r="C1563" s="32"/>
      <c r="D1563" s="57"/>
      <c r="E1563" s="34">
        <v>0</v>
      </c>
      <c r="F1563"/>
      <c r="G1563"/>
      <c r="H1563"/>
    </row>
    <row r="1564" spans="1:8" ht="12.5" x14ac:dyDescent="0.25">
      <c r="A1564" s="32">
        <v>0</v>
      </c>
      <c r="B1564" s="32"/>
      <c r="C1564" s="32"/>
      <c r="D1564" s="57"/>
      <c r="E1564" s="34">
        <v>0</v>
      </c>
      <c r="F1564"/>
      <c r="G1564"/>
      <c r="H1564"/>
    </row>
    <row r="1565" spans="1:8" ht="12.5" x14ac:dyDescent="0.25">
      <c r="A1565" s="32">
        <v>0</v>
      </c>
      <c r="B1565" s="32"/>
      <c r="C1565" s="32"/>
      <c r="D1565" s="57"/>
      <c r="E1565" s="34">
        <v>0</v>
      </c>
      <c r="F1565"/>
      <c r="G1565"/>
      <c r="H1565"/>
    </row>
    <row r="1566" spans="1:8" ht="12.5" x14ac:dyDescent="0.25">
      <c r="A1566" s="32">
        <v>0</v>
      </c>
      <c r="B1566" s="32"/>
      <c r="C1566" s="32"/>
      <c r="D1566" s="57"/>
      <c r="E1566" s="34">
        <v>0</v>
      </c>
      <c r="F1566"/>
      <c r="G1566"/>
      <c r="H1566"/>
    </row>
    <row r="1567" spans="1:8" ht="12.5" x14ac:dyDescent="0.25">
      <c r="A1567" s="32">
        <v>0</v>
      </c>
      <c r="B1567" s="32"/>
      <c r="C1567" s="32"/>
      <c r="D1567" s="57"/>
      <c r="E1567" s="34">
        <v>0</v>
      </c>
      <c r="F1567"/>
      <c r="G1567"/>
      <c r="H1567"/>
    </row>
    <row r="1568" spans="1:8" ht="12.5" x14ac:dyDescent="0.25">
      <c r="A1568" s="32">
        <v>0</v>
      </c>
      <c r="B1568" s="32"/>
      <c r="C1568" s="32"/>
      <c r="D1568" s="57"/>
      <c r="E1568" s="34">
        <v>0</v>
      </c>
      <c r="F1568"/>
      <c r="G1568"/>
      <c r="H1568"/>
    </row>
    <row r="1569" spans="1:8" ht="12.5" x14ac:dyDescent="0.25">
      <c r="A1569" s="32">
        <v>0</v>
      </c>
      <c r="B1569" s="32"/>
      <c r="C1569" s="32"/>
      <c r="D1569" s="57"/>
      <c r="E1569" s="34">
        <v>0</v>
      </c>
      <c r="F1569"/>
      <c r="G1569"/>
      <c r="H1569"/>
    </row>
    <row r="1570" spans="1:8" ht="12.5" x14ac:dyDescent="0.25">
      <c r="A1570" s="32">
        <v>0</v>
      </c>
      <c r="B1570" s="32"/>
      <c r="C1570" s="32"/>
      <c r="D1570" s="57"/>
      <c r="E1570" s="34">
        <v>0</v>
      </c>
      <c r="F1570"/>
      <c r="G1570"/>
      <c r="H1570"/>
    </row>
    <row r="1571" spans="1:8" ht="12.5" x14ac:dyDescent="0.25">
      <c r="A1571" s="32">
        <v>0</v>
      </c>
      <c r="B1571" s="32"/>
      <c r="C1571" s="32"/>
      <c r="D1571" s="57"/>
      <c r="E1571" s="34">
        <v>0</v>
      </c>
      <c r="F1571"/>
      <c r="G1571"/>
      <c r="H1571"/>
    </row>
    <row r="1572" spans="1:8" ht="12.5" x14ac:dyDescent="0.25">
      <c r="A1572" s="32">
        <v>0</v>
      </c>
      <c r="B1572" s="32"/>
      <c r="C1572" s="32"/>
      <c r="D1572" s="57"/>
      <c r="E1572" s="34">
        <v>0</v>
      </c>
      <c r="F1572"/>
      <c r="G1572"/>
      <c r="H1572"/>
    </row>
    <row r="1573" spans="1:8" ht="12.5" x14ac:dyDescent="0.25">
      <c r="A1573" s="32">
        <v>0</v>
      </c>
      <c r="B1573" s="32"/>
      <c r="C1573" s="32"/>
      <c r="D1573" s="57"/>
      <c r="E1573" s="34">
        <v>0</v>
      </c>
      <c r="F1573"/>
      <c r="G1573"/>
      <c r="H1573"/>
    </row>
    <row r="1574" spans="1:8" ht="12.5" x14ac:dyDescent="0.25">
      <c r="A1574" s="32">
        <v>0</v>
      </c>
      <c r="B1574" s="32"/>
      <c r="C1574" s="32"/>
      <c r="D1574" s="57"/>
      <c r="E1574" s="34">
        <v>0</v>
      </c>
      <c r="F1574"/>
      <c r="G1574"/>
      <c r="H1574"/>
    </row>
    <row r="1575" spans="1:8" ht="12.5" x14ac:dyDescent="0.25">
      <c r="A1575" s="32">
        <v>0</v>
      </c>
      <c r="B1575" s="32"/>
      <c r="C1575" s="32"/>
      <c r="D1575" s="57"/>
      <c r="E1575" s="34">
        <v>0</v>
      </c>
      <c r="F1575"/>
      <c r="G1575"/>
      <c r="H1575"/>
    </row>
    <row r="1576" spans="1:8" ht="12.5" x14ac:dyDescent="0.25">
      <c r="A1576" s="32">
        <v>0</v>
      </c>
      <c r="B1576" s="32"/>
      <c r="C1576" s="32"/>
      <c r="D1576" s="57"/>
      <c r="E1576" s="34">
        <v>0</v>
      </c>
      <c r="F1576"/>
      <c r="G1576"/>
      <c r="H1576"/>
    </row>
    <row r="1577" spans="1:8" ht="12.5" x14ac:dyDescent="0.25">
      <c r="A1577" s="32">
        <v>0</v>
      </c>
      <c r="B1577" s="32"/>
      <c r="C1577" s="32"/>
      <c r="D1577" s="57"/>
      <c r="E1577" s="34">
        <v>0</v>
      </c>
      <c r="F1577"/>
      <c r="G1577"/>
      <c r="H1577"/>
    </row>
    <row r="1578" spans="1:8" ht="12.5" x14ac:dyDescent="0.25">
      <c r="A1578" s="32">
        <v>0</v>
      </c>
      <c r="B1578" s="32"/>
      <c r="C1578" s="32"/>
      <c r="D1578" s="57"/>
      <c r="E1578" s="34">
        <v>0</v>
      </c>
      <c r="F1578"/>
      <c r="G1578"/>
      <c r="H1578"/>
    </row>
    <row r="1579" spans="1:8" ht="12.5" x14ac:dyDescent="0.25">
      <c r="A1579" s="32">
        <v>0</v>
      </c>
      <c r="B1579" s="32"/>
      <c r="C1579" s="32"/>
      <c r="D1579" s="57"/>
      <c r="E1579" s="34">
        <v>0</v>
      </c>
      <c r="F1579"/>
      <c r="G1579"/>
      <c r="H1579"/>
    </row>
    <row r="1580" spans="1:8" ht="12.5" x14ac:dyDescent="0.25">
      <c r="A1580" s="32">
        <v>0</v>
      </c>
      <c r="B1580" s="32"/>
      <c r="C1580" s="32"/>
      <c r="D1580" s="57"/>
      <c r="E1580" s="34">
        <v>0</v>
      </c>
      <c r="F1580"/>
      <c r="G1580"/>
      <c r="H1580"/>
    </row>
    <row r="1581" spans="1:8" ht="12.5" x14ac:dyDescent="0.25">
      <c r="A1581" s="32">
        <v>0</v>
      </c>
      <c r="B1581" s="32"/>
      <c r="C1581" s="32"/>
      <c r="D1581" s="57"/>
      <c r="E1581" s="34">
        <v>0</v>
      </c>
      <c r="F1581"/>
      <c r="G1581"/>
      <c r="H1581"/>
    </row>
    <row r="1582" spans="1:8" ht="12.5" x14ac:dyDescent="0.25">
      <c r="A1582" s="32">
        <v>0</v>
      </c>
      <c r="B1582" s="32"/>
      <c r="C1582" s="32"/>
      <c r="D1582" s="57"/>
      <c r="E1582" s="34">
        <v>0</v>
      </c>
      <c r="F1582"/>
      <c r="G1582"/>
      <c r="H1582"/>
    </row>
    <row r="1583" spans="1:8" ht="12.5" x14ac:dyDescent="0.25">
      <c r="A1583" s="32">
        <v>0</v>
      </c>
      <c r="B1583" s="32"/>
      <c r="C1583" s="32"/>
      <c r="D1583" s="57"/>
      <c r="E1583" s="34">
        <v>0</v>
      </c>
      <c r="F1583"/>
      <c r="G1583"/>
      <c r="H1583"/>
    </row>
    <row r="1584" spans="1:8" ht="12.5" x14ac:dyDescent="0.25">
      <c r="A1584" s="32">
        <v>0</v>
      </c>
      <c r="B1584" s="32"/>
      <c r="C1584" s="32"/>
      <c r="D1584" s="57"/>
      <c r="E1584" s="34">
        <v>0</v>
      </c>
      <c r="F1584"/>
      <c r="G1584"/>
      <c r="H1584"/>
    </row>
    <row r="1585" spans="1:8" ht="12.5" x14ac:dyDescent="0.25">
      <c r="A1585" s="32">
        <v>0</v>
      </c>
      <c r="B1585" s="32"/>
      <c r="C1585" s="32"/>
      <c r="D1585" s="57"/>
      <c r="E1585" s="34">
        <v>0</v>
      </c>
      <c r="F1585"/>
      <c r="G1585"/>
      <c r="H1585"/>
    </row>
    <row r="1586" spans="1:8" ht="12.5" x14ac:dyDescent="0.25">
      <c r="A1586" s="32">
        <v>0</v>
      </c>
      <c r="B1586" s="32"/>
      <c r="C1586" s="32"/>
      <c r="D1586" s="57"/>
      <c r="E1586" s="34">
        <v>0</v>
      </c>
      <c r="F1586"/>
      <c r="G1586"/>
      <c r="H1586"/>
    </row>
    <row r="1587" spans="1:8" ht="12.5" x14ac:dyDescent="0.25">
      <c r="A1587" s="32">
        <v>0</v>
      </c>
      <c r="B1587" s="32"/>
      <c r="C1587" s="32"/>
      <c r="D1587" s="57"/>
      <c r="E1587" s="34">
        <v>0</v>
      </c>
      <c r="F1587"/>
      <c r="G1587"/>
      <c r="H1587"/>
    </row>
    <row r="1588" spans="1:8" ht="12.5" x14ac:dyDescent="0.25">
      <c r="A1588" s="32">
        <v>0</v>
      </c>
      <c r="B1588" s="32"/>
      <c r="C1588" s="32"/>
      <c r="D1588" s="57"/>
      <c r="E1588" s="34">
        <v>0</v>
      </c>
      <c r="F1588"/>
      <c r="G1588"/>
      <c r="H1588"/>
    </row>
    <row r="1589" spans="1:8" ht="12.5" x14ac:dyDescent="0.25">
      <c r="A1589" s="32">
        <v>0</v>
      </c>
      <c r="B1589" s="32"/>
      <c r="C1589" s="32"/>
      <c r="D1589" s="57"/>
      <c r="E1589" s="34">
        <v>0</v>
      </c>
      <c r="F1589"/>
      <c r="G1589"/>
      <c r="H1589"/>
    </row>
    <row r="1590" spans="1:8" ht="12.5" x14ac:dyDescent="0.25">
      <c r="A1590" s="32">
        <v>0</v>
      </c>
      <c r="B1590" s="32"/>
      <c r="C1590" s="32"/>
      <c r="D1590" s="57"/>
      <c r="E1590" s="34">
        <v>0</v>
      </c>
      <c r="F1590"/>
      <c r="G1590"/>
      <c r="H1590"/>
    </row>
    <row r="1591" spans="1:8" ht="12.5" x14ac:dyDescent="0.25">
      <c r="A1591" s="32">
        <v>0</v>
      </c>
      <c r="B1591" s="32"/>
      <c r="C1591" s="32"/>
      <c r="D1591" s="57"/>
      <c r="E1591" s="34">
        <v>0</v>
      </c>
      <c r="F1591"/>
      <c r="G1591"/>
      <c r="H1591"/>
    </row>
    <row r="1592" spans="1:8" ht="12.5" x14ac:dyDescent="0.25">
      <c r="A1592" s="32">
        <v>0</v>
      </c>
      <c r="B1592" s="32"/>
      <c r="C1592" s="32"/>
      <c r="D1592" s="57"/>
      <c r="E1592" s="34">
        <v>0</v>
      </c>
      <c r="F1592"/>
      <c r="G1592"/>
      <c r="H1592"/>
    </row>
    <row r="1593" spans="1:8" ht="12.5" x14ac:dyDescent="0.25">
      <c r="A1593" s="32">
        <v>0</v>
      </c>
      <c r="B1593" s="32"/>
      <c r="C1593" s="32"/>
      <c r="D1593" s="57"/>
      <c r="E1593" s="34">
        <v>0</v>
      </c>
      <c r="F1593"/>
      <c r="G1593"/>
      <c r="H1593"/>
    </row>
    <row r="1594" spans="1:8" ht="12.5" x14ac:dyDescent="0.25">
      <c r="A1594" s="32">
        <v>0</v>
      </c>
      <c r="B1594" s="32"/>
      <c r="C1594" s="32"/>
      <c r="D1594" s="57"/>
      <c r="E1594" s="34">
        <v>0</v>
      </c>
      <c r="F1594"/>
      <c r="G1594"/>
      <c r="H1594"/>
    </row>
    <row r="1595" spans="1:8" ht="12.5" x14ac:dyDescent="0.25">
      <c r="A1595" s="32">
        <v>0</v>
      </c>
      <c r="B1595" s="32"/>
      <c r="C1595" s="32"/>
      <c r="D1595" s="57"/>
      <c r="E1595" s="34">
        <v>0</v>
      </c>
      <c r="F1595"/>
      <c r="G1595"/>
      <c r="H1595"/>
    </row>
    <row r="1596" spans="1:8" ht="12.5" x14ac:dyDescent="0.25">
      <c r="A1596" s="32">
        <v>0</v>
      </c>
      <c r="B1596" s="32"/>
      <c r="C1596" s="32"/>
      <c r="D1596" s="57"/>
      <c r="E1596" s="34">
        <v>0</v>
      </c>
      <c r="F1596"/>
      <c r="G1596"/>
      <c r="H1596"/>
    </row>
    <row r="1597" spans="1:8" ht="12.5" x14ac:dyDescent="0.25">
      <c r="A1597" s="32">
        <v>0</v>
      </c>
      <c r="B1597" s="32"/>
      <c r="C1597" s="32"/>
      <c r="D1597" s="57"/>
      <c r="E1597" s="34">
        <v>0</v>
      </c>
      <c r="F1597"/>
      <c r="G1597"/>
      <c r="H1597"/>
    </row>
    <row r="1598" spans="1:8" ht="12.5" x14ac:dyDescent="0.25">
      <c r="A1598" s="32">
        <v>0</v>
      </c>
      <c r="B1598" s="32"/>
      <c r="C1598" s="32"/>
      <c r="D1598" s="57"/>
      <c r="E1598" s="34">
        <v>0</v>
      </c>
      <c r="F1598"/>
      <c r="G1598"/>
      <c r="H1598"/>
    </row>
    <row r="1599" spans="1:8" ht="12.5" x14ac:dyDescent="0.25">
      <c r="A1599" s="32">
        <v>0</v>
      </c>
      <c r="B1599" s="32"/>
      <c r="C1599" s="32"/>
      <c r="D1599" s="57"/>
      <c r="E1599" s="34">
        <v>0</v>
      </c>
      <c r="F1599"/>
      <c r="G1599"/>
      <c r="H1599"/>
    </row>
    <row r="1600" spans="1:8" ht="12.5" x14ac:dyDescent="0.25">
      <c r="A1600" s="32">
        <v>0</v>
      </c>
      <c r="B1600" s="32"/>
      <c r="C1600" s="32"/>
      <c r="D1600" s="57"/>
      <c r="E1600" s="34">
        <v>0</v>
      </c>
      <c r="F1600"/>
      <c r="G1600"/>
      <c r="H1600"/>
    </row>
    <row r="1601" spans="1:8" ht="12.5" x14ac:dyDescent="0.25">
      <c r="A1601" s="32">
        <v>0</v>
      </c>
      <c r="B1601" s="32"/>
      <c r="C1601" s="32"/>
      <c r="D1601" s="57"/>
      <c r="E1601" s="34">
        <v>0</v>
      </c>
      <c r="F1601"/>
      <c r="G1601"/>
      <c r="H1601"/>
    </row>
    <row r="1602" spans="1:8" ht="12.5" x14ac:dyDescent="0.25">
      <c r="A1602" s="32">
        <v>0</v>
      </c>
      <c r="B1602" s="32"/>
      <c r="C1602" s="32"/>
      <c r="D1602" s="57"/>
      <c r="E1602" s="34">
        <v>0</v>
      </c>
      <c r="F1602"/>
      <c r="G1602"/>
      <c r="H1602"/>
    </row>
    <row r="1603" spans="1:8" ht="12.5" x14ac:dyDescent="0.25">
      <c r="A1603" s="32">
        <v>0</v>
      </c>
      <c r="B1603" s="32"/>
      <c r="C1603" s="32"/>
      <c r="D1603" s="57"/>
      <c r="E1603" s="34">
        <v>0</v>
      </c>
      <c r="F1603"/>
      <c r="G1603"/>
      <c r="H1603"/>
    </row>
    <row r="1604" spans="1:8" ht="12.5" x14ac:dyDescent="0.25">
      <c r="A1604" s="32">
        <v>0</v>
      </c>
      <c r="B1604" s="32"/>
      <c r="C1604" s="32"/>
      <c r="D1604" s="57"/>
      <c r="E1604" s="34">
        <v>0</v>
      </c>
      <c r="F1604"/>
      <c r="G1604"/>
      <c r="H1604"/>
    </row>
    <row r="1605" spans="1:8" ht="12.5" x14ac:dyDescent="0.25">
      <c r="A1605" s="32">
        <v>0</v>
      </c>
      <c r="B1605" s="32"/>
      <c r="C1605" s="32"/>
      <c r="D1605" s="57"/>
      <c r="E1605" s="34">
        <v>0</v>
      </c>
      <c r="F1605"/>
      <c r="G1605"/>
      <c r="H1605"/>
    </row>
    <row r="1606" spans="1:8" ht="12.5" x14ac:dyDescent="0.25">
      <c r="A1606" s="32">
        <v>0</v>
      </c>
      <c r="B1606" s="32"/>
      <c r="C1606" s="32"/>
      <c r="D1606" s="57"/>
      <c r="E1606" s="34">
        <v>0</v>
      </c>
      <c r="F1606"/>
      <c r="G1606"/>
      <c r="H1606"/>
    </row>
    <row r="1607" spans="1:8" ht="12.5" x14ac:dyDescent="0.25">
      <c r="A1607" s="32">
        <v>0</v>
      </c>
      <c r="B1607" s="32"/>
      <c r="C1607" s="32"/>
      <c r="D1607" s="57"/>
      <c r="E1607" s="34">
        <v>0</v>
      </c>
      <c r="F1607"/>
      <c r="G1607"/>
      <c r="H1607"/>
    </row>
    <row r="1608" spans="1:8" ht="12.5" x14ac:dyDescent="0.25">
      <c r="A1608" s="32">
        <v>0</v>
      </c>
      <c r="B1608" s="32"/>
      <c r="C1608" s="32"/>
      <c r="D1608" s="57"/>
      <c r="E1608" s="34">
        <v>0</v>
      </c>
      <c r="F1608"/>
      <c r="G1608"/>
      <c r="H1608"/>
    </row>
    <row r="1609" spans="1:8" ht="12.5" x14ac:dyDescent="0.25">
      <c r="A1609" s="32">
        <v>0</v>
      </c>
      <c r="B1609" s="32"/>
      <c r="C1609" s="32"/>
      <c r="D1609" s="57"/>
      <c r="E1609" s="34">
        <v>0</v>
      </c>
      <c r="F1609"/>
      <c r="G1609"/>
      <c r="H1609"/>
    </row>
    <row r="1610" spans="1:8" ht="12.5" x14ac:dyDescent="0.25">
      <c r="A1610" s="32">
        <v>0</v>
      </c>
      <c r="B1610" s="32"/>
      <c r="C1610" s="32"/>
      <c r="D1610" s="57"/>
      <c r="E1610" s="34">
        <v>0</v>
      </c>
      <c r="F1610"/>
      <c r="G1610"/>
      <c r="H1610"/>
    </row>
    <row r="1611" spans="1:8" ht="12.5" x14ac:dyDescent="0.25">
      <c r="A1611" s="32">
        <v>0</v>
      </c>
      <c r="B1611" s="32"/>
      <c r="C1611" s="32"/>
      <c r="D1611" s="57"/>
      <c r="E1611" s="34">
        <v>0</v>
      </c>
      <c r="F1611"/>
      <c r="G1611"/>
      <c r="H1611"/>
    </row>
    <row r="1612" spans="1:8" ht="12.5" x14ac:dyDescent="0.25">
      <c r="A1612" s="32">
        <v>0</v>
      </c>
      <c r="B1612" s="32"/>
      <c r="C1612" s="32"/>
      <c r="D1612" s="57"/>
      <c r="E1612" s="34">
        <v>0</v>
      </c>
      <c r="F1612"/>
      <c r="G1612"/>
      <c r="H1612"/>
    </row>
    <row r="1613" spans="1:8" ht="12.5" x14ac:dyDescent="0.25">
      <c r="A1613" s="32">
        <v>0</v>
      </c>
      <c r="B1613" s="32"/>
      <c r="C1613" s="32"/>
      <c r="D1613" s="57"/>
      <c r="E1613" s="34">
        <v>0</v>
      </c>
      <c r="F1613"/>
      <c r="G1613"/>
      <c r="H1613"/>
    </row>
    <row r="1614" spans="1:8" ht="12.5" x14ac:dyDescent="0.25">
      <c r="A1614" s="32">
        <v>0</v>
      </c>
      <c r="B1614" s="32"/>
      <c r="C1614" s="32"/>
      <c r="D1614" s="57"/>
      <c r="E1614" s="34">
        <v>0</v>
      </c>
      <c r="F1614"/>
      <c r="G1614"/>
      <c r="H1614"/>
    </row>
    <row r="1615" spans="1:8" ht="12.5" x14ac:dyDescent="0.25">
      <c r="A1615" s="32">
        <v>0</v>
      </c>
      <c r="B1615" s="32"/>
      <c r="C1615" s="32"/>
      <c r="D1615" s="57"/>
      <c r="E1615" s="34">
        <v>0</v>
      </c>
      <c r="F1615"/>
      <c r="G1615"/>
      <c r="H1615"/>
    </row>
    <row r="1616" spans="1:8" ht="12.5" x14ac:dyDescent="0.25">
      <c r="A1616" s="32">
        <v>0</v>
      </c>
      <c r="B1616" s="32"/>
      <c r="C1616" s="32"/>
      <c r="D1616" s="57"/>
      <c r="E1616" s="34">
        <v>0</v>
      </c>
      <c r="F1616"/>
      <c r="G1616"/>
      <c r="H1616"/>
    </row>
    <row r="1617" spans="1:8" ht="12.5" x14ac:dyDescent="0.25">
      <c r="A1617" s="32">
        <v>0</v>
      </c>
      <c r="B1617" s="32"/>
      <c r="C1617" s="32"/>
      <c r="D1617" s="57"/>
      <c r="E1617" s="34">
        <v>0</v>
      </c>
      <c r="F1617"/>
      <c r="G1617"/>
      <c r="H1617"/>
    </row>
    <row r="1618" spans="1:8" ht="12.5" x14ac:dyDescent="0.25">
      <c r="A1618" s="32">
        <v>0</v>
      </c>
      <c r="B1618" s="32"/>
      <c r="C1618" s="32"/>
      <c r="D1618" s="57"/>
      <c r="E1618" s="34">
        <v>0</v>
      </c>
      <c r="F1618"/>
      <c r="G1618"/>
      <c r="H1618"/>
    </row>
    <row r="1619" spans="1:8" ht="12.5" x14ac:dyDescent="0.25">
      <c r="A1619" s="32">
        <v>0</v>
      </c>
      <c r="B1619" s="32"/>
      <c r="C1619" s="32"/>
      <c r="D1619" s="57"/>
      <c r="E1619" s="34">
        <v>0</v>
      </c>
      <c r="F1619"/>
      <c r="G1619"/>
      <c r="H1619"/>
    </row>
    <row r="1620" spans="1:8" ht="12.5" x14ac:dyDescent="0.25">
      <c r="A1620" s="32">
        <v>0</v>
      </c>
      <c r="B1620" s="32"/>
      <c r="C1620" s="32"/>
      <c r="D1620" s="57"/>
      <c r="E1620" s="34">
        <v>0</v>
      </c>
      <c r="F1620"/>
      <c r="G1620"/>
      <c r="H1620"/>
    </row>
    <row r="1621" spans="1:8" ht="12.5" x14ac:dyDescent="0.25">
      <c r="A1621" s="32">
        <v>0</v>
      </c>
      <c r="B1621" s="32"/>
      <c r="C1621" s="32"/>
      <c r="D1621" s="57"/>
      <c r="E1621" s="34">
        <v>0</v>
      </c>
      <c r="F1621"/>
      <c r="G1621"/>
      <c r="H1621"/>
    </row>
    <row r="1622" spans="1:8" ht="12.5" x14ac:dyDescent="0.25">
      <c r="A1622" s="32">
        <v>0</v>
      </c>
      <c r="B1622" s="32"/>
      <c r="C1622" s="32"/>
      <c r="D1622" s="57"/>
      <c r="E1622" s="34">
        <v>0</v>
      </c>
      <c r="F1622"/>
      <c r="G1622"/>
      <c r="H1622"/>
    </row>
    <row r="1623" spans="1:8" ht="12.5" x14ac:dyDescent="0.25">
      <c r="A1623" s="32">
        <v>0</v>
      </c>
      <c r="B1623" s="32"/>
      <c r="C1623" s="32"/>
      <c r="D1623" s="57"/>
      <c r="E1623" s="34">
        <v>0</v>
      </c>
      <c r="F1623"/>
      <c r="G1623"/>
      <c r="H1623"/>
    </row>
    <row r="1624" spans="1:8" ht="12.5" x14ac:dyDescent="0.25">
      <c r="A1624" s="32">
        <v>0</v>
      </c>
      <c r="B1624" s="32"/>
      <c r="C1624" s="32"/>
      <c r="D1624" s="57"/>
      <c r="E1624" s="34">
        <v>0</v>
      </c>
      <c r="F1624"/>
      <c r="G1624"/>
      <c r="H1624"/>
    </row>
    <row r="1625" spans="1:8" ht="12.5" x14ac:dyDescent="0.25">
      <c r="A1625" s="32">
        <v>0</v>
      </c>
      <c r="B1625" s="32"/>
      <c r="C1625" s="32"/>
      <c r="D1625" s="57"/>
      <c r="E1625" s="34">
        <v>0</v>
      </c>
      <c r="F1625"/>
      <c r="G1625"/>
      <c r="H1625"/>
    </row>
    <row r="1626" spans="1:8" ht="12.5" x14ac:dyDescent="0.25">
      <c r="A1626" s="32">
        <v>0</v>
      </c>
      <c r="B1626" s="32"/>
      <c r="C1626" s="32"/>
      <c r="D1626" s="57"/>
      <c r="E1626" s="34">
        <v>0</v>
      </c>
      <c r="F1626"/>
      <c r="G1626"/>
      <c r="H1626"/>
    </row>
    <row r="1627" spans="1:8" ht="12.5" x14ac:dyDescent="0.25">
      <c r="A1627" s="32">
        <v>0</v>
      </c>
      <c r="B1627" s="32"/>
      <c r="C1627" s="32"/>
      <c r="D1627" s="57"/>
      <c r="E1627" s="34">
        <v>0</v>
      </c>
      <c r="F1627"/>
      <c r="G1627"/>
      <c r="H1627"/>
    </row>
    <row r="1628" spans="1:8" ht="12.5" x14ac:dyDescent="0.25">
      <c r="A1628" s="32">
        <v>0</v>
      </c>
      <c r="B1628" s="32"/>
      <c r="C1628" s="32"/>
      <c r="D1628" s="57"/>
      <c r="E1628" s="34">
        <v>0</v>
      </c>
      <c r="F1628"/>
      <c r="G1628"/>
      <c r="H1628"/>
    </row>
    <row r="1629" spans="1:8" ht="12.5" x14ac:dyDescent="0.25">
      <c r="A1629" s="32">
        <v>0</v>
      </c>
      <c r="B1629" s="32"/>
      <c r="C1629" s="32"/>
      <c r="D1629" s="57"/>
      <c r="E1629" s="34">
        <v>0</v>
      </c>
      <c r="F1629"/>
      <c r="G1629"/>
      <c r="H1629"/>
    </row>
    <row r="1630" spans="1:8" ht="12.5" x14ac:dyDescent="0.25">
      <c r="A1630" s="32">
        <v>0</v>
      </c>
      <c r="B1630" s="32"/>
      <c r="C1630" s="32"/>
      <c r="D1630" s="57"/>
      <c r="E1630" s="34">
        <v>0</v>
      </c>
      <c r="F1630"/>
      <c r="G1630"/>
      <c r="H1630"/>
    </row>
    <row r="1631" spans="1:8" ht="12.5" x14ac:dyDescent="0.25">
      <c r="A1631" s="32">
        <v>0</v>
      </c>
      <c r="B1631" s="32"/>
      <c r="C1631" s="32"/>
      <c r="D1631" s="57"/>
      <c r="E1631" s="34">
        <v>0</v>
      </c>
      <c r="F1631"/>
      <c r="G1631"/>
      <c r="H1631"/>
    </row>
    <row r="1632" spans="1:8" ht="12.5" x14ac:dyDescent="0.25">
      <c r="A1632" s="32">
        <v>0</v>
      </c>
      <c r="B1632" s="32"/>
      <c r="C1632" s="32"/>
      <c r="D1632" s="57"/>
      <c r="E1632" s="34">
        <v>0</v>
      </c>
      <c r="F1632"/>
      <c r="G1632"/>
      <c r="H1632"/>
    </row>
    <row r="1633" spans="1:8" ht="12.5" x14ac:dyDescent="0.25">
      <c r="A1633" s="32">
        <v>0</v>
      </c>
      <c r="B1633" s="32"/>
      <c r="C1633" s="32"/>
      <c r="D1633" s="57"/>
      <c r="E1633" s="34">
        <v>0</v>
      </c>
      <c r="F1633"/>
      <c r="G1633"/>
      <c r="H1633"/>
    </row>
    <row r="1634" spans="1:8" ht="12.5" x14ac:dyDescent="0.25">
      <c r="A1634" s="32">
        <v>0</v>
      </c>
      <c r="B1634" s="32"/>
      <c r="C1634" s="32"/>
      <c r="D1634" s="57"/>
      <c r="E1634" s="34">
        <v>0</v>
      </c>
      <c r="F1634"/>
      <c r="G1634"/>
      <c r="H1634"/>
    </row>
    <row r="1635" spans="1:8" ht="12.5" x14ac:dyDescent="0.25">
      <c r="A1635" s="32">
        <v>0</v>
      </c>
      <c r="B1635" s="32"/>
      <c r="C1635" s="32"/>
      <c r="D1635" s="57"/>
      <c r="E1635" s="34">
        <v>0</v>
      </c>
      <c r="F1635"/>
      <c r="G1635"/>
      <c r="H1635"/>
    </row>
    <row r="1636" spans="1:8" ht="12.5" x14ac:dyDescent="0.25">
      <c r="A1636" s="32">
        <v>0</v>
      </c>
      <c r="B1636" s="32"/>
      <c r="C1636" s="32"/>
      <c r="D1636" s="57"/>
      <c r="E1636" s="34">
        <v>0</v>
      </c>
      <c r="F1636"/>
      <c r="G1636"/>
      <c r="H1636"/>
    </row>
    <row r="1637" spans="1:8" ht="12.5" x14ac:dyDescent="0.25">
      <c r="A1637" s="32">
        <v>0</v>
      </c>
      <c r="B1637" s="32"/>
      <c r="C1637" s="32"/>
      <c r="D1637" s="57"/>
      <c r="E1637" s="34">
        <v>0</v>
      </c>
      <c r="F1637"/>
      <c r="G1637"/>
      <c r="H1637"/>
    </row>
    <row r="1638" spans="1:8" ht="12.5" x14ac:dyDescent="0.25">
      <c r="A1638" s="32">
        <v>0</v>
      </c>
      <c r="B1638" s="32"/>
      <c r="C1638" s="32"/>
      <c r="D1638" s="57"/>
      <c r="E1638" s="34">
        <v>0</v>
      </c>
      <c r="F1638"/>
      <c r="G1638"/>
      <c r="H1638"/>
    </row>
    <row r="1639" spans="1:8" ht="12.5" x14ac:dyDescent="0.25">
      <c r="A1639" s="32">
        <v>0</v>
      </c>
      <c r="B1639" s="32"/>
      <c r="C1639" s="32"/>
      <c r="D1639" s="57"/>
      <c r="E1639" s="34">
        <v>0</v>
      </c>
      <c r="F1639"/>
      <c r="G1639"/>
      <c r="H1639"/>
    </row>
    <row r="1640" spans="1:8" ht="12.5" x14ac:dyDescent="0.25">
      <c r="A1640" s="32">
        <v>0</v>
      </c>
      <c r="B1640" s="32"/>
      <c r="C1640" s="32"/>
      <c r="D1640" s="57"/>
      <c r="E1640" s="34">
        <v>0</v>
      </c>
      <c r="F1640"/>
      <c r="G1640"/>
      <c r="H1640"/>
    </row>
    <row r="1641" spans="1:8" ht="12.5" x14ac:dyDescent="0.25">
      <c r="A1641" s="32">
        <v>0</v>
      </c>
      <c r="B1641" s="32"/>
      <c r="C1641" s="32"/>
      <c r="D1641" s="57"/>
      <c r="E1641" s="34">
        <v>0</v>
      </c>
      <c r="F1641"/>
      <c r="G1641"/>
      <c r="H1641"/>
    </row>
    <row r="1642" spans="1:8" ht="12.5" x14ac:dyDescent="0.25">
      <c r="A1642" s="32">
        <v>0</v>
      </c>
      <c r="B1642" s="32"/>
      <c r="C1642" s="32"/>
      <c r="D1642" s="57"/>
      <c r="E1642" s="34">
        <v>0</v>
      </c>
      <c r="F1642"/>
      <c r="G1642"/>
      <c r="H1642"/>
    </row>
    <row r="1643" spans="1:8" ht="12.5" x14ac:dyDescent="0.25">
      <c r="A1643" s="32">
        <v>0</v>
      </c>
      <c r="B1643" s="32"/>
      <c r="C1643" s="32"/>
      <c r="D1643" s="57"/>
      <c r="E1643" s="34">
        <v>0</v>
      </c>
      <c r="F1643"/>
      <c r="G1643"/>
      <c r="H1643"/>
    </row>
    <row r="1644" spans="1:8" ht="12.5" x14ac:dyDescent="0.25">
      <c r="A1644" s="32">
        <v>0</v>
      </c>
      <c r="B1644" s="32"/>
      <c r="C1644" s="32"/>
      <c r="D1644" s="57"/>
      <c r="E1644" s="34">
        <v>0</v>
      </c>
      <c r="F1644"/>
      <c r="G1644"/>
      <c r="H1644"/>
    </row>
    <row r="1645" spans="1:8" ht="12.5" x14ac:dyDescent="0.25">
      <c r="A1645" s="32">
        <v>0</v>
      </c>
      <c r="B1645" s="32"/>
      <c r="C1645" s="32"/>
      <c r="D1645" s="57"/>
      <c r="E1645" s="34">
        <v>0</v>
      </c>
      <c r="F1645"/>
      <c r="G1645"/>
      <c r="H1645"/>
    </row>
    <row r="1646" spans="1:8" ht="12.5" x14ac:dyDescent="0.25">
      <c r="A1646" s="32">
        <v>0</v>
      </c>
      <c r="B1646" s="32"/>
      <c r="C1646" s="32"/>
      <c r="D1646" s="57"/>
      <c r="E1646" s="34">
        <v>0</v>
      </c>
      <c r="F1646"/>
      <c r="G1646"/>
      <c r="H1646"/>
    </row>
    <row r="1647" spans="1:8" ht="12.5" x14ac:dyDescent="0.25">
      <c r="A1647" s="32">
        <v>0</v>
      </c>
      <c r="B1647" s="32"/>
      <c r="C1647" s="32"/>
      <c r="D1647" s="57"/>
      <c r="E1647" s="34">
        <v>0</v>
      </c>
      <c r="F1647"/>
      <c r="G1647"/>
      <c r="H1647"/>
    </row>
    <row r="1648" spans="1:8" ht="12.5" x14ac:dyDescent="0.25">
      <c r="A1648" s="32">
        <v>0</v>
      </c>
      <c r="B1648" s="32"/>
      <c r="C1648" s="32"/>
      <c r="D1648" s="57"/>
      <c r="E1648" s="34">
        <v>0</v>
      </c>
      <c r="F1648"/>
      <c r="G1648"/>
      <c r="H1648"/>
    </row>
    <row r="1649" spans="1:8" ht="12.5" x14ac:dyDescent="0.25">
      <c r="A1649" s="32">
        <v>0</v>
      </c>
      <c r="B1649" s="32"/>
      <c r="C1649" s="32"/>
      <c r="D1649" s="57"/>
      <c r="E1649" s="34">
        <v>0</v>
      </c>
      <c r="F1649"/>
      <c r="G1649"/>
      <c r="H1649"/>
    </row>
    <row r="1650" spans="1:8" ht="12.5" x14ac:dyDescent="0.25">
      <c r="A1650" s="32">
        <v>0</v>
      </c>
      <c r="B1650" s="32"/>
      <c r="C1650" s="32"/>
      <c r="D1650" s="57"/>
      <c r="E1650" s="34">
        <v>0</v>
      </c>
      <c r="F1650"/>
      <c r="G1650"/>
      <c r="H1650"/>
    </row>
    <row r="1651" spans="1:8" ht="12.5" x14ac:dyDescent="0.25">
      <c r="A1651" s="32">
        <v>0</v>
      </c>
      <c r="B1651" s="32"/>
      <c r="C1651" s="32"/>
      <c r="D1651" s="57"/>
      <c r="E1651" s="34">
        <v>0</v>
      </c>
      <c r="F1651"/>
      <c r="G1651"/>
      <c r="H1651"/>
    </row>
    <row r="1652" spans="1:8" ht="12.5" x14ac:dyDescent="0.25">
      <c r="A1652" s="32">
        <v>0</v>
      </c>
      <c r="B1652" s="32"/>
      <c r="C1652" s="32"/>
      <c r="D1652" s="57"/>
      <c r="E1652" s="34">
        <v>0</v>
      </c>
      <c r="F1652"/>
      <c r="G1652"/>
      <c r="H1652"/>
    </row>
    <row r="1653" spans="1:8" ht="12.5" x14ac:dyDescent="0.25">
      <c r="A1653" s="32">
        <v>0</v>
      </c>
      <c r="B1653" s="32"/>
      <c r="C1653" s="32"/>
      <c r="D1653" s="57"/>
      <c r="E1653" s="34">
        <v>0</v>
      </c>
      <c r="F1653"/>
      <c r="G1653"/>
      <c r="H1653"/>
    </row>
    <row r="1654" spans="1:8" ht="12.5" x14ac:dyDescent="0.25">
      <c r="A1654" s="32">
        <v>0</v>
      </c>
      <c r="B1654" s="32"/>
      <c r="C1654" s="32"/>
      <c r="D1654" s="57"/>
      <c r="E1654" s="34">
        <v>0</v>
      </c>
      <c r="F1654"/>
      <c r="G1654"/>
      <c r="H1654"/>
    </row>
    <row r="1655" spans="1:8" ht="12.5" x14ac:dyDescent="0.25">
      <c r="A1655" s="32">
        <v>0</v>
      </c>
      <c r="B1655" s="32"/>
      <c r="C1655" s="32"/>
      <c r="D1655" s="57"/>
      <c r="E1655" s="34">
        <v>0</v>
      </c>
      <c r="F1655"/>
      <c r="G1655"/>
      <c r="H1655"/>
    </row>
    <row r="1656" spans="1:8" ht="12.5" x14ac:dyDescent="0.25">
      <c r="A1656" s="32">
        <v>0</v>
      </c>
      <c r="B1656" s="32"/>
      <c r="C1656" s="32"/>
      <c r="D1656" s="57"/>
      <c r="E1656" s="34">
        <v>0</v>
      </c>
      <c r="F1656"/>
      <c r="G1656"/>
      <c r="H1656"/>
    </row>
    <row r="1657" spans="1:8" ht="12.5" x14ac:dyDescent="0.25">
      <c r="A1657" s="32">
        <v>0</v>
      </c>
      <c r="B1657" s="32"/>
      <c r="C1657" s="32"/>
      <c r="D1657" s="57"/>
      <c r="E1657" s="34">
        <v>0</v>
      </c>
      <c r="F1657"/>
      <c r="G1657"/>
      <c r="H1657"/>
    </row>
    <row r="1658" spans="1:8" ht="12.5" x14ac:dyDescent="0.25">
      <c r="A1658" s="32">
        <v>0</v>
      </c>
      <c r="B1658" s="32"/>
      <c r="C1658" s="32"/>
      <c r="D1658" s="57"/>
      <c r="E1658" s="34">
        <v>0</v>
      </c>
      <c r="F1658"/>
      <c r="G1658"/>
      <c r="H1658"/>
    </row>
    <row r="1659" spans="1:8" ht="12.5" x14ac:dyDescent="0.25">
      <c r="A1659" s="32">
        <v>0</v>
      </c>
      <c r="B1659" s="32"/>
      <c r="C1659" s="32"/>
      <c r="D1659" s="57"/>
      <c r="E1659" s="34">
        <v>0</v>
      </c>
      <c r="F1659"/>
      <c r="G1659"/>
      <c r="H1659"/>
    </row>
    <row r="1660" spans="1:8" ht="12.5" x14ac:dyDescent="0.25">
      <c r="A1660" s="32">
        <v>0</v>
      </c>
      <c r="B1660" s="32"/>
      <c r="C1660" s="32"/>
      <c r="D1660" s="57"/>
      <c r="E1660" s="34">
        <v>0</v>
      </c>
      <c r="F1660"/>
      <c r="G1660"/>
      <c r="H1660"/>
    </row>
    <row r="1661" spans="1:8" ht="12.5" x14ac:dyDescent="0.25">
      <c r="A1661" s="32">
        <v>0</v>
      </c>
      <c r="B1661" s="32"/>
      <c r="C1661" s="32"/>
      <c r="D1661" s="57"/>
      <c r="E1661" s="34">
        <v>0</v>
      </c>
      <c r="F1661"/>
      <c r="G1661"/>
      <c r="H1661"/>
    </row>
    <row r="1662" spans="1:8" ht="12.5" x14ac:dyDescent="0.25">
      <c r="A1662" s="32">
        <v>0</v>
      </c>
      <c r="B1662" s="32"/>
      <c r="C1662" s="32"/>
      <c r="D1662" s="57"/>
      <c r="E1662" s="34">
        <v>0</v>
      </c>
      <c r="F1662"/>
      <c r="G1662"/>
      <c r="H1662"/>
    </row>
    <row r="1663" spans="1:8" ht="12.5" x14ac:dyDescent="0.25">
      <c r="A1663" s="32">
        <v>0</v>
      </c>
      <c r="B1663" s="32"/>
      <c r="C1663" s="32"/>
      <c r="D1663" s="57"/>
      <c r="E1663" s="34">
        <v>0</v>
      </c>
      <c r="F1663"/>
      <c r="G1663"/>
      <c r="H1663"/>
    </row>
    <row r="1664" spans="1:8" ht="12.5" x14ac:dyDescent="0.25">
      <c r="A1664" s="32">
        <v>0</v>
      </c>
      <c r="B1664" s="32"/>
      <c r="C1664" s="32"/>
      <c r="D1664" s="57"/>
      <c r="E1664" s="34">
        <v>0</v>
      </c>
      <c r="F1664"/>
      <c r="G1664"/>
      <c r="H1664"/>
    </row>
    <row r="1665" spans="1:8" ht="12.5" x14ac:dyDescent="0.25">
      <c r="A1665" s="32">
        <v>0</v>
      </c>
      <c r="B1665" s="32"/>
      <c r="C1665" s="32"/>
      <c r="D1665" s="57"/>
      <c r="E1665" s="34">
        <v>0</v>
      </c>
      <c r="F1665"/>
      <c r="G1665"/>
      <c r="H1665"/>
    </row>
    <row r="1666" spans="1:8" ht="12.5" x14ac:dyDescent="0.25">
      <c r="A1666" s="32">
        <v>0</v>
      </c>
      <c r="B1666" s="32"/>
      <c r="C1666" s="32"/>
      <c r="D1666" s="57"/>
      <c r="E1666" s="34">
        <v>0</v>
      </c>
      <c r="F1666"/>
      <c r="G1666"/>
      <c r="H1666"/>
    </row>
    <row r="1667" spans="1:8" ht="12.5" x14ac:dyDescent="0.25">
      <c r="A1667" s="32">
        <v>0</v>
      </c>
      <c r="B1667" s="32"/>
      <c r="C1667" s="32"/>
      <c r="D1667" s="57"/>
      <c r="E1667" s="34">
        <v>0</v>
      </c>
      <c r="F1667"/>
      <c r="G1667"/>
      <c r="H1667"/>
    </row>
    <row r="1668" spans="1:8" ht="12.5" x14ac:dyDescent="0.25">
      <c r="A1668" s="32">
        <v>0</v>
      </c>
      <c r="B1668" s="32"/>
      <c r="C1668" s="32"/>
      <c r="D1668" s="57"/>
      <c r="E1668" s="34">
        <v>0</v>
      </c>
      <c r="F1668"/>
      <c r="G1668"/>
      <c r="H1668"/>
    </row>
    <row r="1669" spans="1:8" ht="12.5" x14ac:dyDescent="0.25">
      <c r="A1669" s="32">
        <v>0</v>
      </c>
      <c r="B1669" s="32"/>
      <c r="C1669" s="32"/>
      <c r="D1669" s="57"/>
      <c r="E1669" s="34">
        <v>0</v>
      </c>
      <c r="F1669"/>
      <c r="G1669"/>
      <c r="H1669"/>
    </row>
    <row r="1670" spans="1:8" ht="12.5" x14ac:dyDescent="0.25">
      <c r="A1670" s="32">
        <v>0</v>
      </c>
      <c r="B1670" s="32"/>
      <c r="C1670" s="32"/>
      <c r="D1670" s="57"/>
      <c r="E1670" s="34">
        <v>0</v>
      </c>
      <c r="F1670"/>
      <c r="G1670"/>
      <c r="H1670"/>
    </row>
    <row r="1671" spans="1:8" ht="12.5" x14ac:dyDescent="0.25">
      <c r="A1671" s="32">
        <v>0</v>
      </c>
      <c r="B1671" s="32"/>
      <c r="C1671" s="32"/>
      <c r="D1671" s="57"/>
      <c r="E1671" s="34">
        <v>0</v>
      </c>
      <c r="F1671"/>
      <c r="G1671"/>
      <c r="H1671"/>
    </row>
    <row r="1672" spans="1:8" ht="12.5" x14ac:dyDescent="0.25">
      <c r="A1672" s="32">
        <v>0</v>
      </c>
      <c r="B1672" s="32"/>
      <c r="C1672" s="32"/>
      <c r="D1672" s="57"/>
      <c r="E1672" s="34">
        <v>0</v>
      </c>
      <c r="F1672"/>
      <c r="G1672"/>
      <c r="H1672"/>
    </row>
    <row r="1673" spans="1:8" ht="12.5" x14ac:dyDescent="0.25">
      <c r="A1673" s="32">
        <v>0</v>
      </c>
      <c r="B1673" s="32"/>
      <c r="C1673" s="32"/>
      <c r="D1673" s="57"/>
      <c r="E1673" s="34">
        <v>0</v>
      </c>
      <c r="F1673"/>
      <c r="G1673"/>
      <c r="H1673"/>
    </row>
    <row r="1674" spans="1:8" ht="12.5" x14ac:dyDescent="0.25">
      <c r="A1674" s="32">
        <v>0</v>
      </c>
      <c r="B1674" s="32"/>
      <c r="C1674" s="32"/>
      <c r="D1674" s="57"/>
      <c r="E1674" s="34">
        <v>0</v>
      </c>
      <c r="F1674"/>
      <c r="G1674"/>
      <c r="H1674"/>
    </row>
    <row r="1675" spans="1:8" ht="12.5" x14ac:dyDescent="0.25">
      <c r="A1675" s="32">
        <v>0</v>
      </c>
      <c r="B1675" s="32"/>
      <c r="C1675" s="32"/>
      <c r="D1675" s="57"/>
      <c r="E1675" s="34">
        <v>0</v>
      </c>
      <c r="F1675"/>
      <c r="G1675"/>
      <c r="H1675"/>
    </row>
    <row r="1676" spans="1:8" ht="12.5" x14ac:dyDescent="0.25">
      <c r="A1676" s="32">
        <v>0</v>
      </c>
      <c r="B1676" s="32"/>
      <c r="C1676" s="32"/>
      <c r="D1676" s="57"/>
      <c r="E1676" s="34">
        <v>0</v>
      </c>
      <c r="F1676"/>
      <c r="G1676"/>
      <c r="H1676"/>
    </row>
    <row r="1677" spans="1:8" ht="12.5" x14ac:dyDescent="0.25">
      <c r="A1677" s="32">
        <v>0</v>
      </c>
      <c r="B1677" s="32"/>
      <c r="C1677" s="32"/>
      <c r="D1677" s="57"/>
      <c r="E1677" s="34">
        <v>0</v>
      </c>
      <c r="F1677"/>
      <c r="G1677"/>
      <c r="H1677"/>
    </row>
    <row r="1678" spans="1:8" ht="12.5" x14ac:dyDescent="0.25">
      <c r="A1678" s="32">
        <v>0</v>
      </c>
      <c r="B1678" s="32"/>
      <c r="C1678" s="32"/>
      <c r="D1678" s="57"/>
      <c r="E1678" s="34">
        <v>0</v>
      </c>
      <c r="F1678"/>
      <c r="G1678"/>
      <c r="H1678"/>
    </row>
    <row r="1679" spans="1:8" ht="12.5" x14ac:dyDescent="0.25">
      <c r="A1679" s="32">
        <v>0</v>
      </c>
      <c r="B1679" s="32"/>
      <c r="C1679" s="32"/>
      <c r="D1679" s="57"/>
      <c r="E1679" s="34">
        <v>0</v>
      </c>
      <c r="F1679"/>
      <c r="G1679"/>
      <c r="H1679"/>
    </row>
    <row r="1680" spans="1:8" ht="12.5" x14ac:dyDescent="0.25">
      <c r="A1680" s="32">
        <v>0</v>
      </c>
      <c r="B1680" s="32"/>
      <c r="C1680" s="32"/>
      <c r="D1680" s="57"/>
      <c r="E1680" s="34">
        <v>0</v>
      </c>
      <c r="F1680"/>
      <c r="G1680"/>
      <c r="H1680"/>
    </row>
    <row r="1681" spans="1:8" ht="12.5" x14ac:dyDescent="0.25">
      <c r="A1681" s="32">
        <v>0</v>
      </c>
      <c r="B1681" s="32"/>
      <c r="C1681" s="32"/>
      <c r="D1681" s="57"/>
      <c r="E1681" s="34">
        <v>0</v>
      </c>
      <c r="F1681"/>
      <c r="G1681"/>
      <c r="H1681"/>
    </row>
    <row r="1682" spans="1:8" ht="12.5" x14ac:dyDescent="0.25">
      <c r="A1682" s="32">
        <v>0</v>
      </c>
      <c r="B1682" s="32"/>
      <c r="C1682" s="32"/>
      <c r="D1682" s="57"/>
      <c r="E1682" s="34">
        <v>0</v>
      </c>
      <c r="F1682"/>
      <c r="G1682"/>
      <c r="H1682"/>
    </row>
    <row r="1683" spans="1:8" ht="12.5" x14ac:dyDescent="0.25">
      <c r="A1683" s="32">
        <v>0</v>
      </c>
      <c r="B1683" s="32"/>
      <c r="C1683" s="32"/>
      <c r="D1683" s="57"/>
      <c r="E1683" s="34">
        <v>0</v>
      </c>
      <c r="F1683"/>
      <c r="G1683"/>
      <c r="H1683"/>
    </row>
    <row r="1684" spans="1:8" ht="12.5" x14ac:dyDescent="0.25">
      <c r="A1684" s="32">
        <v>0</v>
      </c>
      <c r="B1684" s="32"/>
      <c r="C1684" s="32"/>
      <c r="D1684" s="57"/>
      <c r="E1684" s="34">
        <v>0</v>
      </c>
      <c r="F1684"/>
      <c r="G1684"/>
      <c r="H1684"/>
    </row>
    <row r="1685" spans="1:8" ht="12.5" x14ac:dyDescent="0.25">
      <c r="A1685" s="32">
        <v>0</v>
      </c>
      <c r="B1685" s="32"/>
      <c r="C1685" s="32"/>
      <c r="D1685" s="57"/>
      <c r="E1685" s="34">
        <v>0</v>
      </c>
      <c r="F1685"/>
      <c r="G1685"/>
      <c r="H1685"/>
    </row>
    <row r="1686" spans="1:8" ht="12.5" x14ac:dyDescent="0.25">
      <c r="A1686" s="32">
        <v>0</v>
      </c>
      <c r="B1686" s="32"/>
      <c r="C1686" s="32"/>
      <c r="D1686" s="57"/>
      <c r="E1686" s="34">
        <v>0</v>
      </c>
      <c r="F1686"/>
      <c r="G1686"/>
      <c r="H1686"/>
    </row>
    <row r="1687" spans="1:8" ht="12.5" x14ac:dyDescent="0.25">
      <c r="A1687" s="32">
        <v>0</v>
      </c>
      <c r="B1687" s="32"/>
      <c r="C1687" s="32"/>
      <c r="D1687" s="57"/>
      <c r="E1687" s="34">
        <v>0</v>
      </c>
      <c r="F1687"/>
      <c r="G1687"/>
      <c r="H1687"/>
    </row>
    <row r="1688" spans="1:8" ht="12.5" x14ac:dyDescent="0.25">
      <c r="A1688" s="32">
        <v>0</v>
      </c>
      <c r="B1688" s="32"/>
      <c r="C1688" s="32"/>
      <c r="D1688" s="57"/>
      <c r="E1688" s="34">
        <v>0</v>
      </c>
      <c r="F1688"/>
      <c r="G1688"/>
      <c r="H1688"/>
    </row>
    <row r="1689" spans="1:8" ht="12.5" x14ac:dyDescent="0.25">
      <c r="A1689" s="32">
        <v>0</v>
      </c>
      <c r="B1689" s="32"/>
      <c r="C1689" s="32"/>
      <c r="D1689" s="57"/>
      <c r="E1689" s="34">
        <v>0</v>
      </c>
      <c r="F1689"/>
      <c r="G1689"/>
      <c r="H1689"/>
    </row>
    <row r="1690" spans="1:8" ht="12.5" x14ac:dyDescent="0.25">
      <c r="A1690" s="32">
        <v>0</v>
      </c>
      <c r="B1690" s="32"/>
      <c r="C1690" s="32"/>
      <c r="D1690" s="57"/>
      <c r="E1690" s="34">
        <v>0</v>
      </c>
      <c r="F1690"/>
      <c r="G1690"/>
      <c r="H1690"/>
    </row>
    <row r="1691" spans="1:8" ht="12.5" x14ac:dyDescent="0.25">
      <c r="A1691" s="32">
        <v>0</v>
      </c>
      <c r="B1691" s="32"/>
      <c r="C1691" s="32"/>
      <c r="D1691" s="57"/>
      <c r="E1691" s="34">
        <v>0</v>
      </c>
      <c r="F1691"/>
      <c r="G1691"/>
      <c r="H1691"/>
    </row>
    <row r="1692" spans="1:8" ht="12.5" x14ac:dyDescent="0.25">
      <c r="A1692" s="32">
        <v>0</v>
      </c>
      <c r="B1692" s="32"/>
      <c r="C1692" s="32"/>
      <c r="D1692" s="57"/>
      <c r="E1692" s="34">
        <v>0</v>
      </c>
      <c r="F1692"/>
      <c r="G1692"/>
      <c r="H1692"/>
    </row>
    <row r="1693" spans="1:8" ht="12.5" x14ac:dyDescent="0.25">
      <c r="A1693" s="32">
        <v>0</v>
      </c>
      <c r="B1693" s="32"/>
      <c r="C1693" s="32"/>
      <c r="D1693" s="57"/>
      <c r="E1693" s="34">
        <v>0</v>
      </c>
      <c r="F1693"/>
      <c r="G1693"/>
      <c r="H1693"/>
    </row>
    <row r="1694" spans="1:8" ht="12.5" x14ac:dyDescent="0.25">
      <c r="A1694" s="32">
        <v>0</v>
      </c>
      <c r="B1694" s="32"/>
      <c r="C1694" s="32"/>
      <c r="D1694" s="57"/>
      <c r="E1694" s="34">
        <v>0</v>
      </c>
      <c r="F1694"/>
      <c r="G1694"/>
      <c r="H1694"/>
    </row>
    <row r="1695" spans="1:8" ht="12.5" x14ac:dyDescent="0.25">
      <c r="A1695" s="32">
        <v>0</v>
      </c>
      <c r="B1695" s="32"/>
      <c r="C1695" s="32"/>
      <c r="D1695" s="57"/>
      <c r="E1695" s="34">
        <v>0</v>
      </c>
      <c r="F1695"/>
      <c r="G1695"/>
      <c r="H1695"/>
    </row>
    <row r="1696" spans="1:8" ht="12.5" x14ac:dyDescent="0.25">
      <c r="A1696" s="32">
        <v>0</v>
      </c>
      <c r="B1696" s="32"/>
      <c r="C1696" s="32"/>
      <c r="D1696" s="57"/>
      <c r="E1696" s="34">
        <v>0</v>
      </c>
      <c r="F1696"/>
      <c r="G1696"/>
      <c r="H1696"/>
    </row>
    <row r="1697" spans="1:8" ht="12.5" x14ac:dyDescent="0.25">
      <c r="A1697" s="32">
        <v>0</v>
      </c>
      <c r="B1697" s="32"/>
      <c r="C1697" s="32"/>
      <c r="D1697" s="57"/>
      <c r="E1697" s="34">
        <v>0</v>
      </c>
      <c r="F1697"/>
      <c r="G1697"/>
      <c r="H1697"/>
    </row>
    <row r="1698" spans="1:8" ht="12.5" x14ac:dyDescent="0.25">
      <c r="A1698" s="32">
        <v>0</v>
      </c>
      <c r="B1698" s="32"/>
      <c r="C1698" s="32"/>
      <c r="D1698" s="57"/>
      <c r="E1698" s="34">
        <v>0</v>
      </c>
      <c r="F1698"/>
      <c r="G1698"/>
      <c r="H1698"/>
    </row>
    <row r="1699" spans="1:8" ht="12.5" x14ac:dyDescent="0.25">
      <c r="A1699" s="32"/>
      <c r="B1699" s="32"/>
      <c r="C1699" s="32"/>
      <c r="D1699" s="57"/>
      <c r="E1699" s="34">
        <v>0</v>
      </c>
      <c r="F1699"/>
      <c r="G1699"/>
      <c r="H1699"/>
    </row>
    <row r="1700" spans="1:8" ht="12.5" x14ac:dyDescent="0.25">
      <c r="A1700" s="32"/>
      <c r="B1700" s="32"/>
      <c r="C1700" s="32"/>
      <c r="D1700" s="57"/>
      <c r="E1700" s="34">
        <v>0</v>
      </c>
      <c r="F1700"/>
      <c r="G1700"/>
      <c r="H1700"/>
    </row>
    <row r="1701" spans="1:8" ht="12.5" x14ac:dyDescent="0.25">
      <c r="A1701"/>
      <c r="B1701"/>
      <c r="C1701"/>
      <c r="D1701"/>
      <c r="E1701" s="34">
        <v>0</v>
      </c>
      <c r="F1701"/>
      <c r="G1701"/>
      <c r="H1701"/>
    </row>
    <row r="1702" spans="1:8" ht="12.5" x14ac:dyDescent="0.25">
      <c r="A1702"/>
      <c r="B1702"/>
      <c r="C1702"/>
      <c r="D1702"/>
      <c r="E1702" s="34">
        <v>0</v>
      </c>
      <c r="F1702"/>
      <c r="G1702"/>
      <c r="H1702"/>
    </row>
    <row r="1703" spans="1:8" ht="12.5" x14ac:dyDescent="0.25">
      <c r="A1703"/>
      <c r="B1703"/>
      <c r="C1703"/>
      <c r="D1703"/>
      <c r="E1703" s="34">
        <v>0</v>
      </c>
      <c r="F1703"/>
      <c r="G1703"/>
      <c r="H1703"/>
    </row>
    <row r="1704" spans="1:8" ht="12.5" x14ac:dyDescent="0.25">
      <c r="A1704"/>
      <c r="B1704"/>
      <c r="C1704"/>
      <c r="D1704"/>
      <c r="E1704" s="34">
        <v>0</v>
      </c>
      <c r="F1704"/>
      <c r="G1704"/>
      <c r="H1704"/>
    </row>
    <row r="1705" spans="1:8" ht="12.5" x14ac:dyDescent="0.25">
      <c r="A1705"/>
      <c r="B1705"/>
      <c r="C1705"/>
      <c r="D1705"/>
      <c r="E1705" s="34">
        <v>0</v>
      </c>
      <c r="F1705"/>
      <c r="G1705"/>
      <c r="H1705"/>
    </row>
    <row r="1706" spans="1:8" ht="12.5" x14ac:dyDescent="0.25">
      <c r="A1706"/>
      <c r="B1706"/>
      <c r="C1706"/>
      <c r="D1706"/>
      <c r="E1706" s="34">
        <v>0</v>
      </c>
      <c r="F1706"/>
      <c r="G1706"/>
      <c r="H1706"/>
    </row>
    <row r="1707" spans="1:8" ht="12.5" x14ac:dyDescent="0.25">
      <c r="A1707"/>
      <c r="B1707"/>
      <c r="C1707"/>
      <c r="D1707"/>
      <c r="E1707" s="34">
        <v>0</v>
      </c>
      <c r="F1707"/>
      <c r="G1707"/>
      <c r="H1707"/>
    </row>
    <row r="1708" spans="1:8" ht="12.5" x14ac:dyDescent="0.25">
      <c r="A1708"/>
      <c r="B1708"/>
      <c r="C1708"/>
      <c r="D1708"/>
      <c r="E1708" s="34">
        <v>0</v>
      </c>
      <c r="F1708"/>
      <c r="G1708"/>
      <c r="H1708"/>
    </row>
    <row r="1709" spans="1:8" ht="12.5" x14ac:dyDescent="0.25">
      <c r="A1709"/>
      <c r="B1709"/>
      <c r="C1709"/>
      <c r="D1709"/>
      <c r="E1709" s="34">
        <v>0</v>
      </c>
      <c r="F1709"/>
      <c r="G1709"/>
      <c r="H1709"/>
    </row>
    <row r="1710" spans="1:8" ht="12.5" x14ac:dyDescent="0.25">
      <c r="A1710"/>
      <c r="B1710"/>
      <c r="C1710"/>
      <c r="D1710"/>
      <c r="E1710" s="34">
        <v>0</v>
      </c>
      <c r="F1710"/>
      <c r="G1710"/>
      <c r="H1710"/>
    </row>
    <row r="1711" spans="1:8" ht="12.5" x14ac:dyDescent="0.25">
      <c r="A1711"/>
      <c r="B1711"/>
      <c r="C1711"/>
      <c r="D1711"/>
      <c r="E1711" s="34">
        <v>0</v>
      </c>
      <c r="F1711"/>
      <c r="G1711"/>
      <c r="H1711"/>
    </row>
    <row r="1712" spans="1:8" ht="12.5" x14ac:dyDescent="0.25">
      <c r="A1712"/>
      <c r="B1712"/>
      <c r="C1712"/>
      <c r="D1712"/>
      <c r="E1712" s="34">
        <v>0</v>
      </c>
      <c r="F1712"/>
      <c r="G1712"/>
      <c r="H1712"/>
    </row>
    <row r="1713" spans="1:8" ht="12.5" x14ac:dyDescent="0.25">
      <c r="A1713"/>
      <c r="B1713"/>
      <c r="C1713"/>
      <c r="D1713"/>
      <c r="E1713" s="34">
        <v>0</v>
      </c>
      <c r="F1713"/>
      <c r="G1713"/>
      <c r="H1713"/>
    </row>
    <row r="1714" spans="1:8" ht="12.5" x14ac:dyDescent="0.25">
      <c r="A1714"/>
      <c r="B1714"/>
      <c r="C1714"/>
      <c r="D1714"/>
      <c r="E1714" s="34">
        <v>0</v>
      </c>
      <c r="F1714"/>
      <c r="G1714"/>
      <c r="H1714"/>
    </row>
    <row r="1715" spans="1:8" ht="12.5" x14ac:dyDescent="0.25">
      <c r="A1715"/>
      <c r="B1715"/>
      <c r="C1715"/>
      <c r="D1715"/>
      <c r="E1715" s="34">
        <v>0</v>
      </c>
      <c r="F1715"/>
      <c r="G1715"/>
      <c r="H1715"/>
    </row>
    <row r="1716" spans="1:8" ht="12.5" x14ac:dyDescent="0.25">
      <c r="A1716"/>
      <c r="B1716"/>
      <c r="C1716"/>
      <c r="D1716"/>
      <c r="E1716" s="34">
        <v>0</v>
      </c>
      <c r="F1716"/>
      <c r="G1716"/>
      <c r="H1716"/>
    </row>
    <row r="1717" spans="1:8" ht="12.5" x14ac:dyDescent="0.25">
      <c r="A1717"/>
      <c r="B1717"/>
      <c r="C1717"/>
      <c r="D1717"/>
      <c r="E1717" s="34">
        <v>0</v>
      </c>
      <c r="F1717"/>
      <c r="G1717"/>
      <c r="H1717"/>
    </row>
    <row r="1718" spans="1:8" ht="12.5" x14ac:dyDescent="0.25">
      <c r="A1718"/>
      <c r="B1718"/>
      <c r="C1718"/>
      <c r="D1718"/>
      <c r="E1718" s="34">
        <v>0</v>
      </c>
      <c r="F1718"/>
      <c r="G1718"/>
      <c r="H1718"/>
    </row>
    <row r="1719" spans="1:8" ht="12.5" x14ac:dyDescent="0.25">
      <c r="A1719"/>
      <c r="B1719"/>
      <c r="C1719"/>
      <c r="D1719"/>
      <c r="E1719" s="34">
        <v>0</v>
      </c>
      <c r="F1719"/>
      <c r="G1719"/>
      <c r="H1719"/>
    </row>
    <row r="1720" spans="1:8" ht="12.5" x14ac:dyDescent="0.25">
      <c r="A1720"/>
      <c r="B1720"/>
      <c r="C1720"/>
      <c r="D1720"/>
      <c r="E1720" s="34">
        <v>0</v>
      </c>
      <c r="F1720"/>
      <c r="G1720"/>
      <c r="H1720"/>
    </row>
    <row r="1721" spans="1:8" ht="12.5" x14ac:dyDescent="0.25">
      <c r="A1721"/>
      <c r="B1721"/>
      <c r="C1721"/>
      <c r="D1721"/>
      <c r="E1721" s="34">
        <v>0</v>
      </c>
      <c r="F1721"/>
      <c r="G1721"/>
      <c r="H1721"/>
    </row>
    <row r="1722" spans="1:8" ht="12.5" x14ac:dyDescent="0.25">
      <c r="A1722"/>
      <c r="B1722"/>
      <c r="C1722"/>
      <c r="D1722"/>
      <c r="E1722" s="34">
        <v>0</v>
      </c>
      <c r="F1722"/>
      <c r="G1722"/>
      <c r="H1722"/>
    </row>
    <row r="1723" spans="1:8" ht="12.5" x14ac:dyDescent="0.25">
      <c r="A1723"/>
      <c r="B1723"/>
      <c r="C1723"/>
      <c r="D1723"/>
      <c r="E1723" s="34">
        <v>0</v>
      </c>
      <c r="F1723"/>
      <c r="G1723"/>
      <c r="H1723"/>
    </row>
    <row r="1724" spans="1:8" ht="12.5" x14ac:dyDescent="0.25">
      <c r="A1724"/>
      <c r="B1724"/>
      <c r="C1724"/>
      <c r="D1724"/>
      <c r="E1724" s="34">
        <v>0</v>
      </c>
      <c r="F1724"/>
      <c r="G1724"/>
      <c r="H1724"/>
    </row>
    <row r="1725" spans="1:8" ht="12.5" x14ac:dyDescent="0.25">
      <c r="A1725"/>
      <c r="B1725"/>
      <c r="C1725"/>
      <c r="D1725"/>
      <c r="E1725" s="34">
        <v>0</v>
      </c>
      <c r="F1725"/>
      <c r="G1725"/>
      <c r="H1725"/>
    </row>
    <row r="1726" spans="1:8" ht="12.5" x14ac:dyDescent="0.25">
      <c r="A1726"/>
      <c r="B1726"/>
      <c r="C1726"/>
      <c r="D1726"/>
      <c r="E1726" s="34">
        <v>0</v>
      </c>
      <c r="F1726"/>
      <c r="G1726"/>
      <c r="H1726"/>
    </row>
    <row r="1727" spans="1:8" ht="12.5" x14ac:dyDescent="0.25">
      <c r="A1727"/>
      <c r="B1727"/>
      <c r="C1727"/>
      <c r="D1727"/>
      <c r="E1727" s="34">
        <v>0</v>
      </c>
      <c r="F1727"/>
      <c r="G1727"/>
      <c r="H1727"/>
    </row>
    <row r="1728" spans="1:8" ht="12.5" x14ac:dyDescent="0.25">
      <c r="A1728"/>
      <c r="B1728"/>
      <c r="C1728"/>
      <c r="D1728"/>
      <c r="E1728" s="34">
        <v>0</v>
      </c>
      <c r="F1728"/>
      <c r="G1728"/>
      <c r="H1728"/>
    </row>
    <row r="1729" spans="1:8" ht="12.5" x14ac:dyDescent="0.25">
      <c r="A1729"/>
      <c r="B1729"/>
      <c r="C1729"/>
      <c r="D1729"/>
      <c r="E1729" s="34">
        <v>0</v>
      </c>
      <c r="F1729"/>
      <c r="G1729"/>
      <c r="H1729"/>
    </row>
    <row r="1730" spans="1:8" ht="12.5" x14ac:dyDescent="0.25">
      <c r="A1730"/>
      <c r="B1730"/>
      <c r="C1730"/>
      <c r="D1730"/>
      <c r="E1730" s="34">
        <v>0</v>
      </c>
      <c r="F1730"/>
      <c r="G1730"/>
      <c r="H1730"/>
    </row>
    <row r="1731" spans="1:8" ht="12.5" x14ac:dyDescent="0.25">
      <c r="A1731"/>
      <c r="B1731"/>
      <c r="C1731"/>
      <c r="D1731"/>
      <c r="E1731" s="34">
        <v>0</v>
      </c>
      <c r="F1731"/>
      <c r="G1731"/>
      <c r="H1731"/>
    </row>
    <row r="1732" spans="1:8" ht="12.5" x14ac:dyDescent="0.25">
      <c r="A1732"/>
      <c r="B1732"/>
      <c r="C1732"/>
      <c r="D1732"/>
      <c r="E1732" s="34">
        <v>0</v>
      </c>
      <c r="F1732"/>
      <c r="G1732"/>
      <c r="H1732"/>
    </row>
    <row r="1733" spans="1:8" ht="12.5" x14ac:dyDescent="0.25">
      <c r="A1733"/>
      <c r="B1733"/>
      <c r="C1733"/>
      <c r="D1733"/>
      <c r="E1733" s="34">
        <v>0</v>
      </c>
      <c r="F1733"/>
      <c r="G1733"/>
      <c r="H1733"/>
    </row>
    <row r="1734" spans="1:8" ht="12.5" x14ac:dyDescent="0.25">
      <c r="A1734"/>
      <c r="B1734"/>
      <c r="C1734"/>
      <c r="D1734"/>
      <c r="E1734" s="34">
        <v>0</v>
      </c>
      <c r="F1734"/>
      <c r="G1734"/>
      <c r="H1734"/>
    </row>
    <row r="1735" spans="1:8" ht="12.5" x14ac:dyDescent="0.25">
      <c r="A1735"/>
      <c r="B1735"/>
      <c r="C1735"/>
      <c r="D1735"/>
      <c r="E1735" s="34">
        <v>0</v>
      </c>
      <c r="F1735"/>
      <c r="G1735"/>
      <c r="H1735"/>
    </row>
    <row r="1736" spans="1:8" ht="12.5" x14ac:dyDescent="0.25">
      <c r="A1736"/>
      <c r="B1736"/>
      <c r="C1736"/>
      <c r="D1736"/>
      <c r="E1736" s="34">
        <v>0</v>
      </c>
      <c r="F1736"/>
      <c r="G1736"/>
      <c r="H1736"/>
    </row>
    <row r="1737" spans="1:8" ht="12.5" x14ac:dyDescent="0.25">
      <c r="A1737"/>
      <c r="B1737"/>
      <c r="C1737"/>
      <c r="D1737"/>
      <c r="E1737" s="34">
        <v>0</v>
      </c>
      <c r="F1737"/>
      <c r="G1737"/>
      <c r="H1737"/>
    </row>
    <row r="1738" spans="1:8" ht="12.5" x14ac:dyDescent="0.25">
      <c r="A1738"/>
      <c r="B1738"/>
      <c r="C1738"/>
      <c r="D1738"/>
      <c r="E1738" s="34">
        <v>0</v>
      </c>
      <c r="F1738"/>
      <c r="G1738"/>
      <c r="H1738"/>
    </row>
    <row r="1739" spans="1:8" ht="12.5" x14ac:dyDescent="0.25">
      <c r="A1739"/>
      <c r="B1739"/>
      <c r="C1739"/>
      <c r="D1739"/>
      <c r="E1739" s="34">
        <v>0</v>
      </c>
      <c r="F1739"/>
      <c r="G1739"/>
      <c r="H1739"/>
    </row>
    <row r="1740" spans="1:8" ht="12.5" x14ac:dyDescent="0.25">
      <c r="A1740"/>
      <c r="B1740"/>
      <c r="C1740"/>
      <c r="D1740"/>
      <c r="E1740" s="34">
        <v>0</v>
      </c>
      <c r="F1740"/>
      <c r="G1740"/>
      <c r="H1740"/>
    </row>
    <row r="1741" spans="1:8" ht="12.5" x14ac:dyDescent="0.25">
      <c r="A1741"/>
      <c r="B1741"/>
      <c r="C1741"/>
      <c r="D1741"/>
      <c r="E1741" s="34">
        <v>0</v>
      </c>
      <c r="F1741"/>
      <c r="G1741"/>
      <c r="H1741"/>
    </row>
    <row r="1742" spans="1:8" ht="12.5" x14ac:dyDescent="0.25">
      <c r="A1742"/>
      <c r="B1742"/>
      <c r="C1742"/>
      <c r="D1742"/>
      <c r="E1742" s="34">
        <v>0</v>
      </c>
      <c r="F1742"/>
      <c r="G1742"/>
      <c r="H1742"/>
    </row>
    <row r="1743" spans="1:8" ht="12.5" x14ac:dyDescent="0.25">
      <c r="A1743"/>
      <c r="B1743"/>
      <c r="C1743"/>
      <c r="D1743"/>
      <c r="E1743" s="34">
        <v>0</v>
      </c>
      <c r="F1743"/>
      <c r="G1743"/>
      <c r="H1743"/>
    </row>
    <row r="1744" spans="1:8" ht="12.5" x14ac:dyDescent="0.25">
      <c r="A1744"/>
      <c r="B1744"/>
      <c r="C1744"/>
      <c r="D1744"/>
      <c r="E1744" s="34">
        <v>0</v>
      </c>
      <c r="F1744"/>
      <c r="G1744"/>
      <c r="H1744"/>
    </row>
    <row r="1745" spans="1:8" ht="12.5" x14ac:dyDescent="0.25">
      <c r="A1745"/>
      <c r="B1745"/>
      <c r="C1745"/>
      <c r="D1745"/>
      <c r="E1745" s="34">
        <v>0</v>
      </c>
      <c r="F1745"/>
      <c r="G1745"/>
      <c r="H1745"/>
    </row>
    <row r="1746" spans="1:8" ht="12.5" x14ac:dyDescent="0.25">
      <c r="A1746"/>
      <c r="B1746"/>
      <c r="C1746"/>
      <c r="D1746"/>
      <c r="E1746" s="34">
        <v>0</v>
      </c>
      <c r="F1746"/>
      <c r="G1746"/>
      <c r="H1746"/>
    </row>
    <row r="1747" spans="1:8" ht="12.5" x14ac:dyDescent="0.25">
      <c r="A1747"/>
      <c r="B1747"/>
      <c r="C1747"/>
      <c r="D1747"/>
      <c r="E1747" s="34">
        <v>0</v>
      </c>
      <c r="F1747"/>
      <c r="G1747"/>
      <c r="H1747"/>
    </row>
    <row r="1748" spans="1:8" ht="12.5" x14ac:dyDescent="0.25">
      <c r="A1748"/>
      <c r="B1748"/>
      <c r="C1748"/>
      <c r="D1748"/>
      <c r="E1748" s="34">
        <v>0</v>
      </c>
      <c r="F1748"/>
      <c r="G1748"/>
      <c r="H1748"/>
    </row>
    <row r="1749" spans="1:8" ht="12.5" x14ac:dyDescent="0.25">
      <c r="A1749"/>
      <c r="B1749"/>
      <c r="C1749"/>
      <c r="D1749"/>
      <c r="E1749" s="34">
        <v>0</v>
      </c>
      <c r="F1749"/>
      <c r="G1749"/>
      <c r="H1749"/>
    </row>
    <row r="1750" spans="1:8" ht="12.5" x14ac:dyDescent="0.25">
      <c r="A1750"/>
      <c r="B1750"/>
      <c r="C1750"/>
      <c r="D1750"/>
      <c r="E1750" s="34">
        <v>0</v>
      </c>
      <c r="F1750"/>
      <c r="G1750"/>
      <c r="H1750"/>
    </row>
    <row r="1751" spans="1:8" ht="12.5" x14ac:dyDescent="0.25">
      <c r="A1751"/>
      <c r="B1751"/>
      <c r="C1751"/>
      <c r="D1751"/>
      <c r="E1751" s="34">
        <v>0</v>
      </c>
      <c r="F1751"/>
      <c r="G1751"/>
      <c r="H1751"/>
    </row>
    <row r="1752" spans="1:8" ht="12.5" x14ac:dyDescent="0.25">
      <c r="A1752"/>
      <c r="B1752"/>
      <c r="C1752"/>
      <c r="D1752"/>
      <c r="E1752" s="34">
        <v>0</v>
      </c>
      <c r="F1752"/>
      <c r="G1752"/>
      <c r="H1752"/>
    </row>
    <row r="1753" spans="1:8" ht="12.5" x14ac:dyDescent="0.25">
      <c r="A1753"/>
      <c r="B1753"/>
      <c r="C1753"/>
      <c r="D1753"/>
      <c r="E1753" s="34">
        <v>0</v>
      </c>
      <c r="F1753"/>
      <c r="G1753"/>
      <c r="H1753"/>
    </row>
    <row r="1754" spans="1:8" ht="12.5" x14ac:dyDescent="0.25">
      <c r="A1754"/>
      <c r="B1754"/>
      <c r="C1754"/>
      <c r="D1754"/>
      <c r="E1754" s="34">
        <v>0</v>
      </c>
      <c r="F1754"/>
      <c r="G1754"/>
      <c r="H1754"/>
    </row>
    <row r="1755" spans="1:8" ht="12.5" x14ac:dyDescent="0.25">
      <c r="A1755"/>
      <c r="B1755"/>
      <c r="C1755"/>
      <c r="D1755"/>
      <c r="E1755" s="34">
        <v>0</v>
      </c>
      <c r="F1755"/>
      <c r="G1755"/>
      <c r="H1755"/>
    </row>
    <row r="1756" spans="1:8" ht="12.5" x14ac:dyDescent="0.25">
      <c r="A1756"/>
      <c r="B1756"/>
      <c r="C1756"/>
      <c r="D1756"/>
      <c r="E1756" s="34">
        <v>0</v>
      </c>
      <c r="F1756"/>
      <c r="G1756"/>
      <c r="H1756"/>
    </row>
    <row r="1757" spans="1:8" ht="12.5" x14ac:dyDescent="0.25">
      <c r="A1757"/>
      <c r="B1757"/>
      <c r="C1757"/>
      <c r="D1757"/>
      <c r="E1757" s="34">
        <v>0</v>
      </c>
      <c r="F1757"/>
      <c r="G1757"/>
      <c r="H1757"/>
    </row>
    <row r="1758" spans="1:8" ht="12.5" x14ac:dyDescent="0.25">
      <c r="A1758"/>
      <c r="B1758"/>
      <c r="C1758"/>
      <c r="D1758"/>
      <c r="E1758" s="34">
        <v>0</v>
      </c>
      <c r="F1758"/>
      <c r="G1758"/>
      <c r="H1758"/>
    </row>
    <row r="1759" spans="1:8" ht="12.5" x14ac:dyDescent="0.25">
      <c r="A1759"/>
      <c r="B1759"/>
      <c r="C1759"/>
      <c r="D1759"/>
      <c r="E1759" s="34">
        <v>0</v>
      </c>
      <c r="F1759"/>
      <c r="G1759"/>
      <c r="H1759"/>
    </row>
    <row r="1760" spans="1:8" ht="12.5" x14ac:dyDescent="0.25">
      <c r="A1760"/>
      <c r="B1760"/>
      <c r="C1760"/>
      <c r="D1760"/>
      <c r="E1760" s="34">
        <v>0</v>
      </c>
      <c r="F1760"/>
      <c r="G1760"/>
      <c r="H1760"/>
    </row>
    <row r="1761" spans="1:8" ht="12.5" x14ac:dyDescent="0.25">
      <c r="A1761"/>
      <c r="B1761"/>
      <c r="C1761"/>
      <c r="D1761"/>
      <c r="E1761" s="34">
        <v>0</v>
      </c>
      <c r="F1761"/>
      <c r="G1761"/>
      <c r="H1761"/>
    </row>
    <row r="1762" spans="1:8" ht="12.5" x14ac:dyDescent="0.25">
      <c r="A1762"/>
      <c r="B1762"/>
      <c r="C1762"/>
      <c r="D1762"/>
      <c r="E1762" s="34">
        <v>0</v>
      </c>
      <c r="F1762"/>
      <c r="G1762"/>
      <c r="H1762"/>
    </row>
    <row r="1763" spans="1:8" ht="12.5" x14ac:dyDescent="0.25">
      <c r="A1763"/>
      <c r="B1763"/>
      <c r="C1763"/>
      <c r="D1763"/>
      <c r="E1763" s="34">
        <v>0</v>
      </c>
      <c r="F1763"/>
      <c r="G1763"/>
      <c r="H1763"/>
    </row>
    <row r="1764" spans="1:8" ht="12.5" x14ac:dyDescent="0.25">
      <c r="A1764"/>
      <c r="B1764"/>
      <c r="C1764"/>
      <c r="D1764"/>
      <c r="E1764" s="34">
        <v>0</v>
      </c>
      <c r="F1764"/>
      <c r="G1764"/>
      <c r="H1764"/>
    </row>
    <row r="1765" spans="1:8" ht="12.5" x14ac:dyDescent="0.25">
      <c r="A1765"/>
      <c r="B1765"/>
      <c r="C1765"/>
      <c r="D1765"/>
      <c r="E1765" s="34">
        <v>0</v>
      </c>
      <c r="F1765"/>
      <c r="G1765"/>
      <c r="H1765"/>
    </row>
    <row r="1766" spans="1:8" ht="12.5" x14ac:dyDescent="0.25">
      <c r="A1766"/>
      <c r="B1766"/>
      <c r="C1766"/>
      <c r="D1766"/>
      <c r="E1766" s="34">
        <v>0</v>
      </c>
      <c r="F1766"/>
      <c r="G1766"/>
      <c r="H1766"/>
    </row>
    <row r="1767" spans="1:8" ht="12.5" x14ac:dyDescent="0.25">
      <c r="A1767"/>
      <c r="B1767"/>
      <c r="C1767"/>
      <c r="D1767"/>
      <c r="E1767" s="34">
        <v>0</v>
      </c>
      <c r="F1767"/>
      <c r="G1767"/>
      <c r="H1767"/>
    </row>
    <row r="1768" spans="1:8" ht="12.5" x14ac:dyDescent="0.25">
      <c r="A1768"/>
      <c r="B1768"/>
      <c r="C1768"/>
      <c r="D1768"/>
      <c r="E1768" s="34">
        <v>0</v>
      </c>
      <c r="F1768"/>
      <c r="G1768"/>
      <c r="H1768"/>
    </row>
    <row r="1769" spans="1:8" ht="12.5" x14ac:dyDescent="0.25">
      <c r="A1769"/>
      <c r="B1769"/>
      <c r="C1769"/>
      <c r="D1769"/>
      <c r="E1769" s="34">
        <v>0</v>
      </c>
      <c r="F1769"/>
      <c r="G1769"/>
      <c r="H1769"/>
    </row>
    <row r="1770" spans="1:8" ht="12.5" x14ac:dyDescent="0.25">
      <c r="A1770"/>
      <c r="B1770"/>
      <c r="C1770"/>
      <c r="D1770"/>
      <c r="E1770" s="34">
        <v>0</v>
      </c>
      <c r="F1770"/>
      <c r="G1770"/>
      <c r="H1770"/>
    </row>
    <row r="1771" spans="1:8" ht="12.5" x14ac:dyDescent="0.25">
      <c r="A1771"/>
      <c r="B1771"/>
      <c r="C1771"/>
      <c r="D1771"/>
      <c r="E1771" s="34">
        <v>0</v>
      </c>
      <c r="F1771"/>
      <c r="G1771"/>
      <c r="H1771"/>
    </row>
    <row r="1772" spans="1:8" ht="12.5" x14ac:dyDescent="0.25">
      <c r="A1772"/>
      <c r="B1772"/>
      <c r="C1772"/>
      <c r="D1772"/>
      <c r="E1772" s="34">
        <v>0</v>
      </c>
      <c r="F1772"/>
      <c r="G1772"/>
      <c r="H1772"/>
    </row>
    <row r="1773" spans="1:8" ht="12.5" x14ac:dyDescent="0.25">
      <c r="A1773"/>
      <c r="B1773"/>
      <c r="C1773"/>
      <c r="D1773"/>
      <c r="E1773" s="34">
        <v>0</v>
      </c>
      <c r="F1773"/>
      <c r="G1773"/>
      <c r="H1773"/>
    </row>
    <row r="1774" spans="1:8" ht="12.5" x14ac:dyDescent="0.25">
      <c r="A1774"/>
      <c r="B1774"/>
      <c r="C1774"/>
      <c r="D1774"/>
      <c r="E1774" s="34">
        <v>0</v>
      </c>
      <c r="F1774"/>
      <c r="G1774"/>
      <c r="H1774"/>
    </row>
    <row r="1775" spans="1:8" ht="12.5" x14ac:dyDescent="0.25">
      <c r="A1775"/>
      <c r="B1775"/>
      <c r="C1775"/>
      <c r="D1775"/>
      <c r="E1775" s="34">
        <v>0</v>
      </c>
      <c r="F1775"/>
      <c r="G1775"/>
      <c r="H1775"/>
    </row>
    <row r="1776" spans="1:8" ht="12.5" x14ac:dyDescent="0.25">
      <c r="A1776"/>
      <c r="B1776"/>
      <c r="C1776"/>
      <c r="D1776"/>
      <c r="E1776" s="34">
        <v>0</v>
      </c>
      <c r="F1776"/>
      <c r="G1776"/>
      <c r="H1776"/>
    </row>
    <row r="1777" spans="1:8" ht="12.5" x14ac:dyDescent="0.25">
      <c r="A1777"/>
      <c r="B1777"/>
      <c r="C1777"/>
      <c r="D1777"/>
      <c r="E1777" s="34">
        <v>0</v>
      </c>
      <c r="F1777"/>
      <c r="G1777"/>
      <c r="H1777"/>
    </row>
    <row r="1778" spans="1:8" ht="12.5" x14ac:dyDescent="0.25">
      <c r="A1778"/>
      <c r="B1778"/>
      <c r="C1778"/>
      <c r="D1778"/>
      <c r="E1778" s="34">
        <v>0</v>
      </c>
      <c r="F1778"/>
      <c r="G1778"/>
      <c r="H1778"/>
    </row>
    <row r="1779" spans="1:8" ht="12.5" x14ac:dyDescent="0.25">
      <c r="A1779"/>
      <c r="B1779"/>
      <c r="C1779"/>
      <c r="D1779"/>
      <c r="E1779" s="34">
        <v>0</v>
      </c>
      <c r="F1779"/>
      <c r="G1779"/>
      <c r="H1779"/>
    </row>
    <row r="1780" spans="1:8" ht="12.5" x14ac:dyDescent="0.25">
      <c r="A1780"/>
      <c r="B1780"/>
      <c r="C1780"/>
      <c r="D1780"/>
      <c r="E1780" s="34">
        <v>0</v>
      </c>
      <c r="F1780"/>
      <c r="G1780"/>
      <c r="H1780"/>
    </row>
    <row r="1781" spans="1:8" ht="12.5" x14ac:dyDescent="0.25">
      <c r="A1781"/>
      <c r="B1781"/>
      <c r="C1781"/>
      <c r="D1781"/>
      <c r="E1781" s="34">
        <v>0</v>
      </c>
      <c r="F1781"/>
      <c r="G1781"/>
      <c r="H1781"/>
    </row>
    <row r="1782" spans="1:8" ht="12.5" x14ac:dyDescent="0.25">
      <c r="A1782"/>
      <c r="B1782"/>
      <c r="C1782"/>
      <c r="D1782"/>
      <c r="E1782" s="34">
        <v>0</v>
      </c>
      <c r="F1782"/>
      <c r="G1782"/>
      <c r="H1782"/>
    </row>
    <row r="1783" spans="1:8" ht="12.5" x14ac:dyDescent="0.25">
      <c r="A1783"/>
      <c r="B1783"/>
      <c r="C1783"/>
      <c r="D1783"/>
      <c r="E1783" s="34">
        <v>0</v>
      </c>
      <c r="F1783"/>
      <c r="G1783"/>
      <c r="H1783"/>
    </row>
    <row r="1784" spans="1:8" ht="12.5" x14ac:dyDescent="0.25">
      <c r="A1784"/>
      <c r="B1784"/>
      <c r="C1784"/>
      <c r="D1784"/>
      <c r="E1784" s="34">
        <v>0</v>
      </c>
      <c r="F1784"/>
      <c r="G1784"/>
      <c r="H1784"/>
    </row>
    <row r="1785" spans="1:8" ht="12.5" x14ac:dyDescent="0.25">
      <c r="A1785"/>
      <c r="B1785"/>
      <c r="C1785"/>
      <c r="D1785"/>
      <c r="E1785" s="34">
        <v>0</v>
      </c>
      <c r="F1785"/>
      <c r="G1785"/>
      <c r="H1785"/>
    </row>
    <row r="1786" spans="1:8" ht="12.5" x14ac:dyDescent="0.25">
      <c r="A1786"/>
      <c r="B1786"/>
      <c r="C1786"/>
      <c r="D1786"/>
      <c r="E1786" s="34">
        <v>0</v>
      </c>
      <c r="F1786"/>
      <c r="G1786"/>
      <c r="H1786"/>
    </row>
    <row r="1787" spans="1:8" ht="12.5" x14ac:dyDescent="0.25">
      <c r="A1787"/>
      <c r="B1787"/>
      <c r="C1787"/>
      <c r="D1787"/>
      <c r="E1787" s="34">
        <v>0</v>
      </c>
      <c r="F1787"/>
      <c r="G1787"/>
      <c r="H1787"/>
    </row>
    <row r="1788" spans="1:8" ht="12.5" x14ac:dyDescent="0.25">
      <c r="A1788"/>
      <c r="B1788"/>
      <c r="C1788"/>
      <c r="D1788"/>
      <c r="E1788" s="34">
        <v>0</v>
      </c>
      <c r="F1788"/>
      <c r="G1788"/>
      <c r="H1788"/>
    </row>
    <row r="1789" spans="1:8" ht="12.5" x14ac:dyDescent="0.25">
      <c r="A1789"/>
      <c r="B1789"/>
      <c r="C1789"/>
      <c r="D1789"/>
      <c r="E1789" s="34">
        <v>0</v>
      </c>
      <c r="F1789"/>
      <c r="G1789"/>
      <c r="H1789"/>
    </row>
    <row r="1790" spans="1:8" ht="12.5" x14ac:dyDescent="0.25">
      <c r="A1790"/>
      <c r="B1790"/>
      <c r="C1790"/>
      <c r="D1790"/>
      <c r="E1790" s="34">
        <v>0</v>
      </c>
      <c r="F1790"/>
      <c r="G1790"/>
      <c r="H1790"/>
    </row>
    <row r="1791" spans="1:8" ht="12.5" x14ac:dyDescent="0.25">
      <c r="A1791"/>
      <c r="B1791"/>
      <c r="C1791"/>
      <c r="D1791"/>
      <c r="E1791" s="34">
        <v>0</v>
      </c>
      <c r="F1791"/>
      <c r="G1791"/>
      <c r="H1791"/>
    </row>
    <row r="1792" spans="1:8" ht="12.5" x14ac:dyDescent="0.25">
      <c r="A1792"/>
      <c r="B1792"/>
      <c r="C1792"/>
      <c r="D1792"/>
      <c r="E1792" s="34">
        <v>0</v>
      </c>
      <c r="F1792"/>
      <c r="G1792"/>
      <c r="H1792"/>
    </row>
    <row r="1793" spans="1:8" ht="12.5" x14ac:dyDescent="0.25">
      <c r="A1793"/>
      <c r="B1793"/>
      <c r="C1793"/>
      <c r="D1793"/>
      <c r="E1793" s="34">
        <v>0</v>
      </c>
      <c r="F1793"/>
      <c r="G1793"/>
      <c r="H1793"/>
    </row>
    <row r="1794" spans="1:8" ht="12.5" x14ac:dyDescent="0.25">
      <c r="A1794"/>
      <c r="B1794"/>
      <c r="C1794"/>
      <c r="D1794"/>
      <c r="E1794" s="34">
        <v>0</v>
      </c>
      <c r="F1794"/>
      <c r="G1794"/>
      <c r="H1794"/>
    </row>
    <row r="1795" spans="1:8" ht="12.5" x14ac:dyDescent="0.25">
      <c r="A1795"/>
      <c r="B1795"/>
      <c r="C1795"/>
      <c r="D1795"/>
      <c r="E1795" s="34">
        <v>0</v>
      </c>
      <c r="F1795"/>
      <c r="G1795"/>
      <c r="H1795"/>
    </row>
    <row r="1796" spans="1:8" ht="12.5" x14ac:dyDescent="0.25">
      <c r="A1796"/>
      <c r="B1796"/>
      <c r="C1796"/>
      <c r="D1796"/>
      <c r="E1796" s="34">
        <v>0</v>
      </c>
      <c r="F1796"/>
      <c r="G1796"/>
      <c r="H1796"/>
    </row>
    <row r="1797" spans="1:8" ht="12.5" x14ac:dyDescent="0.25">
      <c r="A1797"/>
      <c r="B1797"/>
      <c r="C1797"/>
      <c r="D1797"/>
      <c r="E1797" s="34">
        <v>0</v>
      </c>
      <c r="F1797"/>
      <c r="G1797"/>
      <c r="H1797"/>
    </row>
    <row r="1798" spans="1:8" ht="12.5" x14ac:dyDescent="0.25">
      <c r="A1798"/>
      <c r="B1798"/>
      <c r="C1798"/>
      <c r="D1798"/>
      <c r="E1798" s="34">
        <v>0</v>
      </c>
      <c r="F1798"/>
      <c r="G1798"/>
      <c r="H1798"/>
    </row>
    <row r="1799" spans="1:8" ht="12.5" x14ac:dyDescent="0.25">
      <c r="A1799"/>
      <c r="B1799"/>
      <c r="C1799"/>
      <c r="D1799"/>
      <c r="E1799" s="34">
        <v>0</v>
      </c>
      <c r="F1799"/>
      <c r="G1799"/>
      <c r="H1799"/>
    </row>
    <row r="1800" spans="1:8" ht="12.5" x14ac:dyDescent="0.25">
      <c r="A1800"/>
      <c r="B1800"/>
      <c r="C1800"/>
      <c r="D1800"/>
      <c r="E1800" s="34">
        <v>0</v>
      </c>
      <c r="F1800"/>
      <c r="G1800"/>
      <c r="H1800"/>
    </row>
    <row r="1801" spans="1:8" ht="12.5" x14ac:dyDescent="0.25">
      <c r="A1801"/>
      <c r="B1801"/>
      <c r="C1801"/>
      <c r="D1801"/>
      <c r="E1801" s="34">
        <v>0</v>
      </c>
      <c r="F1801"/>
      <c r="G1801"/>
      <c r="H1801"/>
    </row>
    <row r="1802" spans="1:8" ht="12.5" x14ac:dyDescent="0.25">
      <c r="A1802"/>
      <c r="B1802"/>
      <c r="C1802"/>
      <c r="D1802"/>
      <c r="E1802" s="34">
        <v>0</v>
      </c>
      <c r="F1802"/>
      <c r="G1802"/>
      <c r="H1802"/>
    </row>
    <row r="1803" spans="1:8" ht="12.5" x14ac:dyDescent="0.25">
      <c r="A1803"/>
      <c r="B1803"/>
      <c r="C1803"/>
      <c r="D1803"/>
      <c r="E1803" s="34">
        <v>0</v>
      </c>
      <c r="F1803"/>
      <c r="G1803"/>
      <c r="H1803"/>
    </row>
    <row r="1804" spans="1:8" ht="12.5" x14ac:dyDescent="0.25">
      <c r="A1804"/>
      <c r="B1804"/>
      <c r="C1804"/>
      <c r="D1804"/>
      <c r="E1804" s="34">
        <v>0</v>
      </c>
      <c r="F1804"/>
      <c r="G1804"/>
      <c r="H1804"/>
    </row>
    <row r="1805" spans="1:8" ht="12.5" x14ac:dyDescent="0.25">
      <c r="A1805"/>
      <c r="B1805"/>
      <c r="C1805"/>
      <c r="D1805"/>
      <c r="E1805" s="34">
        <v>0</v>
      </c>
      <c r="F1805"/>
      <c r="G1805"/>
      <c r="H1805"/>
    </row>
    <row r="1806" spans="1:8" ht="12.5" x14ac:dyDescent="0.25">
      <c r="A1806"/>
      <c r="B1806"/>
      <c r="C1806"/>
      <c r="D1806"/>
      <c r="E1806" s="34">
        <v>0</v>
      </c>
      <c r="F1806"/>
      <c r="G1806"/>
      <c r="H1806"/>
    </row>
    <row r="1807" spans="1:8" ht="12.5" x14ac:dyDescent="0.25">
      <c r="A1807"/>
      <c r="B1807"/>
      <c r="C1807"/>
      <c r="D1807"/>
      <c r="E1807" s="34">
        <v>0</v>
      </c>
      <c r="F1807"/>
      <c r="G1807"/>
      <c r="H1807"/>
    </row>
    <row r="1808" spans="1:8" ht="12.5" x14ac:dyDescent="0.25">
      <c r="A1808"/>
      <c r="B1808"/>
      <c r="C1808"/>
      <c r="D1808"/>
      <c r="E1808" s="34">
        <v>0</v>
      </c>
      <c r="F1808"/>
      <c r="G1808"/>
      <c r="H1808"/>
    </row>
    <row r="1809" spans="1:8" ht="12.5" x14ac:dyDescent="0.25">
      <c r="A1809"/>
      <c r="B1809"/>
      <c r="C1809"/>
      <c r="D1809"/>
      <c r="E1809" s="34">
        <v>0</v>
      </c>
      <c r="F1809"/>
      <c r="G1809"/>
      <c r="H1809"/>
    </row>
    <row r="1810" spans="1:8" ht="12.5" x14ac:dyDescent="0.25">
      <c r="A1810"/>
      <c r="B1810"/>
      <c r="C1810"/>
      <c r="D1810"/>
      <c r="E1810" s="34">
        <v>0</v>
      </c>
      <c r="F1810"/>
      <c r="G1810"/>
      <c r="H1810"/>
    </row>
    <row r="1811" spans="1:8" ht="12.5" x14ac:dyDescent="0.25">
      <c r="A1811"/>
      <c r="B1811"/>
      <c r="C1811"/>
      <c r="D1811"/>
      <c r="E1811" s="34">
        <v>0</v>
      </c>
      <c r="F1811"/>
      <c r="G1811"/>
      <c r="H1811"/>
    </row>
    <row r="1812" spans="1:8" ht="12.5" x14ac:dyDescent="0.25">
      <c r="A1812"/>
      <c r="B1812"/>
      <c r="C1812"/>
      <c r="D1812"/>
      <c r="E1812" s="34">
        <v>0</v>
      </c>
      <c r="F1812"/>
      <c r="G1812"/>
      <c r="H1812"/>
    </row>
    <row r="1813" spans="1:8" ht="12.5" x14ac:dyDescent="0.25">
      <c r="A1813"/>
      <c r="B1813"/>
      <c r="C1813"/>
      <c r="D1813"/>
      <c r="E1813" s="34">
        <v>0</v>
      </c>
      <c r="F1813"/>
      <c r="G1813"/>
      <c r="H1813"/>
    </row>
    <row r="1814" spans="1:8" ht="12.5" x14ac:dyDescent="0.25">
      <c r="A1814"/>
      <c r="B1814"/>
      <c r="C1814"/>
      <c r="D1814"/>
      <c r="E1814" s="34">
        <v>0</v>
      </c>
      <c r="F1814"/>
      <c r="G1814"/>
      <c r="H1814"/>
    </row>
    <row r="1815" spans="1:8" ht="12.5" x14ac:dyDescent="0.25">
      <c r="A1815"/>
      <c r="B1815"/>
      <c r="C1815"/>
      <c r="D1815"/>
      <c r="E1815" s="34">
        <v>0</v>
      </c>
      <c r="F1815"/>
      <c r="G1815"/>
      <c r="H1815"/>
    </row>
    <row r="1816" spans="1:8" ht="12.5" x14ac:dyDescent="0.25">
      <c r="A1816"/>
      <c r="B1816"/>
      <c r="C1816"/>
      <c r="D1816"/>
      <c r="E1816" s="34">
        <v>0</v>
      </c>
      <c r="F1816"/>
      <c r="G1816"/>
      <c r="H1816"/>
    </row>
    <row r="1817" spans="1:8" ht="12.5" x14ac:dyDescent="0.25">
      <c r="A1817"/>
      <c r="B1817"/>
      <c r="C1817"/>
      <c r="D1817"/>
      <c r="E1817" s="34">
        <v>0</v>
      </c>
      <c r="F1817"/>
      <c r="G1817"/>
      <c r="H1817"/>
    </row>
    <row r="1818" spans="1:8" ht="12.5" x14ac:dyDescent="0.25">
      <c r="A1818"/>
      <c r="B1818"/>
      <c r="C1818"/>
      <c r="D1818"/>
      <c r="E1818" s="34">
        <v>0</v>
      </c>
      <c r="F1818"/>
      <c r="G1818"/>
      <c r="H1818"/>
    </row>
    <row r="1819" spans="1:8" ht="12.5" x14ac:dyDescent="0.25">
      <c r="A1819"/>
      <c r="B1819"/>
      <c r="C1819"/>
      <c r="D1819"/>
      <c r="E1819" s="34">
        <v>0</v>
      </c>
      <c r="F1819"/>
      <c r="G1819"/>
      <c r="H1819"/>
    </row>
    <row r="1820" spans="1:8" ht="12.5" x14ac:dyDescent="0.25">
      <c r="A1820"/>
      <c r="B1820"/>
      <c r="C1820"/>
      <c r="D1820"/>
      <c r="E1820" s="34">
        <v>0</v>
      </c>
      <c r="F1820"/>
      <c r="G1820"/>
      <c r="H1820"/>
    </row>
    <row r="1821" spans="1:8" ht="12.5" x14ac:dyDescent="0.25">
      <c r="A1821"/>
      <c r="B1821"/>
      <c r="C1821"/>
      <c r="D1821"/>
      <c r="E1821" s="34">
        <v>0</v>
      </c>
      <c r="F1821"/>
      <c r="G1821"/>
      <c r="H1821"/>
    </row>
    <row r="1822" spans="1:8" ht="12.5" x14ac:dyDescent="0.25">
      <c r="A1822"/>
      <c r="B1822"/>
      <c r="C1822"/>
      <c r="D1822"/>
      <c r="E1822" s="34">
        <v>0</v>
      </c>
      <c r="F1822"/>
      <c r="G1822"/>
      <c r="H1822"/>
    </row>
    <row r="1823" spans="1:8" ht="12.5" x14ac:dyDescent="0.25">
      <c r="A1823"/>
      <c r="B1823"/>
      <c r="C1823"/>
      <c r="D1823"/>
      <c r="E1823" s="34">
        <v>0</v>
      </c>
      <c r="F1823"/>
      <c r="G1823"/>
      <c r="H1823"/>
    </row>
    <row r="1824" spans="1:8" ht="12.5" x14ac:dyDescent="0.25">
      <c r="A1824"/>
      <c r="B1824"/>
      <c r="C1824"/>
      <c r="D1824"/>
      <c r="E1824" s="34">
        <v>0</v>
      </c>
      <c r="F1824"/>
      <c r="G1824"/>
      <c r="H1824"/>
    </row>
    <row r="1825" spans="1:8" ht="12.5" x14ac:dyDescent="0.25">
      <c r="A1825"/>
      <c r="B1825"/>
      <c r="C1825"/>
      <c r="D1825"/>
      <c r="E1825" s="34">
        <v>0</v>
      </c>
      <c r="F1825"/>
      <c r="G1825"/>
      <c r="H1825"/>
    </row>
    <row r="1826" spans="1:8" ht="12.5" x14ac:dyDescent="0.25">
      <c r="A1826"/>
      <c r="B1826"/>
      <c r="C1826"/>
      <c r="D1826"/>
      <c r="E1826" s="34">
        <v>0</v>
      </c>
      <c r="F1826"/>
      <c r="G1826"/>
      <c r="H1826"/>
    </row>
    <row r="1827" spans="1:8" ht="12.5" x14ac:dyDescent="0.25">
      <c r="A1827"/>
      <c r="B1827"/>
      <c r="C1827"/>
      <c r="D1827"/>
      <c r="E1827" s="34">
        <v>0</v>
      </c>
      <c r="F1827"/>
      <c r="G1827"/>
      <c r="H1827"/>
    </row>
    <row r="1828" spans="1:8" ht="12.5" x14ac:dyDescent="0.25">
      <c r="A1828"/>
      <c r="B1828"/>
      <c r="C1828"/>
      <c r="D1828"/>
      <c r="E1828" s="34">
        <v>0</v>
      </c>
      <c r="F1828"/>
      <c r="G1828"/>
      <c r="H1828"/>
    </row>
    <row r="1829" spans="1:8" ht="12.5" x14ac:dyDescent="0.25">
      <c r="A1829"/>
      <c r="B1829"/>
      <c r="C1829"/>
      <c r="D1829"/>
      <c r="E1829" s="34">
        <v>0</v>
      </c>
      <c r="F1829"/>
      <c r="G1829"/>
      <c r="H1829"/>
    </row>
    <row r="1830" spans="1:8" ht="12.5" x14ac:dyDescent="0.25">
      <c r="A1830"/>
      <c r="B1830"/>
      <c r="C1830"/>
      <c r="D1830"/>
      <c r="E1830" s="34">
        <v>0</v>
      </c>
      <c r="F1830"/>
      <c r="G1830"/>
      <c r="H1830"/>
    </row>
    <row r="1831" spans="1:8" ht="12.5" x14ac:dyDescent="0.25">
      <c r="A1831"/>
      <c r="B1831"/>
      <c r="C1831"/>
      <c r="D1831"/>
      <c r="E1831" s="34">
        <v>0</v>
      </c>
      <c r="F1831"/>
      <c r="G1831"/>
      <c r="H1831"/>
    </row>
    <row r="1832" spans="1:8" ht="12.5" x14ac:dyDescent="0.25">
      <c r="A1832"/>
      <c r="B1832"/>
      <c r="C1832"/>
      <c r="D1832"/>
      <c r="E1832" s="34">
        <v>0</v>
      </c>
      <c r="F1832"/>
      <c r="G1832"/>
      <c r="H1832"/>
    </row>
    <row r="1833" spans="1:8" ht="12.5" x14ac:dyDescent="0.25">
      <c r="A1833"/>
      <c r="B1833"/>
      <c r="C1833"/>
      <c r="D1833"/>
      <c r="E1833" s="34">
        <v>0</v>
      </c>
      <c r="F1833"/>
      <c r="G1833"/>
      <c r="H1833"/>
    </row>
    <row r="1834" spans="1:8" ht="12.5" x14ac:dyDescent="0.25">
      <c r="A1834"/>
      <c r="B1834"/>
      <c r="C1834"/>
      <c r="D1834"/>
      <c r="E1834" s="34">
        <v>0</v>
      </c>
      <c r="F1834"/>
      <c r="G1834"/>
      <c r="H1834"/>
    </row>
    <row r="1835" spans="1:8" ht="12.5" x14ac:dyDescent="0.25">
      <c r="A1835"/>
      <c r="B1835"/>
      <c r="C1835"/>
      <c r="D1835"/>
      <c r="E1835" s="34">
        <v>0</v>
      </c>
      <c r="F1835"/>
      <c r="G1835"/>
      <c r="H1835"/>
    </row>
    <row r="1836" spans="1:8" ht="12.5" x14ac:dyDescent="0.25">
      <c r="A1836"/>
      <c r="B1836"/>
      <c r="C1836"/>
      <c r="D1836"/>
      <c r="E1836" s="34">
        <v>0</v>
      </c>
      <c r="F1836"/>
      <c r="G1836"/>
      <c r="H1836"/>
    </row>
    <row r="1837" spans="1:8" ht="12.5" x14ac:dyDescent="0.25">
      <c r="A1837"/>
      <c r="B1837"/>
      <c r="C1837"/>
      <c r="D1837"/>
      <c r="E1837" s="34">
        <v>0</v>
      </c>
      <c r="F1837"/>
      <c r="G1837"/>
      <c r="H1837"/>
    </row>
    <row r="1838" spans="1:8" ht="12.5" x14ac:dyDescent="0.25">
      <c r="A1838"/>
      <c r="B1838"/>
      <c r="C1838"/>
      <c r="D1838"/>
      <c r="E1838" s="34">
        <v>0</v>
      </c>
      <c r="F1838"/>
      <c r="G1838"/>
      <c r="H1838"/>
    </row>
    <row r="1839" spans="1:8" ht="12.5" x14ac:dyDescent="0.25">
      <c r="A1839"/>
      <c r="B1839"/>
      <c r="C1839"/>
      <c r="D1839"/>
      <c r="E1839" s="34">
        <v>0</v>
      </c>
      <c r="F1839"/>
      <c r="G1839"/>
      <c r="H1839"/>
    </row>
    <row r="1840" spans="1:8" ht="12.5" x14ac:dyDescent="0.25">
      <c r="A1840"/>
      <c r="B1840"/>
      <c r="C1840"/>
      <c r="D1840"/>
      <c r="E1840" s="34">
        <v>0</v>
      </c>
      <c r="F1840"/>
      <c r="G1840"/>
      <c r="H1840"/>
    </row>
    <row r="1841" spans="1:8" ht="12.5" x14ac:dyDescent="0.25">
      <c r="A1841"/>
      <c r="B1841"/>
      <c r="C1841"/>
      <c r="D1841"/>
      <c r="E1841" s="34">
        <v>0</v>
      </c>
      <c r="F1841"/>
      <c r="G1841"/>
      <c r="H1841"/>
    </row>
    <row r="1842" spans="1:8" ht="12.5" x14ac:dyDescent="0.25">
      <c r="A1842"/>
      <c r="B1842"/>
      <c r="C1842"/>
      <c r="D1842"/>
      <c r="E1842" s="34">
        <v>0</v>
      </c>
      <c r="F1842"/>
      <c r="G1842"/>
      <c r="H1842"/>
    </row>
    <row r="1843" spans="1:8" ht="12.5" x14ac:dyDescent="0.25">
      <c r="A1843"/>
      <c r="B1843"/>
      <c r="C1843"/>
      <c r="D1843"/>
      <c r="E1843" s="34">
        <v>0</v>
      </c>
      <c r="F1843"/>
      <c r="G1843"/>
      <c r="H1843"/>
    </row>
    <row r="1844" spans="1:8" ht="12.5" x14ac:dyDescent="0.25">
      <c r="A1844"/>
      <c r="B1844"/>
      <c r="C1844"/>
      <c r="D1844"/>
      <c r="E1844" s="34">
        <v>0</v>
      </c>
      <c r="F1844"/>
      <c r="G1844"/>
      <c r="H1844"/>
    </row>
    <row r="1845" spans="1:8" ht="12.5" x14ac:dyDescent="0.25">
      <c r="A1845"/>
      <c r="B1845"/>
      <c r="C1845"/>
      <c r="D1845"/>
      <c r="E1845" s="34">
        <v>0</v>
      </c>
      <c r="F1845"/>
      <c r="G1845"/>
      <c r="H1845"/>
    </row>
    <row r="1846" spans="1:8" ht="12.5" x14ac:dyDescent="0.25">
      <c r="A1846"/>
      <c r="B1846"/>
      <c r="C1846"/>
      <c r="D1846"/>
      <c r="E1846" s="34">
        <v>0</v>
      </c>
      <c r="F1846"/>
      <c r="G1846"/>
      <c r="H1846"/>
    </row>
    <row r="1847" spans="1:8" ht="12.5" x14ac:dyDescent="0.25">
      <c r="A1847"/>
      <c r="B1847"/>
      <c r="C1847"/>
      <c r="D1847"/>
      <c r="E1847" s="34">
        <v>0</v>
      </c>
      <c r="F1847"/>
      <c r="G1847"/>
      <c r="H1847"/>
    </row>
    <row r="1848" spans="1:8" ht="12.5" x14ac:dyDescent="0.25">
      <c r="A1848"/>
      <c r="B1848"/>
      <c r="C1848"/>
      <c r="D1848"/>
      <c r="E1848" s="34">
        <v>0</v>
      </c>
      <c r="F1848"/>
      <c r="G1848"/>
      <c r="H1848"/>
    </row>
    <row r="1849" spans="1:8" ht="12.5" x14ac:dyDescent="0.25">
      <c r="A1849"/>
      <c r="B1849"/>
      <c r="C1849"/>
      <c r="D1849"/>
      <c r="E1849" s="34">
        <v>0</v>
      </c>
      <c r="F1849"/>
      <c r="G1849"/>
      <c r="H1849"/>
    </row>
    <row r="1850" spans="1:8" ht="12.5" x14ac:dyDescent="0.25">
      <c r="A1850"/>
      <c r="B1850"/>
      <c r="C1850"/>
      <c r="D1850"/>
      <c r="E1850" s="34">
        <v>0</v>
      </c>
      <c r="F1850"/>
      <c r="G1850"/>
      <c r="H1850"/>
    </row>
    <row r="1851" spans="1:8" ht="12.5" x14ac:dyDescent="0.25">
      <c r="A1851"/>
      <c r="B1851"/>
      <c r="C1851"/>
      <c r="D1851"/>
      <c r="E1851" s="34">
        <v>0</v>
      </c>
      <c r="F1851"/>
      <c r="G1851"/>
      <c r="H1851"/>
    </row>
    <row r="1852" spans="1:8" ht="12.5" x14ac:dyDescent="0.25">
      <c r="A1852"/>
      <c r="B1852"/>
      <c r="C1852"/>
      <c r="D1852"/>
      <c r="E1852" s="34">
        <v>0</v>
      </c>
      <c r="F1852"/>
      <c r="G1852"/>
      <c r="H1852"/>
    </row>
    <row r="1853" spans="1:8" ht="12.5" x14ac:dyDescent="0.25">
      <c r="A1853"/>
      <c r="B1853"/>
      <c r="C1853"/>
      <c r="D1853"/>
      <c r="E1853" s="34">
        <v>0</v>
      </c>
      <c r="F1853"/>
      <c r="G1853"/>
      <c r="H1853"/>
    </row>
    <row r="1854" spans="1:8" ht="12.5" x14ac:dyDescent="0.25">
      <c r="A1854"/>
      <c r="B1854"/>
      <c r="C1854"/>
      <c r="D1854"/>
      <c r="E1854" s="34">
        <v>0</v>
      </c>
      <c r="F1854"/>
      <c r="G1854"/>
      <c r="H1854"/>
    </row>
    <row r="1855" spans="1:8" ht="12.5" x14ac:dyDescent="0.25">
      <c r="A1855"/>
      <c r="B1855"/>
      <c r="C1855"/>
      <c r="D1855"/>
      <c r="E1855" s="34">
        <v>0</v>
      </c>
      <c r="F1855"/>
      <c r="G1855"/>
      <c r="H1855"/>
    </row>
    <row r="1856" spans="1:8" ht="12.5" x14ac:dyDescent="0.25">
      <c r="A1856"/>
      <c r="B1856"/>
      <c r="C1856"/>
      <c r="D1856"/>
      <c r="E1856" s="34">
        <v>0</v>
      </c>
      <c r="F1856"/>
      <c r="G1856"/>
      <c r="H1856"/>
    </row>
    <row r="1857" spans="1:8" ht="12.5" x14ac:dyDescent="0.25">
      <c r="A1857"/>
      <c r="B1857"/>
      <c r="C1857"/>
      <c r="D1857"/>
      <c r="E1857" s="34">
        <v>0</v>
      </c>
      <c r="F1857"/>
      <c r="G1857"/>
      <c r="H1857"/>
    </row>
    <row r="1858" spans="1:8" ht="12.5" x14ac:dyDescent="0.25">
      <c r="A1858"/>
      <c r="B1858"/>
      <c r="C1858"/>
      <c r="D1858"/>
      <c r="E1858" s="34">
        <v>0</v>
      </c>
      <c r="F1858"/>
      <c r="G1858"/>
      <c r="H1858"/>
    </row>
    <row r="1859" spans="1:8" ht="12.5" x14ac:dyDescent="0.25">
      <c r="A1859"/>
      <c r="B1859"/>
      <c r="C1859"/>
      <c r="D1859"/>
      <c r="E1859" s="34">
        <v>0</v>
      </c>
      <c r="F1859"/>
      <c r="G1859"/>
      <c r="H1859"/>
    </row>
    <row r="1860" spans="1:8" ht="12.5" x14ac:dyDescent="0.25">
      <c r="A1860"/>
      <c r="B1860"/>
      <c r="C1860"/>
      <c r="D1860"/>
      <c r="E1860" s="34">
        <v>0</v>
      </c>
      <c r="F1860"/>
      <c r="G1860"/>
      <c r="H1860"/>
    </row>
    <row r="1861" spans="1:8" ht="12.5" x14ac:dyDescent="0.25">
      <c r="A1861"/>
      <c r="B1861"/>
      <c r="C1861"/>
      <c r="D1861"/>
      <c r="E1861" s="34">
        <v>0</v>
      </c>
      <c r="F1861"/>
      <c r="G1861"/>
      <c r="H1861"/>
    </row>
    <row r="1862" spans="1:8" ht="12.5" x14ac:dyDescent="0.25">
      <c r="A1862"/>
      <c r="B1862"/>
      <c r="C1862"/>
      <c r="D1862"/>
      <c r="E1862" s="34">
        <v>0</v>
      </c>
      <c r="F1862"/>
      <c r="G1862"/>
      <c r="H1862"/>
    </row>
    <row r="1863" spans="1:8" ht="12.5" x14ac:dyDescent="0.25">
      <c r="A1863"/>
      <c r="B1863"/>
      <c r="C1863"/>
      <c r="D1863"/>
      <c r="E1863" s="34">
        <v>0</v>
      </c>
      <c r="F1863"/>
      <c r="G1863"/>
      <c r="H1863"/>
    </row>
    <row r="1864" spans="1:8" ht="12.5" x14ac:dyDescent="0.25">
      <c r="A1864"/>
      <c r="B1864"/>
      <c r="C1864"/>
      <c r="D1864"/>
      <c r="E1864" s="34">
        <v>0</v>
      </c>
      <c r="F1864"/>
      <c r="G1864"/>
      <c r="H1864"/>
    </row>
    <row r="1865" spans="1:8" ht="12.5" x14ac:dyDescent="0.25">
      <c r="A1865"/>
      <c r="B1865"/>
      <c r="C1865"/>
      <c r="D1865"/>
      <c r="E1865" s="34">
        <v>0</v>
      </c>
      <c r="F1865"/>
      <c r="G1865"/>
      <c r="H1865"/>
    </row>
    <row r="1866" spans="1:8" ht="12.5" x14ac:dyDescent="0.25">
      <c r="A1866"/>
      <c r="B1866"/>
      <c r="C1866"/>
      <c r="D1866"/>
      <c r="E1866" s="34">
        <v>0</v>
      </c>
      <c r="F1866"/>
      <c r="G1866"/>
      <c r="H1866"/>
    </row>
    <row r="1867" spans="1:8" ht="12.5" x14ac:dyDescent="0.25">
      <c r="A1867"/>
      <c r="B1867"/>
      <c r="C1867"/>
      <c r="D1867"/>
      <c r="E1867" s="34">
        <v>0</v>
      </c>
      <c r="F1867"/>
      <c r="G1867"/>
      <c r="H1867"/>
    </row>
    <row r="1868" spans="1:8" ht="12.5" x14ac:dyDescent="0.25">
      <c r="A1868"/>
      <c r="B1868"/>
      <c r="C1868"/>
      <c r="D1868"/>
      <c r="E1868" s="34">
        <v>0</v>
      </c>
      <c r="F1868"/>
      <c r="G1868"/>
      <c r="H1868"/>
    </row>
    <row r="1869" spans="1:8" ht="12.5" x14ac:dyDescent="0.25">
      <c r="A1869"/>
      <c r="B1869"/>
      <c r="C1869"/>
      <c r="D1869"/>
      <c r="E1869" s="34">
        <v>0</v>
      </c>
      <c r="F1869"/>
      <c r="G1869"/>
      <c r="H1869"/>
    </row>
    <row r="1870" spans="1:8" ht="12.5" x14ac:dyDescent="0.25">
      <c r="A1870"/>
      <c r="B1870"/>
      <c r="C1870"/>
      <c r="D1870"/>
      <c r="E1870" s="34">
        <v>0</v>
      </c>
      <c r="F1870"/>
      <c r="G1870"/>
      <c r="H1870"/>
    </row>
    <row r="1871" spans="1:8" ht="12.5" x14ac:dyDescent="0.25">
      <c r="A1871"/>
      <c r="B1871"/>
      <c r="C1871"/>
      <c r="D1871"/>
      <c r="E1871" s="34">
        <v>0</v>
      </c>
      <c r="F1871"/>
      <c r="G1871"/>
      <c r="H1871"/>
    </row>
    <row r="1872" spans="1:8" ht="12.5" x14ac:dyDescent="0.25">
      <c r="A1872"/>
      <c r="B1872"/>
      <c r="C1872"/>
      <c r="D1872"/>
      <c r="E1872" s="34">
        <v>0</v>
      </c>
      <c r="F1872"/>
      <c r="G1872"/>
      <c r="H1872"/>
    </row>
    <row r="1873" spans="1:8" ht="12.5" x14ac:dyDescent="0.25">
      <c r="A1873"/>
      <c r="B1873"/>
      <c r="C1873"/>
      <c r="D1873"/>
      <c r="E1873" s="34">
        <v>0</v>
      </c>
      <c r="F1873"/>
      <c r="G1873"/>
      <c r="H1873"/>
    </row>
    <row r="1874" spans="1:8" ht="12.5" x14ac:dyDescent="0.25">
      <c r="A1874"/>
      <c r="B1874"/>
      <c r="C1874"/>
      <c r="D1874"/>
      <c r="E1874" s="34">
        <v>0</v>
      </c>
      <c r="F1874"/>
      <c r="G1874"/>
      <c r="H1874"/>
    </row>
    <row r="1875" spans="1:8" ht="12.5" x14ac:dyDescent="0.25">
      <c r="A1875"/>
      <c r="B1875"/>
      <c r="C1875"/>
      <c r="D1875"/>
      <c r="E1875" s="34">
        <v>0</v>
      </c>
      <c r="F1875"/>
      <c r="G1875"/>
      <c r="H1875"/>
    </row>
    <row r="1876" spans="1:8" ht="12.5" x14ac:dyDescent="0.25">
      <c r="A1876"/>
      <c r="B1876"/>
      <c r="C1876"/>
      <c r="D1876"/>
      <c r="E1876" s="34">
        <v>0</v>
      </c>
      <c r="F1876"/>
      <c r="G1876"/>
      <c r="H1876"/>
    </row>
    <row r="1877" spans="1:8" ht="12.5" x14ac:dyDescent="0.25">
      <c r="A1877"/>
      <c r="B1877"/>
      <c r="C1877"/>
      <c r="D1877"/>
      <c r="E1877" s="34">
        <v>0</v>
      </c>
      <c r="F1877"/>
      <c r="G1877"/>
      <c r="H1877"/>
    </row>
    <row r="1878" spans="1:8" ht="12.5" x14ac:dyDescent="0.25">
      <c r="A1878"/>
      <c r="B1878"/>
      <c r="C1878"/>
      <c r="D1878"/>
      <c r="E1878" s="34">
        <v>0</v>
      </c>
      <c r="F1878"/>
      <c r="G1878"/>
      <c r="H1878"/>
    </row>
    <row r="1879" spans="1:8" ht="12.5" x14ac:dyDescent="0.25">
      <c r="A1879"/>
      <c r="B1879"/>
      <c r="C1879"/>
      <c r="D1879"/>
      <c r="E1879" s="34">
        <v>0</v>
      </c>
      <c r="F1879"/>
      <c r="G1879"/>
      <c r="H1879"/>
    </row>
    <row r="1880" spans="1:8" ht="12.5" x14ac:dyDescent="0.25">
      <c r="A1880"/>
      <c r="B1880"/>
      <c r="C1880"/>
      <c r="D1880"/>
      <c r="E1880" s="34">
        <v>0</v>
      </c>
      <c r="F1880"/>
      <c r="G1880"/>
      <c r="H1880"/>
    </row>
    <row r="1881" spans="1:8" ht="12.5" x14ac:dyDescent="0.25">
      <c r="A1881"/>
      <c r="B1881"/>
      <c r="C1881"/>
      <c r="D1881"/>
      <c r="E1881" s="34">
        <v>0</v>
      </c>
      <c r="F1881"/>
      <c r="G1881"/>
      <c r="H1881"/>
    </row>
    <row r="1882" spans="1:8" ht="12.5" x14ac:dyDescent="0.25">
      <c r="A1882"/>
      <c r="B1882"/>
      <c r="C1882"/>
      <c r="D1882"/>
      <c r="E1882" s="34">
        <v>0</v>
      </c>
      <c r="F1882"/>
      <c r="G1882"/>
      <c r="H1882"/>
    </row>
    <row r="1883" spans="1:8" ht="12.5" x14ac:dyDescent="0.25">
      <c r="A1883"/>
      <c r="B1883"/>
      <c r="C1883"/>
      <c r="D1883"/>
      <c r="E1883" s="34">
        <v>0</v>
      </c>
      <c r="F1883"/>
      <c r="G1883"/>
      <c r="H1883"/>
    </row>
    <row r="1884" spans="1:8" ht="12.5" x14ac:dyDescent="0.25">
      <c r="A1884"/>
      <c r="B1884"/>
      <c r="C1884"/>
      <c r="D1884"/>
      <c r="E1884" s="34">
        <v>0</v>
      </c>
      <c r="F1884"/>
      <c r="G1884"/>
      <c r="H1884"/>
    </row>
    <row r="1885" spans="1:8" ht="12.5" x14ac:dyDescent="0.25">
      <c r="A1885"/>
      <c r="B1885"/>
      <c r="C1885"/>
      <c r="D1885"/>
      <c r="E1885" s="34">
        <v>0</v>
      </c>
      <c r="F1885"/>
      <c r="G1885"/>
      <c r="H1885"/>
    </row>
    <row r="1886" spans="1:8" ht="12.5" x14ac:dyDescent="0.25">
      <c r="A1886"/>
      <c r="B1886"/>
      <c r="C1886"/>
      <c r="D1886"/>
      <c r="E1886" s="34">
        <v>0</v>
      </c>
      <c r="F1886"/>
      <c r="G1886"/>
      <c r="H1886"/>
    </row>
    <row r="1887" spans="1:8" ht="12.5" x14ac:dyDescent="0.25">
      <c r="A1887"/>
      <c r="B1887"/>
      <c r="C1887"/>
      <c r="D1887"/>
      <c r="E1887" s="34">
        <v>0</v>
      </c>
      <c r="F1887"/>
      <c r="G1887"/>
      <c r="H1887"/>
    </row>
    <row r="1888" spans="1:8" ht="12.5" x14ac:dyDescent="0.25">
      <c r="A1888"/>
      <c r="B1888"/>
      <c r="C1888"/>
      <c r="D1888"/>
      <c r="E1888" s="34">
        <v>0</v>
      </c>
      <c r="F1888"/>
      <c r="G1888"/>
      <c r="H1888"/>
    </row>
    <row r="1889" spans="1:8" ht="12.5" x14ac:dyDescent="0.25">
      <c r="A1889"/>
      <c r="B1889"/>
      <c r="C1889"/>
      <c r="D1889"/>
      <c r="E1889" s="34">
        <v>0</v>
      </c>
      <c r="F1889"/>
      <c r="G1889"/>
      <c r="H1889"/>
    </row>
    <row r="1890" spans="1:8" ht="12.5" x14ac:dyDescent="0.25">
      <c r="A1890"/>
      <c r="B1890"/>
      <c r="C1890"/>
      <c r="D1890"/>
      <c r="E1890" s="34">
        <v>0</v>
      </c>
      <c r="F1890"/>
      <c r="G1890"/>
      <c r="H1890"/>
    </row>
    <row r="1891" spans="1:8" ht="12.5" x14ac:dyDescent="0.25">
      <c r="A1891"/>
      <c r="B1891"/>
      <c r="C1891"/>
      <c r="D1891"/>
      <c r="E1891" s="34">
        <v>0</v>
      </c>
      <c r="F1891"/>
      <c r="G1891"/>
      <c r="H1891"/>
    </row>
    <row r="1892" spans="1:8" ht="12.5" x14ac:dyDescent="0.25">
      <c r="A1892"/>
      <c r="B1892"/>
      <c r="C1892"/>
      <c r="D1892"/>
      <c r="E1892" s="34">
        <v>0</v>
      </c>
      <c r="F1892"/>
      <c r="G1892"/>
      <c r="H1892"/>
    </row>
    <row r="1893" spans="1:8" ht="12.5" x14ac:dyDescent="0.25">
      <c r="A1893"/>
      <c r="B1893"/>
      <c r="C1893"/>
      <c r="D1893"/>
      <c r="E1893" s="34">
        <v>0</v>
      </c>
      <c r="F1893"/>
      <c r="G1893"/>
      <c r="H1893"/>
    </row>
    <row r="1894" spans="1:8" ht="12.5" x14ac:dyDescent="0.25">
      <c r="A1894"/>
      <c r="B1894"/>
      <c r="C1894"/>
      <c r="D1894"/>
      <c r="E1894" s="34">
        <v>0</v>
      </c>
      <c r="F1894"/>
      <c r="G1894"/>
      <c r="H1894"/>
    </row>
    <row r="1895" spans="1:8" ht="12.5" x14ac:dyDescent="0.25">
      <c r="A1895"/>
      <c r="B1895"/>
      <c r="C1895"/>
      <c r="D1895"/>
      <c r="E1895" s="34">
        <v>0</v>
      </c>
      <c r="F1895"/>
      <c r="G1895"/>
      <c r="H1895"/>
    </row>
    <row r="1896" spans="1:8" ht="12.5" x14ac:dyDescent="0.25">
      <c r="A1896"/>
      <c r="B1896"/>
      <c r="C1896"/>
      <c r="D1896"/>
      <c r="E1896" s="34">
        <v>0</v>
      </c>
      <c r="F1896"/>
      <c r="G1896"/>
      <c r="H1896"/>
    </row>
    <row r="1897" spans="1:8" ht="12.5" x14ac:dyDescent="0.25">
      <c r="A1897"/>
      <c r="B1897"/>
      <c r="C1897"/>
      <c r="D1897"/>
      <c r="E1897" s="34">
        <v>0</v>
      </c>
      <c r="F1897"/>
      <c r="G1897"/>
      <c r="H1897"/>
    </row>
    <row r="1898" spans="1:8" ht="12.5" x14ac:dyDescent="0.25">
      <c r="A1898"/>
      <c r="B1898"/>
      <c r="C1898"/>
      <c r="D1898"/>
      <c r="E1898" s="34">
        <v>0</v>
      </c>
      <c r="F1898"/>
      <c r="G1898"/>
      <c r="H1898"/>
    </row>
    <row r="1899" spans="1:8" ht="12.5" x14ac:dyDescent="0.25">
      <c r="A1899"/>
      <c r="B1899"/>
      <c r="C1899"/>
      <c r="D1899"/>
      <c r="E1899" s="34">
        <v>0</v>
      </c>
      <c r="F1899"/>
      <c r="G1899"/>
      <c r="H1899"/>
    </row>
    <row r="1900" spans="1:8" ht="12.5" x14ac:dyDescent="0.25">
      <c r="A1900"/>
      <c r="B1900"/>
      <c r="C1900"/>
      <c r="D1900"/>
      <c r="E1900" s="34">
        <v>0</v>
      </c>
      <c r="F1900"/>
      <c r="G1900"/>
      <c r="H1900"/>
    </row>
    <row r="1901" spans="1:8" ht="12.5" x14ac:dyDescent="0.25">
      <c r="A1901"/>
      <c r="B1901"/>
      <c r="C1901"/>
      <c r="D1901"/>
      <c r="E1901" s="34">
        <v>0</v>
      </c>
      <c r="F1901"/>
      <c r="G1901"/>
      <c r="H1901"/>
    </row>
    <row r="1902" spans="1:8" ht="12.5" x14ac:dyDescent="0.25">
      <c r="A1902"/>
      <c r="B1902"/>
      <c r="C1902"/>
      <c r="D1902"/>
      <c r="E1902" s="34">
        <v>0</v>
      </c>
      <c r="F1902"/>
      <c r="G1902"/>
      <c r="H1902"/>
    </row>
    <row r="1903" spans="1:8" ht="12.5" x14ac:dyDescent="0.25">
      <c r="A1903"/>
      <c r="B1903"/>
      <c r="C1903"/>
      <c r="D1903"/>
      <c r="E1903" s="34">
        <v>0</v>
      </c>
      <c r="F1903"/>
      <c r="G1903"/>
      <c r="H1903"/>
    </row>
    <row r="1904" spans="1:8" ht="12.5" x14ac:dyDescent="0.25">
      <c r="A1904"/>
      <c r="B1904"/>
      <c r="C1904"/>
      <c r="D1904"/>
      <c r="E1904" s="34">
        <v>0</v>
      </c>
      <c r="F1904"/>
      <c r="G1904"/>
      <c r="H1904"/>
    </row>
    <row r="1905" spans="1:8" ht="12.5" x14ac:dyDescent="0.25">
      <c r="A1905"/>
      <c r="B1905"/>
      <c r="C1905"/>
      <c r="D1905"/>
      <c r="E1905" s="34">
        <v>0</v>
      </c>
      <c r="F1905"/>
      <c r="G1905"/>
      <c r="H1905"/>
    </row>
    <row r="1906" spans="1:8" ht="12.5" x14ac:dyDescent="0.25">
      <c r="A1906"/>
      <c r="B1906"/>
      <c r="C1906"/>
      <c r="D1906"/>
      <c r="E1906" s="34">
        <v>0</v>
      </c>
      <c r="F1906"/>
      <c r="G1906"/>
      <c r="H1906"/>
    </row>
    <row r="1907" spans="1:8" ht="12.5" x14ac:dyDescent="0.25">
      <c r="A1907"/>
      <c r="B1907"/>
      <c r="C1907"/>
      <c r="D1907"/>
      <c r="E1907" s="34">
        <v>0</v>
      </c>
      <c r="F1907"/>
      <c r="G1907"/>
      <c r="H1907"/>
    </row>
    <row r="1908" spans="1:8" ht="12.5" x14ac:dyDescent="0.25">
      <c r="A1908"/>
      <c r="B1908"/>
      <c r="C1908"/>
      <c r="D1908"/>
      <c r="E1908" s="34">
        <v>0</v>
      </c>
      <c r="F1908"/>
      <c r="G1908"/>
      <c r="H1908"/>
    </row>
    <row r="1909" spans="1:8" ht="12.5" x14ac:dyDescent="0.25">
      <c r="A1909"/>
      <c r="B1909"/>
      <c r="C1909"/>
      <c r="D1909"/>
      <c r="E1909" s="34">
        <v>0</v>
      </c>
      <c r="F1909"/>
      <c r="G1909"/>
      <c r="H1909"/>
    </row>
    <row r="1910" spans="1:8" ht="12.5" x14ac:dyDescent="0.25">
      <c r="A1910"/>
      <c r="B1910"/>
      <c r="C1910"/>
      <c r="D1910"/>
      <c r="E1910" s="34">
        <v>0</v>
      </c>
      <c r="F1910"/>
      <c r="G1910"/>
      <c r="H1910"/>
    </row>
    <row r="1911" spans="1:8" ht="12.5" x14ac:dyDescent="0.25">
      <c r="A1911"/>
      <c r="B1911"/>
      <c r="C1911"/>
      <c r="D1911"/>
      <c r="E1911" s="34">
        <v>0</v>
      </c>
      <c r="F1911"/>
      <c r="G1911"/>
      <c r="H1911"/>
    </row>
    <row r="1912" spans="1:8" ht="12.5" x14ac:dyDescent="0.25">
      <c r="A1912"/>
      <c r="B1912"/>
      <c r="C1912"/>
      <c r="D1912"/>
      <c r="E1912" s="34">
        <v>0</v>
      </c>
      <c r="F1912"/>
      <c r="G1912"/>
      <c r="H1912"/>
    </row>
    <row r="1913" spans="1:8" ht="12.5" x14ac:dyDescent="0.25">
      <c r="A1913"/>
      <c r="B1913"/>
      <c r="C1913"/>
      <c r="D1913"/>
      <c r="E1913" s="34">
        <v>0</v>
      </c>
      <c r="F1913"/>
      <c r="G1913"/>
      <c r="H1913"/>
    </row>
    <row r="1914" spans="1:8" ht="12.5" x14ac:dyDescent="0.25">
      <c r="A1914"/>
      <c r="B1914"/>
      <c r="C1914"/>
      <c r="D1914"/>
      <c r="E1914" s="34">
        <v>0</v>
      </c>
      <c r="F1914"/>
      <c r="G1914"/>
      <c r="H1914"/>
    </row>
    <row r="1915" spans="1:8" ht="12.5" x14ac:dyDescent="0.25">
      <c r="A1915"/>
      <c r="B1915"/>
      <c r="C1915"/>
      <c r="D1915"/>
      <c r="E1915" s="34">
        <v>0</v>
      </c>
      <c r="F1915"/>
      <c r="G1915"/>
      <c r="H1915"/>
    </row>
    <row r="1916" spans="1:8" ht="12.5" x14ac:dyDescent="0.25">
      <c r="A1916"/>
      <c r="B1916"/>
      <c r="C1916"/>
      <c r="D1916"/>
      <c r="E1916" s="34">
        <v>0</v>
      </c>
      <c r="F1916"/>
      <c r="G1916"/>
      <c r="H1916"/>
    </row>
    <row r="1917" spans="1:8" ht="12.5" x14ac:dyDescent="0.25">
      <c r="A1917"/>
      <c r="B1917"/>
      <c r="C1917"/>
      <c r="D1917"/>
      <c r="E1917" s="34">
        <v>0</v>
      </c>
      <c r="F1917"/>
      <c r="G1917"/>
      <c r="H1917"/>
    </row>
    <row r="1918" spans="1:8" ht="12.5" x14ac:dyDescent="0.25">
      <c r="A1918"/>
      <c r="B1918"/>
      <c r="C1918"/>
      <c r="D1918"/>
      <c r="E1918" s="34">
        <v>0</v>
      </c>
      <c r="F1918"/>
      <c r="G1918"/>
      <c r="H1918"/>
    </row>
    <row r="1919" spans="1:8" ht="12.5" x14ac:dyDescent="0.25">
      <c r="A1919"/>
      <c r="B1919"/>
      <c r="C1919"/>
      <c r="D1919"/>
      <c r="E1919" s="34">
        <v>0</v>
      </c>
      <c r="F1919"/>
      <c r="G1919"/>
      <c r="H1919"/>
    </row>
    <row r="1920" spans="1:8" ht="12.5" x14ac:dyDescent="0.25">
      <c r="A1920"/>
      <c r="B1920"/>
      <c r="C1920"/>
      <c r="D1920"/>
      <c r="E1920" s="34">
        <v>0</v>
      </c>
      <c r="F1920"/>
      <c r="G1920"/>
      <c r="H1920"/>
    </row>
    <row r="1921" spans="1:8" ht="12.5" x14ac:dyDescent="0.25">
      <c r="A1921"/>
      <c r="B1921"/>
      <c r="C1921"/>
      <c r="D1921"/>
      <c r="E1921" s="34">
        <v>0</v>
      </c>
      <c r="F1921"/>
      <c r="G1921"/>
      <c r="H1921"/>
    </row>
    <row r="1922" spans="1:8" ht="12.5" x14ac:dyDescent="0.25">
      <c r="A1922"/>
      <c r="B1922"/>
      <c r="C1922"/>
      <c r="D1922"/>
      <c r="E1922" s="34">
        <v>0</v>
      </c>
      <c r="F1922"/>
      <c r="G1922"/>
      <c r="H1922"/>
    </row>
    <row r="1923" spans="1:8" ht="12.5" x14ac:dyDescent="0.25">
      <c r="A1923"/>
      <c r="B1923"/>
      <c r="C1923"/>
      <c r="D1923"/>
      <c r="E1923" s="34">
        <v>0</v>
      </c>
      <c r="F1923"/>
      <c r="G1923"/>
      <c r="H1923"/>
    </row>
    <row r="1924" spans="1:8" ht="12.5" x14ac:dyDescent="0.25">
      <c r="A1924"/>
      <c r="B1924"/>
      <c r="C1924"/>
      <c r="D1924"/>
      <c r="E1924" s="34">
        <v>0</v>
      </c>
      <c r="F1924"/>
      <c r="G1924"/>
      <c r="H1924"/>
    </row>
    <row r="1925" spans="1:8" ht="12.5" x14ac:dyDescent="0.25">
      <c r="A1925"/>
      <c r="B1925"/>
      <c r="C1925"/>
      <c r="D1925"/>
      <c r="E1925" s="34">
        <v>0</v>
      </c>
      <c r="F1925"/>
      <c r="G1925"/>
      <c r="H1925"/>
    </row>
    <row r="1926" spans="1:8" ht="12.5" x14ac:dyDescent="0.25">
      <c r="A1926"/>
      <c r="B1926"/>
      <c r="C1926"/>
      <c r="D1926"/>
      <c r="E1926" s="34">
        <v>0</v>
      </c>
      <c r="F1926"/>
      <c r="G1926"/>
      <c r="H1926"/>
    </row>
    <row r="1927" spans="1:8" ht="12.5" x14ac:dyDescent="0.25">
      <c r="A1927"/>
      <c r="B1927"/>
      <c r="C1927"/>
      <c r="D1927"/>
      <c r="E1927" s="34">
        <v>0</v>
      </c>
      <c r="F1927"/>
      <c r="G1927"/>
      <c r="H1927"/>
    </row>
    <row r="1928" spans="1:8" ht="12.5" x14ac:dyDescent="0.25">
      <c r="A1928"/>
      <c r="B1928"/>
      <c r="C1928"/>
      <c r="D1928"/>
      <c r="E1928" s="34">
        <v>0</v>
      </c>
      <c r="F1928"/>
      <c r="G1928"/>
      <c r="H1928"/>
    </row>
    <row r="1929" spans="1:8" ht="12.5" x14ac:dyDescent="0.25">
      <c r="A1929"/>
      <c r="B1929"/>
      <c r="C1929"/>
      <c r="D1929"/>
      <c r="E1929" s="34">
        <v>0</v>
      </c>
      <c r="F1929"/>
      <c r="G1929"/>
      <c r="H1929"/>
    </row>
    <row r="1930" spans="1:8" ht="12.5" x14ac:dyDescent="0.25">
      <c r="A1930"/>
      <c r="B1930"/>
      <c r="C1930"/>
      <c r="D1930"/>
      <c r="E1930" s="34">
        <v>0</v>
      </c>
      <c r="F1930"/>
      <c r="G1930"/>
      <c r="H1930"/>
    </row>
    <row r="1931" spans="1:8" ht="12.5" x14ac:dyDescent="0.25">
      <c r="A1931"/>
      <c r="B1931"/>
      <c r="C1931"/>
      <c r="D1931"/>
      <c r="E1931" s="34">
        <v>0</v>
      </c>
      <c r="F1931"/>
      <c r="G1931"/>
      <c r="H1931"/>
    </row>
    <row r="1932" spans="1:8" ht="12.5" x14ac:dyDescent="0.25">
      <c r="A1932"/>
      <c r="B1932"/>
      <c r="C1932"/>
      <c r="D1932"/>
      <c r="E1932" s="34">
        <v>0</v>
      </c>
      <c r="F1932"/>
      <c r="G1932"/>
      <c r="H1932"/>
    </row>
    <row r="1933" spans="1:8" ht="12.5" x14ac:dyDescent="0.25">
      <c r="A1933"/>
      <c r="B1933"/>
      <c r="C1933"/>
      <c r="D1933"/>
      <c r="E1933" s="34">
        <v>0</v>
      </c>
      <c r="F1933"/>
      <c r="G1933"/>
      <c r="H1933"/>
    </row>
    <row r="1934" spans="1:8" ht="12.5" x14ac:dyDescent="0.25">
      <c r="A1934"/>
      <c r="B1934"/>
      <c r="C1934"/>
      <c r="D1934"/>
      <c r="E1934" s="34">
        <v>0</v>
      </c>
      <c r="F1934"/>
      <c r="G1934"/>
      <c r="H1934"/>
    </row>
    <row r="1935" spans="1:8" ht="12.5" x14ac:dyDescent="0.25">
      <c r="A1935"/>
      <c r="B1935"/>
      <c r="C1935"/>
      <c r="D1935"/>
      <c r="E1935" s="34">
        <v>0</v>
      </c>
      <c r="F1935"/>
      <c r="G1935"/>
      <c r="H1935"/>
    </row>
    <row r="1936" spans="1:8" ht="12.5" x14ac:dyDescent="0.25">
      <c r="A1936"/>
      <c r="B1936"/>
      <c r="C1936"/>
      <c r="D1936"/>
      <c r="E1936" s="34">
        <v>0</v>
      </c>
      <c r="F1936"/>
      <c r="G1936"/>
      <c r="H1936"/>
    </row>
    <row r="1937" spans="1:8" ht="12.5" x14ac:dyDescent="0.25">
      <c r="A1937"/>
      <c r="B1937"/>
      <c r="C1937"/>
      <c r="D1937"/>
      <c r="E1937" s="34">
        <v>0</v>
      </c>
      <c r="F1937"/>
      <c r="G1937"/>
      <c r="H1937"/>
    </row>
    <row r="1938" spans="1:8" ht="12.5" x14ac:dyDescent="0.25">
      <c r="A1938"/>
      <c r="B1938"/>
      <c r="C1938"/>
      <c r="D1938"/>
      <c r="E1938" s="34">
        <v>0</v>
      </c>
      <c r="F1938"/>
      <c r="G1938"/>
      <c r="H1938"/>
    </row>
    <row r="1939" spans="1:8" ht="12.5" x14ac:dyDescent="0.25">
      <c r="A1939"/>
      <c r="B1939"/>
      <c r="C1939"/>
      <c r="D1939"/>
      <c r="E1939" s="34">
        <v>0</v>
      </c>
      <c r="F1939"/>
      <c r="G1939"/>
      <c r="H1939"/>
    </row>
    <row r="1940" spans="1:8" ht="12.5" x14ac:dyDescent="0.25">
      <c r="A1940"/>
      <c r="B1940"/>
      <c r="C1940"/>
      <c r="D1940"/>
      <c r="E1940" s="34">
        <v>0</v>
      </c>
      <c r="F1940"/>
      <c r="G1940"/>
      <c r="H1940"/>
    </row>
    <row r="1941" spans="1:8" ht="12.5" x14ac:dyDescent="0.25">
      <c r="A1941"/>
      <c r="B1941"/>
      <c r="C1941"/>
      <c r="D1941"/>
      <c r="E1941" s="34">
        <v>0</v>
      </c>
      <c r="F1941"/>
      <c r="G1941"/>
      <c r="H1941"/>
    </row>
    <row r="1942" spans="1:8" ht="12.5" x14ac:dyDescent="0.25">
      <c r="A1942"/>
      <c r="B1942"/>
      <c r="C1942"/>
      <c r="D1942"/>
      <c r="E1942" s="34">
        <v>0</v>
      </c>
      <c r="F1942"/>
      <c r="G1942"/>
      <c r="H1942"/>
    </row>
    <row r="1943" spans="1:8" ht="12.5" x14ac:dyDescent="0.25">
      <c r="A1943"/>
      <c r="B1943"/>
      <c r="C1943"/>
      <c r="D1943"/>
      <c r="E1943" s="34">
        <v>0</v>
      </c>
      <c r="F1943"/>
      <c r="G1943"/>
      <c r="H1943"/>
    </row>
    <row r="1944" spans="1:8" ht="12.5" x14ac:dyDescent="0.25">
      <c r="A1944"/>
      <c r="B1944"/>
      <c r="C1944"/>
      <c r="D1944"/>
      <c r="E1944" s="34">
        <v>0</v>
      </c>
      <c r="F1944"/>
      <c r="G1944"/>
      <c r="H1944"/>
    </row>
    <row r="1945" spans="1:8" ht="12.5" x14ac:dyDescent="0.25">
      <c r="A1945"/>
      <c r="B1945"/>
      <c r="C1945"/>
      <c r="D1945"/>
      <c r="E1945" s="34">
        <v>0</v>
      </c>
      <c r="F1945"/>
      <c r="G1945"/>
      <c r="H1945"/>
    </row>
    <row r="1946" spans="1:8" ht="12.5" x14ac:dyDescent="0.25">
      <c r="A1946"/>
      <c r="B1946"/>
      <c r="C1946"/>
      <c r="D1946"/>
      <c r="E1946" s="34">
        <v>0</v>
      </c>
      <c r="F1946"/>
      <c r="G1946"/>
      <c r="H1946"/>
    </row>
    <row r="1947" spans="1:8" ht="12.5" x14ac:dyDescent="0.25">
      <c r="A1947"/>
      <c r="B1947"/>
      <c r="C1947"/>
      <c r="D1947"/>
      <c r="E1947" s="34">
        <v>0</v>
      </c>
      <c r="F1947"/>
      <c r="G1947"/>
      <c r="H1947"/>
    </row>
    <row r="1948" spans="1:8" ht="12.5" x14ac:dyDescent="0.25">
      <c r="A1948"/>
      <c r="B1948"/>
      <c r="C1948"/>
      <c r="D1948"/>
      <c r="E1948" s="34">
        <v>0</v>
      </c>
      <c r="F1948"/>
      <c r="G1948"/>
      <c r="H1948"/>
    </row>
    <row r="1949" spans="1:8" ht="12.5" x14ac:dyDescent="0.25">
      <c r="A1949"/>
      <c r="B1949"/>
      <c r="C1949"/>
      <c r="D1949"/>
      <c r="E1949" s="34">
        <v>0</v>
      </c>
      <c r="F1949"/>
      <c r="G1949"/>
      <c r="H1949"/>
    </row>
    <row r="1950" spans="1:8" ht="12.5" x14ac:dyDescent="0.25">
      <c r="A1950"/>
      <c r="B1950"/>
      <c r="C1950"/>
      <c r="D1950"/>
      <c r="E1950" s="34">
        <v>0</v>
      </c>
      <c r="F1950"/>
      <c r="G1950"/>
      <c r="H1950"/>
    </row>
    <row r="1951" spans="1:8" ht="12.5" x14ac:dyDescent="0.25">
      <c r="A1951"/>
      <c r="B1951"/>
      <c r="C1951"/>
      <c r="D1951"/>
      <c r="E1951" s="34">
        <v>0</v>
      </c>
      <c r="F1951"/>
      <c r="G1951"/>
      <c r="H1951"/>
    </row>
    <row r="1952" spans="1:8" ht="12.5" x14ac:dyDescent="0.25">
      <c r="A1952"/>
      <c r="B1952"/>
      <c r="C1952"/>
      <c r="D1952"/>
      <c r="E1952" s="34">
        <v>0</v>
      </c>
      <c r="F1952"/>
      <c r="G1952"/>
      <c r="H1952"/>
    </row>
    <row r="1953" spans="1:8" ht="12.5" x14ac:dyDescent="0.25">
      <c r="A1953"/>
      <c r="B1953"/>
      <c r="C1953"/>
      <c r="D1953"/>
      <c r="E1953" s="34">
        <v>0</v>
      </c>
      <c r="F1953"/>
      <c r="G1953"/>
      <c r="H1953"/>
    </row>
    <row r="1954" spans="1:8" ht="12.5" x14ac:dyDescent="0.25">
      <c r="A1954"/>
      <c r="B1954"/>
      <c r="C1954"/>
      <c r="D1954"/>
      <c r="E1954" s="34">
        <v>0</v>
      </c>
      <c r="F1954"/>
      <c r="G1954"/>
      <c r="H1954"/>
    </row>
    <row r="1955" spans="1:8" ht="12.5" x14ac:dyDescent="0.25">
      <c r="A1955"/>
      <c r="B1955"/>
      <c r="C1955"/>
      <c r="D1955"/>
      <c r="E1955" s="34">
        <v>0</v>
      </c>
      <c r="F1955"/>
      <c r="G1955"/>
      <c r="H1955"/>
    </row>
    <row r="1956" spans="1:8" ht="12.5" x14ac:dyDescent="0.25">
      <c r="A1956"/>
      <c r="B1956"/>
      <c r="C1956"/>
      <c r="D1956"/>
      <c r="E1956" s="34">
        <v>0</v>
      </c>
      <c r="F1956"/>
      <c r="G1956"/>
      <c r="H1956"/>
    </row>
    <row r="1957" spans="1:8" ht="12.5" x14ac:dyDescent="0.25">
      <c r="A1957"/>
      <c r="B1957"/>
      <c r="C1957"/>
      <c r="D1957"/>
      <c r="E1957" s="34">
        <v>0</v>
      </c>
      <c r="F1957"/>
      <c r="G1957"/>
      <c r="H1957"/>
    </row>
    <row r="1958" spans="1:8" ht="12.5" x14ac:dyDescent="0.25">
      <c r="A1958"/>
      <c r="B1958"/>
      <c r="C1958"/>
      <c r="D1958"/>
      <c r="E1958" s="34">
        <v>0</v>
      </c>
      <c r="F1958"/>
      <c r="G1958"/>
      <c r="H1958"/>
    </row>
    <row r="1959" spans="1:8" ht="12.5" x14ac:dyDescent="0.25">
      <c r="A1959"/>
      <c r="B1959"/>
      <c r="C1959"/>
      <c r="D1959"/>
      <c r="E1959" s="34">
        <v>0</v>
      </c>
      <c r="F1959"/>
      <c r="G1959"/>
      <c r="H1959"/>
    </row>
    <row r="1960" spans="1:8" ht="12.5" x14ac:dyDescent="0.25">
      <c r="A1960"/>
      <c r="B1960"/>
      <c r="C1960"/>
      <c r="D1960"/>
      <c r="E1960" s="34">
        <v>0</v>
      </c>
      <c r="F1960"/>
      <c r="G1960"/>
      <c r="H1960"/>
    </row>
    <row r="1961" spans="1:8" ht="12.5" x14ac:dyDescent="0.25">
      <c r="A1961"/>
      <c r="B1961"/>
      <c r="C1961"/>
      <c r="D1961"/>
      <c r="E1961" s="34">
        <v>0</v>
      </c>
      <c r="F1961"/>
      <c r="G1961"/>
      <c r="H1961"/>
    </row>
    <row r="1962" spans="1:8" ht="12.5" x14ac:dyDescent="0.25">
      <c r="A1962"/>
      <c r="B1962"/>
      <c r="C1962"/>
      <c r="D1962"/>
      <c r="E1962" s="34">
        <v>0</v>
      </c>
      <c r="F1962"/>
      <c r="G1962"/>
      <c r="H1962"/>
    </row>
    <row r="1963" spans="1:8" ht="12.5" x14ac:dyDescent="0.25">
      <c r="A1963"/>
      <c r="B1963"/>
      <c r="C1963"/>
      <c r="D1963"/>
      <c r="E1963" s="34">
        <v>0</v>
      </c>
      <c r="F1963"/>
      <c r="G1963"/>
      <c r="H1963"/>
    </row>
    <row r="1964" spans="1:8" ht="12.5" x14ac:dyDescent="0.25">
      <c r="A1964"/>
      <c r="B1964"/>
      <c r="C1964"/>
      <c r="D1964"/>
      <c r="E1964" s="34">
        <v>0</v>
      </c>
      <c r="F1964"/>
      <c r="G1964"/>
      <c r="H1964"/>
    </row>
    <row r="1965" spans="1:8" ht="12.5" x14ac:dyDescent="0.25">
      <c r="A1965"/>
      <c r="B1965"/>
      <c r="C1965"/>
      <c r="D1965"/>
      <c r="E1965" s="34">
        <v>0</v>
      </c>
      <c r="F1965"/>
      <c r="G1965"/>
      <c r="H1965"/>
    </row>
    <row r="1966" spans="1:8" ht="12.5" x14ac:dyDescent="0.25">
      <c r="A1966"/>
      <c r="B1966"/>
      <c r="C1966"/>
      <c r="D1966"/>
      <c r="E1966" s="34">
        <v>0</v>
      </c>
      <c r="F1966"/>
      <c r="G1966"/>
      <c r="H1966"/>
    </row>
    <row r="1967" spans="1:8" ht="12.5" x14ac:dyDescent="0.25">
      <c r="A1967"/>
      <c r="B1967"/>
      <c r="C1967"/>
      <c r="D1967"/>
      <c r="E1967" s="34">
        <v>0</v>
      </c>
      <c r="F1967"/>
      <c r="G1967"/>
      <c r="H1967"/>
    </row>
    <row r="1968" spans="1:8" ht="12.5" x14ac:dyDescent="0.25">
      <c r="A1968"/>
      <c r="B1968"/>
      <c r="C1968"/>
      <c r="D1968"/>
      <c r="E1968" s="34">
        <v>0</v>
      </c>
      <c r="F1968"/>
      <c r="G1968"/>
      <c r="H1968"/>
    </row>
    <row r="1969" spans="1:8" ht="12.5" x14ac:dyDescent="0.25">
      <c r="A1969"/>
      <c r="B1969"/>
      <c r="C1969"/>
      <c r="D1969"/>
      <c r="E1969" s="34">
        <v>0</v>
      </c>
      <c r="F1969"/>
      <c r="G1969"/>
      <c r="H1969"/>
    </row>
    <row r="1970" spans="1:8" ht="12.5" x14ac:dyDescent="0.25">
      <c r="A1970"/>
      <c r="B1970"/>
      <c r="C1970"/>
      <c r="D1970"/>
      <c r="E1970" s="34">
        <v>0</v>
      </c>
      <c r="F1970"/>
      <c r="G1970"/>
      <c r="H1970"/>
    </row>
    <row r="1971" spans="1:8" ht="12.5" x14ac:dyDescent="0.25">
      <c r="A1971"/>
      <c r="B1971"/>
      <c r="C1971"/>
      <c r="D1971"/>
      <c r="E1971" s="34">
        <v>0</v>
      </c>
      <c r="F1971"/>
      <c r="G1971"/>
      <c r="H1971"/>
    </row>
    <row r="1972" spans="1:8" ht="12.5" x14ac:dyDescent="0.25">
      <c r="A1972"/>
      <c r="B1972"/>
      <c r="C1972"/>
      <c r="D1972"/>
      <c r="E1972" s="34">
        <v>0</v>
      </c>
      <c r="F1972"/>
      <c r="G1972"/>
      <c r="H1972"/>
    </row>
    <row r="1973" spans="1:8" ht="12.5" x14ac:dyDescent="0.25">
      <c r="A1973"/>
      <c r="B1973"/>
      <c r="C1973"/>
      <c r="D1973"/>
      <c r="E1973" s="34">
        <v>0</v>
      </c>
      <c r="F1973"/>
      <c r="G1973"/>
      <c r="H1973"/>
    </row>
    <row r="1974" spans="1:8" ht="12.5" x14ac:dyDescent="0.25">
      <c r="A1974"/>
      <c r="B1974"/>
      <c r="C1974"/>
      <c r="D1974"/>
      <c r="E1974" s="34">
        <v>0</v>
      </c>
      <c r="F1974"/>
      <c r="G1974"/>
      <c r="H1974"/>
    </row>
    <row r="1975" spans="1:8" ht="12.5" x14ac:dyDescent="0.25">
      <c r="A1975"/>
      <c r="B1975"/>
      <c r="C1975"/>
      <c r="D1975"/>
      <c r="E1975" s="34">
        <v>0</v>
      </c>
      <c r="F1975"/>
      <c r="G1975"/>
      <c r="H1975"/>
    </row>
    <row r="1976" spans="1:8" ht="12.5" x14ac:dyDescent="0.25">
      <c r="A1976"/>
      <c r="B1976"/>
      <c r="C1976"/>
      <c r="D1976"/>
      <c r="E1976" s="34">
        <v>0</v>
      </c>
      <c r="F1976"/>
      <c r="G1976"/>
      <c r="H1976"/>
    </row>
    <row r="1977" spans="1:8" ht="12.5" x14ac:dyDescent="0.25">
      <c r="A1977"/>
      <c r="B1977"/>
      <c r="C1977"/>
      <c r="D1977"/>
      <c r="E1977" s="34">
        <v>0</v>
      </c>
      <c r="F1977"/>
      <c r="G1977"/>
      <c r="H1977"/>
    </row>
    <row r="1978" spans="1:8" ht="12.5" x14ac:dyDescent="0.25">
      <c r="A1978"/>
      <c r="B1978"/>
      <c r="C1978"/>
      <c r="D1978"/>
      <c r="E1978" s="34">
        <v>0</v>
      </c>
      <c r="F1978"/>
      <c r="G1978"/>
      <c r="H1978"/>
    </row>
    <row r="1979" spans="1:8" ht="12.5" x14ac:dyDescent="0.25">
      <c r="A1979"/>
      <c r="B1979"/>
      <c r="C1979"/>
      <c r="D1979"/>
      <c r="E1979" s="34">
        <v>0</v>
      </c>
      <c r="F1979"/>
      <c r="G1979"/>
      <c r="H1979"/>
    </row>
    <row r="1980" spans="1:8" ht="12.5" x14ac:dyDescent="0.25">
      <c r="A1980"/>
      <c r="B1980"/>
      <c r="C1980"/>
      <c r="D1980"/>
      <c r="E1980" s="34">
        <v>0</v>
      </c>
      <c r="F1980"/>
      <c r="G1980"/>
      <c r="H1980"/>
    </row>
    <row r="1981" spans="1:8" ht="12.5" x14ac:dyDescent="0.25">
      <c r="A1981"/>
      <c r="B1981"/>
      <c r="C1981"/>
      <c r="D1981"/>
      <c r="E1981" s="34">
        <v>0</v>
      </c>
      <c r="F1981"/>
      <c r="G1981"/>
      <c r="H1981"/>
    </row>
    <row r="1982" spans="1:8" ht="12.5" x14ac:dyDescent="0.25">
      <c r="A1982"/>
      <c r="B1982"/>
      <c r="C1982"/>
      <c r="D1982"/>
      <c r="E1982" s="34">
        <v>0</v>
      </c>
      <c r="F1982"/>
      <c r="G1982"/>
      <c r="H1982"/>
    </row>
    <row r="1983" spans="1:8" ht="12.5" x14ac:dyDescent="0.25">
      <c r="A1983"/>
      <c r="B1983"/>
      <c r="C1983"/>
      <c r="D1983"/>
      <c r="E1983" s="34">
        <v>0</v>
      </c>
      <c r="F1983"/>
      <c r="G1983"/>
      <c r="H1983"/>
    </row>
    <row r="1984" spans="1:8" ht="12.5" x14ac:dyDescent="0.25">
      <c r="A1984"/>
      <c r="B1984"/>
      <c r="C1984"/>
      <c r="D1984"/>
      <c r="E1984" s="34">
        <v>0</v>
      </c>
      <c r="F1984"/>
      <c r="G1984"/>
      <c r="H1984"/>
    </row>
    <row r="1985" spans="1:8" ht="12.5" x14ac:dyDescent="0.25">
      <c r="A1985"/>
      <c r="B1985"/>
      <c r="C1985"/>
      <c r="D1985"/>
      <c r="E1985" s="34">
        <v>0</v>
      </c>
      <c r="F1985"/>
      <c r="G1985"/>
      <c r="H1985"/>
    </row>
    <row r="1986" spans="1:8" ht="12.5" x14ac:dyDescent="0.25">
      <c r="A1986"/>
      <c r="B1986"/>
      <c r="C1986"/>
      <c r="D1986"/>
      <c r="E1986" s="34">
        <v>0</v>
      </c>
      <c r="F1986"/>
      <c r="G1986"/>
      <c r="H1986"/>
    </row>
    <row r="1987" spans="1:8" ht="12.5" x14ac:dyDescent="0.25">
      <c r="A1987"/>
      <c r="B1987"/>
      <c r="C1987"/>
      <c r="D1987"/>
      <c r="E1987" s="34">
        <v>0</v>
      </c>
      <c r="F1987"/>
      <c r="G1987"/>
      <c r="H1987"/>
    </row>
    <row r="1988" spans="1:8" ht="12.5" x14ac:dyDescent="0.25">
      <c r="A1988"/>
      <c r="B1988"/>
      <c r="C1988"/>
      <c r="D1988"/>
      <c r="E1988" s="34">
        <v>0</v>
      </c>
      <c r="F1988"/>
      <c r="G1988"/>
      <c r="H1988"/>
    </row>
    <row r="1989" spans="1:8" ht="12.5" x14ac:dyDescent="0.25">
      <c r="A1989"/>
      <c r="B1989"/>
      <c r="C1989"/>
      <c r="D1989"/>
      <c r="E1989" s="34">
        <v>0</v>
      </c>
      <c r="F1989"/>
      <c r="G1989"/>
      <c r="H1989"/>
    </row>
    <row r="1990" spans="1:8" ht="12.5" x14ac:dyDescent="0.25">
      <c r="A1990"/>
      <c r="B1990"/>
      <c r="C1990"/>
      <c r="D1990"/>
      <c r="E1990" s="34">
        <v>0</v>
      </c>
      <c r="F1990"/>
      <c r="G1990"/>
      <c r="H1990"/>
    </row>
    <row r="1991" spans="1:8" ht="12.5" x14ac:dyDescent="0.25">
      <c r="A1991"/>
      <c r="B1991"/>
      <c r="C1991"/>
      <c r="D1991"/>
      <c r="E1991" s="34">
        <v>0</v>
      </c>
      <c r="F1991"/>
      <c r="G1991"/>
      <c r="H1991"/>
    </row>
    <row r="1992" spans="1:8" ht="12.5" x14ac:dyDescent="0.25">
      <c r="A1992"/>
      <c r="B1992"/>
      <c r="C1992"/>
      <c r="D1992"/>
      <c r="E1992" s="34">
        <v>0</v>
      </c>
      <c r="F1992"/>
      <c r="G1992"/>
      <c r="H1992"/>
    </row>
    <row r="1993" spans="1:8" ht="12.5" x14ac:dyDescent="0.25">
      <c r="A1993"/>
      <c r="B1993"/>
      <c r="C1993"/>
      <c r="D1993"/>
      <c r="E1993" s="34">
        <v>0</v>
      </c>
      <c r="F1993"/>
      <c r="G1993"/>
      <c r="H1993"/>
    </row>
    <row r="1994" spans="1:8" ht="12.5" x14ac:dyDescent="0.25">
      <c r="A1994"/>
      <c r="B1994"/>
      <c r="C1994"/>
      <c r="D1994"/>
      <c r="E1994" s="34">
        <v>0</v>
      </c>
      <c r="F1994"/>
      <c r="G1994"/>
      <c r="H1994"/>
    </row>
    <row r="1995" spans="1:8" ht="12.5" x14ac:dyDescent="0.25">
      <c r="A1995"/>
      <c r="B1995"/>
      <c r="C1995"/>
      <c r="D1995"/>
      <c r="E1995" s="34">
        <v>0</v>
      </c>
      <c r="F1995"/>
      <c r="G1995"/>
      <c r="H1995"/>
    </row>
    <row r="1996" spans="1:8" ht="12.5" x14ac:dyDescent="0.25">
      <c r="A1996"/>
      <c r="B1996"/>
      <c r="C1996"/>
      <c r="D1996"/>
      <c r="E1996" s="34">
        <v>0</v>
      </c>
      <c r="F1996"/>
      <c r="G1996"/>
      <c r="H1996"/>
    </row>
    <row r="1997" spans="1:8" ht="12.5" x14ac:dyDescent="0.25">
      <c r="A1997"/>
      <c r="B1997"/>
      <c r="C1997"/>
      <c r="D1997"/>
      <c r="E1997" s="34">
        <v>0</v>
      </c>
      <c r="F1997"/>
      <c r="G1997"/>
      <c r="H1997"/>
    </row>
    <row r="1998" spans="1:8" ht="12.5" x14ac:dyDescent="0.25">
      <c r="A1998"/>
      <c r="B1998"/>
      <c r="C1998"/>
      <c r="D1998"/>
      <c r="E1998" s="34">
        <v>0</v>
      </c>
      <c r="F1998"/>
      <c r="G1998"/>
      <c r="H1998"/>
    </row>
    <row r="1999" spans="1:8" ht="12.5" x14ac:dyDescent="0.25">
      <c r="A1999"/>
      <c r="B1999"/>
      <c r="C1999"/>
      <c r="D1999"/>
      <c r="E1999" s="34">
        <v>0</v>
      </c>
      <c r="F1999"/>
      <c r="G1999"/>
      <c r="H1999"/>
    </row>
    <row r="2000" spans="1:8" ht="12.5" x14ac:dyDescent="0.25">
      <c r="A2000"/>
      <c r="B2000"/>
      <c r="C2000"/>
      <c r="D2000"/>
      <c r="E2000" s="34">
        <v>0</v>
      </c>
      <c r="F2000"/>
      <c r="G2000"/>
      <c r="H2000"/>
    </row>
    <row r="2001" spans="1:8" ht="12.5" x14ac:dyDescent="0.25">
      <c r="A2001"/>
      <c r="B2001"/>
      <c r="C2001"/>
      <c r="D2001"/>
      <c r="E2001" s="34">
        <v>0</v>
      </c>
      <c r="F2001"/>
      <c r="G2001"/>
      <c r="H2001"/>
    </row>
    <row r="2002" spans="1:8" ht="12.5" x14ac:dyDescent="0.25">
      <c r="A2002"/>
      <c r="B2002"/>
      <c r="C2002"/>
      <c r="D2002"/>
      <c r="E2002" s="34">
        <v>0</v>
      </c>
      <c r="F2002"/>
      <c r="G2002"/>
      <c r="H2002"/>
    </row>
    <row r="2003" spans="1:8" ht="12.5" x14ac:dyDescent="0.25">
      <c r="A2003"/>
      <c r="B2003"/>
      <c r="C2003"/>
      <c r="D2003"/>
      <c r="E2003" s="34">
        <v>0</v>
      </c>
      <c r="F2003"/>
      <c r="G2003"/>
      <c r="H2003"/>
    </row>
    <row r="2004" spans="1:8" ht="12.5" x14ac:dyDescent="0.25">
      <c r="A2004"/>
      <c r="B2004"/>
      <c r="C2004"/>
      <c r="D2004"/>
      <c r="E2004" s="34">
        <v>0</v>
      </c>
      <c r="F2004"/>
      <c r="G2004"/>
      <c r="H2004"/>
    </row>
    <row r="2005" spans="1:8" ht="12.5" x14ac:dyDescent="0.25">
      <c r="A2005"/>
      <c r="B2005"/>
      <c r="C2005"/>
      <c r="D2005"/>
      <c r="E2005" s="34">
        <v>0</v>
      </c>
      <c r="F2005"/>
      <c r="G2005"/>
      <c r="H2005"/>
    </row>
    <row r="2006" spans="1:8" ht="12.5" x14ac:dyDescent="0.25">
      <c r="A2006"/>
      <c r="B2006"/>
      <c r="C2006"/>
      <c r="D2006"/>
      <c r="E2006" s="34">
        <v>0</v>
      </c>
      <c r="F2006"/>
      <c r="G2006"/>
      <c r="H2006"/>
    </row>
    <row r="2007" spans="1:8" ht="12.5" x14ac:dyDescent="0.25">
      <c r="A2007"/>
      <c r="B2007"/>
      <c r="C2007"/>
      <c r="D2007"/>
      <c r="E2007" s="34">
        <v>0</v>
      </c>
      <c r="F2007"/>
      <c r="G2007"/>
      <c r="H2007"/>
    </row>
    <row r="2008" spans="1:8" ht="12.5" x14ac:dyDescent="0.25">
      <c r="A2008"/>
      <c r="B2008"/>
      <c r="C2008"/>
      <c r="D2008"/>
      <c r="E2008" s="34">
        <v>0</v>
      </c>
      <c r="F2008"/>
      <c r="G2008"/>
      <c r="H2008"/>
    </row>
    <row r="2009" spans="1:8" ht="12.5" x14ac:dyDescent="0.25">
      <c r="A2009"/>
      <c r="B2009"/>
      <c r="C2009"/>
      <c r="D2009"/>
      <c r="E2009" s="34">
        <v>0</v>
      </c>
      <c r="F2009"/>
      <c r="G2009"/>
      <c r="H2009"/>
    </row>
    <row r="2010" spans="1:8" ht="12.5" x14ac:dyDescent="0.25">
      <c r="A2010"/>
      <c r="B2010"/>
      <c r="C2010"/>
      <c r="D2010"/>
      <c r="E2010" s="34">
        <v>0</v>
      </c>
      <c r="F2010"/>
      <c r="G2010"/>
      <c r="H2010"/>
    </row>
    <row r="2011" spans="1:8" ht="12.5" x14ac:dyDescent="0.25">
      <c r="A2011"/>
      <c r="B2011"/>
      <c r="C2011"/>
      <c r="D2011"/>
      <c r="E2011" s="34">
        <v>0</v>
      </c>
      <c r="F2011"/>
      <c r="G2011"/>
      <c r="H2011"/>
    </row>
    <row r="2012" spans="1:8" ht="12.5" x14ac:dyDescent="0.25">
      <c r="A2012"/>
      <c r="B2012"/>
      <c r="C2012"/>
      <c r="D2012"/>
      <c r="E2012" s="34">
        <v>0</v>
      </c>
      <c r="F2012"/>
      <c r="G2012"/>
      <c r="H2012"/>
    </row>
    <row r="2013" spans="1:8" ht="12.5" x14ac:dyDescent="0.25">
      <c r="A2013"/>
      <c r="B2013"/>
      <c r="C2013"/>
      <c r="D2013"/>
      <c r="E2013" s="34">
        <v>0</v>
      </c>
      <c r="F2013"/>
      <c r="G2013"/>
      <c r="H2013"/>
    </row>
    <row r="2014" spans="1:8" ht="12.5" x14ac:dyDescent="0.25">
      <c r="A2014"/>
      <c r="B2014"/>
      <c r="C2014"/>
      <c r="D2014"/>
      <c r="E2014" s="34">
        <v>0</v>
      </c>
      <c r="F2014"/>
      <c r="G2014"/>
      <c r="H2014"/>
    </row>
    <row r="2015" spans="1:8" ht="12.5" x14ac:dyDescent="0.25">
      <c r="A2015"/>
      <c r="B2015"/>
      <c r="C2015"/>
      <c r="D2015"/>
      <c r="E2015" s="34">
        <v>0</v>
      </c>
      <c r="F2015"/>
      <c r="G2015"/>
      <c r="H2015"/>
    </row>
    <row r="2016" spans="1:8" ht="12.5" x14ac:dyDescent="0.25">
      <c r="A2016"/>
      <c r="B2016"/>
      <c r="C2016"/>
      <c r="D2016"/>
      <c r="E2016" s="34">
        <v>0</v>
      </c>
      <c r="F2016"/>
      <c r="G2016"/>
      <c r="H2016"/>
    </row>
    <row r="2017" spans="1:8" ht="12.5" x14ac:dyDescent="0.25">
      <c r="A2017"/>
      <c r="B2017"/>
      <c r="C2017"/>
      <c r="D2017"/>
      <c r="E2017" s="34">
        <v>0</v>
      </c>
      <c r="F2017"/>
      <c r="G2017"/>
      <c r="H2017"/>
    </row>
    <row r="2018" spans="1:8" ht="12.5" x14ac:dyDescent="0.25">
      <c r="A2018"/>
      <c r="B2018"/>
      <c r="C2018"/>
      <c r="D2018"/>
      <c r="E2018" s="34">
        <v>0</v>
      </c>
      <c r="F2018"/>
      <c r="G2018"/>
      <c r="H2018"/>
    </row>
    <row r="2019" spans="1:8" ht="12.5" x14ac:dyDescent="0.25">
      <c r="A2019"/>
      <c r="B2019"/>
      <c r="C2019"/>
      <c r="D2019"/>
      <c r="E2019" s="34">
        <v>0</v>
      </c>
      <c r="F2019"/>
      <c r="G2019"/>
      <c r="H2019"/>
    </row>
    <row r="2020" spans="1:8" ht="12.5" x14ac:dyDescent="0.25">
      <c r="A2020"/>
      <c r="B2020"/>
      <c r="C2020"/>
      <c r="D2020"/>
      <c r="E2020" s="34">
        <v>0</v>
      </c>
      <c r="F2020"/>
      <c r="G2020"/>
      <c r="H2020"/>
    </row>
    <row r="2021" spans="1:8" ht="12.5" x14ac:dyDescent="0.25">
      <c r="A2021"/>
      <c r="B2021"/>
      <c r="C2021"/>
      <c r="D2021"/>
      <c r="E2021" s="34">
        <v>0</v>
      </c>
      <c r="F2021"/>
      <c r="G2021"/>
      <c r="H2021"/>
    </row>
    <row r="2022" spans="1:8" ht="12.5" x14ac:dyDescent="0.25">
      <c r="A2022"/>
      <c r="B2022"/>
      <c r="C2022"/>
      <c r="D2022"/>
      <c r="E2022" s="34">
        <v>0</v>
      </c>
      <c r="F2022"/>
      <c r="G2022"/>
      <c r="H2022"/>
    </row>
    <row r="2023" spans="1:8" ht="12.5" x14ac:dyDescent="0.25">
      <c r="A2023"/>
      <c r="B2023"/>
      <c r="C2023"/>
      <c r="D2023"/>
      <c r="E2023" s="34">
        <v>0</v>
      </c>
      <c r="F2023"/>
      <c r="G2023"/>
      <c r="H2023"/>
    </row>
    <row r="2024" spans="1:8" ht="12.5" x14ac:dyDescent="0.25">
      <c r="A2024"/>
      <c r="B2024"/>
      <c r="C2024"/>
      <c r="D2024"/>
      <c r="E2024" s="34">
        <v>0</v>
      </c>
      <c r="F2024"/>
      <c r="G2024"/>
      <c r="H2024"/>
    </row>
    <row r="2025" spans="1:8" ht="12.5" x14ac:dyDescent="0.25">
      <c r="A2025"/>
      <c r="B2025"/>
      <c r="C2025"/>
      <c r="D2025"/>
      <c r="E2025" s="34">
        <v>0</v>
      </c>
      <c r="F2025"/>
      <c r="G2025"/>
      <c r="H2025"/>
    </row>
    <row r="2026" spans="1:8" ht="12.5" x14ac:dyDescent="0.25">
      <c r="A2026"/>
      <c r="B2026"/>
      <c r="C2026"/>
      <c r="D2026"/>
      <c r="E2026" s="34">
        <v>0</v>
      </c>
      <c r="F2026"/>
      <c r="G2026"/>
      <c r="H2026"/>
    </row>
    <row r="2027" spans="1:8" ht="12.5" x14ac:dyDescent="0.25">
      <c r="A2027"/>
      <c r="B2027"/>
      <c r="C2027"/>
      <c r="D2027"/>
      <c r="E2027" s="34">
        <v>0</v>
      </c>
      <c r="F2027"/>
      <c r="G2027"/>
      <c r="H2027"/>
    </row>
    <row r="2028" spans="1:8" ht="12.5" x14ac:dyDescent="0.25">
      <c r="A2028"/>
      <c r="B2028"/>
      <c r="C2028"/>
      <c r="D2028"/>
      <c r="E2028" s="34">
        <v>0</v>
      </c>
      <c r="F2028"/>
      <c r="G2028"/>
      <c r="H2028"/>
    </row>
    <row r="2029" spans="1:8" ht="12.5" x14ac:dyDescent="0.25">
      <c r="A2029"/>
      <c r="B2029"/>
      <c r="C2029"/>
      <c r="D2029"/>
      <c r="E2029" s="34">
        <v>0</v>
      </c>
      <c r="F2029"/>
      <c r="G2029"/>
      <c r="H2029"/>
    </row>
    <row r="2030" spans="1:8" ht="12.5" x14ac:dyDescent="0.25">
      <c r="A2030"/>
      <c r="B2030"/>
      <c r="C2030"/>
      <c r="D2030"/>
      <c r="E2030" s="34">
        <v>0</v>
      </c>
      <c r="F2030"/>
      <c r="G2030"/>
      <c r="H2030"/>
    </row>
    <row r="2031" spans="1:8" ht="12.5" x14ac:dyDescent="0.25">
      <c r="A2031"/>
      <c r="B2031"/>
      <c r="C2031"/>
      <c r="D2031"/>
      <c r="E2031" s="34">
        <v>0</v>
      </c>
      <c r="F2031"/>
      <c r="G2031"/>
      <c r="H2031"/>
    </row>
    <row r="2032" spans="1:8" ht="12.5" x14ac:dyDescent="0.25">
      <c r="A2032"/>
      <c r="B2032"/>
      <c r="C2032"/>
      <c r="D2032"/>
      <c r="E2032" s="34">
        <v>0</v>
      </c>
      <c r="F2032"/>
      <c r="G2032"/>
      <c r="H2032"/>
    </row>
    <row r="2033" spans="1:8" ht="12.5" x14ac:dyDescent="0.25">
      <c r="A2033"/>
      <c r="B2033"/>
      <c r="C2033"/>
      <c r="D2033"/>
      <c r="E2033" s="34">
        <v>0</v>
      </c>
      <c r="F2033"/>
      <c r="G2033"/>
      <c r="H2033"/>
    </row>
    <row r="2034" spans="1:8" ht="12.5" x14ac:dyDescent="0.25">
      <c r="A2034"/>
      <c r="B2034"/>
      <c r="C2034"/>
      <c r="D2034"/>
      <c r="E2034" s="34">
        <v>0</v>
      </c>
      <c r="F2034"/>
      <c r="G2034"/>
      <c r="H2034"/>
    </row>
    <row r="2035" spans="1:8" ht="12.5" x14ac:dyDescent="0.25">
      <c r="A2035"/>
      <c r="B2035"/>
      <c r="C2035"/>
      <c r="D2035"/>
      <c r="E2035" s="34">
        <v>0</v>
      </c>
      <c r="F2035"/>
      <c r="G2035"/>
      <c r="H2035"/>
    </row>
    <row r="2036" spans="1:8" ht="12.5" x14ac:dyDescent="0.25">
      <c r="A2036"/>
      <c r="B2036"/>
      <c r="C2036"/>
      <c r="D2036"/>
      <c r="E2036" s="34">
        <v>0</v>
      </c>
      <c r="F2036"/>
      <c r="G2036"/>
      <c r="H2036"/>
    </row>
    <row r="2037" spans="1:8" ht="12.5" x14ac:dyDescent="0.25">
      <c r="A2037"/>
      <c r="B2037"/>
      <c r="C2037"/>
      <c r="D2037"/>
      <c r="E2037" s="34">
        <v>0</v>
      </c>
      <c r="F2037"/>
      <c r="G2037"/>
      <c r="H2037"/>
    </row>
    <row r="2038" spans="1:8" ht="12.5" x14ac:dyDescent="0.25">
      <c r="A2038"/>
      <c r="B2038"/>
      <c r="C2038"/>
      <c r="D2038"/>
      <c r="E2038" s="34">
        <v>0</v>
      </c>
      <c r="F2038"/>
      <c r="G2038"/>
      <c r="H2038"/>
    </row>
    <row r="2039" spans="1:8" ht="12.5" x14ac:dyDescent="0.25">
      <c r="A2039"/>
      <c r="B2039"/>
      <c r="C2039"/>
      <c r="D2039"/>
      <c r="E2039" s="34">
        <v>0</v>
      </c>
      <c r="F2039"/>
      <c r="G2039"/>
      <c r="H2039"/>
    </row>
    <row r="2040" spans="1:8" ht="12.5" x14ac:dyDescent="0.25">
      <c r="A2040"/>
      <c r="B2040"/>
      <c r="C2040"/>
      <c r="D2040"/>
      <c r="E2040" s="34">
        <v>0</v>
      </c>
      <c r="F2040"/>
      <c r="G2040"/>
      <c r="H2040"/>
    </row>
    <row r="2041" spans="1:8" ht="12.5" x14ac:dyDescent="0.25">
      <c r="A2041"/>
      <c r="B2041"/>
      <c r="C2041"/>
      <c r="D2041"/>
      <c r="E2041" s="34">
        <v>0</v>
      </c>
      <c r="F2041"/>
      <c r="G2041"/>
      <c r="H2041"/>
    </row>
    <row r="2042" spans="1:8" ht="12.5" x14ac:dyDescent="0.25">
      <c r="A2042"/>
      <c r="B2042"/>
      <c r="C2042"/>
      <c r="D2042"/>
      <c r="E2042" s="34">
        <v>0</v>
      </c>
      <c r="F2042"/>
      <c r="G2042"/>
      <c r="H2042"/>
    </row>
    <row r="2043" spans="1:8" ht="12.5" x14ac:dyDescent="0.25">
      <c r="A2043"/>
      <c r="B2043"/>
      <c r="C2043"/>
      <c r="D2043"/>
      <c r="E2043" s="34">
        <v>0</v>
      </c>
      <c r="F2043"/>
      <c r="G2043"/>
      <c r="H2043"/>
    </row>
    <row r="2044" spans="1:8" ht="12.5" x14ac:dyDescent="0.25">
      <c r="A2044"/>
      <c r="B2044"/>
      <c r="C2044"/>
      <c r="D2044"/>
      <c r="E2044" s="34">
        <v>0</v>
      </c>
      <c r="F2044"/>
      <c r="G2044"/>
      <c r="H2044"/>
    </row>
    <row r="2045" spans="1:8" ht="12.5" x14ac:dyDescent="0.25">
      <c r="A2045"/>
      <c r="B2045"/>
      <c r="C2045"/>
      <c r="D2045"/>
      <c r="E2045" s="34">
        <v>0</v>
      </c>
      <c r="F2045"/>
      <c r="G2045"/>
      <c r="H2045"/>
    </row>
    <row r="2046" spans="1:8" ht="12.5" x14ac:dyDescent="0.25">
      <c r="A2046"/>
      <c r="B2046"/>
      <c r="C2046"/>
      <c r="D2046"/>
      <c r="E2046" s="34">
        <v>0</v>
      </c>
      <c r="F2046"/>
      <c r="G2046"/>
      <c r="H2046"/>
    </row>
    <row r="2047" spans="1:8" ht="12.5" x14ac:dyDescent="0.25">
      <c r="A2047"/>
      <c r="B2047"/>
      <c r="C2047"/>
      <c r="D2047"/>
      <c r="E2047" s="34">
        <v>0</v>
      </c>
      <c r="F2047"/>
      <c r="G2047"/>
      <c r="H2047"/>
    </row>
    <row r="2048" spans="1:8" ht="12.5" x14ac:dyDescent="0.25">
      <c r="A2048"/>
      <c r="B2048"/>
      <c r="C2048"/>
      <c r="D2048"/>
      <c r="E2048" s="34">
        <v>0</v>
      </c>
      <c r="F2048"/>
      <c r="G2048"/>
      <c r="H2048"/>
    </row>
    <row r="2049" spans="1:8" ht="12.5" x14ac:dyDescent="0.25">
      <c r="A2049"/>
      <c r="B2049"/>
      <c r="C2049"/>
      <c r="D2049"/>
      <c r="E2049" s="34">
        <v>0</v>
      </c>
      <c r="F2049"/>
      <c r="G2049"/>
      <c r="H2049"/>
    </row>
    <row r="2050" spans="1:8" ht="12.5" x14ac:dyDescent="0.25">
      <c r="A2050"/>
      <c r="B2050"/>
      <c r="C2050"/>
      <c r="D2050"/>
      <c r="E2050" s="34">
        <v>0</v>
      </c>
      <c r="F2050"/>
      <c r="G2050"/>
      <c r="H2050"/>
    </row>
    <row r="2051" spans="1:8" ht="12.5" x14ac:dyDescent="0.25">
      <c r="A2051"/>
      <c r="B2051"/>
      <c r="C2051"/>
      <c r="D2051"/>
      <c r="E2051" s="34">
        <v>0</v>
      </c>
      <c r="F2051"/>
      <c r="G2051"/>
      <c r="H2051"/>
    </row>
    <row r="2052" spans="1:8" ht="12.5" x14ac:dyDescent="0.25">
      <c r="A2052"/>
      <c r="B2052"/>
      <c r="C2052"/>
      <c r="D2052"/>
      <c r="E2052" s="34">
        <v>0</v>
      </c>
      <c r="F2052"/>
      <c r="G2052"/>
      <c r="H2052"/>
    </row>
    <row r="2053" spans="1:8" ht="12.5" x14ac:dyDescent="0.25">
      <c r="A2053"/>
      <c r="B2053"/>
      <c r="C2053"/>
      <c r="D2053"/>
      <c r="E2053" s="34">
        <v>0</v>
      </c>
      <c r="F2053"/>
      <c r="G2053"/>
      <c r="H2053"/>
    </row>
    <row r="2054" spans="1:8" ht="12.5" x14ac:dyDescent="0.25">
      <c r="A2054"/>
      <c r="B2054"/>
      <c r="C2054"/>
      <c r="D2054"/>
      <c r="E2054" s="34">
        <v>0</v>
      </c>
      <c r="F2054"/>
      <c r="G2054"/>
      <c r="H2054"/>
    </row>
    <row r="2055" spans="1:8" ht="12.5" x14ac:dyDescent="0.25">
      <c r="A2055"/>
      <c r="B2055"/>
      <c r="C2055"/>
      <c r="D2055"/>
      <c r="E2055" s="34">
        <v>0</v>
      </c>
      <c r="F2055"/>
      <c r="G2055"/>
      <c r="H2055"/>
    </row>
    <row r="2056" spans="1:8" ht="12.5" x14ac:dyDescent="0.25">
      <c r="A2056"/>
      <c r="B2056"/>
      <c r="C2056"/>
      <c r="D2056"/>
      <c r="E2056" s="34">
        <v>0</v>
      </c>
      <c r="F2056"/>
      <c r="G2056"/>
      <c r="H2056"/>
    </row>
    <row r="2057" spans="1:8" ht="12.5" x14ac:dyDescent="0.25">
      <c r="A2057"/>
      <c r="B2057"/>
      <c r="C2057"/>
      <c r="D2057"/>
      <c r="E2057" s="34">
        <v>0</v>
      </c>
      <c r="F2057"/>
      <c r="G2057"/>
      <c r="H2057"/>
    </row>
    <row r="2058" spans="1:8" ht="12.5" x14ac:dyDescent="0.25">
      <c r="A2058"/>
      <c r="B2058"/>
      <c r="C2058"/>
      <c r="D2058"/>
      <c r="E2058" s="34">
        <v>0</v>
      </c>
      <c r="F2058"/>
      <c r="G2058"/>
      <c r="H2058"/>
    </row>
    <row r="2059" spans="1:8" ht="12.5" x14ac:dyDescent="0.25">
      <c r="A2059"/>
      <c r="B2059"/>
      <c r="C2059"/>
      <c r="D2059"/>
      <c r="E2059" s="34">
        <v>0</v>
      </c>
      <c r="F2059"/>
      <c r="G2059"/>
      <c r="H2059"/>
    </row>
    <row r="2060" spans="1:8" ht="12.5" x14ac:dyDescent="0.25">
      <c r="A2060"/>
      <c r="B2060"/>
      <c r="C2060"/>
      <c r="D2060"/>
      <c r="E2060" s="34">
        <v>0</v>
      </c>
      <c r="F2060"/>
      <c r="G2060"/>
      <c r="H2060"/>
    </row>
    <row r="2061" spans="1:8" ht="12.5" x14ac:dyDescent="0.25">
      <c r="A2061"/>
      <c r="B2061"/>
      <c r="C2061"/>
      <c r="D2061"/>
      <c r="E2061" s="34">
        <v>0</v>
      </c>
      <c r="F2061"/>
      <c r="G2061"/>
      <c r="H2061"/>
    </row>
    <row r="2062" spans="1:8" ht="12.5" x14ac:dyDescent="0.25">
      <c r="A2062"/>
      <c r="B2062"/>
      <c r="C2062"/>
      <c r="D2062"/>
      <c r="E2062" s="34">
        <v>0</v>
      </c>
      <c r="F2062"/>
      <c r="G2062"/>
      <c r="H2062"/>
    </row>
    <row r="2063" spans="1:8" ht="12.5" x14ac:dyDescent="0.25">
      <c r="A2063"/>
      <c r="B2063"/>
      <c r="C2063"/>
      <c r="D2063"/>
      <c r="E2063" s="34">
        <v>0</v>
      </c>
      <c r="F2063"/>
      <c r="G2063"/>
      <c r="H2063"/>
    </row>
    <row r="2064" spans="1:8" ht="12.5" x14ac:dyDescent="0.25">
      <c r="A2064"/>
      <c r="B2064"/>
      <c r="C2064"/>
      <c r="D2064"/>
      <c r="E2064" s="34">
        <v>0</v>
      </c>
      <c r="F2064"/>
      <c r="G2064"/>
      <c r="H2064"/>
    </row>
    <row r="2065" spans="1:8" ht="12.5" x14ac:dyDescent="0.25">
      <c r="A2065"/>
      <c r="B2065"/>
      <c r="C2065"/>
      <c r="D2065"/>
      <c r="E2065" s="34">
        <v>0</v>
      </c>
      <c r="F2065"/>
      <c r="G2065"/>
      <c r="H2065"/>
    </row>
    <row r="2066" spans="1:8" ht="12.5" x14ac:dyDescent="0.25">
      <c r="A2066"/>
      <c r="B2066"/>
      <c r="C2066"/>
      <c r="D2066"/>
      <c r="E2066" s="34">
        <v>0</v>
      </c>
      <c r="F2066"/>
      <c r="G2066"/>
      <c r="H2066"/>
    </row>
    <row r="2067" spans="1:8" ht="12.5" x14ac:dyDescent="0.25">
      <c r="A2067"/>
      <c r="B2067"/>
      <c r="C2067"/>
      <c r="D2067"/>
      <c r="E2067" s="34">
        <v>0</v>
      </c>
      <c r="F2067"/>
      <c r="G2067"/>
      <c r="H2067"/>
    </row>
    <row r="2068" spans="1:8" ht="12.5" x14ac:dyDescent="0.25">
      <c r="A2068"/>
      <c r="B2068"/>
      <c r="C2068"/>
      <c r="D2068"/>
      <c r="E2068" s="34">
        <v>0</v>
      </c>
      <c r="F2068"/>
      <c r="G2068"/>
      <c r="H2068"/>
    </row>
    <row r="2069" spans="1:8" ht="12.5" x14ac:dyDescent="0.25">
      <c r="A2069"/>
      <c r="B2069"/>
      <c r="C2069"/>
      <c r="D2069"/>
      <c r="E2069" s="34">
        <v>0</v>
      </c>
      <c r="F2069"/>
      <c r="G2069"/>
      <c r="H2069"/>
    </row>
    <row r="2070" spans="1:8" ht="12.5" x14ac:dyDescent="0.25">
      <c r="A2070"/>
      <c r="B2070"/>
      <c r="C2070"/>
      <c r="D2070"/>
      <c r="E2070" s="34">
        <v>0</v>
      </c>
      <c r="F2070"/>
      <c r="G2070"/>
      <c r="H2070"/>
    </row>
    <row r="2071" spans="1:8" ht="12.5" x14ac:dyDescent="0.25">
      <c r="A2071"/>
      <c r="B2071"/>
      <c r="C2071"/>
      <c r="D2071"/>
      <c r="E2071" s="34">
        <v>0</v>
      </c>
      <c r="F2071"/>
      <c r="G2071"/>
      <c r="H2071"/>
    </row>
    <row r="2072" spans="1:8" ht="12.5" x14ac:dyDescent="0.25">
      <c r="A2072"/>
      <c r="B2072"/>
      <c r="C2072"/>
      <c r="D2072"/>
      <c r="E2072" s="34">
        <v>0</v>
      </c>
      <c r="F2072"/>
      <c r="G2072"/>
      <c r="H2072"/>
    </row>
    <row r="2073" spans="1:8" ht="12.5" x14ac:dyDescent="0.25">
      <c r="A2073"/>
      <c r="B2073"/>
      <c r="C2073"/>
      <c r="D2073"/>
      <c r="E2073" s="34">
        <v>0</v>
      </c>
      <c r="F2073"/>
      <c r="G2073"/>
      <c r="H2073"/>
    </row>
    <row r="2074" spans="1:8" ht="12.5" x14ac:dyDescent="0.25">
      <c r="A2074"/>
      <c r="B2074"/>
      <c r="C2074"/>
      <c r="D2074"/>
      <c r="E2074" s="34">
        <v>0</v>
      </c>
      <c r="F2074"/>
      <c r="G2074"/>
      <c r="H2074"/>
    </row>
    <row r="2075" spans="1:8" ht="12.5" x14ac:dyDescent="0.25">
      <c r="A2075"/>
      <c r="B2075"/>
      <c r="C2075"/>
      <c r="D2075"/>
      <c r="E2075" s="34">
        <v>0</v>
      </c>
      <c r="F2075"/>
      <c r="G2075"/>
      <c r="H2075"/>
    </row>
    <row r="2076" spans="1:8" ht="12.5" x14ac:dyDescent="0.25">
      <c r="A2076"/>
      <c r="B2076"/>
      <c r="C2076"/>
      <c r="D2076"/>
      <c r="E2076" s="34">
        <v>0</v>
      </c>
      <c r="F2076"/>
      <c r="G2076"/>
      <c r="H2076"/>
    </row>
    <row r="2077" spans="1:8" ht="12.5" x14ac:dyDescent="0.25">
      <c r="A2077"/>
      <c r="B2077"/>
      <c r="C2077"/>
      <c r="D2077"/>
      <c r="E2077" s="34">
        <v>0</v>
      </c>
      <c r="F2077"/>
      <c r="G2077"/>
      <c r="H2077"/>
    </row>
    <row r="2078" spans="1:8" ht="12.5" x14ac:dyDescent="0.25">
      <c r="A2078"/>
      <c r="B2078"/>
      <c r="C2078"/>
      <c r="D2078"/>
      <c r="E2078" s="34">
        <v>0</v>
      </c>
      <c r="F2078"/>
      <c r="G2078"/>
      <c r="H2078"/>
    </row>
    <row r="2079" spans="1:8" ht="12.5" x14ac:dyDescent="0.25">
      <c r="A2079"/>
      <c r="B2079"/>
      <c r="C2079"/>
      <c r="D2079"/>
      <c r="E2079" s="34">
        <v>0</v>
      </c>
      <c r="F2079"/>
      <c r="G2079"/>
      <c r="H2079"/>
    </row>
    <row r="2080" spans="1:8" ht="12.5" x14ac:dyDescent="0.25">
      <c r="A2080"/>
      <c r="B2080"/>
      <c r="C2080"/>
      <c r="D2080"/>
      <c r="E2080" s="34">
        <v>0</v>
      </c>
      <c r="F2080"/>
      <c r="G2080"/>
      <c r="H2080"/>
    </row>
    <row r="2081" spans="1:8" ht="12.5" x14ac:dyDescent="0.25">
      <c r="A2081"/>
      <c r="B2081"/>
      <c r="C2081"/>
      <c r="D2081"/>
      <c r="E2081" s="34">
        <v>0</v>
      </c>
      <c r="F2081"/>
      <c r="G2081"/>
      <c r="H2081"/>
    </row>
    <row r="2082" spans="1:8" ht="12.5" x14ac:dyDescent="0.25">
      <c r="A2082"/>
      <c r="B2082"/>
      <c r="C2082"/>
      <c r="D2082"/>
      <c r="E2082" s="34">
        <v>0</v>
      </c>
      <c r="F2082"/>
      <c r="G2082"/>
      <c r="H2082"/>
    </row>
    <row r="2083" spans="1:8" ht="12.5" x14ac:dyDescent="0.25">
      <c r="A2083"/>
      <c r="B2083"/>
      <c r="C2083"/>
      <c r="D2083"/>
      <c r="E2083" s="34">
        <v>0</v>
      </c>
      <c r="F2083"/>
      <c r="G2083"/>
      <c r="H2083"/>
    </row>
    <row r="2084" spans="1:8" ht="12.5" x14ac:dyDescent="0.25">
      <c r="A2084"/>
      <c r="B2084"/>
      <c r="C2084"/>
      <c r="D2084"/>
      <c r="E2084" s="34">
        <v>0</v>
      </c>
      <c r="F2084"/>
      <c r="G2084"/>
      <c r="H2084"/>
    </row>
    <row r="2085" spans="1:8" ht="12.5" x14ac:dyDescent="0.25">
      <c r="A2085"/>
      <c r="B2085"/>
      <c r="C2085"/>
      <c r="D2085"/>
      <c r="E2085" s="34">
        <v>0</v>
      </c>
      <c r="F2085"/>
      <c r="G2085"/>
      <c r="H2085"/>
    </row>
    <row r="2086" spans="1:8" ht="12.5" x14ac:dyDescent="0.25">
      <c r="A2086"/>
      <c r="B2086"/>
      <c r="C2086"/>
      <c r="D2086"/>
      <c r="E2086" s="34">
        <v>0</v>
      </c>
      <c r="F2086"/>
      <c r="G2086"/>
      <c r="H2086"/>
    </row>
    <row r="2087" spans="1:8" ht="12.5" x14ac:dyDescent="0.25">
      <c r="A2087"/>
      <c r="B2087"/>
      <c r="C2087"/>
      <c r="D2087"/>
      <c r="E2087" s="34">
        <v>0</v>
      </c>
      <c r="F2087"/>
      <c r="G2087"/>
      <c r="H2087"/>
    </row>
    <row r="2088" spans="1:8" ht="12.5" x14ac:dyDescent="0.25">
      <c r="A2088"/>
      <c r="B2088"/>
      <c r="C2088"/>
      <c r="D2088"/>
      <c r="E2088" s="34">
        <v>0</v>
      </c>
      <c r="F2088"/>
      <c r="G2088"/>
      <c r="H2088"/>
    </row>
    <row r="2089" spans="1:8" ht="12.5" x14ac:dyDescent="0.25">
      <c r="A2089"/>
      <c r="B2089"/>
      <c r="C2089"/>
      <c r="D2089"/>
      <c r="E2089" s="34">
        <v>0</v>
      </c>
      <c r="F2089"/>
      <c r="G2089"/>
      <c r="H2089"/>
    </row>
    <row r="2090" spans="1:8" ht="12.5" x14ac:dyDescent="0.25">
      <c r="A2090"/>
      <c r="B2090"/>
      <c r="C2090"/>
      <c r="D2090"/>
      <c r="E2090" s="34">
        <v>0</v>
      </c>
      <c r="F2090"/>
      <c r="G2090"/>
      <c r="H2090"/>
    </row>
    <row r="2091" spans="1:8" ht="12.5" x14ac:dyDescent="0.25">
      <c r="A2091"/>
      <c r="B2091"/>
      <c r="C2091"/>
      <c r="D2091"/>
      <c r="E2091" s="34">
        <v>0</v>
      </c>
      <c r="F2091"/>
      <c r="G2091"/>
      <c r="H2091"/>
    </row>
    <row r="2092" spans="1:8" ht="12.5" x14ac:dyDescent="0.25">
      <c r="A2092"/>
      <c r="B2092"/>
      <c r="C2092"/>
      <c r="D2092"/>
      <c r="E2092" s="34">
        <v>0</v>
      </c>
      <c r="F2092"/>
      <c r="G2092"/>
      <c r="H2092"/>
    </row>
    <row r="2093" spans="1:8" ht="12.5" x14ac:dyDescent="0.25">
      <c r="A2093"/>
      <c r="B2093"/>
      <c r="C2093"/>
      <c r="D2093"/>
      <c r="E2093" s="34">
        <v>0</v>
      </c>
      <c r="F2093"/>
      <c r="G2093"/>
      <c r="H2093"/>
    </row>
    <row r="2094" spans="1:8" ht="12.5" x14ac:dyDescent="0.25">
      <c r="A2094"/>
      <c r="B2094"/>
      <c r="C2094"/>
      <c r="D2094"/>
      <c r="E2094" s="34">
        <v>0</v>
      </c>
      <c r="F2094"/>
      <c r="G2094"/>
      <c r="H2094"/>
    </row>
    <row r="2095" spans="1:8" ht="12.5" x14ac:dyDescent="0.25">
      <c r="A2095"/>
      <c r="B2095"/>
      <c r="C2095"/>
      <c r="D2095"/>
      <c r="E2095" s="34">
        <v>0</v>
      </c>
      <c r="F2095"/>
      <c r="G2095"/>
      <c r="H2095"/>
    </row>
    <row r="2096" spans="1:8" ht="12.5" x14ac:dyDescent="0.25">
      <c r="A2096"/>
      <c r="B2096"/>
      <c r="C2096"/>
      <c r="D2096"/>
      <c r="E2096" s="34">
        <v>0</v>
      </c>
      <c r="F2096"/>
      <c r="G2096"/>
      <c r="H2096"/>
    </row>
    <row r="2097" spans="1:8" ht="12.5" x14ac:dyDescent="0.25">
      <c r="A2097"/>
      <c r="B2097"/>
      <c r="C2097"/>
      <c r="D2097"/>
      <c r="E2097" s="34">
        <v>0</v>
      </c>
      <c r="F2097"/>
      <c r="G2097"/>
      <c r="H2097"/>
    </row>
    <row r="2098" spans="1:8" ht="12.5" x14ac:dyDescent="0.25">
      <c r="A2098"/>
      <c r="B2098"/>
      <c r="C2098"/>
      <c r="D2098"/>
      <c r="E2098" s="34">
        <v>0</v>
      </c>
      <c r="F2098"/>
      <c r="G2098"/>
      <c r="H2098"/>
    </row>
    <row r="2099" spans="1:8" ht="12.5" x14ac:dyDescent="0.25">
      <c r="A2099"/>
      <c r="B2099"/>
      <c r="C2099"/>
      <c r="D2099"/>
      <c r="E2099" s="34">
        <v>0</v>
      </c>
      <c r="F2099"/>
      <c r="G2099"/>
      <c r="H2099"/>
    </row>
    <row r="2100" spans="1:8" ht="12.5" x14ac:dyDescent="0.25">
      <c r="A2100"/>
      <c r="B2100"/>
      <c r="C2100"/>
      <c r="D2100"/>
      <c r="E2100" s="34">
        <v>0</v>
      </c>
      <c r="F2100"/>
      <c r="G2100"/>
      <c r="H2100"/>
    </row>
    <row r="2101" spans="1:8" ht="12.5" x14ac:dyDescent="0.25">
      <c r="A2101"/>
      <c r="B2101"/>
      <c r="C2101"/>
      <c r="D2101"/>
      <c r="E2101" s="34">
        <v>0</v>
      </c>
      <c r="F2101"/>
      <c r="G2101"/>
      <c r="H2101"/>
    </row>
    <row r="2102" spans="1:8" ht="12.5" x14ac:dyDescent="0.25">
      <c r="A2102"/>
      <c r="B2102"/>
      <c r="C2102"/>
      <c r="D2102"/>
      <c r="E2102" s="34">
        <v>0</v>
      </c>
      <c r="F2102"/>
      <c r="G2102"/>
      <c r="H2102"/>
    </row>
    <row r="2103" spans="1:8" ht="12.5" x14ac:dyDescent="0.25">
      <c r="A2103"/>
      <c r="B2103"/>
      <c r="C2103"/>
      <c r="D2103"/>
      <c r="E2103" s="34">
        <v>0</v>
      </c>
      <c r="F2103"/>
      <c r="G2103"/>
      <c r="H2103"/>
    </row>
    <row r="2104" spans="1:8" ht="12.5" x14ac:dyDescent="0.25">
      <c r="A2104"/>
      <c r="B2104"/>
      <c r="C2104"/>
      <c r="D2104"/>
      <c r="E2104" s="34">
        <v>0</v>
      </c>
      <c r="F2104"/>
      <c r="G2104"/>
      <c r="H2104"/>
    </row>
    <row r="2105" spans="1:8" ht="12.5" x14ac:dyDescent="0.25">
      <c r="A2105"/>
      <c r="B2105"/>
      <c r="C2105"/>
      <c r="D2105"/>
      <c r="E2105" s="34">
        <v>0</v>
      </c>
      <c r="F2105"/>
      <c r="G2105"/>
      <c r="H2105"/>
    </row>
    <row r="2106" spans="1:8" ht="12.5" x14ac:dyDescent="0.25">
      <c r="A2106"/>
      <c r="B2106"/>
      <c r="C2106"/>
      <c r="D2106"/>
      <c r="E2106" s="34">
        <v>0</v>
      </c>
      <c r="F2106"/>
      <c r="G2106"/>
      <c r="H2106"/>
    </row>
    <row r="2107" spans="1:8" ht="12.5" x14ac:dyDescent="0.25">
      <c r="A2107"/>
      <c r="B2107"/>
      <c r="C2107"/>
      <c r="D2107"/>
      <c r="E2107" s="34">
        <v>0</v>
      </c>
      <c r="F2107"/>
      <c r="G2107"/>
      <c r="H2107"/>
    </row>
    <row r="2108" spans="1:8" ht="12.5" x14ac:dyDescent="0.25">
      <c r="A2108"/>
      <c r="B2108"/>
      <c r="C2108"/>
      <c r="D2108"/>
      <c r="E2108" s="34">
        <v>0</v>
      </c>
      <c r="F2108"/>
      <c r="G2108"/>
      <c r="H2108"/>
    </row>
    <row r="2109" spans="1:8" ht="12.5" x14ac:dyDescent="0.25">
      <c r="A2109"/>
      <c r="B2109"/>
      <c r="C2109"/>
      <c r="D2109"/>
      <c r="E2109" s="34">
        <v>0</v>
      </c>
      <c r="F2109"/>
      <c r="G2109"/>
      <c r="H2109"/>
    </row>
    <row r="2110" spans="1:8" ht="12.5" x14ac:dyDescent="0.25">
      <c r="A2110"/>
      <c r="B2110"/>
      <c r="C2110"/>
      <c r="D2110"/>
      <c r="E2110" s="34">
        <v>0</v>
      </c>
      <c r="F2110"/>
      <c r="G2110"/>
      <c r="H2110"/>
    </row>
    <row r="2111" spans="1:8" ht="12.5" x14ac:dyDescent="0.25">
      <c r="A2111"/>
      <c r="B2111"/>
      <c r="C2111"/>
      <c r="D2111"/>
      <c r="E2111" s="34">
        <v>0</v>
      </c>
      <c r="F2111"/>
      <c r="G2111"/>
      <c r="H2111"/>
    </row>
    <row r="2112" spans="1:8" ht="12.5" x14ac:dyDescent="0.25">
      <c r="A2112"/>
      <c r="B2112"/>
      <c r="C2112"/>
      <c r="D2112"/>
      <c r="E2112" s="34">
        <v>0</v>
      </c>
      <c r="F2112"/>
      <c r="G2112"/>
      <c r="H2112"/>
    </row>
    <row r="2113" spans="1:8" ht="12.5" x14ac:dyDescent="0.25">
      <c r="A2113"/>
      <c r="B2113"/>
      <c r="C2113"/>
      <c r="D2113"/>
      <c r="E2113" s="34">
        <v>0</v>
      </c>
      <c r="F2113"/>
      <c r="G2113"/>
      <c r="H2113"/>
    </row>
    <row r="2114" spans="1:8" ht="12.5" x14ac:dyDescent="0.25">
      <c r="A2114"/>
      <c r="B2114"/>
      <c r="C2114"/>
      <c r="D2114"/>
      <c r="E2114" s="34">
        <v>0</v>
      </c>
      <c r="F2114"/>
      <c r="G2114"/>
      <c r="H2114"/>
    </row>
    <row r="2115" spans="1:8" ht="12.5" x14ac:dyDescent="0.25">
      <c r="A2115"/>
      <c r="B2115"/>
      <c r="C2115"/>
      <c r="D2115"/>
      <c r="E2115" s="34">
        <v>0</v>
      </c>
      <c r="F2115"/>
      <c r="G2115"/>
      <c r="H2115"/>
    </row>
    <row r="2116" spans="1:8" ht="12.5" x14ac:dyDescent="0.25">
      <c r="A2116"/>
      <c r="B2116"/>
      <c r="C2116"/>
      <c r="D2116"/>
      <c r="E2116" s="34">
        <v>0</v>
      </c>
      <c r="F2116"/>
      <c r="G2116"/>
      <c r="H2116"/>
    </row>
    <row r="2117" spans="1:8" ht="12.5" x14ac:dyDescent="0.25">
      <c r="A2117"/>
      <c r="B2117"/>
      <c r="C2117"/>
      <c r="D2117"/>
      <c r="E2117" s="34">
        <v>0</v>
      </c>
      <c r="F2117"/>
      <c r="G2117"/>
      <c r="H2117"/>
    </row>
    <row r="2118" spans="1:8" ht="12.5" x14ac:dyDescent="0.25">
      <c r="A2118"/>
      <c r="B2118"/>
      <c r="C2118"/>
      <c r="D2118"/>
      <c r="E2118" s="34">
        <v>0</v>
      </c>
      <c r="F2118"/>
      <c r="G2118"/>
      <c r="H2118"/>
    </row>
    <row r="2119" spans="1:8" ht="12.5" x14ac:dyDescent="0.25">
      <c r="A2119"/>
      <c r="B2119"/>
      <c r="C2119"/>
      <c r="D2119"/>
      <c r="E2119" s="34">
        <v>0</v>
      </c>
      <c r="F2119"/>
      <c r="G2119"/>
      <c r="H2119"/>
    </row>
    <row r="2120" spans="1:8" ht="12.5" x14ac:dyDescent="0.25">
      <c r="A2120"/>
      <c r="B2120"/>
      <c r="C2120"/>
      <c r="D2120"/>
      <c r="E2120" s="34">
        <v>0</v>
      </c>
      <c r="F2120"/>
      <c r="G2120"/>
      <c r="H2120"/>
    </row>
    <row r="2121" spans="1:8" ht="12.5" x14ac:dyDescent="0.25">
      <c r="A2121"/>
      <c r="B2121"/>
      <c r="C2121"/>
      <c r="D2121"/>
      <c r="E2121" s="34">
        <v>0</v>
      </c>
      <c r="F2121"/>
      <c r="G2121"/>
      <c r="H2121"/>
    </row>
    <row r="2122" spans="1:8" ht="12.5" x14ac:dyDescent="0.25">
      <c r="A2122"/>
      <c r="B2122"/>
      <c r="C2122"/>
      <c r="D2122"/>
      <c r="E2122" s="34">
        <v>0</v>
      </c>
      <c r="F2122"/>
      <c r="G2122"/>
      <c r="H2122"/>
    </row>
    <row r="2123" spans="1:8" ht="12.5" x14ac:dyDescent="0.25">
      <c r="A2123"/>
      <c r="B2123"/>
      <c r="C2123"/>
      <c r="D2123"/>
      <c r="E2123" s="34">
        <v>0</v>
      </c>
      <c r="F2123"/>
      <c r="G2123"/>
      <c r="H2123"/>
    </row>
    <row r="2124" spans="1:8" ht="12.5" x14ac:dyDescent="0.25">
      <c r="A2124"/>
      <c r="B2124"/>
      <c r="C2124"/>
      <c r="D2124"/>
      <c r="E2124" s="34">
        <v>0</v>
      </c>
      <c r="F2124"/>
      <c r="G2124"/>
      <c r="H2124"/>
    </row>
    <row r="2125" spans="1:8" ht="12.5" x14ac:dyDescent="0.25">
      <c r="A2125"/>
      <c r="B2125"/>
      <c r="C2125"/>
      <c r="D2125"/>
      <c r="E2125" s="34">
        <v>0</v>
      </c>
      <c r="F2125"/>
      <c r="G2125"/>
      <c r="H2125"/>
    </row>
    <row r="2126" spans="1:8" ht="12.5" x14ac:dyDescent="0.25">
      <c r="A2126"/>
      <c r="B2126"/>
      <c r="C2126"/>
      <c r="D2126"/>
      <c r="E2126" s="34">
        <v>0</v>
      </c>
      <c r="F2126"/>
      <c r="G2126"/>
      <c r="H2126"/>
    </row>
    <row r="2127" spans="1:8" ht="12.5" x14ac:dyDescent="0.25">
      <c r="A2127"/>
      <c r="B2127"/>
      <c r="C2127"/>
      <c r="D2127"/>
      <c r="E2127" s="34">
        <v>0</v>
      </c>
      <c r="F2127"/>
      <c r="G2127"/>
      <c r="H2127"/>
    </row>
    <row r="2128" spans="1:8" ht="12.5" x14ac:dyDescent="0.25">
      <c r="A2128"/>
      <c r="B2128"/>
      <c r="C2128"/>
      <c r="D2128"/>
      <c r="E2128" s="34">
        <v>0</v>
      </c>
      <c r="F2128"/>
      <c r="G2128"/>
      <c r="H2128"/>
    </row>
    <row r="2129" spans="1:8" ht="12.5" x14ac:dyDescent="0.25">
      <c r="A2129"/>
      <c r="B2129"/>
      <c r="C2129"/>
      <c r="D2129"/>
      <c r="E2129" s="34">
        <v>0</v>
      </c>
      <c r="F2129"/>
      <c r="G2129"/>
      <c r="H2129"/>
    </row>
    <row r="2130" spans="1:8" ht="12.5" x14ac:dyDescent="0.25">
      <c r="A2130"/>
      <c r="B2130"/>
      <c r="C2130"/>
      <c r="D2130"/>
      <c r="E2130" s="34">
        <v>0</v>
      </c>
      <c r="F2130"/>
      <c r="G2130"/>
      <c r="H2130"/>
    </row>
    <row r="2131" spans="1:8" ht="12.5" x14ac:dyDescent="0.25">
      <c r="A2131"/>
      <c r="B2131"/>
      <c r="C2131"/>
      <c r="D2131"/>
      <c r="E2131" s="34">
        <v>0</v>
      </c>
      <c r="F2131"/>
      <c r="G2131"/>
      <c r="H2131"/>
    </row>
    <row r="2132" spans="1:8" ht="12.5" x14ac:dyDescent="0.25">
      <c r="A2132"/>
      <c r="B2132"/>
      <c r="C2132"/>
      <c r="D2132"/>
      <c r="E2132" s="34">
        <v>0</v>
      </c>
      <c r="F2132"/>
      <c r="G2132"/>
      <c r="H2132"/>
    </row>
    <row r="2133" spans="1:8" ht="12.5" x14ac:dyDescent="0.25">
      <c r="A2133"/>
      <c r="B2133"/>
      <c r="C2133"/>
      <c r="D2133"/>
      <c r="E2133" s="34">
        <v>0</v>
      </c>
      <c r="F2133"/>
      <c r="G2133"/>
      <c r="H2133"/>
    </row>
    <row r="2134" spans="1:8" ht="12.5" x14ac:dyDescent="0.25">
      <c r="A2134"/>
      <c r="B2134"/>
      <c r="C2134"/>
      <c r="D2134"/>
      <c r="E2134" s="34">
        <v>0</v>
      </c>
      <c r="F2134"/>
      <c r="G2134"/>
      <c r="H2134"/>
    </row>
    <row r="2135" spans="1:8" ht="12.5" x14ac:dyDescent="0.25">
      <c r="A2135"/>
      <c r="B2135"/>
      <c r="C2135"/>
      <c r="D2135"/>
      <c r="E2135" s="34">
        <v>0</v>
      </c>
      <c r="F2135"/>
      <c r="G2135"/>
      <c r="H2135"/>
    </row>
    <row r="2136" spans="1:8" ht="12.5" x14ac:dyDescent="0.25">
      <c r="A2136"/>
      <c r="B2136"/>
      <c r="C2136"/>
      <c r="D2136"/>
      <c r="E2136" s="34">
        <v>0</v>
      </c>
      <c r="F2136"/>
      <c r="G2136"/>
      <c r="H2136"/>
    </row>
    <row r="2137" spans="1:8" ht="12.5" x14ac:dyDescent="0.25">
      <c r="A2137"/>
      <c r="B2137"/>
      <c r="C2137"/>
      <c r="D2137"/>
      <c r="E2137" s="34">
        <v>0</v>
      </c>
      <c r="F2137"/>
      <c r="G2137"/>
      <c r="H2137"/>
    </row>
    <row r="2138" spans="1:8" ht="12.5" x14ac:dyDescent="0.25">
      <c r="A2138"/>
      <c r="B2138"/>
      <c r="C2138"/>
      <c r="D2138"/>
      <c r="E2138" s="34">
        <v>0</v>
      </c>
      <c r="F2138"/>
      <c r="G2138"/>
      <c r="H2138"/>
    </row>
    <row r="2139" spans="1:8" ht="12.5" x14ac:dyDescent="0.25">
      <c r="A2139"/>
      <c r="B2139"/>
      <c r="C2139"/>
      <c r="D2139"/>
      <c r="E2139" s="34">
        <v>0</v>
      </c>
      <c r="F2139"/>
      <c r="G2139"/>
      <c r="H2139"/>
    </row>
    <row r="2140" spans="1:8" ht="12.5" x14ac:dyDescent="0.25">
      <c r="A2140"/>
      <c r="B2140"/>
      <c r="C2140"/>
      <c r="D2140"/>
      <c r="E2140" s="34">
        <v>0</v>
      </c>
      <c r="F2140"/>
      <c r="G2140"/>
      <c r="H2140"/>
    </row>
    <row r="2141" spans="1:8" ht="12.5" x14ac:dyDescent="0.25">
      <c r="A2141"/>
      <c r="B2141"/>
      <c r="C2141"/>
      <c r="D2141"/>
      <c r="E2141" s="34">
        <v>0</v>
      </c>
      <c r="F2141"/>
      <c r="G2141"/>
      <c r="H2141"/>
    </row>
    <row r="2142" spans="1:8" ht="12.5" x14ac:dyDescent="0.25">
      <c r="A2142"/>
      <c r="B2142"/>
      <c r="C2142"/>
      <c r="D2142"/>
      <c r="E2142" s="34">
        <v>0</v>
      </c>
      <c r="F2142"/>
      <c r="G2142"/>
      <c r="H2142"/>
    </row>
    <row r="2143" spans="1:8" ht="12.5" x14ac:dyDescent="0.25">
      <c r="A2143"/>
      <c r="B2143"/>
      <c r="C2143"/>
      <c r="D2143"/>
      <c r="E2143" s="34">
        <v>0</v>
      </c>
      <c r="F2143"/>
      <c r="G2143"/>
      <c r="H2143"/>
    </row>
    <row r="2144" spans="1:8" ht="12.5" x14ac:dyDescent="0.25">
      <c r="A2144"/>
      <c r="B2144"/>
      <c r="C2144"/>
      <c r="D2144"/>
      <c r="E2144" s="34">
        <v>0</v>
      </c>
      <c r="F2144"/>
      <c r="G2144"/>
      <c r="H2144"/>
    </row>
    <row r="2145" spans="1:8" ht="12.5" x14ac:dyDescent="0.25">
      <c r="A2145"/>
      <c r="B2145"/>
      <c r="C2145"/>
      <c r="D2145"/>
      <c r="E2145" s="34">
        <v>0</v>
      </c>
      <c r="F2145"/>
      <c r="G2145"/>
      <c r="H2145"/>
    </row>
    <row r="2146" spans="1:8" ht="12.5" x14ac:dyDescent="0.25">
      <c r="A2146"/>
      <c r="B2146"/>
      <c r="C2146"/>
      <c r="D2146"/>
      <c r="E2146" s="34">
        <v>0</v>
      </c>
      <c r="F2146"/>
      <c r="G2146"/>
      <c r="H2146"/>
    </row>
    <row r="2147" spans="1:8" ht="12.5" x14ac:dyDescent="0.25">
      <c r="A2147"/>
      <c r="B2147"/>
      <c r="C2147"/>
      <c r="D2147"/>
      <c r="E2147" s="34">
        <v>0</v>
      </c>
      <c r="F2147"/>
      <c r="G2147"/>
      <c r="H2147"/>
    </row>
    <row r="2148" spans="1:8" ht="12.5" x14ac:dyDescent="0.25">
      <c r="A2148"/>
      <c r="B2148"/>
      <c r="C2148"/>
      <c r="D2148"/>
      <c r="E2148" s="34">
        <v>0</v>
      </c>
      <c r="F2148"/>
      <c r="G2148"/>
      <c r="H2148"/>
    </row>
    <row r="2149" spans="1:8" ht="12.5" x14ac:dyDescent="0.25">
      <c r="A2149"/>
      <c r="B2149"/>
      <c r="C2149"/>
      <c r="D2149"/>
      <c r="E2149" s="34">
        <v>0</v>
      </c>
      <c r="F2149"/>
      <c r="G2149"/>
      <c r="H2149"/>
    </row>
    <row r="2150" spans="1:8" ht="12.5" x14ac:dyDescent="0.25">
      <c r="A2150"/>
      <c r="B2150"/>
      <c r="C2150"/>
      <c r="D2150"/>
      <c r="E2150" s="34">
        <v>0</v>
      </c>
      <c r="F2150"/>
      <c r="G2150"/>
      <c r="H2150"/>
    </row>
    <row r="2151" spans="1:8" ht="12.5" x14ac:dyDescent="0.25">
      <c r="A2151"/>
      <c r="B2151"/>
      <c r="C2151"/>
      <c r="D2151"/>
      <c r="E2151" s="34">
        <v>0</v>
      </c>
      <c r="F2151"/>
      <c r="G2151"/>
      <c r="H2151"/>
    </row>
    <row r="2152" spans="1:8" ht="12.5" x14ac:dyDescent="0.25">
      <c r="A2152"/>
      <c r="B2152"/>
      <c r="C2152"/>
      <c r="D2152"/>
      <c r="E2152" s="34">
        <v>0</v>
      </c>
      <c r="F2152"/>
      <c r="G2152"/>
      <c r="H2152"/>
    </row>
    <row r="2153" spans="1:8" ht="12.5" x14ac:dyDescent="0.25">
      <c r="A2153"/>
      <c r="B2153"/>
      <c r="C2153"/>
      <c r="D2153"/>
      <c r="E2153" s="34">
        <v>0</v>
      </c>
      <c r="F2153"/>
      <c r="G2153"/>
      <c r="H2153"/>
    </row>
    <row r="2154" spans="1:8" ht="12.5" x14ac:dyDescent="0.25">
      <c r="A2154"/>
      <c r="B2154"/>
      <c r="C2154"/>
      <c r="D2154"/>
      <c r="E2154" s="34">
        <v>0</v>
      </c>
      <c r="F2154"/>
      <c r="G2154"/>
      <c r="H2154"/>
    </row>
    <row r="2155" spans="1:8" ht="12.5" x14ac:dyDescent="0.25">
      <c r="A2155"/>
      <c r="B2155"/>
      <c r="C2155"/>
      <c r="D2155"/>
      <c r="E2155" s="34">
        <v>0</v>
      </c>
      <c r="F2155"/>
      <c r="G2155"/>
      <c r="H2155"/>
    </row>
    <row r="2156" spans="1:8" ht="12.5" x14ac:dyDescent="0.25">
      <c r="A2156"/>
      <c r="B2156"/>
      <c r="C2156"/>
      <c r="D2156"/>
      <c r="E2156" s="34">
        <v>0</v>
      </c>
      <c r="F2156"/>
      <c r="G2156"/>
      <c r="H2156"/>
    </row>
    <row r="2157" spans="1:8" ht="12.5" x14ac:dyDescent="0.25">
      <c r="A2157"/>
      <c r="B2157"/>
      <c r="C2157"/>
      <c r="D2157"/>
      <c r="E2157" s="34">
        <v>0</v>
      </c>
      <c r="F2157"/>
      <c r="G2157"/>
      <c r="H2157"/>
    </row>
    <row r="2158" spans="1:8" ht="12.5" x14ac:dyDescent="0.25">
      <c r="A2158"/>
      <c r="B2158"/>
      <c r="C2158"/>
      <c r="D2158"/>
      <c r="E2158" s="34">
        <v>0</v>
      </c>
      <c r="F2158"/>
      <c r="G2158"/>
      <c r="H2158"/>
    </row>
    <row r="2159" spans="1:8" ht="12.5" x14ac:dyDescent="0.25">
      <c r="A2159"/>
      <c r="B2159"/>
      <c r="C2159"/>
      <c r="D2159"/>
      <c r="E2159" s="34">
        <v>0</v>
      </c>
      <c r="F2159"/>
      <c r="G2159"/>
      <c r="H2159"/>
    </row>
    <row r="2160" spans="1:8" ht="12.5" x14ac:dyDescent="0.25">
      <c r="A2160"/>
      <c r="B2160"/>
      <c r="C2160"/>
      <c r="D2160"/>
      <c r="E2160" s="34">
        <v>0</v>
      </c>
      <c r="F2160"/>
      <c r="G2160"/>
      <c r="H2160"/>
    </row>
    <row r="2161" spans="1:8" ht="12.5" x14ac:dyDescent="0.25">
      <c r="A2161"/>
      <c r="B2161"/>
      <c r="C2161"/>
      <c r="D2161"/>
      <c r="E2161" s="34">
        <v>0</v>
      </c>
      <c r="F2161"/>
      <c r="G2161"/>
      <c r="H2161"/>
    </row>
    <row r="2162" spans="1:8" ht="12.5" x14ac:dyDescent="0.25">
      <c r="A2162"/>
      <c r="B2162"/>
      <c r="C2162"/>
      <c r="D2162"/>
      <c r="E2162" s="34">
        <v>0</v>
      </c>
      <c r="F2162"/>
      <c r="G2162"/>
      <c r="H2162"/>
    </row>
    <row r="2163" spans="1:8" ht="12.5" x14ac:dyDescent="0.25">
      <c r="A2163"/>
      <c r="B2163"/>
      <c r="C2163"/>
      <c r="D2163"/>
      <c r="E2163" s="34">
        <v>0</v>
      </c>
      <c r="F2163"/>
      <c r="G2163"/>
      <c r="H2163"/>
    </row>
    <row r="2164" spans="1:8" ht="12.5" x14ac:dyDescent="0.25">
      <c r="A2164"/>
      <c r="B2164"/>
      <c r="C2164"/>
      <c r="D2164"/>
      <c r="E2164" s="34">
        <v>0</v>
      </c>
      <c r="F2164"/>
      <c r="G2164"/>
      <c r="H2164"/>
    </row>
    <row r="2165" spans="1:8" ht="12.5" x14ac:dyDescent="0.25">
      <c r="A2165"/>
      <c r="B2165"/>
      <c r="C2165"/>
      <c r="D2165"/>
      <c r="E2165" s="34">
        <v>0</v>
      </c>
      <c r="F2165"/>
      <c r="G2165"/>
      <c r="H2165"/>
    </row>
    <row r="2166" spans="1:8" ht="12.5" x14ac:dyDescent="0.25">
      <c r="A2166"/>
      <c r="B2166"/>
      <c r="C2166"/>
      <c r="D2166"/>
      <c r="E2166" s="34">
        <v>0</v>
      </c>
      <c r="F2166"/>
      <c r="G2166"/>
      <c r="H2166"/>
    </row>
    <row r="2167" spans="1:8" ht="12.5" x14ac:dyDescent="0.25">
      <c r="A2167"/>
      <c r="B2167"/>
      <c r="C2167"/>
      <c r="D2167"/>
      <c r="E2167" s="34">
        <v>0</v>
      </c>
      <c r="F2167"/>
      <c r="G2167"/>
      <c r="H2167"/>
    </row>
    <row r="2168" spans="1:8" ht="12.5" x14ac:dyDescent="0.25">
      <c r="A2168"/>
      <c r="B2168"/>
      <c r="C2168"/>
      <c r="D2168"/>
      <c r="E2168" s="34">
        <v>0</v>
      </c>
      <c r="F2168"/>
      <c r="G2168"/>
      <c r="H2168"/>
    </row>
    <row r="2169" spans="1:8" ht="12.5" x14ac:dyDescent="0.25">
      <c r="A2169"/>
      <c r="B2169"/>
      <c r="C2169"/>
      <c r="D2169"/>
      <c r="E2169" s="34">
        <v>0</v>
      </c>
      <c r="F2169"/>
      <c r="G2169"/>
      <c r="H2169"/>
    </row>
    <row r="2170" spans="1:8" ht="12.5" x14ac:dyDescent="0.25">
      <c r="A2170"/>
      <c r="B2170"/>
      <c r="C2170"/>
      <c r="D2170"/>
      <c r="E2170" s="34">
        <v>0</v>
      </c>
      <c r="F2170"/>
      <c r="G2170"/>
      <c r="H2170"/>
    </row>
    <row r="2171" spans="1:8" ht="12.5" x14ac:dyDescent="0.25">
      <c r="A2171"/>
      <c r="B2171"/>
      <c r="C2171"/>
      <c r="D2171"/>
      <c r="E2171" s="34">
        <v>0</v>
      </c>
      <c r="F2171"/>
      <c r="G2171"/>
      <c r="H2171"/>
    </row>
    <row r="2172" spans="1:8" ht="12.5" x14ac:dyDescent="0.25">
      <c r="A2172"/>
      <c r="B2172"/>
      <c r="C2172"/>
      <c r="D2172"/>
      <c r="E2172" s="34">
        <v>0</v>
      </c>
      <c r="F2172"/>
      <c r="G2172"/>
      <c r="H2172"/>
    </row>
    <row r="2173" spans="1:8" ht="12.5" x14ac:dyDescent="0.25">
      <c r="A2173"/>
      <c r="B2173"/>
      <c r="C2173"/>
      <c r="D2173"/>
      <c r="E2173" s="34">
        <v>0</v>
      </c>
      <c r="F2173"/>
      <c r="G2173"/>
      <c r="H2173"/>
    </row>
    <row r="2174" spans="1:8" ht="12.5" x14ac:dyDescent="0.25">
      <c r="A2174"/>
      <c r="B2174"/>
      <c r="C2174"/>
      <c r="D2174"/>
      <c r="E2174" s="34">
        <v>0</v>
      </c>
      <c r="F2174"/>
      <c r="G2174"/>
      <c r="H2174"/>
    </row>
    <row r="2175" spans="1:8" ht="12.5" x14ac:dyDescent="0.25">
      <c r="A2175"/>
      <c r="B2175"/>
      <c r="C2175"/>
      <c r="D2175"/>
      <c r="E2175" s="34">
        <v>0</v>
      </c>
      <c r="F2175"/>
      <c r="G2175"/>
      <c r="H2175"/>
    </row>
    <row r="2176" spans="1:8" ht="12.5" x14ac:dyDescent="0.25">
      <c r="A2176"/>
      <c r="B2176"/>
      <c r="C2176"/>
      <c r="D2176"/>
      <c r="E2176" s="34">
        <v>0</v>
      </c>
      <c r="F2176"/>
      <c r="G2176"/>
      <c r="H2176"/>
    </row>
    <row r="2177" spans="1:8" ht="12.5" x14ac:dyDescent="0.25">
      <c r="A2177"/>
      <c r="B2177"/>
      <c r="C2177"/>
      <c r="D2177"/>
      <c r="E2177" s="34">
        <v>0</v>
      </c>
      <c r="F2177"/>
      <c r="G2177"/>
      <c r="H2177"/>
    </row>
    <row r="2178" spans="1:8" ht="12.5" x14ac:dyDescent="0.25">
      <c r="A2178"/>
      <c r="B2178"/>
      <c r="C2178"/>
      <c r="D2178"/>
      <c r="E2178" s="34">
        <v>0</v>
      </c>
      <c r="F2178"/>
      <c r="G2178"/>
      <c r="H2178"/>
    </row>
    <row r="2179" spans="1:8" ht="12.5" x14ac:dyDescent="0.25">
      <c r="A2179"/>
      <c r="B2179"/>
      <c r="C2179"/>
      <c r="D2179"/>
      <c r="E2179" s="34">
        <v>0</v>
      </c>
      <c r="F2179"/>
      <c r="G2179"/>
      <c r="H2179"/>
    </row>
    <row r="2180" spans="1:8" ht="12.5" x14ac:dyDescent="0.25">
      <c r="A2180"/>
      <c r="B2180"/>
      <c r="C2180"/>
      <c r="D2180"/>
      <c r="E2180" s="34">
        <v>0</v>
      </c>
      <c r="F2180"/>
      <c r="G2180"/>
      <c r="H2180"/>
    </row>
    <row r="2181" spans="1:8" ht="12.5" x14ac:dyDescent="0.25">
      <c r="A2181"/>
      <c r="B2181"/>
      <c r="C2181"/>
      <c r="D2181"/>
      <c r="E2181" s="34">
        <v>0</v>
      </c>
      <c r="F2181"/>
      <c r="G2181"/>
      <c r="H2181"/>
    </row>
    <row r="2182" spans="1:8" ht="12.5" x14ac:dyDescent="0.25">
      <c r="A2182"/>
      <c r="B2182"/>
      <c r="C2182"/>
      <c r="D2182"/>
      <c r="E2182" s="34">
        <v>0</v>
      </c>
      <c r="F2182"/>
      <c r="G2182"/>
      <c r="H2182"/>
    </row>
    <row r="2183" spans="1:8" ht="12.5" x14ac:dyDescent="0.25">
      <c r="A2183"/>
      <c r="B2183"/>
      <c r="C2183"/>
      <c r="D2183"/>
      <c r="E2183" s="34">
        <v>0</v>
      </c>
      <c r="F2183"/>
      <c r="G2183"/>
      <c r="H2183"/>
    </row>
    <row r="2184" spans="1:8" ht="12.5" x14ac:dyDescent="0.25">
      <c r="A2184"/>
      <c r="B2184"/>
      <c r="C2184"/>
      <c r="D2184"/>
      <c r="E2184" s="34">
        <v>0</v>
      </c>
      <c r="F2184"/>
      <c r="G2184"/>
      <c r="H2184"/>
    </row>
    <row r="2185" spans="1:8" ht="12.5" x14ac:dyDescent="0.25">
      <c r="A2185"/>
      <c r="B2185"/>
      <c r="C2185"/>
      <c r="D2185"/>
      <c r="E2185" s="34">
        <v>0</v>
      </c>
      <c r="F2185"/>
      <c r="G2185"/>
      <c r="H2185"/>
    </row>
    <row r="2186" spans="1:8" ht="12.5" x14ac:dyDescent="0.25">
      <c r="A2186"/>
      <c r="B2186"/>
      <c r="C2186"/>
      <c r="D2186"/>
      <c r="E2186" s="34">
        <v>0</v>
      </c>
      <c r="F2186"/>
      <c r="G2186"/>
      <c r="H2186"/>
    </row>
    <row r="2187" spans="1:8" ht="12.5" x14ac:dyDescent="0.25">
      <c r="A2187"/>
      <c r="B2187"/>
      <c r="C2187"/>
      <c r="D2187"/>
      <c r="E2187" s="34">
        <v>0</v>
      </c>
      <c r="F2187"/>
      <c r="G2187"/>
      <c r="H2187"/>
    </row>
    <row r="2188" spans="1:8" ht="12.5" x14ac:dyDescent="0.25">
      <c r="A2188"/>
      <c r="B2188"/>
      <c r="C2188"/>
      <c r="D2188"/>
      <c r="E2188" s="34">
        <v>0</v>
      </c>
      <c r="F2188"/>
      <c r="G2188"/>
      <c r="H2188"/>
    </row>
    <row r="2189" spans="1:8" ht="12.5" x14ac:dyDescent="0.25">
      <c r="A2189"/>
      <c r="B2189"/>
      <c r="C2189"/>
      <c r="D2189"/>
      <c r="E2189" s="34">
        <v>0</v>
      </c>
      <c r="F2189"/>
      <c r="G2189"/>
      <c r="H2189"/>
    </row>
    <row r="2190" spans="1:8" ht="12.5" x14ac:dyDescent="0.25">
      <c r="A2190"/>
      <c r="B2190"/>
      <c r="C2190"/>
      <c r="D2190"/>
      <c r="E2190" s="34">
        <v>0</v>
      </c>
      <c r="F2190"/>
      <c r="G2190"/>
      <c r="H2190"/>
    </row>
    <row r="2191" spans="1:8" ht="12.5" x14ac:dyDescent="0.25">
      <c r="A2191"/>
      <c r="B2191"/>
      <c r="C2191"/>
      <c r="D2191"/>
      <c r="E2191" s="34">
        <v>0</v>
      </c>
      <c r="F2191"/>
      <c r="G2191"/>
      <c r="H2191"/>
    </row>
    <row r="2192" spans="1:8" ht="12.5" x14ac:dyDescent="0.25">
      <c r="A2192"/>
      <c r="B2192"/>
      <c r="C2192"/>
      <c r="D2192"/>
      <c r="E2192" s="34">
        <v>0</v>
      </c>
      <c r="F2192"/>
      <c r="G2192"/>
      <c r="H2192"/>
    </row>
    <row r="2193" spans="1:8" ht="12.5" x14ac:dyDescent="0.25">
      <c r="A2193"/>
      <c r="B2193"/>
      <c r="C2193"/>
      <c r="D2193"/>
      <c r="E2193" s="34">
        <v>0</v>
      </c>
      <c r="F2193"/>
      <c r="G2193"/>
      <c r="H2193"/>
    </row>
    <row r="2194" spans="1:8" ht="12.5" x14ac:dyDescent="0.25">
      <c r="A2194"/>
      <c r="B2194"/>
      <c r="C2194"/>
      <c r="D2194"/>
      <c r="E2194" s="34">
        <v>0</v>
      </c>
      <c r="F2194"/>
      <c r="G2194"/>
      <c r="H2194"/>
    </row>
    <row r="2195" spans="1:8" ht="12.5" x14ac:dyDescent="0.25">
      <c r="A2195"/>
      <c r="B2195"/>
      <c r="C2195"/>
      <c r="D2195"/>
      <c r="E2195" s="34">
        <v>0</v>
      </c>
      <c r="F2195"/>
      <c r="G2195"/>
      <c r="H2195"/>
    </row>
    <row r="2196" spans="1:8" ht="12.5" x14ac:dyDescent="0.25">
      <c r="A2196"/>
      <c r="B2196"/>
      <c r="C2196"/>
      <c r="D2196"/>
      <c r="E2196" s="34">
        <v>0</v>
      </c>
      <c r="F2196"/>
      <c r="G2196"/>
      <c r="H2196"/>
    </row>
    <row r="2197" spans="1:8" ht="12.5" x14ac:dyDescent="0.25">
      <c r="A2197"/>
      <c r="B2197"/>
      <c r="C2197"/>
      <c r="D2197"/>
      <c r="E2197" s="34">
        <v>0</v>
      </c>
      <c r="F2197"/>
      <c r="G2197"/>
      <c r="H2197"/>
    </row>
    <row r="2198" spans="1:8" ht="12.5" x14ac:dyDescent="0.25">
      <c r="A2198"/>
      <c r="B2198"/>
      <c r="C2198"/>
      <c r="D2198"/>
      <c r="E2198" s="34">
        <v>0</v>
      </c>
      <c r="F2198"/>
      <c r="G2198"/>
      <c r="H2198"/>
    </row>
    <row r="2199" spans="1:8" ht="12.5" x14ac:dyDescent="0.25">
      <c r="A2199"/>
      <c r="B2199"/>
      <c r="C2199"/>
      <c r="D2199"/>
      <c r="E2199" s="34">
        <v>0</v>
      </c>
      <c r="F2199"/>
      <c r="G2199"/>
      <c r="H2199"/>
    </row>
    <row r="2200" spans="1:8" ht="12.5" x14ac:dyDescent="0.25">
      <c r="A2200"/>
      <c r="B2200"/>
      <c r="C2200"/>
      <c r="D2200"/>
      <c r="E2200" s="34">
        <v>0</v>
      </c>
      <c r="F2200"/>
      <c r="G2200"/>
      <c r="H2200"/>
    </row>
    <row r="2201" spans="1:8" ht="12.5" x14ac:dyDescent="0.25">
      <c r="A2201"/>
      <c r="B2201"/>
      <c r="C2201"/>
      <c r="D2201"/>
      <c r="E2201" s="34">
        <v>0</v>
      </c>
      <c r="F2201"/>
      <c r="G2201"/>
      <c r="H2201"/>
    </row>
    <row r="2202" spans="1:8" ht="12.5" x14ac:dyDescent="0.25">
      <c r="A2202"/>
      <c r="B2202"/>
      <c r="C2202"/>
      <c r="D2202"/>
      <c r="E2202" s="34">
        <v>0</v>
      </c>
      <c r="F2202"/>
      <c r="G2202"/>
      <c r="H2202"/>
    </row>
    <row r="2203" spans="1:8" ht="12.5" x14ac:dyDescent="0.25">
      <c r="A2203"/>
      <c r="B2203"/>
      <c r="C2203"/>
      <c r="D2203"/>
      <c r="E2203" s="34">
        <v>0</v>
      </c>
      <c r="F2203"/>
      <c r="G2203"/>
      <c r="H2203"/>
    </row>
    <row r="2204" spans="1:8" ht="12.5" x14ac:dyDescent="0.25">
      <c r="A2204"/>
      <c r="B2204"/>
      <c r="C2204"/>
      <c r="D2204"/>
      <c r="E2204" s="34">
        <v>0</v>
      </c>
      <c r="F2204"/>
      <c r="G2204"/>
      <c r="H2204"/>
    </row>
    <row r="2205" spans="1:8" ht="12.5" x14ac:dyDescent="0.25">
      <c r="A2205"/>
      <c r="B2205"/>
      <c r="C2205"/>
      <c r="D2205"/>
      <c r="E2205" s="34">
        <v>0</v>
      </c>
      <c r="F2205"/>
      <c r="G2205"/>
      <c r="H2205"/>
    </row>
    <row r="2206" spans="1:8" ht="12.5" x14ac:dyDescent="0.25">
      <c r="A2206"/>
      <c r="B2206"/>
      <c r="C2206"/>
      <c r="D2206"/>
      <c r="E2206" s="34">
        <v>0</v>
      </c>
      <c r="F2206"/>
      <c r="G2206"/>
      <c r="H2206"/>
    </row>
    <row r="2207" spans="1:8" ht="12.5" x14ac:dyDescent="0.25">
      <c r="A2207"/>
      <c r="B2207"/>
      <c r="C2207"/>
      <c r="D2207"/>
      <c r="E2207" s="34">
        <v>0</v>
      </c>
      <c r="F2207"/>
      <c r="G2207"/>
      <c r="H2207"/>
    </row>
    <row r="2208" spans="1:8" ht="12.5" x14ac:dyDescent="0.25">
      <c r="A2208"/>
      <c r="B2208"/>
      <c r="C2208"/>
      <c r="D2208"/>
      <c r="E2208" s="34">
        <v>0</v>
      </c>
      <c r="F2208"/>
      <c r="G2208"/>
      <c r="H2208"/>
    </row>
    <row r="2209" spans="1:8" ht="12.5" x14ac:dyDescent="0.25">
      <c r="A2209"/>
      <c r="B2209"/>
      <c r="C2209"/>
      <c r="D2209"/>
      <c r="E2209" s="34">
        <v>0</v>
      </c>
      <c r="F2209"/>
      <c r="G2209"/>
      <c r="H2209"/>
    </row>
    <row r="2210" spans="1:8" ht="12.5" x14ac:dyDescent="0.25">
      <c r="A2210"/>
      <c r="B2210"/>
      <c r="C2210"/>
      <c r="D2210"/>
      <c r="E2210" s="34">
        <v>0</v>
      </c>
      <c r="F2210"/>
      <c r="G2210"/>
      <c r="H2210"/>
    </row>
    <row r="2211" spans="1:8" ht="12.5" x14ac:dyDescent="0.25">
      <c r="A2211"/>
      <c r="B2211"/>
      <c r="C2211"/>
      <c r="D2211"/>
      <c r="E2211" s="34">
        <v>0</v>
      </c>
      <c r="F2211"/>
      <c r="G2211"/>
      <c r="H2211"/>
    </row>
    <row r="2212" spans="1:8" ht="12.5" x14ac:dyDescent="0.25">
      <c r="A2212"/>
      <c r="B2212"/>
      <c r="C2212"/>
      <c r="D2212"/>
      <c r="E2212" s="34">
        <v>0</v>
      </c>
      <c r="F2212"/>
      <c r="G2212"/>
      <c r="H2212"/>
    </row>
    <row r="2213" spans="1:8" ht="12.5" x14ac:dyDescent="0.25">
      <c r="A2213"/>
      <c r="B2213"/>
      <c r="C2213"/>
      <c r="D2213"/>
      <c r="E2213" s="34">
        <v>0</v>
      </c>
      <c r="F2213"/>
      <c r="G2213"/>
      <c r="H2213"/>
    </row>
    <row r="2214" spans="1:8" ht="12.5" x14ac:dyDescent="0.25">
      <c r="A2214"/>
      <c r="B2214"/>
      <c r="C2214"/>
      <c r="D2214"/>
      <c r="E2214" s="34">
        <v>0</v>
      </c>
      <c r="F2214"/>
      <c r="G2214"/>
      <c r="H2214"/>
    </row>
    <row r="2215" spans="1:8" ht="12.5" x14ac:dyDescent="0.25">
      <c r="A2215"/>
      <c r="B2215"/>
      <c r="C2215"/>
      <c r="D2215"/>
      <c r="E2215" s="34">
        <v>0</v>
      </c>
      <c r="F2215"/>
      <c r="G2215"/>
      <c r="H2215"/>
    </row>
    <row r="2216" spans="1:8" ht="12.5" x14ac:dyDescent="0.25">
      <c r="A2216"/>
      <c r="B2216"/>
      <c r="C2216"/>
      <c r="D2216"/>
      <c r="E2216" s="34">
        <v>0</v>
      </c>
      <c r="F2216"/>
      <c r="G2216"/>
      <c r="H2216"/>
    </row>
    <row r="2217" spans="1:8" ht="12.5" x14ac:dyDescent="0.25">
      <c r="A2217"/>
      <c r="B2217"/>
      <c r="C2217"/>
      <c r="D2217"/>
      <c r="E2217" s="34">
        <v>0</v>
      </c>
      <c r="F2217"/>
      <c r="G2217"/>
      <c r="H2217"/>
    </row>
    <row r="2218" spans="1:8" ht="12.5" x14ac:dyDescent="0.25">
      <c r="A2218"/>
      <c r="B2218"/>
      <c r="C2218"/>
      <c r="D2218"/>
      <c r="E2218" s="34">
        <v>0</v>
      </c>
      <c r="F2218"/>
      <c r="G2218"/>
      <c r="H2218"/>
    </row>
    <row r="2219" spans="1:8" ht="12.5" x14ac:dyDescent="0.25">
      <c r="A2219"/>
      <c r="B2219"/>
      <c r="C2219"/>
      <c r="D2219"/>
      <c r="E2219" s="34">
        <v>0</v>
      </c>
      <c r="F2219"/>
      <c r="G2219"/>
      <c r="H2219"/>
    </row>
    <row r="2220" spans="1:8" ht="12.5" x14ac:dyDescent="0.25">
      <c r="A2220"/>
      <c r="B2220"/>
      <c r="C2220"/>
      <c r="D2220"/>
      <c r="E2220" s="34">
        <v>0</v>
      </c>
      <c r="F2220"/>
      <c r="G2220"/>
      <c r="H2220"/>
    </row>
    <row r="2221" spans="1:8" ht="12.5" x14ac:dyDescent="0.25">
      <c r="A2221"/>
      <c r="B2221"/>
      <c r="C2221"/>
      <c r="D2221"/>
      <c r="E2221" s="34">
        <v>0</v>
      </c>
      <c r="F2221"/>
      <c r="G2221"/>
      <c r="H2221"/>
    </row>
    <row r="2222" spans="1:8" ht="12.5" x14ac:dyDescent="0.25">
      <c r="A2222"/>
      <c r="B2222"/>
      <c r="C2222"/>
      <c r="D2222"/>
      <c r="E2222" s="34">
        <v>0</v>
      </c>
      <c r="F2222"/>
      <c r="G2222"/>
      <c r="H2222"/>
    </row>
    <row r="2223" spans="1:8" ht="12.5" x14ac:dyDescent="0.25">
      <c r="A2223"/>
      <c r="B2223"/>
      <c r="C2223"/>
      <c r="D2223"/>
      <c r="E2223" s="34">
        <v>0</v>
      </c>
      <c r="F2223"/>
      <c r="G2223"/>
      <c r="H2223"/>
    </row>
    <row r="2224" spans="1:8" ht="12.5" x14ac:dyDescent="0.25">
      <c r="A2224"/>
      <c r="B2224"/>
      <c r="C2224"/>
      <c r="D2224"/>
      <c r="E2224" s="34">
        <v>0</v>
      </c>
      <c r="F2224"/>
      <c r="G2224"/>
      <c r="H2224"/>
    </row>
    <row r="2225" spans="1:8" ht="12.5" x14ac:dyDescent="0.25">
      <c r="A2225"/>
      <c r="B2225"/>
      <c r="C2225"/>
      <c r="D2225"/>
      <c r="E2225" s="34">
        <v>0</v>
      </c>
      <c r="F2225"/>
      <c r="G2225"/>
      <c r="H2225"/>
    </row>
    <row r="2226" spans="1:8" ht="12.5" x14ac:dyDescent="0.25">
      <c r="A2226"/>
      <c r="B2226"/>
      <c r="C2226"/>
      <c r="D2226"/>
      <c r="E2226" s="34">
        <v>0</v>
      </c>
      <c r="F2226"/>
      <c r="G2226"/>
      <c r="H2226"/>
    </row>
    <row r="2227" spans="1:8" ht="12.5" x14ac:dyDescent="0.25">
      <c r="A2227"/>
      <c r="B2227"/>
      <c r="C2227"/>
      <c r="D2227"/>
      <c r="E2227" s="34">
        <v>0</v>
      </c>
      <c r="F2227"/>
      <c r="G2227"/>
      <c r="H2227"/>
    </row>
    <row r="2228" spans="1:8" ht="12.5" x14ac:dyDescent="0.25">
      <c r="A2228"/>
      <c r="B2228"/>
      <c r="C2228"/>
      <c r="D2228"/>
      <c r="E2228" s="34">
        <v>0</v>
      </c>
      <c r="F2228"/>
      <c r="G2228"/>
      <c r="H2228"/>
    </row>
    <row r="2229" spans="1:8" ht="12.5" x14ac:dyDescent="0.25">
      <c r="A2229"/>
      <c r="B2229"/>
      <c r="C2229"/>
      <c r="D2229"/>
      <c r="E2229" s="34">
        <v>0</v>
      </c>
      <c r="F2229"/>
      <c r="G2229"/>
      <c r="H2229"/>
    </row>
    <row r="2230" spans="1:8" ht="12.5" x14ac:dyDescent="0.25">
      <c r="A2230"/>
      <c r="B2230"/>
      <c r="C2230"/>
      <c r="D2230"/>
      <c r="E2230" s="34">
        <v>0</v>
      </c>
      <c r="F2230"/>
      <c r="G2230"/>
      <c r="H2230"/>
    </row>
    <row r="2231" spans="1:8" ht="12.5" x14ac:dyDescent="0.25">
      <c r="A2231"/>
      <c r="B2231"/>
      <c r="C2231"/>
      <c r="D2231"/>
      <c r="E2231" s="34">
        <v>0</v>
      </c>
      <c r="F2231"/>
      <c r="G2231"/>
      <c r="H2231"/>
    </row>
    <row r="2232" spans="1:8" ht="12.5" x14ac:dyDescent="0.25">
      <c r="A2232"/>
      <c r="B2232"/>
      <c r="C2232"/>
      <c r="D2232"/>
      <c r="E2232" s="34">
        <v>0</v>
      </c>
      <c r="F2232"/>
      <c r="G2232"/>
      <c r="H2232"/>
    </row>
    <row r="2233" spans="1:8" ht="12.5" x14ac:dyDescent="0.25">
      <c r="A2233"/>
      <c r="B2233"/>
      <c r="C2233"/>
      <c r="D2233"/>
      <c r="E2233" s="34">
        <v>0</v>
      </c>
      <c r="F2233"/>
      <c r="G2233"/>
      <c r="H2233"/>
    </row>
    <row r="2234" spans="1:8" ht="12.5" x14ac:dyDescent="0.25">
      <c r="A2234"/>
      <c r="B2234"/>
      <c r="C2234"/>
      <c r="D2234"/>
      <c r="E2234" s="34">
        <v>0</v>
      </c>
      <c r="F2234"/>
      <c r="G2234"/>
      <c r="H2234"/>
    </row>
    <row r="2235" spans="1:8" ht="12.5" x14ac:dyDescent="0.25">
      <c r="A2235"/>
      <c r="B2235"/>
      <c r="C2235"/>
      <c r="D2235"/>
      <c r="E2235" s="34">
        <v>0</v>
      </c>
      <c r="F2235"/>
      <c r="G2235"/>
      <c r="H2235"/>
    </row>
    <row r="2236" spans="1:8" ht="12.5" x14ac:dyDescent="0.25">
      <c r="A2236"/>
      <c r="B2236"/>
      <c r="C2236"/>
      <c r="D2236"/>
      <c r="E2236" s="34">
        <v>0</v>
      </c>
      <c r="F2236"/>
      <c r="G2236"/>
      <c r="H2236"/>
    </row>
    <row r="2237" spans="1:8" ht="12.5" x14ac:dyDescent="0.25">
      <c r="A2237"/>
      <c r="B2237"/>
      <c r="C2237"/>
      <c r="D2237"/>
      <c r="E2237" s="34">
        <v>0</v>
      </c>
      <c r="F2237"/>
      <c r="G2237"/>
      <c r="H2237"/>
    </row>
    <row r="2238" spans="1:8" ht="12.5" x14ac:dyDescent="0.25">
      <c r="A2238"/>
      <c r="B2238"/>
      <c r="C2238"/>
      <c r="D2238"/>
      <c r="E2238" s="34">
        <v>0</v>
      </c>
      <c r="F2238"/>
      <c r="G2238"/>
      <c r="H2238"/>
    </row>
    <row r="2239" spans="1:8" ht="12.5" x14ac:dyDescent="0.25">
      <c r="A2239"/>
      <c r="B2239"/>
      <c r="C2239"/>
      <c r="D2239"/>
      <c r="E2239" s="34">
        <v>0</v>
      </c>
      <c r="F2239"/>
      <c r="G2239"/>
      <c r="H2239"/>
    </row>
    <row r="2240" spans="1:8" ht="12.5" x14ac:dyDescent="0.25">
      <c r="A2240"/>
      <c r="B2240"/>
      <c r="C2240"/>
      <c r="D2240"/>
      <c r="E2240" s="34">
        <v>0</v>
      </c>
      <c r="F2240"/>
      <c r="G2240"/>
      <c r="H2240"/>
    </row>
    <row r="2241" spans="1:8" ht="12.5" x14ac:dyDescent="0.25">
      <c r="A2241"/>
      <c r="B2241"/>
      <c r="C2241"/>
      <c r="D2241"/>
      <c r="E2241" s="34">
        <v>0</v>
      </c>
      <c r="F2241"/>
      <c r="G2241"/>
      <c r="H2241"/>
    </row>
    <row r="2242" spans="1:8" ht="12.5" x14ac:dyDescent="0.25">
      <c r="A2242"/>
      <c r="B2242"/>
      <c r="C2242"/>
      <c r="D2242"/>
      <c r="E2242" s="34">
        <v>0</v>
      </c>
      <c r="F2242"/>
      <c r="G2242"/>
      <c r="H2242"/>
    </row>
    <row r="2243" spans="1:8" ht="12.5" x14ac:dyDescent="0.25">
      <c r="A2243"/>
      <c r="B2243"/>
      <c r="C2243"/>
      <c r="D2243"/>
      <c r="E2243" s="34">
        <v>0</v>
      </c>
      <c r="F2243"/>
      <c r="G2243"/>
      <c r="H2243"/>
    </row>
    <row r="2244" spans="1:8" ht="12.5" x14ac:dyDescent="0.25">
      <c r="A2244"/>
      <c r="B2244"/>
      <c r="C2244"/>
      <c r="D2244"/>
      <c r="E2244" s="34">
        <v>0</v>
      </c>
      <c r="F2244"/>
      <c r="G2244"/>
      <c r="H2244"/>
    </row>
    <row r="2245" spans="1:8" ht="12.5" x14ac:dyDescent="0.25">
      <c r="A2245"/>
      <c r="B2245"/>
      <c r="C2245"/>
      <c r="D2245"/>
      <c r="E2245" s="34">
        <v>0</v>
      </c>
      <c r="F2245"/>
      <c r="G2245"/>
      <c r="H2245"/>
    </row>
    <row r="2246" spans="1:8" ht="12.5" x14ac:dyDescent="0.25">
      <c r="A2246"/>
      <c r="B2246"/>
      <c r="C2246"/>
      <c r="D2246"/>
      <c r="E2246" s="34">
        <v>0</v>
      </c>
      <c r="F2246"/>
      <c r="G2246"/>
      <c r="H2246"/>
    </row>
    <row r="2247" spans="1:8" ht="12.5" x14ac:dyDescent="0.25">
      <c r="A2247"/>
      <c r="B2247"/>
      <c r="C2247"/>
      <c r="D2247"/>
      <c r="E2247" s="34">
        <v>0</v>
      </c>
      <c r="F2247"/>
      <c r="G2247"/>
      <c r="H2247"/>
    </row>
    <row r="2248" spans="1:8" ht="12.5" x14ac:dyDescent="0.25">
      <c r="A2248"/>
      <c r="B2248"/>
      <c r="C2248"/>
      <c r="D2248"/>
      <c r="E2248" s="34">
        <v>0</v>
      </c>
      <c r="F2248"/>
      <c r="G2248"/>
      <c r="H2248"/>
    </row>
    <row r="2249" spans="1:8" ht="12.5" x14ac:dyDescent="0.25">
      <c r="A2249"/>
      <c r="B2249"/>
      <c r="C2249"/>
      <c r="D2249"/>
      <c r="E2249" s="34">
        <v>0</v>
      </c>
      <c r="F2249"/>
      <c r="G2249"/>
      <c r="H2249"/>
    </row>
    <row r="2250" spans="1:8" ht="12.5" x14ac:dyDescent="0.25">
      <c r="A2250"/>
      <c r="B2250"/>
      <c r="C2250"/>
      <c r="D2250"/>
      <c r="E2250" s="34">
        <v>0</v>
      </c>
      <c r="F2250"/>
      <c r="G2250"/>
      <c r="H2250"/>
    </row>
    <row r="2251" spans="1:8" ht="12.5" x14ac:dyDescent="0.25">
      <c r="A2251"/>
      <c r="B2251"/>
      <c r="C2251"/>
      <c r="D2251"/>
      <c r="E2251" s="34">
        <v>0</v>
      </c>
      <c r="F2251"/>
      <c r="G2251"/>
      <c r="H2251"/>
    </row>
    <row r="2252" spans="1:8" ht="12.5" x14ac:dyDescent="0.25">
      <c r="A2252"/>
      <c r="B2252"/>
      <c r="C2252"/>
      <c r="D2252"/>
      <c r="E2252" s="34">
        <v>0</v>
      </c>
      <c r="F2252"/>
      <c r="G2252"/>
      <c r="H2252"/>
    </row>
    <row r="2253" spans="1:8" ht="12.5" x14ac:dyDescent="0.25">
      <c r="A2253"/>
      <c r="B2253"/>
      <c r="C2253"/>
      <c r="D2253"/>
      <c r="E2253" s="34">
        <v>0</v>
      </c>
      <c r="F2253"/>
      <c r="G2253"/>
      <c r="H2253"/>
    </row>
    <row r="2254" spans="1:8" ht="12.5" x14ac:dyDescent="0.25">
      <c r="A2254"/>
      <c r="B2254"/>
      <c r="C2254"/>
      <c r="D2254"/>
      <c r="E2254" s="34">
        <v>0</v>
      </c>
      <c r="F2254"/>
      <c r="G2254"/>
      <c r="H2254"/>
    </row>
    <row r="2255" spans="1:8" ht="12.5" x14ac:dyDescent="0.25">
      <c r="A2255"/>
      <c r="B2255"/>
      <c r="C2255"/>
      <c r="D2255"/>
      <c r="E2255" s="34">
        <v>0</v>
      </c>
      <c r="F2255"/>
      <c r="G2255"/>
      <c r="H2255"/>
    </row>
    <row r="2256" spans="1:8" ht="12.5" x14ac:dyDescent="0.25">
      <c r="A2256"/>
      <c r="B2256"/>
      <c r="C2256"/>
      <c r="D2256"/>
      <c r="E2256" s="34">
        <v>0</v>
      </c>
      <c r="F2256"/>
      <c r="G2256"/>
      <c r="H2256"/>
    </row>
    <row r="2257" spans="1:8" ht="12.5" x14ac:dyDescent="0.25">
      <c r="A2257"/>
      <c r="B2257"/>
      <c r="C2257"/>
      <c r="D2257"/>
      <c r="E2257" s="34">
        <v>0</v>
      </c>
      <c r="F2257"/>
      <c r="G2257"/>
      <c r="H2257"/>
    </row>
    <row r="2258" spans="1:8" ht="12.5" x14ac:dyDescent="0.25">
      <c r="A2258"/>
      <c r="B2258"/>
      <c r="C2258"/>
      <c r="D2258"/>
      <c r="E2258" s="34">
        <v>0</v>
      </c>
      <c r="F2258"/>
      <c r="G2258"/>
      <c r="H2258"/>
    </row>
    <row r="2259" spans="1:8" ht="12.5" x14ac:dyDescent="0.25">
      <c r="A2259"/>
      <c r="B2259"/>
      <c r="C2259"/>
      <c r="D2259"/>
      <c r="E2259" s="34">
        <v>0</v>
      </c>
      <c r="F2259"/>
      <c r="G2259"/>
      <c r="H2259"/>
    </row>
    <row r="2260" spans="1:8" ht="12.5" x14ac:dyDescent="0.25">
      <c r="A2260"/>
      <c r="B2260"/>
      <c r="C2260"/>
      <c r="D2260"/>
      <c r="E2260" s="34">
        <v>0</v>
      </c>
      <c r="F2260"/>
      <c r="G2260"/>
      <c r="H2260"/>
    </row>
    <row r="2261" spans="1:8" ht="12.5" x14ac:dyDescent="0.25">
      <c r="A2261"/>
      <c r="B2261"/>
      <c r="C2261"/>
      <c r="D2261"/>
      <c r="E2261" s="34">
        <v>0</v>
      </c>
      <c r="F2261"/>
      <c r="G2261"/>
      <c r="H2261"/>
    </row>
    <row r="2262" spans="1:8" ht="12.5" x14ac:dyDescent="0.25">
      <c r="A2262"/>
      <c r="B2262"/>
      <c r="C2262"/>
      <c r="D2262"/>
      <c r="E2262" s="34">
        <v>0</v>
      </c>
      <c r="F2262"/>
      <c r="G2262"/>
      <c r="H2262"/>
    </row>
    <row r="2263" spans="1:8" ht="12.5" x14ac:dyDescent="0.25">
      <c r="A2263"/>
      <c r="B2263"/>
      <c r="C2263"/>
      <c r="D2263"/>
      <c r="E2263" s="34">
        <v>0</v>
      </c>
      <c r="F2263"/>
      <c r="G2263"/>
      <c r="H2263"/>
    </row>
    <row r="2264" spans="1:8" ht="12.5" x14ac:dyDescent="0.25">
      <c r="A2264"/>
      <c r="B2264"/>
      <c r="C2264"/>
      <c r="D2264"/>
      <c r="E2264" s="34">
        <v>0</v>
      </c>
      <c r="F2264"/>
      <c r="G2264"/>
      <c r="H2264"/>
    </row>
    <row r="2265" spans="1:8" ht="12.5" x14ac:dyDescent="0.25">
      <c r="A2265"/>
      <c r="B2265"/>
      <c r="C2265"/>
      <c r="D2265"/>
      <c r="E2265" s="34">
        <v>0</v>
      </c>
      <c r="F2265"/>
      <c r="G2265"/>
      <c r="H2265"/>
    </row>
    <row r="2266" spans="1:8" ht="12.5" x14ac:dyDescent="0.25">
      <c r="A2266"/>
      <c r="B2266"/>
      <c r="C2266"/>
      <c r="D2266"/>
      <c r="E2266" s="34">
        <v>0</v>
      </c>
      <c r="F2266"/>
      <c r="G2266"/>
      <c r="H2266"/>
    </row>
    <row r="2267" spans="1:8" ht="12.5" x14ac:dyDescent="0.25">
      <c r="A2267"/>
      <c r="B2267"/>
      <c r="C2267"/>
      <c r="D2267"/>
      <c r="E2267" s="34">
        <v>0</v>
      </c>
      <c r="F2267"/>
      <c r="G2267"/>
      <c r="H2267"/>
    </row>
    <row r="2268" spans="1:8" ht="12.5" x14ac:dyDescent="0.25">
      <c r="A2268"/>
      <c r="B2268"/>
      <c r="C2268"/>
      <c r="D2268"/>
      <c r="E2268" s="34">
        <v>0</v>
      </c>
      <c r="F2268"/>
      <c r="G2268"/>
      <c r="H2268"/>
    </row>
    <row r="2269" spans="1:8" ht="12.5" x14ac:dyDescent="0.25">
      <c r="A2269"/>
      <c r="B2269"/>
      <c r="C2269"/>
      <c r="D2269"/>
      <c r="E2269" s="34">
        <v>0</v>
      </c>
      <c r="F2269"/>
      <c r="G2269"/>
      <c r="H2269"/>
    </row>
    <row r="2270" spans="1:8" ht="12.5" x14ac:dyDescent="0.25">
      <c r="A2270"/>
      <c r="B2270"/>
      <c r="C2270"/>
      <c r="D2270"/>
      <c r="E2270" s="34">
        <v>0</v>
      </c>
      <c r="F2270"/>
      <c r="G2270"/>
      <c r="H2270"/>
    </row>
    <row r="2271" spans="1:8" ht="12.5" x14ac:dyDescent="0.25">
      <c r="A2271"/>
      <c r="B2271"/>
      <c r="C2271"/>
      <c r="D2271"/>
      <c r="E2271" s="34">
        <v>0</v>
      </c>
      <c r="F2271"/>
      <c r="G2271"/>
      <c r="H2271"/>
    </row>
    <row r="2272" spans="1:8" ht="12.5" x14ac:dyDescent="0.25">
      <c r="A2272"/>
      <c r="B2272"/>
      <c r="C2272"/>
      <c r="D2272"/>
      <c r="E2272" s="34">
        <v>0</v>
      </c>
      <c r="F2272"/>
      <c r="G2272"/>
      <c r="H2272"/>
    </row>
    <row r="2273" spans="1:8" ht="12.5" x14ac:dyDescent="0.25">
      <c r="A2273"/>
      <c r="B2273"/>
      <c r="C2273"/>
      <c r="D2273"/>
      <c r="E2273" s="34">
        <v>0</v>
      </c>
      <c r="F2273"/>
      <c r="G2273"/>
      <c r="H2273"/>
    </row>
    <row r="2274" spans="1:8" ht="12.5" x14ac:dyDescent="0.25">
      <c r="A2274"/>
      <c r="B2274"/>
      <c r="C2274"/>
      <c r="D2274"/>
      <c r="E2274" s="34">
        <v>0</v>
      </c>
      <c r="F2274"/>
      <c r="G2274"/>
      <c r="H2274"/>
    </row>
    <row r="2275" spans="1:8" ht="12.5" x14ac:dyDescent="0.25">
      <c r="A2275"/>
      <c r="B2275"/>
      <c r="C2275"/>
      <c r="D2275"/>
      <c r="E2275" s="34">
        <v>0</v>
      </c>
      <c r="F2275"/>
      <c r="G2275"/>
      <c r="H2275"/>
    </row>
    <row r="2276" spans="1:8" ht="12.5" x14ac:dyDescent="0.25">
      <c r="A2276"/>
      <c r="B2276"/>
      <c r="C2276"/>
      <c r="D2276"/>
      <c r="E2276" s="34">
        <v>0</v>
      </c>
      <c r="F2276"/>
      <c r="G2276"/>
      <c r="H2276"/>
    </row>
    <row r="2277" spans="1:8" ht="12.5" x14ac:dyDescent="0.25">
      <c r="A2277"/>
      <c r="B2277"/>
      <c r="C2277"/>
      <c r="D2277"/>
      <c r="E2277" s="34">
        <v>0</v>
      </c>
      <c r="F2277"/>
      <c r="G2277"/>
      <c r="H2277"/>
    </row>
    <row r="2278" spans="1:8" ht="12.5" x14ac:dyDescent="0.25">
      <c r="A2278"/>
      <c r="B2278"/>
      <c r="C2278"/>
      <c r="D2278"/>
      <c r="E2278" s="34">
        <v>0</v>
      </c>
      <c r="F2278"/>
      <c r="G2278"/>
      <c r="H2278"/>
    </row>
    <row r="2279" spans="1:8" ht="12.5" x14ac:dyDescent="0.25">
      <c r="A2279"/>
      <c r="B2279"/>
      <c r="C2279"/>
      <c r="D2279"/>
      <c r="E2279" s="34">
        <v>0</v>
      </c>
      <c r="F2279"/>
      <c r="G2279"/>
      <c r="H2279"/>
    </row>
    <row r="2280" spans="1:8" ht="12.5" x14ac:dyDescent="0.25">
      <c r="A2280"/>
      <c r="B2280"/>
      <c r="C2280"/>
      <c r="D2280"/>
      <c r="E2280" s="34">
        <v>0</v>
      </c>
      <c r="F2280"/>
      <c r="G2280"/>
      <c r="H2280"/>
    </row>
    <row r="2281" spans="1:8" ht="12.5" x14ac:dyDescent="0.25">
      <c r="A2281"/>
      <c r="B2281"/>
      <c r="C2281"/>
      <c r="D2281"/>
      <c r="E2281" s="34">
        <v>0</v>
      </c>
      <c r="F2281"/>
      <c r="G2281"/>
      <c r="H2281"/>
    </row>
    <row r="2282" spans="1:8" ht="12.5" x14ac:dyDescent="0.25">
      <c r="A2282"/>
      <c r="B2282"/>
      <c r="C2282"/>
      <c r="D2282"/>
      <c r="E2282" s="34">
        <v>0</v>
      </c>
      <c r="F2282"/>
      <c r="G2282"/>
      <c r="H2282"/>
    </row>
    <row r="2283" spans="1:8" ht="12.5" x14ac:dyDescent="0.25">
      <c r="A2283"/>
      <c r="B2283"/>
      <c r="C2283"/>
      <c r="D2283"/>
      <c r="E2283" s="34">
        <v>0</v>
      </c>
      <c r="F2283"/>
      <c r="G2283"/>
      <c r="H2283"/>
    </row>
    <row r="2284" spans="1:8" ht="12.5" x14ac:dyDescent="0.25">
      <c r="A2284"/>
      <c r="B2284"/>
      <c r="C2284"/>
      <c r="D2284"/>
      <c r="E2284" s="34">
        <v>0</v>
      </c>
      <c r="F2284"/>
      <c r="G2284"/>
      <c r="H2284"/>
    </row>
    <row r="2285" spans="1:8" ht="12.5" x14ac:dyDescent="0.25">
      <c r="A2285"/>
      <c r="B2285"/>
      <c r="C2285"/>
      <c r="D2285"/>
      <c r="E2285" s="34">
        <v>0</v>
      </c>
      <c r="F2285"/>
      <c r="G2285"/>
      <c r="H2285"/>
    </row>
    <row r="2286" spans="1:8" ht="12.5" x14ac:dyDescent="0.25">
      <c r="A2286"/>
      <c r="B2286"/>
      <c r="C2286"/>
      <c r="D2286"/>
      <c r="E2286" s="34">
        <v>0</v>
      </c>
      <c r="F2286"/>
      <c r="G2286"/>
      <c r="H2286"/>
    </row>
    <row r="2287" spans="1:8" ht="12.5" x14ac:dyDescent="0.25">
      <c r="A2287"/>
      <c r="B2287"/>
      <c r="C2287"/>
      <c r="D2287"/>
      <c r="E2287" s="34">
        <v>0</v>
      </c>
      <c r="F2287"/>
      <c r="G2287"/>
      <c r="H2287"/>
    </row>
    <row r="2288" spans="1:8" ht="12.5" x14ac:dyDescent="0.25">
      <c r="A2288"/>
      <c r="B2288"/>
      <c r="C2288"/>
      <c r="D2288"/>
      <c r="E2288" s="34">
        <v>0</v>
      </c>
      <c r="F2288"/>
      <c r="G2288"/>
      <c r="H2288"/>
    </row>
    <row r="2289" spans="1:8" ht="12.5" x14ac:dyDescent="0.25">
      <c r="A2289"/>
      <c r="B2289"/>
      <c r="C2289"/>
      <c r="D2289"/>
      <c r="E2289" s="34">
        <v>0</v>
      </c>
      <c r="F2289"/>
      <c r="G2289"/>
      <c r="H2289"/>
    </row>
    <row r="2290" spans="1:8" ht="12.5" x14ac:dyDescent="0.25">
      <c r="A2290"/>
      <c r="B2290"/>
      <c r="C2290"/>
      <c r="D2290"/>
      <c r="E2290" s="34">
        <v>0</v>
      </c>
      <c r="F2290"/>
      <c r="G2290"/>
      <c r="H2290"/>
    </row>
    <row r="2291" spans="1:8" ht="12.5" x14ac:dyDescent="0.25">
      <c r="A2291"/>
      <c r="B2291"/>
      <c r="C2291"/>
      <c r="D2291"/>
      <c r="E2291" s="34">
        <v>0</v>
      </c>
      <c r="F2291"/>
      <c r="G2291"/>
      <c r="H2291"/>
    </row>
    <row r="2292" spans="1:8" ht="12.5" x14ac:dyDescent="0.25">
      <c r="A2292"/>
      <c r="B2292"/>
      <c r="C2292"/>
      <c r="D2292"/>
      <c r="E2292" s="34">
        <v>0</v>
      </c>
      <c r="F2292"/>
      <c r="G2292"/>
      <c r="H2292"/>
    </row>
    <row r="2293" spans="1:8" ht="12.5" x14ac:dyDescent="0.25">
      <c r="A2293"/>
      <c r="B2293"/>
      <c r="C2293"/>
      <c r="D2293"/>
      <c r="E2293" s="34">
        <v>0</v>
      </c>
      <c r="F2293"/>
      <c r="G2293"/>
      <c r="H2293"/>
    </row>
    <row r="2294" spans="1:8" ht="12.5" x14ac:dyDescent="0.25">
      <c r="A2294"/>
      <c r="B2294"/>
      <c r="C2294"/>
      <c r="D2294"/>
      <c r="E2294" s="34">
        <v>0</v>
      </c>
      <c r="F2294"/>
      <c r="G2294"/>
      <c r="H2294"/>
    </row>
    <row r="2295" spans="1:8" ht="12.5" x14ac:dyDescent="0.25">
      <c r="A2295"/>
      <c r="B2295"/>
      <c r="C2295"/>
      <c r="D2295"/>
      <c r="E2295" s="34">
        <v>0</v>
      </c>
      <c r="F2295"/>
      <c r="G2295"/>
      <c r="H2295"/>
    </row>
    <row r="2296" spans="1:8" ht="12.5" x14ac:dyDescent="0.25">
      <c r="A2296"/>
      <c r="B2296"/>
      <c r="C2296"/>
      <c r="D2296"/>
      <c r="E2296" s="34">
        <v>0</v>
      </c>
      <c r="F2296"/>
      <c r="G2296"/>
      <c r="H2296"/>
    </row>
    <row r="2297" spans="1:8" ht="12.5" x14ac:dyDescent="0.25">
      <c r="A2297"/>
      <c r="B2297"/>
      <c r="C2297"/>
      <c r="D2297"/>
      <c r="E2297" s="34">
        <v>0</v>
      </c>
      <c r="F2297"/>
      <c r="G2297"/>
      <c r="H2297"/>
    </row>
    <row r="2298" spans="1:8" ht="12.5" x14ac:dyDescent="0.25">
      <c r="A2298"/>
      <c r="B2298"/>
      <c r="C2298"/>
      <c r="D2298"/>
      <c r="E2298" s="34">
        <v>0</v>
      </c>
      <c r="F2298"/>
      <c r="G2298"/>
      <c r="H2298"/>
    </row>
    <row r="2299" spans="1:8" ht="12.5" x14ac:dyDescent="0.25">
      <c r="A2299"/>
      <c r="B2299"/>
      <c r="C2299"/>
      <c r="D2299"/>
      <c r="E2299" s="34">
        <v>0</v>
      </c>
      <c r="F2299"/>
      <c r="G2299"/>
      <c r="H2299"/>
    </row>
    <row r="2300" spans="1:8" ht="12.5" x14ac:dyDescent="0.25">
      <c r="A2300"/>
      <c r="B2300"/>
      <c r="C2300"/>
      <c r="D2300"/>
      <c r="E2300" s="34">
        <v>0</v>
      </c>
      <c r="F2300"/>
      <c r="G2300"/>
      <c r="H2300"/>
    </row>
    <row r="2301" spans="1:8" ht="12.5" x14ac:dyDescent="0.25">
      <c r="A2301"/>
      <c r="B2301"/>
      <c r="C2301"/>
      <c r="D2301"/>
      <c r="E2301" s="34">
        <v>0</v>
      </c>
      <c r="F2301"/>
      <c r="G2301"/>
      <c r="H2301"/>
    </row>
    <row r="2302" spans="1:8" ht="12.5" x14ac:dyDescent="0.25">
      <c r="A2302"/>
      <c r="B2302"/>
      <c r="C2302"/>
      <c r="D2302"/>
      <c r="E2302" s="34">
        <v>0</v>
      </c>
      <c r="F2302"/>
      <c r="G2302"/>
      <c r="H2302"/>
    </row>
    <row r="2303" spans="1:8" ht="12.5" x14ac:dyDescent="0.25">
      <c r="A2303"/>
      <c r="B2303"/>
      <c r="C2303"/>
      <c r="D2303"/>
      <c r="E2303" s="34">
        <v>0</v>
      </c>
      <c r="F2303"/>
      <c r="G2303"/>
      <c r="H2303"/>
    </row>
    <row r="2304" spans="1:8" ht="12.5" x14ac:dyDescent="0.25">
      <c r="A2304"/>
      <c r="B2304"/>
      <c r="C2304"/>
      <c r="D2304"/>
      <c r="E2304" s="34">
        <v>0</v>
      </c>
      <c r="F2304"/>
      <c r="G2304"/>
      <c r="H2304"/>
    </row>
    <row r="2305" spans="1:8" ht="12.5" x14ac:dyDescent="0.25">
      <c r="A2305"/>
      <c r="B2305"/>
      <c r="C2305"/>
      <c r="D2305"/>
      <c r="E2305" s="34">
        <v>0</v>
      </c>
      <c r="F2305"/>
      <c r="G2305"/>
      <c r="H2305"/>
    </row>
    <row r="2306" spans="1:8" ht="12.5" x14ac:dyDescent="0.25">
      <c r="A2306"/>
      <c r="B2306"/>
      <c r="C2306"/>
      <c r="D2306"/>
      <c r="E2306" s="34">
        <v>0</v>
      </c>
      <c r="F2306"/>
      <c r="G2306"/>
      <c r="H2306"/>
    </row>
    <row r="2307" spans="1:8" ht="12.5" x14ac:dyDescent="0.25">
      <c r="A2307"/>
      <c r="B2307"/>
      <c r="C2307"/>
      <c r="D2307"/>
      <c r="E2307" s="34">
        <v>0</v>
      </c>
      <c r="F2307"/>
      <c r="G2307"/>
      <c r="H2307"/>
    </row>
    <row r="2308" spans="1:8" ht="12.5" x14ac:dyDescent="0.25">
      <c r="A2308"/>
      <c r="B2308"/>
      <c r="C2308"/>
      <c r="D2308"/>
      <c r="E2308" s="34">
        <v>0</v>
      </c>
      <c r="F2308"/>
      <c r="G2308"/>
      <c r="H2308"/>
    </row>
    <row r="2309" spans="1:8" ht="12.5" x14ac:dyDescent="0.25">
      <c r="A2309"/>
      <c r="B2309"/>
      <c r="C2309"/>
      <c r="D2309"/>
      <c r="E2309" s="34">
        <v>0</v>
      </c>
      <c r="F2309"/>
      <c r="G2309"/>
      <c r="H2309"/>
    </row>
    <row r="2310" spans="1:8" ht="12.5" x14ac:dyDescent="0.25">
      <c r="A2310"/>
      <c r="B2310"/>
      <c r="C2310"/>
      <c r="D2310"/>
      <c r="E2310" s="34">
        <v>0</v>
      </c>
      <c r="F2310"/>
      <c r="G2310"/>
      <c r="H2310"/>
    </row>
    <row r="2311" spans="1:8" ht="12.5" x14ac:dyDescent="0.25">
      <c r="A2311"/>
      <c r="B2311"/>
      <c r="C2311"/>
      <c r="D2311"/>
      <c r="E2311" s="34">
        <v>0</v>
      </c>
      <c r="F2311"/>
      <c r="G2311"/>
      <c r="H2311"/>
    </row>
    <row r="2312" spans="1:8" ht="12.5" x14ac:dyDescent="0.25">
      <c r="A2312"/>
      <c r="B2312"/>
      <c r="C2312"/>
      <c r="D2312"/>
      <c r="E2312" s="34">
        <v>0</v>
      </c>
      <c r="F2312"/>
      <c r="G2312"/>
      <c r="H2312"/>
    </row>
    <row r="2313" spans="1:8" ht="12.5" x14ac:dyDescent="0.25">
      <c r="A2313"/>
      <c r="B2313"/>
      <c r="C2313"/>
      <c r="D2313"/>
      <c r="E2313" s="34">
        <v>0</v>
      </c>
      <c r="F2313"/>
      <c r="G2313"/>
      <c r="H2313"/>
    </row>
    <row r="2314" spans="1:8" ht="12.5" x14ac:dyDescent="0.25">
      <c r="A2314"/>
      <c r="B2314"/>
      <c r="C2314"/>
      <c r="D2314"/>
      <c r="E2314" s="34">
        <v>0</v>
      </c>
      <c r="F2314"/>
      <c r="G2314"/>
      <c r="H2314"/>
    </row>
    <row r="2315" spans="1:8" ht="12.5" x14ac:dyDescent="0.25">
      <c r="A2315"/>
      <c r="B2315"/>
      <c r="C2315"/>
      <c r="D2315"/>
      <c r="E2315" s="34">
        <v>0</v>
      </c>
      <c r="F2315"/>
      <c r="G2315"/>
      <c r="H2315"/>
    </row>
    <row r="2316" spans="1:8" ht="12.5" x14ac:dyDescent="0.25">
      <c r="A2316"/>
      <c r="B2316"/>
      <c r="C2316"/>
      <c r="D2316"/>
      <c r="E2316" s="34">
        <v>0</v>
      </c>
      <c r="F2316"/>
      <c r="G2316"/>
      <c r="H2316"/>
    </row>
    <row r="2317" spans="1:8" ht="12.5" x14ac:dyDescent="0.25">
      <c r="A2317"/>
      <c r="B2317"/>
      <c r="C2317"/>
      <c r="D2317"/>
      <c r="E2317" s="34">
        <v>0</v>
      </c>
      <c r="F2317"/>
      <c r="G2317"/>
      <c r="H2317"/>
    </row>
    <row r="2318" spans="1:8" ht="12.5" x14ac:dyDescent="0.25">
      <c r="A2318"/>
      <c r="B2318"/>
      <c r="C2318"/>
      <c r="D2318"/>
      <c r="E2318" s="34">
        <v>0</v>
      </c>
      <c r="F2318"/>
      <c r="G2318"/>
      <c r="H2318"/>
    </row>
    <row r="2319" spans="1:8" ht="12.5" x14ac:dyDescent="0.25">
      <c r="A2319"/>
      <c r="B2319"/>
      <c r="C2319"/>
      <c r="D2319"/>
      <c r="E2319" s="34">
        <v>0</v>
      </c>
      <c r="F2319"/>
      <c r="G2319"/>
      <c r="H2319"/>
    </row>
    <row r="2320" spans="1:8" ht="12.5" x14ac:dyDescent="0.25">
      <c r="A2320"/>
      <c r="B2320"/>
      <c r="C2320"/>
      <c r="D2320"/>
      <c r="E2320" s="34">
        <v>0</v>
      </c>
      <c r="F2320"/>
      <c r="G2320"/>
      <c r="H2320"/>
    </row>
    <row r="2321" spans="1:8" ht="12.5" x14ac:dyDescent="0.25">
      <c r="A2321"/>
      <c r="B2321"/>
      <c r="C2321"/>
      <c r="D2321"/>
      <c r="E2321" s="34">
        <v>0</v>
      </c>
      <c r="F2321"/>
      <c r="G2321"/>
      <c r="H2321"/>
    </row>
    <row r="2322" spans="1:8" ht="12.5" x14ac:dyDescent="0.25">
      <c r="A2322"/>
      <c r="B2322"/>
      <c r="C2322"/>
      <c r="D2322"/>
      <c r="E2322" s="34">
        <v>0</v>
      </c>
      <c r="F2322"/>
      <c r="G2322"/>
      <c r="H2322"/>
    </row>
    <row r="2323" spans="1:8" ht="12.5" x14ac:dyDescent="0.25">
      <c r="A2323"/>
      <c r="B2323"/>
      <c r="C2323"/>
      <c r="D2323"/>
      <c r="E2323" s="34">
        <v>0</v>
      </c>
      <c r="F2323"/>
      <c r="G2323"/>
      <c r="H2323"/>
    </row>
    <row r="2324" spans="1:8" ht="12.5" x14ac:dyDescent="0.25">
      <c r="A2324"/>
      <c r="B2324"/>
      <c r="C2324"/>
      <c r="D2324"/>
      <c r="E2324" s="34">
        <v>0</v>
      </c>
      <c r="F2324"/>
      <c r="G2324"/>
      <c r="H2324"/>
    </row>
    <row r="2325" spans="1:8" ht="12.5" x14ac:dyDescent="0.25">
      <c r="A2325"/>
      <c r="B2325"/>
      <c r="C2325"/>
      <c r="D2325"/>
      <c r="E2325" s="34">
        <v>0</v>
      </c>
      <c r="F2325"/>
      <c r="G2325"/>
      <c r="H2325"/>
    </row>
    <row r="2326" spans="1:8" ht="12.5" x14ac:dyDescent="0.25">
      <c r="A2326"/>
      <c r="B2326"/>
      <c r="C2326"/>
      <c r="D2326"/>
      <c r="E2326" s="34">
        <v>0</v>
      </c>
      <c r="F2326"/>
      <c r="G2326"/>
      <c r="H2326"/>
    </row>
    <row r="2327" spans="1:8" ht="12.5" x14ac:dyDescent="0.25">
      <c r="A2327"/>
      <c r="B2327"/>
      <c r="C2327"/>
      <c r="D2327"/>
      <c r="E2327" s="34">
        <v>0</v>
      </c>
      <c r="F2327"/>
      <c r="G2327"/>
      <c r="H2327"/>
    </row>
    <row r="2328" spans="1:8" ht="12.5" x14ac:dyDescent="0.25">
      <c r="A2328"/>
      <c r="B2328"/>
      <c r="C2328"/>
      <c r="D2328"/>
      <c r="E2328" s="34">
        <v>0</v>
      </c>
      <c r="F2328"/>
      <c r="G2328"/>
      <c r="H2328"/>
    </row>
    <row r="2329" spans="1:8" ht="12.5" x14ac:dyDescent="0.25">
      <c r="A2329"/>
      <c r="B2329"/>
      <c r="C2329"/>
      <c r="D2329"/>
      <c r="E2329" s="34">
        <v>0</v>
      </c>
      <c r="F2329"/>
      <c r="G2329"/>
      <c r="H2329"/>
    </row>
    <row r="2330" spans="1:8" ht="12.5" x14ac:dyDescent="0.25">
      <c r="A2330"/>
      <c r="B2330"/>
      <c r="C2330"/>
      <c r="D2330"/>
      <c r="E2330" s="34">
        <v>0</v>
      </c>
      <c r="F2330"/>
      <c r="G2330"/>
      <c r="H2330"/>
    </row>
    <row r="2331" spans="1:8" ht="12.5" x14ac:dyDescent="0.25">
      <c r="A2331"/>
      <c r="B2331"/>
      <c r="C2331"/>
      <c r="D2331"/>
      <c r="E2331" s="34">
        <v>0</v>
      </c>
      <c r="F2331"/>
      <c r="G2331"/>
      <c r="H2331"/>
    </row>
    <row r="2332" spans="1:8" ht="12.5" x14ac:dyDescent="0.25">
      <c r="A2332"/>
      <c r="B2332"/>
      <c r="C2332"/>
      <c r="D2332"/>
      <c r="E2332" s="34">
        <v>0</v>
      </c>
      <c r="F2332"/>
      <c r="G2332"/>
      <c r="H2332"/>
    </row>
    <row r="2333" spans="1:8" ht="12.5" x14ac:dyDescent="0.25">
      <c r="A2333"/>
      <c r="B2333"/>
      <c r="C2333"/>
      <c r="D2333"/>
      <c r="E2333" s="34">
        <v>0</v>
      </c>
      <c r="F2333"/>
      <c r="G2333"/>
      <c r="H2333"/>
    </row>
    <row r="2334" spans="1:8" ht="12.5" x14ac:dyDescent="0.25">
      <c r="A2334"/>
      <c r="B2334"/>
      <c r="C2334"/>
      <c r="D2334"/>
      <c r="E2334" s="34">
        <v>0</v>
      </c>
      <c r="F2334"/>
      <c r="G2334"/>
      <c r="H2334"/>
    </row>
    <row r="2335" spans="1:8" ht="12.5" x14ac:dyDescent="0.25">
      <c r="A2335"/>
      <c r="B2335"/>
      <c r="C2335"/>
      <c r="D2335"/>
      <c r="E2335" s="34">
        <v>0</v>
      </c>
      <c r="F2335"/>
      <c r="G2335"/>
      <c r="H2335"/>
    </row>
    <row r="2336" spans="1:8" ht="12.5" x14ac:dyDescent="0.25">
      <c r="A2336"/>
      <c r="B2336"/>
      <c r="C2336"/>
      <c r="D2336"/>
      <c r="E2336" s="34">
        <v>0</v>
      </c>
      <c r="F2336"/>
      <c r="G2336"/>
      <c r="H2336"/>
    </row>
    <row r="2337" spans="1:8" ht="12.5" x14ac:dyDescent="0.25">
      <c r="A2337"/>
      <c r="B2337"/>
      <c r="C2337"/>
      <c r="D2337"/>
      <c r="E2337" s="34">
        <v>0</v>
      </c>
      <c r="F2337"/>
      <c r="G2337"/>
      <c r="H2337"/>
    </row>
    <row r="2338" spans="1:8" ht="12.5" x14ac:dyDescent="0.25">
      <c r="A2338"/>
      <c r="B2338"/>
      <c r="C2338"/>
      <c r="D2338"/>
      <c r="E2338" s="34">
        <v>0</v>
      </c>
      <c r="F2338"/>
      <c r="G2338"/>
      <c r="H2338"/>
    </row>
    <row r="2339" spans="1:8" ht="12.5" x14ac:dyDescent="0.25">
      <c r="A2339"/>
      <c r="B2339"/>
      <c r="C2339"/>
      <c r="D2339"/>
      <c r="E2339" s="34">
        <v>0</v>
      </c>
      <c r="F2339"/>
      <c r="G2339"/>
      <c r="H2339"/>
    </row>
    <row r="2340" spans="1:8" ht="12.5" x14ac:dyDescent="0.25">
      <c r="A2340"/>
      <c r="B2340"/>
      <c r="C2340"/>
      <c r="D2340"/>
      <c r="E2340" s="34">
        <v>0</v>
      </c>
      <c r="F2340"/>
      <c r="G2340"/>
      <c r="H2340"/>
    </row>
    <row r="2341" spans="1:8" ht="12.5" x14ac:dyDescent="0.25">
      <c r="A2341"/>
      <c r="B2341"/>
      <c r="C2341"/>
      <c r="D2341"/>
      <c r="E2341" s="34">
        <v>0</v>
      </c>
      <c r="F2341"/>
      <c r="G2341"/>
      <c r="H2341"/>
    </row>
    <row r="2342" spans="1:8" ht="12.5" x14ac:dyDescent="0.25">
      <c r="A2342"/>
      <c r="B2342"/>
      <c r="C2342"/>
      <c r="D2342"/>
      <c r="E2342" s="34">
        <v>0</v>
      </c>
      <c r="F2342"/>
      <c r="G2342"/>
      <c r="H2342"/>
    </row>
    <row r="2343" spans="1:8" ht="12.5" x14ac:dyDescent="0.25">
      <c r="A2343"/>
      <c r="B2343"/>
      <c r="C2343"/>
      <c r="D2343"/>
      <c r="E2343" s="34">
        <v>0</v>
      </c>
      <c r="F2343"/>
      <c r="G2343"/>
      <c r="H2343"/>
    </row>
    <row r="2344" spans="1:8" ht="12.5" x14ac:dyDescent="0.25">
      <c r="A2344"/>
      <c r="B2344"/>
      <c r="C2344"/>
      <c r="D2344"/>
      <c r="E2344" s="34">
        <v>0</v>
      </c>
      <c r="F2344"/>
      <c r="G2344"/>
      <c r="H2344"/>
    </row>
    <row r="2345" spans="1:8" ht="12.5" x14ac:dyDescent="0.25">
      <c r="A2345"/>
      <c r="B2345"/>
      <c r="C2345"/>
      <c r="D2345"/>
      <c r="E2345" s="34">
        <v>0</v>
      </c>
      <c r="F2345"/>
      <c r="G2345"/>
      <c r="H2345"/>
    </row>
    <row r="2346" spans="1:8" ht="12.5" x14ac:dyDescent="0.25">
      <c r="A2346"/>
      <c r="B2346"/>
      <c r="C2346"/>
      <c r="D2346"/>
      <c r="E2346" s="34">
        <v>0</v>
      </c>
      <c r="F2346"/>
      <c r="G2346"/>
      <c r="H2346"/>
    </row>
    <row r="2347" spans="1:8" ht="12.5" x14ac:dyDescent="0.25">
      <c r="A2347"/>
      <c r="B2347"/>
      <c r="C2347"/>
      <c r="D2347"/>
      <c r="E2347" s="34">
        <v>0</v>
      </c>
      <c r="F2347"/>
      <c r="G2347"/>
      <c r="H2347"/>
    </row>
    <row r="2348" spans="1:8" ht="12.5" x14ac:dyDescent="0.25">
      <c r="A2348"/>
      <c r="B2348"/>
      <c r="C2348"/>
      <c r="D2348"/>
      <c r="E2348" s="34">
        <v>0</v>
      </c>
      <c r="F2348"/>
      <c r="G2348"/>
      <c r="H2348"/>
    </row>
    <row r="2349" spans="1:8" ht="12.5" x14ac:dyDescent="0.25">
      <c r="A2349"/>
      <c r="B2349"/>
      <c r="C2349"/>
      <c r="D2349"/>
      <c r="E2349" s="34">
        <v>0</v>
      </c>
      <c r="F2349"/>
      <c r="G2349"/>
      <c r="H2349"/>
    </row>
    <row r="2350" spans="1:8" ht="12.5" x14ac:dyDescent="0.25">
      <c r="A2350"/>
      <c r="B2350"/>
      <c r="C2350"/>
      <c r="D2350"/>
      <c r="E2350" s="34">
        <v>0</v>
      </c>
      <c r="F2350"/>
      <c r="G2350"/>
      <c r="H2350"/>
    </row>
    <row r="2351" spans="1:8" ht="12.5" x14ac:dyDescent="0.25">
      <c r="A2351"/>
      <c r="B2351"/>
      <c r="C2351"/>
      <c r="D2351"/>
      <c r="E2351" s="34">
        <v>0</v>
      </c>
      <c r="F2351"/>
      <c r="G2351"/>
      <c r="H2351"/>
    </row>
    <row r="2352" spans="1:8" ht="12.5" x14ac:dyDescent="0.25">
      <c r="A2352"/>
      <c r="B2352"/>
      <c r="C2352"/>
      <c r="D2352"/>
      <c r="E2352" s="34">
        <v>0</v>
      </c>
      <c r="F2352"/>
      <c r="G2352"/>
      <c r="H2352"/>
    </row>
    <row r="2353" spans="1:8" ht="12.5" x14ac:dyDescent="0.25">
      <c r="A2353"/>
      <c r="B2353"/>
      <c r="C2353"/>
      <c r="D2353"/>
      <c r="E2353" s="34">
        <v>0</v>
      </c>
      <c r="F2353"/>
      <c r="G2353"/>
      <c r="H2353"/>
    </row>
    <row r="2354" spans="1:8" ht="12.5" x14ac:dyDescent="0.25">
      <c r="A2354"/>
      <c r="B2354"/>
      <c r="C2354"/>
      <c r="D2354"/>
      <c r="E2354" s="34">
        <v>0</v>
      </c>
      <c r="F2354"/>
      <c r="G2354"/>
      <c r="H2354"/>
    </row>
    <row r="2355" spans="1:8" ht="12.5" x14ac:dyDescent="0.25">
      <c r="A2355"/>
      <c r="B2355"/>
      <c r="C2355"/>
      <c r="D2355"/>
      <c r="E2355" s="34">
        <v>0</v>
      </c>
      <c r="F2355"/>
      <c r="G2355"/>
      <c r="H2355"/>
    </row>
    <row r="2356" spans="1:8" ht="12.5" x14ac:dyDescent="0.25">
      <c r="A2356"/>
      <c r="B2356"/>
      <c r="C2356"/>
      <c r="D2356"/>
      <c r="E2356" s="34">
        <v>0</v>
      </c>
      <c r="F2356"/>
      <c r="G2356"/>
      <c r="H2356"/>
    </row>
    <row r="2357" spans="1:8" ht="12.5" x14ac:dyDescent="0.25">
      <c r="A2357"/>
      <c r="B2357"/>
      <c r="C2357"/>
      <c r="D2357"/>
      <c r="E2357" s="34">
        <v>0</v>
      </c>
      <c r="F2357"/>
      <c r="G2357"/>
      <c r="H2357"/>
    </row>
    <row r="2358" spans="1:8" ht="12.5" x14ac:dyDescent="0.25">
      <c r="A2358"/>
      <c r="B2358"/>
      <c r="C2358"/>
      <c r="D2358"/>
      <c r="E2358" s="34">
        <v>0</v>
      </c>
      <c r="F2358"/>
      <c r="G2358"/>
      <c r="H2358"/>
    </row>
    <row r="2359" spans="1:8" ht="12.5" x14ac:dyDescent="0.25">
      <c r="A2359"/>
      <c r="B2359"/>
      <c r="C2359"/>
      <c r="D2359"/>
      <c r="E2359" s="34">
        <v>0</v>
      </c>
      <c r="F2359"/>
      <c r="G2359"/>
      <c r="H2359"/>
    </row>
    <row r="2360" spans="1:8" ht="12.5" x14ac:dyDescent="0.25">
      <c r="A2360"/>
      <c r="B2360"/>
      <c r="C2360"/>
      <c r="D2360"/>
      <c r="E2360" s="34">
        <v>0</v>
      </c>
      <c r="F2360"/>
      <c r="G2360"/>
      <c r="H2360"/>
    </row>
    <row r="2361" spans="1:8" ht="12.5" x14ac:dyDescent="0.25">
      <c r="A2361"/>
      <c r="B2361"/>
      <c r="C2361"/>
      <c r="D2361"/>
      <c r="E2361" s="34">
        <v>0</v>
      </c>
      <c r="F2361"/>
      <c r="G2361"/>
      <c r="H2361"/>
    </row>
    <row r="2362" spans="1:8" ht="12.5" x14ac:dyDescent="0.25">
      <c r="A2362"/>
      <c r="B2362"/>
      <c r="C2362"/>
      <c r="D2362"/>
      <c r="E2362" s="34">
        <v>0</v>
      </c>
      <c r="F2362"/>
      <c r="G2362"/>
      <c r="H2362"/>
    </row>
    <row r="2363" spans="1:8" ht="12.5" x14ac:dyDescent="0.25">
      <c r="A2363"/>
      <c r="B2363"/>
      <c r="C2363"/>
      <c r="D2363"/>
      <c r="E2363" s="34">
        <v>0</v>
      </c>
      <c r="F2363"/>
      <c r="G2363"/>
      <c r="H2363"/>
    </row>
    <row r="2364" spans="1:8" ht="12.5" x14ac:dyDescent="0.25">
      <c r="A2364"/>
      <c r="B2364"/>
      <c r="C2364"/>
      <c r="D2364"/>
      <c r="E2364" s="34">
        <v>0</v>
      </c>
      <c r="F2364"/>
      <c r="G2364"/>
      <c r="H2364"/>
    </row>
    <row r="2365" spans="1:8" ht="12.5" x14ac:dyDescent="0.25">
      <c r="A2365"/>
      <c r="B2365"/>
      <c r="C2365"/>
      <c r="D2365"/>
      <c r="E2365" s="34">
        <v>0</v>
      </c>
      <c r="F2365"/>
      <c r="G2365"/>
      <c r="H2365"/>
    </row>
    <row r="2366" spans="1:8" ht="12.5" x14ac:dyDescent="0.25">
      <c r="A2366"/>
      <c r="B2366"/>
      <c r="C2366"/>
      <c r="D2366"/>
      <c r="E2366" s="34">
        <v>0</v>
      </c>
      <c r="F2366"/>
      <c r="G2366"/>
      <c r="H2366"/>
    </row>
    <row r="2367" spans="1:8" ht="12.5" x14ac:dyDescent="0.25">
      <c r="A2367"/>
      <c r="B2367"/>
      <c r="C2367"/>
      <c r="D2367"/>
      <c r="E2367" s="34">
        <v>0</v>
      </c>
      <c r="F2367"/>
      <c r="G2367"/>
      <c r="H2367"/>
    </row>
    <row r="2368" spans="1:8" ht="12.5" x14ac:dyDescent="0.25">
      <c r="A2368"/>
      <c r="B2368"/>
      <c r="C2368"/>
      <c r="D2368"/>
      <c r="E2368" s="34">
        <v>0</v>
      </c>
      <c r="F2368"/>
      <c r="G2368"/>
      <c r="H2368"/>
    </row>
    <row r="2369" spans="1:8" ht="12.5" x14ac:dyDescent="0.25">
      <c r="A2369"/>
      <c r="B2369"/>
      <c r="C2369"/>
      <c r="D2369"/>
      <c r="E2369" s="34">
        <v>0</v>
      </c>
      <c r="F2369"/>
      <c r="G2369"/>
      <c r="H2369"/>
    </row>
    <row r="2370" spans="1:8" ht="12.5" x14ac:dyDescent="0.25">
      <c r="A2370"/>
      <c r="B2370"/>
      <c r="C2370"/>
      <c r="D2370"/>
      <c r="E2370" s="34">
        <v>0</v>
      </c>
      <c r="F2370"/>
      <c r="G2370"/>
      <c r="H2370"/>
    </row>
    <row r="2371" spans="1:8" ht="12.5" x14ac:dyDescent="0.25">
      <c r="A2371"/>
      <c r="B2371"/>
      <c r="C2371"/>
      <c r="D2371"/>
      <c r="E2371" s="34">
        <v>0</v>
      </c>
      <c r="F2371"/>
      <c r="G2371"/>
      <c r="H2371"/>
    </row>
    <row r="2372" spans="1:8" ht="12.5" x14ac:dyDescent="0.25">
      <c r="A2372"/>
      <c r="B2372"/>
      <c r="C2372"/>
      <c r="D2372"/>
      <c r="E2372" s="34">
        <v>0</v>
      </c>
      <c r="F2372"/>
      <c r="G2372"/>
      <c r="H2372"/>
    </row>
    <row r="2373" spans="1:8" ht="12.5" x14ac:dyDescent="0.25">
      <c r="A2373"/>
      <c r="B2373"/>
      <c r="C2373"/>
      <c r="D2373"/>
      <c r="E2373" s="34">
        <v>0</v>
      </c>
      <c r="F2373"/>
      <c r="G2373"/>
      <c r="H2373"/>
    </row>
    <row r="2374" spans="1:8" ht="12.5" x14ac:dyDescent="0.25">
      <c r="A2374"/>
      <c r="B2374"/>
      <c r="C2374"/>
      <c r="D2374"/>
      <c r="E2374" s="34">
        <v>0</v>
      </c>
      <c r="F2374"/>
      <c r="G2374"/>
      <c r="H2374"/>
    </row>
    <row r="2375" spans="1:8" ht="12.5" x14ac:dyDescent="0.25">
      <c r="A2375"/>
      <c r="B2375"/>
      <c r="C2375"/>
      <c r="D2375"/>
      <c r="E2375" s="34">
        <v>0</v>
      </c>
      <c r="F2375"/>
      <c r="G2375"/>
      <c r="H2375"/>
    </row>
    <row r="2376" spans="1:8" ht="12.5" x14ac:dyDescent="0.25">
      <c r="A2376"/>
      <c r="B2376"/>
      <c r="C2376"/>
      <c r="D2376"/>
      <c r="E2376" s="34">
        <v>0</v>
      </c>
      <c r="F2376"/>
      <c r="G2376"/>
      <c r="H2376"/>
    </row>
    <row r="2377" spans="1:8" ht="12.5" x14ac:dyDescent="0.25">
      <c r="A2377"/>
      <c r="B2377"/>
      <c r="C2377"/>
      <c r="D2377"/>
      <c r="E2377" s="34">
        <v>0</v>
      </c>
      <c r="F2377"/>
      <c r="G2377"/>
      <c r="H2377"/>
    </row>
    <row r="2378" spans="1:8" ht="12.5" x14ac:dyDescent="0.25">
      <c r="A2378"/>
      <c r="B2378"/>
      <c r="C2378"/>
      <c r="D2378"/>
      <c r="E2378" s="34">
        <v>0</v>
      </c>
      <c r="F2378"/>
      <c r="G2378"/>
      <c r="H2378"/>
    </row>
    <row r="2379" spans="1:8" ht="12.5" x14ac:dyDescent="0.25">
      <c r="A2379"/>
      <c r="B2379"/>
      <c r="C2379"/>
      <c r="D2379"/>
      <c r="E2379" s="34">
        <v>0</v>
      </c>
      <c r="F2379"/>
      <c r="G2379"/>
      <c r="H2379"/>
    </row>
    <row r="2380" spans="1:8" ht="12.5" x14ac:dyDescent="0.25">
      <c r="A2380"/>
      <c r="B2380"/>
      <c r="C2380"/>
      <c r="D2380"/>
      <c r="E2380" s="34">
        <v>0</v>
      </c>
      <c r="F2380"/>
      <c r="G2380"/>
      <c r="H2380"/>
    </row>
    <row r="2381" spans="1:8" ht="12.5" x14ac:dyDescent="0.25">
      <c r="A2381"/>
      <c r="B2381"/>
      <c r="C2381"/>
      <c r="D2381"/>
      <c r="E2381" s="34">
        <v>0</v>
      </c>
      <c r="F2381"/>
      <c r="G2381"/>
      <c r="H2381"/>
    </row>
    <row r="2382" spans="1:8" ht="12.5" x14ac:dyDescent="0.25">
      <c r="A2382"/>
      <c r="B2382"/>
      <c r="C2382"/>
      <c r="D2382"/>
      <c r="E2382" s="34">
        <v>0</v>
      </c>
      <c r="F2382"/>
      <c r="G2382"/>
      <c r="H2382"/>
    </row>
    <row r="2383" spans="1:8" ht="12.5" x14ac:dyDescent="0.25">
      <c r="A2383"/>
      <c r="B2383"/>
      <c r="C2383"/>
      <c r="D2383"/>
      <c r="E2383" s="34">
        <v>0</v>
      </c>
      <c r="F2383"/>
      <c r="G2383"/>
      <c r="H2383"/>
    </row>
    <row r="2384" spans="1:8" ht="12.5" x14ac:dyDescent="0.25">
      <c r="A2384"/>
      <c r="B2384"/>
      <c r="C2384"/>
      <c r="D2384"/>
      <c r="E2384" s="34">
        <v>0</v>
      </c>
      <c r="F2384"/>
      <c r="G2384"/>
      <c r="H2384"/>
    </row>
    <row r="2385" spans="1:8" ht="12.5" x14ac:dyDescent="0.25">
      <c r="A2385"/>
      <c r="B2385"/>
      <c r="C2385"/>
      <c r="D2385"/>
      <c r="E2385" s="34">
        <v>0</v>
      </c>
      <c r="F2385"/>
      <c r="G2385"/>
      <c r="H2385"/>
    </row>
    <row r="2386" spans="1:8" ht="12.5" x14ac:dyDescent="0.25">
      <c r="A2386"/>
      <c r="B2386"/>
      <c r="C2386"/>
      <c r="D2386"/>
      <c r="E2386" s="34">
        <v>0</v>
      </c>
      <c r="F2386"/>
      <c r="G2386"/>
      <c r="H2386"/>
    </row>
    <row r="2387" spans="1:8" ht="12.5" x14ac:dyDescent="0.25">
      <c r="A2387"/>
      <c r="B2387"/>
      <c r="C2387"/>
      <c r="D2387"/>
      <c r="E2387" s="34">
        <v>0</v>
      </c>
      <c r="F2387"/>
      <c r="G2387"/>
      <c r="H2387"/>
    </row>
    <row r="2388" spans="1:8" ht="12.5" x14ac:dyDescent="0.25">
      <c r="A2388"/>
      <c r="B2388"/>
      <c r="C2388"/>
      <c r="D2388"/>
      <c r="E2388" s="34">
        <v>0</v>
      </c>
      <c r="F2388"/>
      <c r="G2388"/>
      <c r="H2388"/>
    </row>
    <row r="2389" spans="1:8" ht="12.5" x14ac:dyDescent="0.25">
      <c r="A2389"/>
      <c r="B2389"/>
      <c r="C2389"/>
      <c r="D2389"/>
      <c r="E2389" s="34">
        <v>0</v>
      </c>
      <c r="F2389"/>
      <c r="G2389"/>
      <c r="H2389"/>
    </row>
    <row r="2390" spans="1:8" ht="12.5" x14ac:dyDescent="0.25">
      <c r="A2390"/>
      <c r="B2390"/>
      <c r="C2390"/>
      <c r="D2390"/>
      <c r="E2390" s="34">
        <v>0</v>
      </c>
      <c r="F2390"/>
      <c r="G2390"/>
      <c r="H2390"/>
    </row>
    <row r="2391" spans="1:8" ht="12.5" x14ac:dyDescent="0.25">
      <c r="A2391"/>
      <c r="B2391"/>
      <c r="C2391"/>
      <c r="D2391"/>
      <c r="E2391" s="34">
        <v>0</v>
      </c>
      <c r="F2391"/>
      <c r="G2391"/>
      <c r="H2391"/>
    </row>
    <row r="2392" spans="1:8" ht="12.5" x14ac:dyDescent="0.25">
      <c r="A2392"/>
      <c r="B2392"/>
      <c r="C2392"/>
      <c r="D2392"/>
      <c r="E2392" s="34">
        <v>0</v>
      </c>
      <c r="F2392"/>
      <c r="G2392"/>
      <c r="H2392"/>
    </row>
    <row r="2393" spans="1:8" ht="12.5" x14ac:dyDescent="0.25">
      <c r="A2393"/>
      <c r="B2393"/>
      <c r="C2393"/>
      <c r="D2393"/>
      <c r="E2393" s="34">
        <v>0</v>
      </c>
      <c r="F2393"/>
      <c r="G2393"/>
      <c r="H2393"/>
    </row>
    <row r="2394" spans="1:8" ht="12.5" x14ac:dyDescent="0.25">
      <c r="A2394"/>
      <c r="B2394"/>
      <c r="C2394"/>
      <c r="D2394"/>
      <c r="E2394" s="34">
        <v>0</v>
      </c>
      <c r="F2394"/>
      <c r="G2394"/>
      <c r="H2394"/>
    </row>
    <row r="2395" spans="1:8" ht="12.5" x14ac:dyDescent="0.25">
      <c r="A2395"/>
      <c r="B2395"/>
      <c r="C2395"/>
      <c r="D2395"/>
      <c r="E2395" s="34">
        <v>0</v>
      </c>
      <c r="F2395"/>
      <c r="G2395"/>
      <c r="H2395"/>
    </row>
    <row r="2396" spans="1:8" ht="12.5" x14ac:dyDescent="0.25">
      <c r="A2396"/>
      <c r="B2396"/>
      <c r="C2396"/>
      <c r="D2396"/>
      <c r="E2396" s="34">
        <v>0</v>
      </c>
      <c r="F2396"/>
      <c r="G2396"/>
      <c r="H2396"/>
    </row>
    <row r="2397" spans="1:8" ht="12.5" x14ac:dyDescent="0.25">
      <c r="A2397"/>
      <c r="B2397"/>
      <c r="C2397"/>
      <c r="D2397"/>
      <c r="E2397" s="34">
        <v>0</v>
      </c>
      <c r="F2397"/>
      <c r="G2397"/>
      <c r="H2397"/>
    </row>
    <row r="2398" spans="1:8" ht="12.5" x14ac:dyDescent="0.25">
      <c r="A2398"/>
      <c r="B2398"/>
      <c r="C2398"/>
      <c r="D2398"/>
      <c r="E2398" s="34">
        <v>0</v>
      </c>
      <c r="F2398"/>
      <c r="G2398"/>
      <c r="H2398"/>
    </row>
    <row r="2399" spans="1:8" ht="12.5" x14ac:dyDescent="0.25">
      <c r="A2399"/>
      <c r="B2399"/>
      <c r="C2399"/>
      <c r="D2399"/>
      <c r="E2399" s="34">
        <v>0</v>
      </c>
      <c r="F2399"/>
      <c r="G2399"/>
      <c r="H2399"/>
    </row>
    <row r="2400" spans="1:8" ht="12.5" x14ac:dyDescent="0.25">
      <c r="A2400"/>
      <c r="B2400"/>
      <c r="C2400"/>
      <c r="D2400"/>
      <c r="E2400" s="34">
        <v>0</v>
      </c>
      <c r="F2400"/>
      <c r="G2400"/>
      <c r="H2400"/>
    </row>
    <row r="2401" spans="1:8" ht="12.5" x14ac:dyDescent="0.25">
      <c r="A2401"/>
      <c r="B2401"/>
      <c r="C2401"/>
      <c r="D2401"/>
      <c r="E2401" s="34">
        <v>0</v>
      </c>
      <c r="F2401"/>
      <c r="G2401"/>
      <c r="H2401"/>
    </row>
    <row r="2402" spans="1:8" ht="12.5" x14ac:dyDescent="0.25">
      <c r="A2402"/>
      <c r="B2402"/>
      <c r="C2402"/>
      <c r="D2402"/>
      <c r="E2402" s="34">
        <v>0</v>
      </c>
      <c r="F2402"/>
      <c r="G2402"/>
      <c r="H2402"/>
    </row>
    <row r="2403" spans="1:8" ht="12.5" x14ac:dyDescent="0.25">
      <c r="A2403"/>
      <c r="B2403"/>
      <c r="C2403"/>
      <c r="D2403"/>
      <c r="E2403" s="34">
        <v>0</v>
      </c>
      <c r="F2403"/>
      <c r="G2403"/>
      <c r="H2403"/>
    </row>
    <row r="2404" spans="1:8" ht="12.5" x14ac:dyDescent="0.25">
      <c r="A2404"/>
      <c r="B2404"/>
      <c r="C2404"/>
      <c r="D2404"/>
      <c r="E2404" s="34">
        <v>0</v>
      </c>
      <c r="F2404"/>
      <c r="G2404"/>
      <c r="H2404"/>
    </row>
    <row r="2405" spans="1:8" ht="12.5" x14ac:dyDescent="0.25">
      <c r="A2405"/>
      <c r="B2405"/>
      <c r="C2405"/>
      <c r="D2405"/>
      <c r="E2405" s="34">
        <v>0</v>
      </c>
      <c r="F2405"/>
      <c r="G2405"/>
      <c r="H2405"/>
    </row>
    <row r="2406" spans="1:8" ht="12.5" x14ac:dyDescent="0.25">
      <c r="A2406"/>
      <c r="B2406"/>
      <c r="C2406"/>
      <c r="D2406"/>
      <c r="E2406" s="34">
        <v>0</v>
      </c>
      <c r="F2406"/>
      <c r="G2406"/>
      <c r="H2406"/>
    </row>
    <row r="2407" spans="1:8" ht="12.5" x14ac:dyDescent="0.25">
      <c r="A2407"/>
      <c r="B2407"/>
      <c r="C2407"/>
      <c r="D2407"/>
      <c r="E2407" s="34">
        <v>0</v>
      </c>
      <c r="F2407"/>
      <c r="G2407"/>
      <c r="H2407"/>
    </row>
    <row r="2408" spans="1:8" ht="12.5" x14ac:dyDescent="0.25">
      <c r="A2408"/>
      <c r="B2408"/>
      <c r="C2408"/>
      <c r="D2408"/>
      <c r="E2408" s="34">
        <v>0</v>
      </c>
      <c r="F2408"/>
      <c r="G2408"/>
      <c r="H2408"/>
    </row>
    <row r="2409" spans="1:8" ht="12.5" x14ac:dyDescent="0.25">
      <c r="A2409"/>
      <c r="B2409"/>
      <c r="C2409"/>
      <c r="D2409"/>
      <c r="E2409" s="34">
        <v>0</v>
      </c>
      <c r="F2409"/>
      <c r="G2409"/>
      <c r="H2409"/>
    </row>
    <row r="2410" spans="1:8" ht="12.5" x14ac:dyDescent="0.25">
      <c r="A2410"/>
      <c r="B2410"/>
      <c r="C2410"/>
      <c r="D2410"/>
      <c r="E2410" s="34">
        <v>0</v>
      </c>
      <c r="F2410"/>
      <c r="G2410"/>
      <c r="H2410"/>
    </row>
    <row r="2411" spans="1:8" ht="12.5" x14ac:dyDescent="0.25">
      <c r="A2411"/>
      <c r="B2411"/>
      <c r="C2411"/>
      <c r="D2411"/>
      <c r="E2411" s="34">
        <v>0</v>
      </c>
      <c r="F2411"/>
      <c r="G2411"/>
      <c r="H2411"/>
    </row>
    <row r="2412" spans="1:8" ht="12.5" x14ac:dyDescent="0.25">
      <c r="A2412"/>
      <c r="B2412"/>
      <c r="C2412"/>
      <c r="D2412"/>
      <c r="E2412" s="34">
        <v>0</v>
      </c>
      <c r="F2412"/>
      <c r="G2412"/>
      <c r="H2412"/>
    </row>
    <row r="2413" spans="1:8" ht="12.5" x14ac:dyDescent="0.25">
      <c r="A2413"/>
      <c r="B2413"/>
      <c r="C2413"/>
      <c r="D2413"/>
      <c r="E2413" s="34">
        <v>0</v>
      </c>
      <c r="F2413"/>
      <c r="G2413"/>
      <c r="H2413"/>
    </row>
    <row r="2414" spans="1:8" ht="12.5" x14ac:dyDescent="0.25">
      <c r="A2414"/>
      <c r="B2414"/>
      <c r="C2414"/>
      <c r="D2414"/>
      <c r="E2414" s="34">
        <v>0</v>
      </c>
      <c r="F2414"/>
      <c r="G2414"/>
      <c r="H2414"/>
    </row>
    <row r="2415" spans="1:8" ht="12.5" x14ac:dyDescent="0.25">
      <c r="A2415"/>
      <c r="B2415"/>
      <c r="C2415"/>
      <c r="D2415"/>
      <c r="E2415" s="34">
        <v>0</v>
      </c>
      <c r="F2415"/>
      <c r="G2415"/>
      <c r="H2415"/>
    </row>
    <row r="2416" spans="1:8" ht="12.5" x14ac:dyDescent="0.25">
      <c r="A2416"/>
      <c r="B2416"/>
      <c r="C2416"/>
      <c r="D2416"/>
      <c r="E2416" s="34">
        <v>0</v>
      </c>
      <c r="F2416"/>
      <c r="G2416"/>
      <c r="H2416"/>
    </row>
    <row r="2417" spans="1:8" ht="12.5" x14ac:dyDescent="0.25">
      <c r="A2417"/>
      <c r="B2417"/>
      <c r="C2417"/>
      <c r="D2417"/>
      <c r="E2417" s="34">
        <v>0</v>
      </c>
      <c r="F2417"/>
      <c r="G2417"/>
      <c r="H2417"/>
    </row>
    <row r="2418" spans="1:8" ht="12.5" x14ac:dyDescent="0.25">
      <c r="A2418"/>
      <c r="B2418"/>
      <c r="C2418"/>
      <c r="D2418"/>
      <c r="E2418" s="34">
        <v>0</v>
      </c>
      <c r="F2418"/>
      <c r="G2418"/>
      <c r="H2418"/>
    </row>
    <row r="2419" spans="1:8" ht="12.5" x14ac:dyDescent="0.25">
      <c r="A2419"/>
      <c r="B2419"/>
      <c r="C2419"/>
      <c r="D2419"/>
      <c r="E2419" s="34">
        <v>0</v>
      </c>
      <c r="F2419"/>
      <c r="G2419"/>
      <c r="H2419"/>
    </row>
    <row r="2420" spans="1:8" ht="12.5" x14ac:dyDescent="0.25">
      <c r="A2420"/>
      <c r="B2420"/>
      <c r="C2420"/>
      <c r="D2420"/>
      <c r="E2420" s="34">
        <v>0</v>
      </c>
      <c r="F2420"/>
      <c r="G2420"/>
      <c r="H2420"/>
    </row>
    <row r="2421" spans="1:8" ht="12.5" x14ac:dyDescent="0.25">
      <c r="A2421"/>
      <c r="B2421"/>
      <c r="C2421"/>
      <c r="D2421"/>
      <c r="E2421" s="34">
        <v>0</v>
      </c>
      <c r="F2421"/>
      <c r="G2421"/>
      <c r="H2421"/>
    </row>
    <row r="2422" spans="1:8" ht="12.5" x14ac:dyDescent="0.25">
      <c r="A2422"/>
      <c r="B2422"/>
      <c r="C2422"/>
      <c r="D2422"/>
      <c r="E2422" s="34">
        <v>0</v>
      </c>
      <c r="F2422"/>
      <c r="G2422"/>
      <c r="H2422"/>
    </row>
    <row r="2423" spans="1:8" ht="12.5" x14ac:dyDescent="0.25">
      <c r="A2423"/>
      <c r="B2423"/>
      <c r="C2423"/>
      <c r="D2423"/>
      <c r="E2423" s="34">
        <v>0</v>
      </c>
      <c r="F2423"/>
      <c r="G2423"/>
      <c r="H2423"/>
    </row>
    <row r="2424" spans="1:8" ht="12.5" x14ac:dyDescent="0.25">
      <c r="A2424"/>
      <c r="B2424"/>
      <c r="C2424"/>
      <c r="D2424"/>
      <c r="E2424" s="34">
        <v>0</v>
      </c>
      <c r="F2424"/>
      <c r="G2424"/>
      <c r="H2424"/>
    </row>
    <row r="2425" spans="1:8" ht="12.5" x14ac:dyDescent="0.25">
      <c r="A2425"/>
      <c r="B2425"/>
      <c r="C2425"/>
      <c r="D2425"/>
      <c r="E2425" s="34">
        <v>0</v>
      </c>
      <c r="F2425"/>
      <c r="G2425"/>
      <c r="H2425"/>
    </row>
    <row r="2426" spans="1:8" ht="12.5" x14ac:dyDescent="0.25">
      <c r="A2426"/>
      <c r="B2426"/>
      <c r="C2426"/>
      <c r="D2426"/>
      <c r="E2426" s="34">
        <v>0</v>
      </c>
      <c r="F2426"/>
      <c r="G2426"/>
      <c r="H2426"/>
    </row>
    <row r="2427" spans="1:8" ht="12.5" x14ac:dyDescent="0.25">
      <c r="A2427"/>
      <c r="B2427"/>
      <c r="C2427"/>
      <c r="D2427"/>
      <c r="E2427" s="34">
        <v>0</v>
      </c>
      <c r="F2427"/>
      <c r="G2427"/>
      <c r="H2427"/>
    </row>
    <row r="2428" spans="1:8" ht="12.5" x14ac:dyDescent="0.25">
      <c r="A2428"/>
      <c r="B2428"/>
      <c r="C2428"/>
      <c r="D2428"/>
      <c r="E2428" s="34">
        <v>0</v>
      </c>
      <c r="F2428"/>
      <c r="G2428"/>
      <c r="H2428"/>
    </row>
    <row r="2429" spans="1:8" ht="12.5" x14ac:dyDescent="0.25">
      <c r="A2429"/>
      <c r="B2429"/>
      <c r="C2429"/>
      <c r="D2429"/>
      <c r="E2429" s="34">
        <v>0</v>
      </c>
      <c r="F2429"/>
      <c r="G2429"/>
      <c r="H2429"/>
    </row>
    <row r="2430" spans="1:8" ht="12.5" x14ac:dyDescent="0.25">
      <c r="A2430"/>
      <c r="B2430"/>
      <c r="C2430"/>
      <c r="D2430"/>
      <c r="E2430" s="34">
        <v>0</v>
      </c>
      <c r="F2430"/>
      <c r="G2430"/>
      <c r="H2430"/>
    </row>
    <row r="2431" spans="1:8" ht="12.5" x14ac:dyDescent="0.25">
      <c r="A2431"/>
      <c r="B2431"/>
      <c r="C2431"/>
      <c r="D2431"/>
      <c r="E2431" s="34">
        <v>0</v>
      </c>
      <c r="F2431"/>
      <c r="G2431"/>
      <c r="H2431"/>
    </row>
    <row r="2432" spans="1:8" ht="12.5" x14ac:dyDescent="0.25">
      <c r="A2432"/>
      <c r="B2432"/>
      <c r="C2432"/>
      <c r="D2432"/>
      <c r="E2432" s="34">
        <v>0</v>
      </c>
      <c r="F2432"/>
      <c r="G2432"/>
      <c r="H2432"/>
    </row>
    <row r="2433" spans="1:8" ht="12.5" x14ac:dyDescent="0.25">
      <c r="A2433"/>
      <c r="B2433"/>
      <c r="C2433"/>
      <c r="D2433"/>
      <c r="E2433" s="34">
        <v>0</v>
      </c>
      <c r="F2433"/>
      <c r="G2433"/>
      <c r="H2433"/>
    </row>
    <row r="2434" spans="1:8" ht="12.5" x14ac:dyDescent="0.25">
      <c r="A2434"/>
      <c r="B2434"/>
      <c r="C2434"/>
      <c r="D2434"/>
      <c r="E2434" s="34">
        <v>0</v>
      </c>
      <c r="F2434"/>
      <c r="G2434"/>
      <c r="H2434"/>
    </row>
    <row r="2435" spans="1:8" ht="12.5" x14ac:dyDescent="0.25">
      <c r="A2435"/>
      <c r="B2435"/>
      <c r="C2435"/>
      <c r="D2435"/>
      <c r="E2435" s="34">
        <v>0</v>
      </c>
      <c r="F2435"/>
      <c r="G2435"/>
      <c r="H2435"/>
    </row>
    <row r="2436" spans="1:8" ht="12.5" x14ac:dyDescent="0.25">
      <c r="A2436"/>
      <c r="B2436"/>
      <c r="C2436"/>
      <c r="D2436"/>
      <c r="E2436" s="34">
        <v>0</v>
      </c>
      <c r="F2436"/>
      <c r="G2436"/>
      <c r="H2436"/>
    </row>
    <row r="2437" spans="1:8" ht="12.5" x14ac:dyDescent="0.25">
      <c r="A2437"/>
      <c r="B2437"/>
      <c r="C2437"/>
      <c r="D2437"/>
      <c r="E2437" s="34">
        <v>0</v>
      </c>
      <c r="F2437"/>
      <c r="G2437"/>
      <c r="H2437"/>
    </row>
    <row r="2438" spans="1:8" ht="12.5" x14ac:dyDescent="0.25">
      <c r="A2438"/>
      <c r="B2438"/>
      <c r="C2438"/>
      <c r="D2438"/>
      <c r="E2438" s="34">
        <v>0</v>
      </c>
      <c r="F2438"/>
      <c r="G2438"/>
      <c r="H2438"/>
    </row>
    <row r="2439" spans="1:8" ht="12.5" x14ac:dyDescent="0.25">
      <c r="A2439"/>
      <c r="B2439"/>
      <c r="C2439"/>
      <c r="D2439"/>
      <c r="E2439" s="34">
        <v>0</v>
      </c>
      <c r="F2439"/>
      <c r="G2439"/>
      <c r="H2439"/>
    </row>
    <row r="2440" spans="1:8" ht="12.5" x14ac:dyDescent="0.25">
      <c r="A2440"/>
      <c r="B2440"/>
      <c r="C2440"/>
      <c r="D2440"/>
      <c r="E2440" s="34">
        <v>0</v>
      </c>
      <c r="F2440"/>
      <c r="G2440"/>
      <c r="H2440"/>
    </row>
    <row r="2441" spans="1:8" ht="12.5" x14ac:dyDescent="0.25">
      <c r="A2441"/>
      <c r="B2441"/>
      <c r="C2441"/>
      <c r="D2441"/>
      <c r="E2441" s="34">
        <v>0</v>
      </c>
      <c r="F2441"/>
      <c r="G2441"/>
      <c r="H2441"/>
    </row>
    <row r="2442" spans="1:8" ht="12.5" x14ac:dyDescent="0.25">
      <c r="A2442"/>
      <c r="B2442"/>
      <c r="C2442"/>
      <c r="D2442"/>
      <c r="E2442" s="34">
        <v>0</v>
      </c>
      <c r="F2442"/>
      <c r="G2442"/>
      <c r="H2442"/>
    </row>
    <row r="2443" spans="1:8" ht="12.5" x14ac:dyDescent="0.25">
      <c r="A2443"/>
      <c r="B2443"/>
      <c r="C2443"/>
      <c r="D2443"/>
      <c r="E2443" s="34">
        <v>0</v>
      </c>
      <c r="F2443"/>
      <c r="G2443"/>
      <c r="H2443"/>
    </row>
    <row r="2444" spans="1:8" ht="12.5" x14ac:dyDescent="0.25">
      <c r="A2444"/>
      <c r="B2444"/>
      <c r="C2444"/>
      <c r="D2444"/>
      <c r="E2444" s="34">
        <v>0</v>
      </c>
      <c r="F2444"/>
      <c r="G2444"/>
      <c r="H2444"/>
    </row>
    <row r="2445" spans="1:8" ht="12.5" x14ac:dyDescent="0.25">
      <c r="A2445"/>
      <c r="B2445"/>
      <c r="C2445"/>
      <c r="D2445"/>
      <c r="E2445" s="34">
        <v>0</v>
      </c>
      <c r="F2445"/>
      <c r="G2445"/>
      <c r="H2445"/>
    </row>
    <row r="2446" spans="1:8" ht="12.5" x14ac:dyDescent="0.25">
      <c r="A2446"/>
      <c r="B2446"/>
      <c r="C2446"/>
      <c r="D2446"/>
      <c r="E2446" s="34">
        <v>0</v>
      </c>
      <c r="F2446"/>
      <c r="G2446"/>
      <c r="H2446"/>
    </row>
    <row r="2447" spans="1:8" ht="12.5" x14ac:dyDescent="0.25">
      <c r="A2447"/>
      <c r="B2447"/>
      <c r="C2447"/>
      <c r="D2447"/>
      <c r="E2447" s="34">
        <v>0</v>
      </c>
      <c r="F2447"/>
      <c r="G2447"/>
      <c r="H2447"/>
    </row>
    <row r="2448" spans="1:8" ht="12.5" x14ac:dyDescent="0.25">
      <c r="A2448"/>
      <c r="B2448"/>
      <c r="C2448"/>
      <c r="D2448"/>
      <c r="E2448" s="34">
        <v>0</v>
      </c>
      <c r="F2448"/>
      <c r="G2448"/>
      <c r="H2448"/>
    </row>
    <row r="2449" spans="1:8" ht="12.5" x14ac:dyDescent="0.25">
      <c r="A2449"/>
      <c r="B2449"/>
      <c r="C2449"/>
      <c r="D2449"/>
      <c r="E2449" s="34">
        <v>0</v>
      </c>
      <c r="F2449"/>
      <c r="G2449"/>
      <c r="H2449"/>
    </row>
    <row r="2450" spans="1:8" ht="12.5" x14ac:dyDescent="0.25">
      <c r="A2450"/>
      <c r="B2450"/>
      <c r="C2450"/>
      <c r="D2450"/>
      <c r="E2450" s="34">
        <v>0</v>
      </c>
      <c r="F2450"/>
      <c r="G2450"/>
      <c r="H2450"/>
    </row>
    <row r="2451" spans="1:8" ht="12.5" x14ac:dyDescent="0.25">
      <c r="A2451"/>
      <c r="B2451"/>
      <c r="C2451"/>
      <c r="D2451"/>
      <c r="E2451" s="34">
        <v>0</v>
      </c>
      <c r="F2451"/>
      <c r="G2451"/>
      <c r="H2451"/>
    </row>
    <row r="2452" spans="1:8" ht="12.5" x14ac:dyDescent="0.25">
      <c r="A2452"/>
      <c r="B2452"/>
      <c r="C2452"/>
      <c r="D2452"/>
      <c r="E2452" s="34">
        <v>0</v>
      </c>
      <c r="F2452"/>
      <c r="G2452"/>
      <c r="H2452"/>
    </row>
    <row r="2453" spans="1:8" ht="12.5" x14ac:dyDescent="0.25">
      <c r="A2453"/>
      <c r="B2453"/>
      <c r="C2453"/>
      <c r="D2453"/>
      <c r="E2453" s="34">
        <v>0</v>
      </c>
      <c r="F2453"/>
      <c r="G2453"/>
      <c r="H2453"/>
    </row>
    <row r="2454" spans="1:8" ht="12.5" x14ac:dyDescent="0.25">
      <c r="A2454"/>
      <c r="B2454"/>
      <c r="C2454"/>
      <c r="D2454"/>
      <c r="E2454" s="34">
        <v>0</v>
      </c>
      <c r="F2454"/>
      <c r="G2454"/>
      <c r="H2454"/>
    </row>
    <row r="2455" spans="1:8" ht="12.5" x14ac:dyDescent="0.25">
      <c r="A2455"/>
      <c r="B2455"/>
      <c r="C2455"/>
      <c r="D2455"/>
      <c r="E2455" s="34">
        <v>0</v>
      </c>
      <c r="F2455"/>
      <c r="G2455"/>
      <c r="H2455"/>
    </row>
    <row r="2456" spans="1:8" ht="12.5" x14ac:dyDescent="0.25">
      <c r="A2456"/>
      <c r="B2456"/>
      <c r="C2456"/>
      <c r="D2456"/>
      <c r="E2456" s="34">
        <v>0</v>
      </c>
      <c r="F2456"/>
      <c r="G2456"/>
      <c r="H2456"/>
    </row>
    <row r="2457" spans="1:8" ht="12.5" x14ac:dyDescent="0.25">
      <c r="A2457"/>
      <c r="B2457"/>
      <c r="C2457"/>
      <c r="D2457"/>
      <c r="E2457" s="34">
        <v>0</v>
      </c>
      <c r="F2457"/>
      <c r="G2457"/>
      <c r="H2457"/>
    </row>
    <row r="2458" spans="1:8" ht="12.5" x14ac:dyDescent="0.25">
      <c r="A2458"/>
      <c r="B2458"/>
      <c r="C2458"/>
      <c r="D2458"/>
      <c r="E2458" s="34">
        <v>0</v>
      </c>
      <c r="F2458"/>
      <c r="G2458"/>
      <c r="H2458"/>
    </row>
    <row r="2459" spans="1:8" ht="12.5" x14ac:dyDescent="0.25">
      <c r="A2459"/>
      <c r="B2459"/>
      <c r="C2459"/>
      <c r="D2459"/>
      <c r="E2459" s="34">
        <v>0</v>
      </c>
      <c r="F2459"/>
      <c r="G2459"/>
      <c r="H2459"/>
    </row>
    <row r="2460" spans="1:8" ht="12.5" x14ac:dyDescent="0.25">
      <c r="A2460"/>
      <c r="B2460"/>
      <c r="C2460"/>
      <c r="D2460"/>
      <c r="E2460" s="34">
        <v>0</v>
      </c>
      <c r="F2460"/>
      <c r="G2460"/>
      <c r="H2460"/>
    </row>
    <row r="2461" spans="1:8" ht="12.5" x14ac:dyDescent="0.25">
      <c r="A2461"/>
      <c r="B2461"/>
      <c r="C2461"/>
      <c r="D2461"/>
      <c r="E2461" s="34">
        <v>0</v>
      </c>
      <c r="F2461"/>
      <c r="G2461"/>
      <c r="H2461"/>
    </row>
    <row r="2462" spans="1:8" ht="12.5" x14ac:dyDescent="0.25">
      <c r="A2462"/>
      <c r="B2462"/>
      <c r="C2462"/>
      <c r="D2462"/>
      <c r="E2462" s="34">
        <v>0</v>
      </c>
      <c r="F2462"/>
      <c r="G2462"/>
      <c r="H2462"/>
    </row>
    <row r="2463" spans="1:8" ht="12.5" x14ac:dyDescent="0.25">
      <c r="A2463"/>
      <c r="B2463"/>
      <c r="C2463"/>
      <c r="D2463"/>
      <c r="E2463" s="34">
        <v>0</v>
      </c>
      <c r="F2463"/>
      <c r="G2463"/>
      <c r="H2463"/>
    </row>
    <row r="2464" spans="1:8" ht="12.5" x14ac:dyDescent="0.25">
      <c r="A2464"/>
      <c r="B2464"/>
      <c r="C2464"/>
      <c r="D2464"/>
      <c r="E2464" s="34">
        <v>0</v>
      </c>
      <c r="F2464"/>
      <c r="G2464"/>
      <c r="H2464"/>
    </row>
    <row r="2465" spans="1:8" ht="12.5" x14ac:dyDescent="0.25">
      <c r="A2465"/>
      <c r="B2465"/>
      <c r="C2465"/>
      <c r="D2465"/>
      <c r="E2465" s="34">
        <v>0</v>
      </c>
      <c r="F2465"/>
      <c r="G2465"/>
      <c r="H2465"/>
    </row>
    <row r="2466" spans="1:8" ht="12.5" x14ac:dyDescent="0.25">
      <c r="A2466"/>
      <c r="B2466"/>
      <c r="C2466"/>
      <c r="D2466"/>
      <c r="E2466" s="34">
        <v>0</v>
      </c>
      <c r="F2466"/>
      <c r="G2466"/>
      <c r="H2466"/>
    </row>
    <row r="2467" spans="1:8" ht="12.5" x14ac:dyDescent="0.25">
      <c r="A2467"/>
      <c r="B2467"/>
      <c r="C2467"/>
      <c r="D2467"/>
      <c r="E2467" s="34">
        <v>0</v>
      </c>
      <c r="F2467"/>
      <c r="G2467"/>
      <c r="H2467"/>
    </row>
    <row r="2468" spans="1:8" ht="12.5" x14ac:dyDescent="0.25">
      <c r="A2468"/>
      <c r="B2468"/>
      <c r="C2468"/>
      <c r="D2468"/>
      <c r="E2468" s="34">
        <v>0</v>
      </c>
      <c r="F2468"/>
      <c r="G2468"/>
      <c r="H2468"/>
    </row>
    <row r="2469" spans="1:8" ht="12.5" x14ac:dyDescent="0.25">
      <c r="A2469"/>
      <c r="B2469"/>
      <c r="C2469"/>
      <c r="D2469"/>
      <c r="E2469" s="34">
        <v>0</v>
      </c>
      <c r="F2469"/>
      <c r="G2469"/>
      <c r="H2469"/>
    </row>
    <row r="2470" spans="1:8" ht="12.5" x14ac:dyDescent="0.25">
      <c r="A2470"/>
      <c r="B2470"/>
      <c r="C2470"/>
      <c r="D2470"/>
      <c r="E2470" s="34">
        <v>0</v>
      </c>
      <c r="F2470"/>
      <c r="G2470"/>
      <c r="H2470"/>
    </row>
    <row r="2471" spans="1:8" ht="12.5" x14ac:dyDescent="0.25">
      <c r="A2471"/>
      <c r="B2471"/>
      <c r="C2471"/>
      <c r="D2471"/>
      <c r="E2471" s="34">
        <v>0</v>
      </c>
      <c r="F2471"/>
      <c r="G2471"/>
      <c r="H2471"/>
    </row>
    <row r="2472" spans="1:8" ht="12.5" x14ac:dyDescent="0.25">
      <c r="A2472"/>
      <c r="B2472"/>
      <c r="C2472"/>
      <c r="D2472"/>
      <c r="E2472" s="34">
        <v>0</v>
      </c>
      <c r="F2472"/>
      <c r="G2472"/>
      <c r="H2472"/>
    </row>
    <row r="2473" spans="1:8" ht="12.5" x14ac:dyDescent="0.25">
      <c r="A2473"/>
      <c r="B2473"/>
      <c r="C2473"/>
      <c r="D2473"/>
      <c r="E2473" s="34">
        <v>0</v>
      </c>
      <c r="F2473"/>
      <c r="G2473"/>
      <c r="H2473"/>
    </row>
    <row r="2474" spans="1:8" ht="12.5" x14ac:dyDescent="0.25">
      <c r="A2474"/>
      <c r="B2474"/>
      <c r="C2474"/>
      <c r="D2474"/>
      <c r="E2474" s="34">
        <v>0</v>
      </c>
      <c r="F2474"/>
      <c r="G2474"/>
      <c r="H2474"/>
    </row>
    <row r="2475" spans="1:8" ht="12.5" x14ac:dyDescent="0.25">
      <c r="A2475"/>
      <c r="B2475"/>
      <c r="C2475"/>
      <c r="D2475"/>
      <c r="E2475" s="34">
        <v>0</v>
      </c>
      <c r="F2475"/>
      <c r="G2475"/>
      <c r="H2475"/>
    </row>
    <row r="2476" spans="1:8" ht="12.5" x14ac:dyDescent="0.25">
      <c r="A2476"/>
      <c r="B2476"/>
      <c r="C2476"/>
      <c r="D2476"/>
      <c r="E2476" s="34">
        <v>0</v>
      </c>
      <c r="F2476"/>
      <c r="G2476"/>
      <c r="H2476"/>
    </row>
    <row r="2477" spans="1:8" ht="12.5" x14ac:dyDescent="0.25">
      <c r="A2477"/>
      <c r="B2477"/>
      <c r="C2477"/>
      <c r="D2477"/>
      <c r="E2477" s="34">
        <v>0</v>
      </c>
      <c r="F2477"/>
      <c r="G2477"/>
      <c r="H2477"/>
    </row>
    <row r="2478" spans="1:8" ht="12.5" x14ac:dyDescent="0.25">
      <c r="A2478"/>
      <c r="B2478"/>
      <c r="C2478"/>
      <c r="D2478"/>
      <c r="E2478" s="34">
        <v>0</v>
      </c>
      <c r="F2478"/>
      <c r="G2478"/>
      <c r="H2478"/>
    </row>
    <row r="2479" spans="1:8" ht="12.5" x14ac:dyDescent="0.25">
      <c r="A2479"/>
      <c r="B2479"/>
      <c r="C2479"/>
      <c r="D2479"/>
      <c r="E2479" s="34">
        <v>0</v>
      </c>
      <c r="F2479"/>
      <c r="G2479"/>
      <c r="H2479"/>
    </row>
    <row r="2480" spans="1:8" ht="12.5" x14ac:dyDescent="0.25">
      <c r="A2480"/>
      <c r="B2480"/>
      <c r="C2480"/>
      <c r="D2480"/>
      <c r="E2480" s="34">
        <v>0</v>
      </c>
      <c r="F2480"/>
      <c r="G2480"/>
      <c r="H2480"/>
    </row>
    <row r="2481" spans="1:8" ht="12.5" x14ac:dyDescent="0.25">
      <c r="A2481"/>
      <c r="B2481"/>
      <c r="C2481"/>
      <c r="D2481"/>
      <c r="E2481" s="34">
        <v>0</v>
      </c>
      <c r="F2481"/>
      <c r="G2481"/>
      <c r="H2481"/>
    </row>
    <row r="2482" spans="1:8" ht="12.5" x14ac:dyDescent="0.25">
      <c r="A2482"/>
      <c r="B2482"/>
      <c r="C2482"/>
      <c r="D2482"/>
      <c r="E2482" s="34">
        <v>0</v>
      </c>
      <c r="F2482"/>
      <c r="G2482"/>
      <c r="H2482"/>
    </row>
    <row r="2483" spans="1:8" ht="12.5" x14ac:dyDescent="0.25">
      <c r="A2483"/>
      <c r="B2483"/>
      <c r="C2483"/>
      <c r="D2483"/>
      <c r="E2483" s="34">
        <v>0</v>
      </c>
      <c r="F2483"/>
      <c r="G2483"/>
      <c r="H2483"/>
    </row>
    <row r="2484" spans="1:8" ht="12.5" x14ac:dyDescent="0.25">
      <c r="A2484"/>
      <c r="B2484"/>
      <c r="C2484"/>
      <c r="D2484"/>
      <c r="E2484" s="34">
        <v>0</v>
      </c>
      <c r="F2484"/>
      <c r="G2484"/>
      <c r="H2484"/>
    </row>
    <row r="2485" spans="1:8" ht="12.5" x14ac:dyDescent="0.25">
      <c r="A2485"/>
      <c r="B2485"/>
      <c r="C2485"/>
      <c r="D2485"/>
      <c r="E2485" s="34">
        <v>0</v>
      </c>
      <c r="F2485"/>
      <c r="G2485"/>
      <c r="H2485"/>
    </row>
    <row r="2486" spans="1:8" ht="12.5" x14ac:dyDescent="0.25">
      <c r="A2486"/>
      <c r="B2486"/>
      <c r="C2486"/>
      <c r="D2486"/>
      <c r="E2486" s="34">
        <v>0</v>
      </c>
      <c r="F2486"/>
      <c r="G2486"/>
      <c r="H2486"/>
    </row>
    <row r="2487" spans="1:8" ht="12.5" x14ac:dyDescent="0.25">
      <c r="A2487"/>
      <c r="B2487"/>
      <c r="C2487"/>
      <c r="D2487"/>
      <c r="E2487" s="34">
        <v>0</v>
      </c>
      <c r="F2487"/>
      <c r="G2487"/>
      <c r="H2487"/>
    </row>
    <row r="2488" spans="1:8" ht="12.5" x14ac:dyDescent="0.25">
      <c r="A2488"/>
      <c r="B2488"/>
      <c r="C2488"/>
      <c r="D2488"/>
      <c r="E2488" s="34">
        <v>0</v>
      </c>
      <c r="F2488"/>
      <c r="G2488"/>
      <c r="H2488"/>
    </row>
    <row r="2489" spans="1:8" ht="12.5" x14ac:dyDescent="0.25">
      <c r="A2489"/>
      <c r="B2489"/>
      <c r="C2489"/>
      <c r="D2489"/>
      <c r="E2489" s="34">
        <v>0</v>
      </c>
      <c r="F2489"/>
      <c r="G2489"/>
      <c r="H2489"/>
    </row>
    <row r="2490" spans="1:8" ht="12.5" x14ac:dyDescent="0.25">
      <c r="A2490"/>
      <c r="B2490"/>
      <c r="C2490"/>
      <c r="D2490"/>
      <c r="E2490" s="34">
        <v>0</v>
      </c>
      <c r="F2490"/>
      <c r="G2490"/>
      <c r="H2490"/>
    </row>
    <row r="2491" spans="1:8" ht="12.5" x14ac:dyDescent="0.25">
      <c r="A2491"/>
      <c r="B2491"/>
      <c r="C2491"/>
      <c r="D2491"/>
      <c r="E2491" s="34">
        <v>0</v>
      </c>
      <c r="F2491"/>
      <c r="G2491"/>
      <c r="H2491"/>
    </row>
    <row r="2492" spans="1:8" ht="12.5" x14ac:dyDescent="0.25">
      <c r="A2492"/>
      <c r="B2492"/>
      <c r="C2492"/>
      <c r="D2492"/>
      <c r="E2492" s="34">
        <v>0</v>
      </c>
      <c r="F2492"/>
      <c r="G2492"/>
      <c r="H2492"/>
    </row>
    <row r="2493" spans="1:8" ht="12.5" x14ac:dyDescent="0.25">
      <c r="A2493"/>
      <c r="B2493"/>
      <c r="C2493"/>
      <c r="D2493"/>
      <c r="E2493" s="34">
        <v>0</v>
      </c>
      <c r="F2493"/>
      <c r="G2493"/>
      <c r="H2493"/>
    </row>
    <row r="2494" spans="1:8" ht="12.5" x14ac:dyDescent="0.25">
      <c r="A2494"/>
      <c r="B2494"/>
      <c r="C2494"/>
      <c r="D2494"/>
      <c r="E2494" s="34">
        <v>0</v>
      </c>
      <c r="F2494"/>
      <c r="G2494"/>
      <c r="H2494"/>
    </row>
    <row r="2495" spans="1:8" ht="12.5" x14ac:dyDescent="0.25">
      <c r="A2495"/>
      <c r="B2495"/>
      <c r="C2495"/>
      <c r="D2495"/>
      <c r="E2495" s="34">
        <v>0</v>
      </c>
      <c r="F2495"/>
      <c r="G2495"/>
      <c r="H2495"/>
    </row>
    <row r="2496" spans="1:8" ht="12.5" x14ac:dyDescent="0.25">
      <c r="A2496"/>
      <c r="B2496"/>
      <c r="C2496"/>
      <c r="D2496"/>
      <c r="E2496" s="34">
        <v>0</v>
      </c>
      <c r="F2496"/>
      <c r="G2496"/>
      <c r="H2496"/>
    </row>
    <row r="2497" spans="1:8" ht="12.5" x14ac:dyDescent="0.25">
      <c r="A2497"/>
      <c r="B2497"/>
      <c r="C2497"/>
      <c r="D2497"/>
      <c r="E2497" s="34">
        <v>0</v>
      </c>
      <c r="F2497"/>
      <c r="G2497"/>
      <c r="H2497"/>
    </row>
    <row r="2498" spans="1:8" ht="12.5" x14ac:dyDescent="0.25">
      <c r="A2498"/>
      <c r="B2498"/>
      <c r="C2498"/>
      <c r="D2498"/>
      <c r="E2498" s="34">
        <v>0</v>
      </c>
      <c r="F2498"/>
      <c r="G2498"/>
      <c r="H2498"/>
    </row>
    <row r="2499" spans="1:8" ht="12.5" x14ac:dyDescent="0.25">
      <c r="A2499"/>
      <c r="B2499"/>
      <c r="C2499"/>
      <c r="D2499"/>
      <c r="E2499" s="34">
        <v>0</v>
      </c>
      <c r="F2499"/>
      <c r="G2499"/>
      <c r="H2499"/>
    </row>
    <row r="2500" spans="1:8" ht="12.5" x14ac:dyDescent="0.25">
      <c r="A2500"/>
      <c r="B2500"/>
      <c r="C2500"/>
      <c r="D2500"/>
      <c r="E2500" s="34">
        <v>0</v>
      </c>
      <c r="F2500"/>
      <c r="G2500"/>
      <c r="H2500"/>
    </row>
    <row r="2501" spans="1:8" ht="12.5" x14ac:dyDescent="0.25">
      <c r="A2501"/>
      <c r="B2501"/>
      <c r="C2501"/>
      <c r="D2501"/>
      <c r="E2501" s="34">
        <v>0</v>
      </c>
      <c r="F2501"/>
      <c r="G2501"/>
      <c r="H2501"/>
    </row>
    <row r="2502" spans="1:8" ht="12.5" x14ac:dyDescent="0.25">
      <c r="A2502"/>
      <c r="B2502"/>
      <c r="C2502"/>
      <c r="D2502"/>
      <c r="E2502" s="34">
        <v>0</v>
      </c>
      <c r="F2502"/>
      <c r="G2502"/>
      <c r="H2502"/>
    </row>
    <row r="2503" spans="1:8" ht="12.5" x14ac:dyDescent="0.25">
      <c r="A2503"/>
      <c r="B2503"/>
      <c r="C2503"/>
      <c r="D2503"/>
      <c r="E2503" s="34">
        <v>0</v>
      </c>
      <c r="F2503"/>
      <c r="G2503"/>
      <c r="H2503"/>
    </row>
    <row r="2504" spans="1:8" ht="12.5" x14ac:dyDescent="0.25">
      <c r="A2504"/>
      <c r="B2504"/>
      <c r="C2504"/>
      <c r="D2504"/>
      <c r="E2504" s="34">
        <v>0</v>
      </c>
      <c r="F2504"/>
      <c r="G2504"/>
      <c r="H2504"/>
    </row>
    <row r="2505" spans="1:8" ht="12.5" x14ac:dyDescent="0.25">
      <c r="A2505"/>
      <c r="B2505"/>
      <c r="C2505"/>
      <c r="D2505"/>
      <c r="E2505" s="34">
        <v>0</v>
      </c>
      <c r="F2505"/>
      <c r="G2505"/>
      <c r="H2505"/>
    </row>
    <row r="2506" spans="1:8" ht="12.5" x14ac:dyDescent="0.25">
      <c r="A2506"/>
      <c r="B2506"/>
      <c r="C2506"/>
      <c r="D2506"/>
      <c r="E2506" s="34">
        <v>0</v>
      </c>
      <c r="F2506"/>
      <c r="G2506"/>
      <c r="H2506"/>
    </row>
    <row r="2507" spans="1:8" ht="12.5" x14ac:dyDescent="0.25">
      <c r="A2507"/>
      <c r="B2507"/>
      <c r="C2507"/>
      <c r="D2507"/>
      <c r="E2507" s="34">
        <v>0</v>
      </c>
      <c r="F2507"/>
      <c r="G2507"/>
      <c r="H2507"/>
    </row>
    <row r="2508" spans="1:8" ht="12.5" x14ac:dyDescent="0.25">
      <c r="A2508"/>
      <c r="B2508"/>
      <c r="C2508"/>
      <c r="D2508"/>
      <c r="E2508" s="34">
        <v>0</v>
      </c>
      <c r="F2508"/>
      <c r="G2508"/>
      <c r="H2508"/>
    </row>
    <row r="2509" spans="1:8" ht="12.5" x14ac:dyDescent="0.25">
      <c r="A2509"/>
      <c r="B2509"/>
      <c r="C2509"/>
      <c r="D2509"/>
      <c r="E2509" s="34">
        <v>0</v>
      </c>
      <c r="F2509"/>
      <c r="G2509"/>
      <c r="H2509"/>
    </row>
    <row r="2510" spans="1:8" ht="12.5" x14ac:dyDescent="0.25">
      <c r="A2510"/>
      <c r="B2510"/>
      <c r="C2510"/>
      <c r="D2510"/>
      <c r="E2510" s="34">
        <v>0</v>
      </c>
      <c r="F2510"/>
      <c r="G2510"/>
      <c r="H2510"/>
    </row>
    <row r="2511" spans="1:8" ht="12.5" x14ac:dyDescent="0.25">
      <c r="A2511"/>
      <c r="B2511"/>
      <c r="C2511"/>
      <c r="D2511"/>
      <c r="E2511" s="34">
        <v>0</v>
      </c>
      <c r="F2511"/>
      <c r="G2511"/>
      <c r="H2511"/>
    </row>
    <row r="2512" spans="1:8" ht="12.5" x14ac:dyDescent="0.25">
      <c r="A2512"/>
      <c r="B2512"/>
      <c r="C2512"/>
      <c r="D2512"/>
      <c r="E2512" s="34">
        <v>0</v>
      </c>
      <c r="F2512"/>
      <c r="G2512"/>
      <c r="H2512"/>
    </row>
    <row r="2513" spans="1:8" ht="12.5" x14ac:dyDescent="0.25">
      <c r="A2513"/>
      <c r="B2513"/>
      <c r="C2513"/>
      <c r="D2513"/>
      <c r="E2513" s="34">
        <v>0</v>
      </c>
      <c r="F2513"/>
      <c r="G2513"/>
      <c r="H2513"/>
    </row>
    <row r="2514" spans="1:8" ht="12.5" x14ac:dyDescent="0.25">
      <c r="A2514"/>
      <c r="B2514"/>
      <c r="C2514"/>
      <c r="D2514"/>
      <c r="E2514" s="34">
        <v>0</v>
      </c>
      <c r="F2514"/>
      <c r="G2514"/>
      <c r="H2514"/>
    </row>
    <row r="2515" spans="1:8" ht="12.5" x14ac:dyDescent="0.25">
      <c r="A2515"/>
      <c r="B2515"/>
      <c r="C2515"/>
      <c r="D2515"/>
      <c r="E2515" s="34">
        <v>0</v>
      </c>
      <c r="F2515"/>
      <c r="G2515"/>
      <c r="H2515"/>
    </row>
    <row r="2516" spans="1:8" ht="12.5" x14ac:dyDescent="0.25">
      <c r="A2516"/>
      <c r="B2516"/>
      <c r="C2516"/>
      <c r="D2516"/>
      <c r="E2516" s="34">
        <v>0</v>
      </c>
      <c r="F2516"/>
      <c r="G2516"/>
      <c r="H2516"/>
    </row>
    <row r="2517" spans="1:8" ht="12.5" x14ac:dyDescent="0.25">
      <c r="A2517"/>
      <c r="B2517"/>
      <c r="C2517"/>
      <c r="D2517"/>
      <c r="E2517" s="34">
        <v>0</v>
      </c>
      <c r="F2517"/>
      <c r="G2517"/>
      <c r="H2517"/>
    </row>
    <row r="2518" spans="1:8" ht="12.5" x14ac:dyDescent="0.25">
      <c r="A2518"/>
      <c r="B2518"/>
      <c r="C2518"/>
      <c r="D2518"/>
      <c r="E2518" s="34">
        <v>0</v>
      </c>
      <c r="F2518"/>
      <c r="G2518"/>
      <c r="H2518"/>
    </row>
    <row r="2519" spans="1:8" ht="12.5" x14ac:dyDescent="0.25">
      <c r="A2519"/>
      <c r="B2519"/>
      <c r="C2519"/>
      <c r="D2519"/>
      <c r="E2519" s="34">
        <v>0</v>
      </c>
      <c r="F2519"/>
      <c r="G2519"/>
      <c r="H2519"/>
    </row>
    <row r="2520" spans="1:8" ht="12.5" x14ac:dyDescent="0.25">
      <c r="A2520"/>
      <c r="B2520"/>
      <c r="C2520"/>
      <c r="D2520"/>
      <c r="E2520" s="34">
        <v>0</v>
      </c>
      <c r="F2520"/>
      <c r="G2520"/>
      <c r="H2520"/>
    </row>
    <row r="2521" spans="1:8" ht="12.5" x14ac:dyDescent="0.25">
      <c r="A2521"/>
      <c r="B2521"/>
      <c r="C2521"/>
      <c r="D2521"/>
      <c r="E2521" s="34">
        <v>0</v>
      </c>
      <c r="F2521"/>
      <c r="G2521"/>
      <c r="H2521"/>
    </row>
    <row r="2522" spans="1:8" ht="12.5" x14ac:dyDescent="0.25">
      <c r="A2522"/>
      <c r="B2522"/>
      <c r="C2522"/>
      <c r="D2522"/>
      <c r="E2522" s="34">
        <v>0</v>
      </c>
      <c r="F2522"/>
      <c r="G2522"/>
      <c r="H2522"/>
    </row>
    <row r="2523" spans="1:8" ht="12.5" x14ac:dyDescent="0.25">
      <c r="A2523"/>
      <c r="B2523"/>
      <c r="C2523"/>
      <c r="D2523"/>
      <c r="E2523" s="34">
        <v>0</v>
      </c>
      <c r="F2523"/>
      <c r="G2523"/>
      <c r="H2523"/>
    </row>
    <row r="2524" spans="1:8" ht="12.5" x14ac:dyDescent="0.25">
      <c r="A2524"/>
      <c r="B2524"/>
      <c r="C2524"/>
      <c r="D2524"/>
      <c r="E2524" s="34">
        <v>0</v>
      </c>
      <c r="F2524"/>
      <c r="G2524"/>
      <c r="H2524"/>
    </row>
    <row r="2525" spans="1:8" ht="12.5" x14ac:dyDescent="0.25">
      <c r="A2525"/>
      <c r="B2525"/>
      <c r="C2525"/>
      <c r="D2525"/>
      <c r="E2525" s="34">
        <v>0</v>
      </c>
      <c r="F2525"/>
      <c r="G2525"/>
      <c r="H2525"/>
    </row>
    <row r="2526" spans="1:8" ht="12.5" x14ac:dyDescent="0.25">
      <c r="A2526"/>
      <c r="B2526"/>
      <c r="C2526"/>
      <c r="D2526"/>
      <c r="E2526" s="34">
        <v>0</v>
      </c>
      <c r="F2526"/>
      <c r="G2526"/>
      <c r="H2526"/>
    </row>
    <row r="2527" spans="1:8" ht="12.5" x14ac:dyDescent="0.25">
      <c r="A2527"/>
      <c r="B2527"/>
      <c r="C2527"/>
      <c r="D2527"/>
      <c r="E2527" s="34">
        <v>0</v>
      </c>
      <c r="F2527"/>
      <c r="G2527"/>
      <c r="H2527"/>
    </row>
    <row r="2528" spans="1:8" ht="12.5" x14ac:dyDescent="0.25">
      <c r="A2528"/>
      <c r="B2528"/>
      <c r="C2528"/>
      <c r="D2528"/>
      <c r="E2528" s="34">
        <v>0</v>
      </c>
      <c r="F2528"/>
      <c r="G2528"/>
      <c r="H2528"/>
    </row>
    <row r="2529" spans="1:8" ht="12.5" x14ac:dyDescent="0.25">
      <c r="A2529"/>
      <c r="B2529"/>
      <c r="C2529"/>
      <c r="D2529"/>
      <c r="E2529" s="34">
        <v>0</v>
      </c>
      <c r="F2529"/>
      <c r="G2529"/>
      <c r="H2529"/>
    </row>
    <row r="2530" spans="1:8" ht="12.5" x14ac:dyDescent="0.25">
      <c r="A2530"/>
      <c r="B2530"/>
      <c r="C2530"/>
      <c r="D2530"/>
      <c r="E2530" s="34">
        <v>0</v>
      </c>
      <c r="F2530"/>
      <c r="G2530"/>
      <c r="H2530"/>
    </row>
    <row r="2531" spans="1:8" ht="12.5" x14ac:dyDescent="0.25">
      <c r="A2531"/>
      <c r="B2531"/>
      <c r="C2531"/>
      <c r="D2531"/>
      <c r="E2531" s="34">
        <v>0</v>
      </c>
      <c r="F2531"/>
      <c r="G2531"/>
      <c r="H2531"/>
    </row>
    <row r="2532" spans="1:8" ht="12.5" x14ac:dyDescent="0.25">
      <c r="A2532"/>
      <c r="B2532"/>
      <c r="C2532"/>
      <c r="D2532"/>
      <c r="E2532" s="34">
        <v>0</v>
      </c>
      <c r="F2532"/>
      <c r="G2532"/>
      <c r="H2532"/>
    </row>
    <row r="2533" spans="1:8" ht="12.5" x14ac:dyDescent="0.25">
      <c r="A2533"/>
      <c r="B2533"/>
      <c r="C2533"/>
      <c r="D2533"/>
      <c r="E2533" s="34">
        <v>0</v>
      </c>
      <c r="F2533"/>
      <c r="G2533"/>
      <c r="H2533"/>
    </row>
    <row r="2534" spans="1:8" ht="12.5" x14ac:dyDescent="0.25">
      <c r="A2534"/>
      <c r="B2534"/>
      <c r="C2534"/>
      <c r="D2534"/>
      <c r="E2534" s="34">
        <v>0</v>
      </c>
      <c r="F2534"/>
      <c r="G2534"/>
      <c r="H2534"/>
    </row>
    <row r="2535" spans="1:8" ht="12.5" x14ac:dyDescent="0.25">
      <c r="A2535"/>
      <c r="B2535"/>
      <c r="C2535"/>
      <c r="D2535"/>
      <c r="E2535" s="34">
        <v>0</v>
      </c>
      <c r="F2535"/>
      <c r="G2535"/>
      <c r="H2535"/>
    </row>
    <row r="2536" spans="1:8" ht="12.5" x14ac:dyDescent="0.25">
      <c r="A2536"/>
      <c r="B2536"/>
      <c r="C2536"/>
      <c r="D2536"/>
      <c r="E2536" s="34">
        <v>0</v>
      </c>
      <c r="F2536"/>
      <c r="G2536"/>
      <c r="H2536"/>
    </row>
    <row r="2537" spans="1:8" ht="12.5" x14ac:dyDescent="0.25">
      <c r="A2537"/>
      <c r="B2537"/>
      <c r="C2537"/>
      <c r="D2537"/>
      <c r="E2537" s="34">
        <v>0</v>
      </c>
      <c r="F2537"/>
      <c r="G2537"/>
      <c r="H2537"/>
    </row>
    <row r="2538" spans="1:8" ht="12.5" x14ac:dyDescent="0.25">
      <c r="A2538"/>
      <c r="B2538"/>
      <c r="C2538"/>
      <c r="D2538"/>
      <c r="E2538" s="34">
        <v>0</v>
      </c>
      <c r="F2538"/>
      <c r="G2538"/>
      <c r="H2538"/>
    </row>
    <row r="2539" spans="1:8" ht="12.5" x14ac:dyDescent="0.25">
      <c r="A2539"/>
      <c r="B2539"/>
      <c r="C2539"/>
      <c r="D2539"/>
      <c r="E2539" s="34">
        <v>0</v>
      </c>
      <c r="F2539"/>
      <c r="G2539"/>
      <c r="H2539"/>
    </row>
    <row r="2540" spans="1:8" ht="12.5" x14ac:dyDescent="0.25">
      <c r="A2540"/>
      <c r="B2540"/>
      <c r="C2540"/>
      <c r="D2540"/>
      <c r="E2540" s="34">
        <v>0</v>
      </c>
      <c r="F2540"/>
      <c r="G2540"/>
      <c r="H2540"/>
    </row>
    <row r="2541" spans="1:8" ht="12.5" x14ac:dyDescent="0.25">
      <c r="A2541"/>
      <c r="B2541"/>
      <c r="C2541"/>
      <c r="D2541"/>
      <c r="E2541" s="34">
        <v>0</v>
      </c>
      <c r="F2541"/>
      <c r="G2541"/>
      <c r="H2541"/>
    </row>
    <row r="2542" spans="1:8" ht="12.5" x14ac:dyDescent="0.25">
      <c r="A2542"/>
      <c r="B2542"/>
      <c r="C2542"/>
      <c r="D2542"/>
      <c r="E2542" s="34">
        <v>0</v>
      </c>
      <c r="F2542"/>
      <c r="G2542"/>
      <c r="H2542"/>
    </row>
    <row r="2543" spans="1:8" ht="12.5" x14ac:dyDescent="0.25">
      <c r="A2543"/>
      <c r="B2543"/>
      <c r="C2543"/>
      <c r="D2543"/>
      <c r="E2543" s="34">
        <v>0</v>
      </c>
      <c r="F2543"/>
      <c r="G2543"/>
      <c r="H2543"/>
    </row>
    <row r="2544" spans="1:8" ht="12.5" x14ac:dyDescent="0.25">
      <c r="A2544"/>
      <c r="B2544"/>
      <c r="C2544"/>
      <c r="D2544"/>
      <c r="E2544" s="34">
        <v>0</v>
      </c>
      <c r="F2544"/>
      <c r="G2544"/>
      <c r="H2544"/>
    </row>
    <row r="2545" spans="1:8" ht="12.5" x14ac:dyDescent="0.25">
      <c r="A2545"/>
      <c r="B2545"/>
      <c r="C2545"/>
      <c r="D2545"/>
      <c r="E2545" s="34">
        <v>0</v>
      </c>
      <c r="F2545"/>
      <c r="G2545"/>
      <c r="H2545"/>
    </row>
    <row r="2546" spans="1:8" ht="12.5" x14ac:dyDescent="0.25">
      <c r="A2546"/>
      <c r="B2546"/>
      <c r="C2546"/>
      <c r="D2546"/>
      <c r="E2546" s="34">
        <v>0</v>
      </c>
      <c r="F2546"/>
      <c r="G2546"/>
      <c r="H2546"/>
    </row>
    <row r="2547" spans="1:8" ht="12.5" x14ac:dyDescent="0.25">
      <c r="A2547"/>
      <c r="B2547"/>
      <c r="C2547"/>
      <c r="D2547"/>
      <c r="E2547" s="34">
        <v>0</v>
      </c>
      <c r="F2547"/>
      <c r="G2547"/>
      <c r="H2547"/>
    </row>
    <row r="2548" spans="1:8" ht="12.5" x14ac:dyDescent="0.25">
      <c r="A2548"/>
      <c r="B2548"/>
      <c r="C2548"/>
      <c r="D2548"/>
      <c r="E2548" s="34">
        <v>0</v>
      </c>
      <c r="F2548"/>
      <c r="G2548"/>
      <c r="H2548"/>
    </row>
    <row r="2549" spans="1:8" ht="12.5" x14ac:dyDescent="0.25">
      <c r="A2549"/>
      <c r="B2549"/>
      <c r="C2549"/>
      <c r="D2549"/>
      <c r="E2549" s="34">
        <v>0</v>
      </c>
      <c r="F2549"/>
      <c r="G2549"/>
      <c r="H2549"/>
    </row>
    <row r="2550" spans="1:8" ht="12.5" x14ac:dyDescent="0.25">
      <c r="A2550"/>
      <c r="B2550"/>
      <c r="C2550"/>
      <c r="D2550"/>
      <c r="E2550" s="34">
        <v>0</v>
      </c>
      <c r="F2550"/>
      <c r="G2550"/>
      <c r="H2550"/>
    </row>
    <row r="2551" spans="1:8" ht="12.5" x14ac:dyDescent="0.25">
      <c r="A2551"/>
      <c r="B2551"/>
      <c r="C2551"/>
      <c r="D2551"/>
      <c r="E2551" s="34">
        <v>0</v>
      </c>
      <c r="F2551"/>
      <c r="G2551"/>
      <c r="H2551"/>
    </row>
    <row r="2552" spans="1:8" ht="12.5" x14ac:dyDescent="0.25">
      <c r="A2552"/>
      <c r="B2552"/>
      <c r="C2552"/>
      <c r="D2552"/>
      <c r="E2552" s="34">
        <v>0</v>
      </c>
      <c r="F2552"/>
      <c r="G2552"/>
      <c r="H2552"/>
    </row>
    <row r="2553" spans="1:8" ht="12.5" x14ac:dyDescent="0.25">
      <c r="A2553"/>
      <c r="B2553"/>
      <c r="C2553"/>
      <c r="D2553"/>
      <c r="E2553" s="34">
        <v>0</v>
      </c>
      <c r="F2553"/>
      <c r="G2553"/>
      <c r="H2553"/>
    </row>
    <row r="2554" spans="1:8" ht="12.5" x14ac:dyDescent="0.25">
      <c r="A2554"/>
      <c r="B2554"/>
      <c r="C2554"/>
      <c r="D2554"/>
      <c r="E2554" s="34">
        <v>0</v>
      </c>
      <c r="F2554"/>
      <c r="G2554"/>
      <c r="H2554"/>
    </row>
    <row r="2555" spans="1:8" ht="12.5" x14ac:dyDescent="0.25">
      <c r="A2555"/>
      <c r="B2555"/>
      <c r="C2555"/>
      <c r="D2555"/>
      <c r="E2555" s="34">
        <v>0</v>
      </c>
      <c r="F2555"/>
      <c r="G2555"/>
      <c r="H2555"/>
    </row>
    <row r="2556" spans="1:8" ht="12.5" x14ac:dyDescent="0.25">
      <c r="A2556"/>
      <c r="B2556"/>
      <c r="C2556"/>
      <c r="D2556"/>
      <c r="E2556" s="34">
        <v>0</v>
      </c>
      <c r="F2556"/>
      <c r="G2556"/>
      <c r="H2556"/>
    </row>
    <row r="2557" spans="1:8" ht="12.5" x14ac:dyDescent="0.25">
      <c r="A2557"/>
      <c r="B2557"/>
      <c r="C2557"/>
      <c r="D2557"/>
      <c r="E2557" s="34">
        <v>0</v>
      </c>
      <c r="F2557"/>
      <c r="G2557"/>
      <c r="H2557"/>
    </row>
    <row r="2558" spans="1:8" ht="12.5" x14ac:dyDescent="0.25">
      <c r="A2558"/>
      <c r="B2558"/>
      <c r="C2558"/>
      <c r="D2558"/>
      <c r="E2558" s="34">
        <v>0</v>
      </c>
      <c r="F2558"/>
      <c r="G2558"/>
      <c r="H2558"/>
    </row>
    <row r="2559" spans="1:8" ht="12.5" x14ac:dyDescent="0.25">
      <c r="A2559"/>
      <c r="B2559"/>
      <c r="C2559"/>
      <c r="D2559"/>
      <c r="E2559" s="34">
        <v>0</v>
      </c>
      <c r="F2559"/>
      <c r="G2559"/>
      <c r="H2559"/>
    </row>
    <row r="2560" spans="1:8" ht="12.5" x14ac:dyDescent="0.25">
      <c r="A2560"/>
      <c r="B2560"/>
      <c r="C2560"/>
      <c r="D2560"/>
      <c r="E2560" s="34">
        <v>0</v>
      </c>
      <c r="F2560"/>
      <c r="G2560"/>
      <c r="H2560"/>
    </row>
    <row r="2561" spans="1:8" ht="12.5" x14ac:dyDescent="0.25">
      <c r="A2561"/>
      <c r="B2561"/>
      <c r="C2561"/>
      <c r="D2561"/>
      <c r="E2561" s="34">
        <v>0</v>
      </c>
      <c r="F2561"/>
      <c r="G2561"/>
      <c r="H2561"/>
    </row>
    <row r="2562" spans="1:8" ht="12.5" x14ac:dyDescent="0.25">
      <c r="A2562"/>
      <c r="B2562"/>
      <c r="C2562"/>
      <c r="D2562"/>
      <c r="E2562" s="34">
        <v>0</v>
      </c>
      <c r="F2562"/>
      <c r="G2562"/>
      <c r="H2562"/>
    </row>
    <row r="2563" spans="1:8" ht="12.5" x14ac:dyDescent="0.25">
      <c r="A2563"/>
      <c r="B2563"/>
      <c r="C2563"/>
      <c r="D2563"/>
      <c r="E2563" s="34">
        <v>0</v>
      </c>
      <c r="F2563"/>
      <c r="G2563"/>
      <c r="H2563"/>
    </row>
    <row r="2564" spans="1:8" ht="12.5" x14ac:dyDescent="0.25">
      <c r="A2564"/>
      <c r="B2564"/>
      <c r="C2564"/>
      <c r="D2564"/>
      <c r="E2564" s="34">
        <v>0</v>
      </c>
      <c r="F2564"/>
      <c r="G2564"/>
      <c r="H2564"/>
    </row>
    <row r="2565" spans="1:8" ht="12.5" x14ac:dyDescent="0.25">
      <c r="A2565"/>
      <c r="B2565"/>
      <c r="C2565"/>
      <c r="D2565"/>
      <c r="E2565" s="34">
        <v>0</v>
      </c>
      <c r="F2565"/>
      <c r="G2565"/>
      <c r="H2565"/>
    </row>
    <row r="2566" spans="1:8" ht="12.5" x14ac:dyDescent="0.25">
      <c r="A2566"/>
      <c r="B2566"/>
      <c r="C2566"/>
      <c r="D2566"/>
      <c r="E2566" s="34">
        <v>0</v>
      </c>
      <c r="F2566"/>
      <c r="G2566"/>
      <c r="H2566"/>
    </row>
    <row r="2567" spans="1:8" ht="12.5" x14ac:dyDescent="0.25">
      <c r="A2567"/>
      <c r="B2567"/>
      <c r="C2567"/>
      <c r="D2567"/>
      <c r="E2567" s="34">
        <v>0</v>
      </c>
      <c r="F2567"/>
      <c r="G2567"/>
      <c r="H2567"/>
    </row>
    <row r="2568" spans="1:8" ht="12.5" x14ac:dyDescent="0.25">
      <c r="A2568"/>
      <c r="B2568"/>
      <c r="C2568"/>
      <c r="D2568"/>
      <c r="E2568" s="34">
        <v>0</v>
      </c>
      <c r="F2568"/>
      <c r="G2568"/>
      <c r="H2568"/>
    </row>
    <row r="2569" spans="1:8" ht="12.5" x14ac:dyDescent="0.25">
      <c r="A2569"/>
      <c r="B2569"/>
      <c r="C2569"/>
      <c r="D2569"/>
      <c r="E2569" s="34">
        <v>0</v>
      </c>
      <c r="F2569"/>
      <c r="G2569"/>
      <c r="H2569"/>
    </row>
    <row r="2570" spans="1:8" ht="12.5" x14ac:dyDescent="0.25">
      <c r="A2570"/>
      <c r="B2570"/>
      <c r="C2570"/>
      <c r="D2570"/>
      <c r="E2570" s="34">
        <v>0</v>
      </c>
      <c r="F2570"/>
      <c r="G2570"/>
      <c r="H2570"/>
    </row>
    <row r="2571" spans="1:8" ht="12.5" x14ac:dyDescent="0.25">
      <c r="A2571"/>
      <c r="B2571"/>
      <c r="C2571"/>
      <c r="D2571"/>
      <c r="E2571" s="34">
        <v>0</v>
      </c>
      <c r="F2571"/>
      <c r="G2571"/>
      <c r="H2571"/>
    </row>
    <row r="2572" spans="1:8" ht="12.5" x14ac:dyDescent="0.25">
      <c r="A2572"/>
      <c r="B2572"/>
      <c r="C2572"/>
      <c r="D2572"/>
      <c r="E2572" s="34">
        <v>0</v>
      </c>
      <c r="F2572"/>
      <c r="G2572"/>
      <c r="H2572"/>
    </row>
    <row r="2573" spans="1:8" ht="12.5" x14ac:dyDescent="0.25">
      <c r="A2573"/>
      <c r="B2573"/>
      <c r="C2573"/>
      <c r="D2573"/>
      <c r="E2573" s="34">
        <v>0</v>
      </c>
      <c r="F2573"/>
      <c r="G2573"/>
      <c r="H2573"/>
    </row>
    <row r="2574" spans="1:8" ht="12.5" x14ac:dyDescent="0.25">
      <c r="A2574"/>
      <c r="B2574"/>
      <c r="C2574"/>
      <c r="D2574"/>
      <c r="E2574" s="34">
        <v>0</v>
      </c>
      <c r="F2574"/>
      <c r="G2574"/>
      <c r="H2574"/>
    </row>
    <row r="2575" spans="1:8" ht="12.5" x14ac:dyDescent="0.25">
      <c r="A2575"/>
      <c r="B2575"/>
      <c r="C2575"/>
      <c r="D2575"/>
      <c r="E2575" s="34">
        <v>0</v>
      </c>
      <c r="F2575"/>
      <c r="G2575"/>
      <c r="H2575"/>
    </row>
    <row r="2576" spans="1:8" ht="12.5" x14ac:dyDescent="0.25">
      <c r="A2576"/>
      <c r="B2576"/>
      <c r="C2576"/>
      <c r="D2576"/>
      <c r="E2576" s="34">
        <v>0</v>
      </c>
      <c r="F2576"/>
      <c r="G2576"/>
      <c r="H2576"/>
    </row>
    <row r="2577" spans="1:8" ht="12.5" x14ac:dyDescent="0.25">
      <c r="A2577"/>
      <c r="B2577"/>
      <c r="C2577"/>
      <c r="D2577"/>
      <c r="E2577" s="34">
        <v>0</v>
      </c>
      <c r="F2577"/>
      <c r="G2577"/>
      <c r="H2577"/>
    </row>
    <row r="2578" spans="1:8" ht="12.5" x14ac:dyDescent="0.25">
      <c r="A2578"/>
      <c r="B2578"/>
      <c r="C2578"/>
      <c r="D2578"/>
      <c r="E2578" s="34">
        <v>0</v>
      </c>
      <c r="F2578"/>
      <c r="G2578"/>
      <c r="H2578"/>
    </row>
    <row r="2579" spans="1:8" ht="12.5" x14ac:dyDescent="0.25">
      <c r="A2579"/>
      <c r="B2579"/>
      <c r="C2579"/>
      <c r="D2579"/>
      <c r="E2579" s="34">
        <v>0</v>
      </c>
      <c r="F2579"/>
      <c r="G2579"/>
      <c r="H2579"/>
    </row>
    <row r="2580" spans="1:8" ht="12.5" x14ac:dyDescent="0.25">
      <c r="A2580"/>
      <c r="B2580"/>
      <c r="C2580"/>
      <c r="D2580"/>
      <c r="E2580" s="34">
        <v>0</v>
      </c>
      <c r="F2580"/>
      <c r="G2580"/>
      <c r="H2580"/>
    </row>
    <row r="2581" spans="1:8" ht="12.5" x14ac:dyDescent="0.25">
      <c r="A2581"/>
      <c r="B2581"/>
      <c r="C2581"/>
      <c r="D2581"/>
      <c r="E2581" s="34">
        <v>0</v>
      </c>
      <c r="F2581"/>
      <c r="G2581"/>
      <c r="H2581"/>
    </row>
    <row r="2582" spans="1:8" ht="12.5" x14ac:dyDescent="0.25">
      <c r="A2582"/>
      <c r="B2582"/>
      <c r="C2582"/>
      <c r="D2582"/>
      <c r="E2582" s="34">
        <v>0</v>
      </c>
      <c r="F2582"/>
      <c r="G2582"/>
      <c r="H2582"/>
    </row>
    <row r="2583" spans="1:8" ht="12.5" x14ac:dyDescent="0.25">
      <c r="A2583"/>
      <c r="B2583"/>
      <c r="C2583"/>
      <c r="D2583"/>
      <c r="E2583" s="34">
        <v>0</v>
      </c>
      <c r="F2583"/>
      <c r="G2583"/>
      <c r="H2583"/>
    </row>
    <row r="2584" spans="1:8" ht="12.5" x14ac:dyDescent="0.25">
      <c r="A2584"/>
      <c r="B2584"/>
      <c r="C2584"/>
      <c r="D2584"/>
      <c r="E2584" s="34">
        <v>0</v>
      </c>
      <c r="F2584"/>
      <c r="G2584"/>
      <c r="H2584"/>
    </row>
    <row r="2585" spans="1:8" ht="12.5" x14ac:dyDescent="0.25">
      <c r="A2585"/>
      <c r="B2585"/>
      <c r="C2585"/>
      <c r="D2585"/>
      <c r="E2585" s="34">
        <v>0</v>
      </c>
      <c r="F2585"/>
      <c r="G2585"/>
      <c r="H2585"/>
    </row>
    <row r="2586" spans="1:8" ht="12.5" x14ac:dyDescent="0.25">
      <c r="A2586"/>
      <c r="B2586"/>
      <c r="C2586"/>
      <c r="D2586"/>
      <c r="E2586" s="34">
        <v>0</v>
      </c>
      <c r="F2586"/>
      <c r="G2586"/>
      <c r="H2586"/>
    </row>
    <row r="2587" spans="1:8" ht="12.5" x14ac:dyDescent="0.25">
      <c r="A2587"/>
      <c r="B2587"/>
      <c r="C2587"/>
      <c r="D2587"/>
      <c r="E2587" s="34">
        <v>0</v>
      </c>
      <c r="F2587"/>
      <c r="G2587"/>
      <c r="H2587"/>
    </row>
    <row r="2588" spans="1:8" ht="12.5" x14ac:dyDescent="0.25">
      <c r="A2588"/>
      <c r="B2588"/>
      <c r="C2588"/>
      <c r="D2588"/>
      <c r="E2588" s="34">
        <v>0</v>
      </c>
      <c r="F2588"/>
      <c r="G2588"/>
      <c r="H2588"/>
    </row>
    <row r="2589" spans="1:8" ht="12.5" x14ac:dyDescent="0.25">
      <c r="A2589"/>
      <c r="B2589"/>
      <c r="C2589"/>
      <c r="D2589"/>
      <c r="E2589" s="34">
        <v>0</v>
      </c>
      <c r="F2589"/>
      <c r="G2589"/>
      <c r="H2589"/>
    </row>
    <row r="2590" spans="1:8" ht="12.5" x14ac:dyDescent="0.25">
      <c r="A2590"/>
      <c r="B2590"/>
      <c r="C2590"/>
      <c r="D2590"/>
      <c r="E2590" s="34">
        <v>0</v>
      </c>
      <c r="F2590"/>
      <c r="G2590"/>
      <c r="H2590"/>
    </row>
    <row r="2591" spans="1:8" ht="12.5" x14ac:dyDescent="0.25">
      <c r="A2591"/>
      <c r="B2591"/>
      <c r="C2591"/>
      <c r="D2591"/>
      <c r="E2591" s="34">
        <v>0</v>
      </c>
      <c r="F2591"/>
      <c r="G2591"/>
      <c r="H2591"/>
    </row>
    <row r="2592" spans="1:8" ht="12.5" x14ac:dyDescent="0.25">
      <c r="A2592"/>
      <c r="B2592"/>
      <c r="C2592"/>
      <c r="D2592"/>
      <c r="E2592" s="34">
        <v>0</v>
      </c>
      <c r="F2592"/>
      <c r="G2592"/>
      <c r="H2592"/>
    </row>
    <row r="2593" spans="1:8" ht="12.5" x14ac:dyDescent="0.25">
      <c r="A2593"/>
      <c r="B2593"/>
      <c r="C2593"/>
      <c r="D2593"/>
      <c r="E2593" s="34">
        <v>0</v>
      </c>
      <c r="F2593"/>
      <c r="G2593"/>
      <c r="H2593"/>
    </row>
    <row r="2594" spans="1:8" ht="12.5" x14ac:dyDescent="0.25">
      <c r="A2594"/>
      <c r="B2594"/>
      <c r="C2594"/>
      <c r="D2594"/>
      <c r="E2594" s="34">
        <v>0</v>
      </c>
      <c r="F2594"/>
      <c r="G2594"/>
      <c r="H2594"/>
    </row>
    <row r="2595" spans="1:8" ht="12.5" x14ac:dyDescent="0.25">
      <c r="A2595"/>
      <c r="B2595"/>
      <c r="C2595"/>
      <c r="D2595"/>
      <c r="E2595" s="34">
        <v>0</v>
      </c>
      <c r="F2595"/>
      <c r="G2595"/>
      <c r="H2595"/>
    </row>
    <row r="2596" spans="1:8" ht="12.5" x14ac:dyDescent="0.25">
      <c r="A2596"/>
      <c r="B2596"/>
      <c r="C2596"/>
      <c r="D2596"/>
      <c r="E2596" s="34">
        <v>0</v>
      </c>
      <c r="F2596"/>
      <c r="G2596"/>
      <c r="H2596"/>
    </row>
    <row r="2597" spans="1:8" ht="12.5" x14ac:dyDescent="0.25">
      <c r="A2597"/>
      <c r="B2597"/>
      <c r="C2597"/>
      <c r="D2597"/>
      <c r="E2597" s="34">
        <v>0</v>
      </c>
      <c r="F2597"/>
      <c r="G2597"/>
      <c r="H2597"/>
    </row>
    <row r="2598" spans="1:8" ht="12.5" x14ac:dyDescent="0.25">
      <c r="A2598"/>
      <c r="B2598"/>
      <c r="C2598"/>
      <c r="D2598"/>
      <c r="E2598" s="34">
        <v>0</v>
      </c>
      <c r="F2598"/>
      <c r="G2598"/>
      <c r="H2598"/>
    </row>
    <row r="2599" spans="1:8" ht="12.5" x14ac:dyDescent="0.25">
      <c r="A2599"/>
      <c r="B2599"/>
      <c r="C2599"/>
      <c r="D2599"/>
      <c r="E2599" s="34">
        <v>0</v>
      </c>
      <c r="F2599"/>
      <c r="G2599"/>
      <c r="H2599"/>
    </row>
    <row r="2600" spans="1:8" ht="12.5" x14ac:dyDescent="0.25">
      <c r="A2600"/>
      <c r="B2600"/>
      <c r="C2600"/>
      <c r="D2600"/>
      <c r="E2600" s="34">
        <v>0</v>
      </c>
      <c r="F2600"/>
      <c r="G2600"/>
      <c r="H2600"/>
    </row>
    <row r="2601" spans="1:8" ht="12.5" x14ac:dyDescent="0.25">
      <c r="A2601"/>
      <c r="B2601"/>
      <c r="C2601"/>
      <c r="D2601"/>
      <c r="E2601" s="34">
        <v>0</v>
      </c>
      <c r="F2601"/>
      <c r="G2601"/>
      <c r="H2601"/>
    </row>
    <row r="2602" spans="1:8" ht="12.5" x14ac:dyDescent="0.25">
      <c r="A2602"/>
      <c r="B2602"/>
      <c r="C2602"/>
      <c r="D2602"/>
      <c r="E2602" s="34">
        <v>0</v>
      </c>
      <c r="F2602"/>
      <c r="G2602"/>
      <c r="H2602"/>
    </row>
    <row r="2603" spans="1:8" ht="12.5" x14ac:dyDescent="0.25">
      <c r="A2603"/>
      <c r="B2603"/>
      <c r="C2603"/>
      <c r="D2603"/>
      <c r="E2603" s="34">
        <v>0</v>
      </c>
      <c r="F2603"/>
      <c r="G2603"/>
      <c r="H2603"/>
    </row>
    <row r="2604" spans="1:8" ht="12.5" x14ac:dyDescent="0.25">
      <c r="A2604"/>
      <c r="B2604"/>
      <c r="C2604"/>
      <c r="D2604"/>
      <c r="E2604" s="34">
        <v>0</v>
      </c>
      <c r="F2604"/>
      <c r="G2604"/>
      <c r="H2604"/>
    </row>
    <row r="2605" spans="1:8" ht="12.5" x14ac:dyDescent="0.25">
      <c r="A2605"/>
      <c r="B2605"/>
      <c r="C2605"/>
      <c r="D2605"/>
      <c r="E2605" s="34">
        <v>0</v>
      </c>
      <c r="F2605"/>
      <c r="G2605"/>
      <c r="H2605"/>
    </row>
    <row r="2606" spans="1:8" ht="12.5" x14ac:dyDescent="0.25">
      <c r="A2606"/>
      <c r="B2606"/>
      <c r="C2606"/>
      <c r="D2606"/>
      <c r="E2606" s="34">
        <v>0</v>
      </c>
      <c r="F2606"/>
      <c r="G2606"/>
      <c r="H2606"/>
    </row>
    <row r="2607" spans="1:8" ht="12.5" x14ac:dyDescent="0.25">
      <c r="A2607"/>
      <c r="B2607"/>
      <c r="C2607"/>
      <c r="D2607"/>
      <c r="E2607" s="34">
        <v>0</v>
      </c>
      <c r="F2607"/>
      <c r="G2607"/>
      <c r="H2607"/>
    </row>
    <row r="2608" spans="1:8" ht="12.5" x14ac:dyDescent="0.25">
      <c r="A2608"/>
      <c r="B2608"/>
      <c r="C2608"/>
      <c r="D2608"/>
      <c r="E2608" s="34">
        <v>0</v>
      </c>
      <c r="F2608"/>
      <c r="G2608"/>
      <c r="H2608"/>
    </row>
    <row r="2609" spans="1:8" ht="12.5" x14ac:dyDescent="0.25">
      <c r="A2609"/>
      <c r="B2609"/>
      <c r="C2609"/>
      <c r="D2609"/>
      <c r="E2609" s="34">
        <v>0</v>
      </c>
      <c r="F2609"/>
      <c r="G2609"/>
      <c r="H2609"/>
    </row>
    <row r="2610" spans="1:8" ht="12.5" x14ac:dyDescent="0.25">
      <c r="A2610"/>
      <c r="B2610"/>
      <c r="C2610"/>
      <c r="D2610"/>
      <c r="E2610" s="34">
        <v>0</v>
      </c>
      <c r="F2610"/>
      <c r="G2610"/>
      <c r="H2610"/>
    </row>
    <row r="2611" spans="1:8" ht="12.5" x14ac:dyDescent="0.25">
      <c r="A2611"/>
      <c r="B2611"/>
      <c r="C2611"/>
      <c r="D2611"/>
      <c r="E2611" s="34">
        <v>0</v>
      </c>
      <c r="F2611"/>
      <c r="G2611"/>
      <c r="H2611"/>
    </row>
    <row r="2612" spans="1:8" ht="12.5" x14ac:dyDescent="0.25">
      <c r="A2612"/>
      <c r="B2612"/>
      <c r="C2612"/>
      <c r="D2612"/>
      <c r="E2612" s="34">
        <v>0</v>
      </c>
      <c r="F2612"/>
      <c r="G2612"/>
      <c r="H2612"/>
    </row>
    <row r="2613" spans="1:8" ht="12.5" x14ac:dyDescent="0.25">
      <c r="A2613"/>
      <c r="B2613"/>
      <c r="C2613"/>
      <c r="D2613"/>
      <c r="E2613" s="34">
        <v>0</v>
      </c>
      <c r="F2613"/>
      <c r="G2613"/>
      <c r="H2613"/>
    </row>
    <row r="2614" spans="1:8" ht="12.5" x14ac:dyDescent="0.25">
      <c r="A2614"/>
      <c r="B2614"/>
      <c r="C2614"/>
      <c r="D2614"/>
      <c r="E2614" s="34">
        <v>0</v>
      </c>
      <c r="F2614"/>
      <c r="G2614"/>
      <c r="H2614"/>
    </row>
    <row r="2615" spans="1:8" ht="12.5" x14ac:dyDescent="0.25">
      <c r="A2615"/>
      <c r="B2615"/>
      <c r="C2615"/>
      <c r="D2615"/>
      <c r="E2615" s="34">
        <v>0</v>
      </c>
      <c r="F2615"/>
      <c r="G2615"/>
      <c r="H2615"/>
    </row>
    <row r="2616" spans="1:8" ht="12.5" x14ac:dyDescent="0.25">
      <c r="A2616"/>
      <c r="B2616"/>
      <c r="C2616"/>
      <c r="D2616"/>
      <c r="E2616" s="34">
        <v>0</v>
      </c>
      <c r="F2616"/>
      <c r="G2616"/>
      <c r="H2616"/>
    </row>
    <row r="2617" spans="1:8" ht="12.5" x14ac:dyDescent="0.25">
      <c r="A2617"/>
      <c r="B2617"/>
      <c r="C2617"/>
      <c r="D2617"/>
      <c r="E2617" s="34">
        <v>0</v>
      </c>
      <c r="F2617"/>
      <c r="G2617"/>
      <c r="H2617"/>
    </row>
    <row r="2618" spans="1:8" ht="12.5" x14ac:dyDescent="0.25">
      <c r="A2618"/>
      <c r="B2618"/>
      <c r="C2618"/>
      <c r="D2618"/>
      <c r="E2618" s="34">
        <v>0</v>
      </c>
      <c r="F2618"/>
      <c r="G2618"/>
      <c r="H2618"/>
    </row>
    <row r="2619" spans="1:8" ht="12.5" x14ac:dyDescent="0.25">
      <c r="A2619"/>
      <c r="B2619"/>
      <c r="C2619"/>
      <c r="D2619"/>
      <c r="E2619" s="34">
        <v>0</v>
      </c>
      <c r="F2619"/>
      <c r="G2619"/>
      <c r="H2619"/>
    </row>
    <row r="2620" spans="1:8" ht="12.5" x14ac:dyDescent="0.25">
      <c r="A2620"/>
      <c r="B2620"/>
      <c r="C2620"/>
      <c r="D2620"/>
      <c r="E2620" s="34">
        <v>0</v>
      </c>
      <c r="F2620"/>
      <c r="G2620"/>
      <c r="H2620"/>
    </row>
    <row r="2621" spans="1:8" ht="12.5" x14ac:dyDescent="0.25">
      <c r="A2621"/>
      <c r="B2621"/>
      <c r="C2621"/>
      <c r="D2621"/>
      <c r="E2621" s="34">
        <v>0</v>
      </c>
      <c r="F2621"/>
      <c r="G2621"/>
      <c r="H2621"/>
    </row>
    <row r="2622" spans="1:8" ht="12.5" x14ac:dyDescent="0.25">
      <c r="A2622"/>
      <c r="B2622"/>
      <c r="C2622"/>
      <c r="D2622"/>
      <c r="E2622" s="34">
        <v>0</v>
      </c>
      <c r="F2622"/>
      <c r="G2622"/>
      <c r="H2622"/>
    </row>
    <row r="2623" spans="1:8" ht="12.5" x14ac:dyDescent="0.25">
      <c r="A2623"/>
      <c r="B2623"/>
      <c r="C2623"/>
      <c r="D2623"/>
      <c r="E2623" s="34">
        <v>0</v>
      </c>
      <c r="F2623"/>
      <c r="G2623"/>
      <c r="H2623"/>
    </row>
    <row r="2624" spans="1:8" ht="12.5" x14ac:dyDescent="0.25">
      <c r="A2624"/>
      <c r="B2624"/>
      <c r="C2624"/>
      <c r="D2624"/>
      <c r="E2624" s="34">
        <v>0</v>
      </c>
      <c r="F2624"/>
      <c r="G2624"/>
      <c r="H2624"/>
    </row>
    <row r="2625" spans="1:8" ht="12.5" x14ac:dyDescent="0.25">
      <c r="A2625"/>
      <c r="B2625"/>
      <c r="C2625"/>
      <c r="D2625"/>
      <c r="E2625" s="34">
        <v>0</v>
      </c>
      <c r="F2625"/>
      <c r="G2625"/>
      <c r="H2625"/>
    </row>
    <row r="2626" spans="1:8" ht="12.5" x14ac:dyDescent="0.25">
      <c r="A2626"/>
      <c r="B2626"/>
      <c r="C2626"/>
      <c r="D2626"/>
      <c r="E2626" s="34">
        <v>0</v>
      </c>
      <c r="F2626"/>
      <c r="G2626"/>
      <c r="H2626"/>
    </row>
    <row r="2627" spans="1:8" ht="12.5" x14ac:dyDescent="0.25">
      <c r="A2627"/>
      <c r="B2627"/>
      <c r="C2627"/>
      <c r="D2627"/>
      <c r="E2627" s="34">
        <v>0</v>
      </c>
      <c r="F2627"/>
      <c r="G2627"/>
      <c r="H2627"/>
    </row>
    <row r="2628" spans="1:8" ht="12.5" x14ac:dyDescent="0.25">
      <c r="A2628"/>
      <c r="B2628"/>
      <c r="C2628"/>
      <c r="D2628"/>
      <c r="E2628" s="34">
        <v>0</v>
      </c>
      <c r="F2628"/>
      <c r="G2628"/>
      <c r="H2628"/>
    </row>
    <row r="2629" spans="1:8" ht="12.5" x14ac:dyDescent="0.25">
      <c r="A2629"/>
      <c r="B2629"/>
      <c r="C2629"/>
      <c r="D2629"/>
      <c r="E2629" s="34">
        <v>0</v>
      </c>
      <c r="F2629"/>
      <c r="G2629"/>
      <c r="H2629"/>
    </row>
    <row r="2630" spans="1:8" ht="12.5" x14ac:dyDescent="0.25">
      <c r="A2630"/>
      <c r="B2630"/>
      <c r="C2630"/>
      <c r="D2630"/>
      <c r="E2630" s="34">
        <v>0</v>
      </c>
      <c r="F2630"/>
      <c r="G2630"/>
      <c r="H2630"/>
    </row>
    <row r="2631" spans="1:8" ht="12.5" x14ac:dyDescent="0.25">
      <c r="A2631"/>
      <c r="B2631"/>
      <c r="C2631"/>
      <c r="D2631"/>
      <c r="E2631" s="34">
        <v>0</v>
      </c>
      <c r="F2631"/>
      <c r="G2631"/>
      <c r="H2631"/>
    </row>
    <row r="2632" spans="1:8" ht="12.5" x14ac:dyDescent="0.25">
      <c r="A2632"/>
      <c r="B2632"/>
      <c r="C2632"/>
      <c r="D2632"/>
      <c r="E2632" s="34">
        <v>0</v>
      </c>
      <c r="F2632"/>
      <c r="G2632"/>
      <c r="H2632"/>
    </row>
    <row r="2633" spans="1:8" ht="12.5" x14ac:dyDescent="0.25">
      <c r="A2633"/>
      <c r="B2633"/>
      <c r="C2633"/>
      <c r="D2633"/>
      <c r="E2633" s="34">
        <v>0</v>
      </c>
      <c r="F2633"/>
      <c r="G2633"/>
      <c r="H2633"/>
    </row>
    <row r="2634" spans="1:8" ht="12.5" x14ac:dyDescent="0.25">
      <c r="A2634"/>
      <c r="B2634"/>
      <c r="C2634"/>
      <c r="D2634"/>
      <c r="E2634" s="34">
        <v>0</v>
      </c>
      <c r="F2634"/>
      <c r="G2634"/>
      <c r="H2634"/>
    </row>
    <row r="2635" spans="1:8" ht="12.5" x14ac:dyDescent="0.25">
      <c r="A2635"/>
      <c r="B2635"/>
      <c r="C2635"/>
      <c r="D2635"/>
      <c r="E2635" s="34">
        <v>0</v>
      </c>
      <c r="F2635"/>
      <c r="G2635"/>
      <c r="H2635"/>
    </row>
    <row r="2636" spans="1:8" ht="12.5" x14ac:dyDescent="0.25">
      <c r="A2636"/>
      <c r="B2636"/>
      <c r="C2636"/>
      <c r="D2636"/>
      <c r="E2636" s="34">
        <v>0</v>
      </c>
      <c r="F2636"/>
      <c r="G2636"/>
      <c r="H2636"/>
    </row>
    <row r="2637" spans="1:8" ht="12.5" x14ac:dyDescent="0.25">
      <c r="A2637"/>
      <c r="B2637"/>
      <c r="C2637"/>
      <c r="D2637"/>
      <c r="E2637" s="34">
        <v>0</v>
      </c>
      <c r="F2637"/>
      <c r="G2637"/>
      <c r="H2637"/>
    </row>
    <row r="2638" spans="1:8" ht="12.5" x14ac:dyDescent="0.25">
      <c r="A2638"/>
      <c r="B2638"/>
      <c r="C2638"/>
      <c r="D2638"/>
      <c r="E2638" s="34">
        <v>0</v>
      </c>
      <c r="F2638"/>
      <c r="G2638"/>
      <c r="H2638"/>
    </row>
    <row r="2639" spans="1:8" ht="12.5" x14ac:dyDescent="0.25">
      <c r="A2639"/>
      <c r="B2639"/>
      <c r="C2639"/>
      <c r="D2639"/>
      <c r="E2639" s="34">
        <v>0</v>
      </c>
      <c r="F2639"/>
      <c r="G2639"/>
      <c r="H2639"/>
    </row>
    <row r="2640" spans="1:8" ht="12.5" x14ac:dyDescent="0.25">
      <c r="A2640"/>
      <c r="B2640"/>
      <c r="C2640"/>
      <c r="D2640"/>
      <c r="E2640" s="34">
        <v>0</v>
      </c>
      <c r="F2640"/>
      <c r="G2640"/>
      <c r="H2640"/>
    </row>
    <row r="2641" spans="1:8" ht="12.5" x14ac:dyDescent="0.25">
      <c r="A2641"/>
      <c r="B2641"/>
      <c r="C2641"/>
      <c r="D2641"/>
      <c r="E2641" s="34">
        <v>0</v>
      </c>
      <c r="F2641"/>
      <c r="G2641"/>
      <c r="H2641"/>
    </row>
    <row r="2642" spans="1:8" ht="12.5" x14ac:dyDescent="0.25">
      <c r="A2642"/>
      <c r="B2642"/>
      <c r="C2642"/>
      <c r="D2642"/>
      <c r="E2642" s="34">
        <v>0</v>
      </c>
      <c r="F2642"/>
      <c r="G2642"/>
      <c r="H2642"/>
    </row>
    <row r="2643" spans="1:8" ht="12.5" x14ac:dyDescent="0.25">
      <c r="A2643"/>
      <c r="B2643"/>
      <c r="C2643"/>
      <c r="D2643"/>
      <c r="E2643" s="34">
        <v>0</v>
      </c>
      <c r="F2643"/>
      <c r="G2643"/>
      <c r="H2643"/>
    </row>
    <row r="2644" spans="1:8" ht="12.5" x14ac:dyDescent="0.25">
      <c r="A2644"/>
      <c r="B2644"/>
      <c r="C2644"/>
      <c r="D2644"/>
      <c r="E2644" s="34">
        <v>0</v>
      </c>
      <c r="F2644"/>
      <c r="G2644"/>
      <c r="H2644"/>
    </row>
    <row r="2645" spans="1:8" ht="12.5" x14ac:dyDescent="0.25">
      <c r="A2645"/>
      <c r="B2645"/>
      <c r="C2645"/>
      <c r="D2645"/>
      <c r="E2645" s="34">
        <v>0</v>
      </c>
      <c r="F2645"/>
      <c r="G2645"/>
      <c r="H2645"/>
    </row>
    <row r="2646" spans="1:8" ht="12.5" x14ac:dyDescent="0.25">
      <c r="A2646"/>
      <c r="B2646"/>
      <c r="C2646"/>
      <c r="D2646"/>
      <c r="E2646" s="34">
        <v>0</v>
      </c>
      <c r="F2646"/>
      <c r="G2646"/>
      <c r="H2646"/>
    </row>
    <row r="2647" spans="1:8" ht="12.5" x14ac:dyDescent="0.25">
      <c r="A2647"/>
      <c r="B2647"/>
      <c r="C2647"/>
      <c r="D2647"/>
      <c r="E2647" s="34">
        <v>0</v>
      </c>
      <c r="F2647"/>
      <c r="G2647"/>
      <c r="H2647"/>
    </row>
    <row r="2648" spans="1:8" ht="12.5" x14ac:dyDescent="0.25">
      <c r="A2648"/>
      <c r="B2648"/>
      <c r="C2648"/>
      <c r="D2648"/>
      <c r="E2648" s="34">
        <v>0</v>
      </c>
      <c r="F2648"/>
      <c r="G2648"/>
      <c r="H2648"/>
    </row>
    <row r="2649" spans="1:8" ht="12.5" x14ac:dyDescent="0.25">
      <c r="A2649"/>
      <c r="B2649"/>
      <c r="C2649"/>
      <c r="D2649"/>
      <c r="E2649" s="34">
        <v>0</v>
      </c>
      <c r="F2649"/>
      <c r="G2649"/>
      <c r="H2649"/>
    </row>
    <row r="2650" spans="1:8" ht="12.5" x14ac:dyDescent="0.25">
      <c r="A2650"/>
      <c r="B2650"/>
      <c r="C2650"/>
      <c r="D2650"/>
      <c r="E2650" s="34">
        <v>0</v>
      </c>
      <c r="F2650"/>
      <c r="G2650"/>
      <c r="H2650"/>
    </row>
    <row r="2651" spans="1:8" ht="12.5" x14ac:dyDescent="0.25">
      <c r="A2651"/>
      <c r="B2651"/>
      <c r="C2651"/>
      <c r="D2651"/>
      <c r="E2651" s="34">
        <v>0</v>
      </c>
      <c r="F2651"/>
      <c r="G2651"/>
      <c r="H2651"/>
    </row>
    <row r="2652" spans="1:8" ht="12.5" x14ac:dyDescent="0.25">
      <c r="A2652"/>
      <c r="B2652"/>
      <c r="C2652"/>
      <c r="D2652"/>
      <c r="E2652" s="34">
        <v>0</v>
      </c>
      <c r="F2652"/>
      <c r="G2652"/>
      <c r="H2652"/>
    </row>
    <row r="2653" spans="1:8" ht="12.5" x14ac:dyDescent="0.25">
      <c r="A2653"/>
      <c r="B2653"/>
      <c r="C2653"/>
      <c r="D2653"/>
      <c r="E2653" s="34">
        <v>0</v>
      </c>
      <c r="F2653"/>
      <c r="G2653"/>
      <c r="H2653"/>
    </row>
    <row r="2654" spans="1:8" ht="12.5" x14ac:dyDescent="0.25">
      <c r="A2654"/>
      <c r="B2654"/>
      <c r="C2654"/>
      <c r="D2654"/>
      <c r="E2654" s="34">
        <v>0</v>
      </c>
      <c r="F2654"/>
      <c r="G2654"/>
      <c r="H2654"/>
    </row>
    <row r="2655" spans="1:8" ht="12.5" x14ac:dyDescent="0.25">
      <c r="A2655"/>
      <c r="B2655"/>
      <c r="C2655"/>
      <c r="D2655"/>
      <c r="E2655" s="34">
        <v>0</v>
      </c>
      <c r="F2655"/>
      <c r="G2655"/>
      <c r="H2655"/>
    </row>
    <row r="2656" spans="1:8" ht="12.5" x14ac:dyDescent="0.25">
      <c r="A2656"/>
      <c r="B2656"/>
      <c r="C2656"/>
      <c r="D2656"/>
      <c r="E2656" s="34">
        <v>0</v>
      </c>
      <c r="F2656"/>
      <c r="G2656"/>
      <c r="H2656"/>
    </row>
    <row r="2657" spans="1:8" ht="12.5" x14ac:dyDescent="0.25">
      <c r="A2657"/>
      <c r="B2657"/>
      <c r="C2657"/>
      <c r="D2657"/>
      <c r="E2657" s="34">
        <v>0</v>
      </c>
      <c r="F2657"/>
      <c r="G2657"/>
      <c r="H2657"/>
    </row>
    <row r="2658" spans="1:8" ht="12.5" x14ac:dyDescent="0.25">
      <c r="A2658"/>
      <c r="B2658"/>
      <c r="C2658"/>
      <c r="D2658"/>
      <c r="E2658" s="34">
        <v>0</v>
      </c>
      <c r="F2658"/>
      <c r="G2658"/>
      <c r="H2658"/>
    </row>
    <row r="2659" spans="1:8" ht="12.5" x14ac:dyDescent="0.25">
      <c r="A2659"/>
      <c r="B2659"/>
      <c r="C2659"/>
      <c r="D2659"/>
      <c r="E2659" s="34">
        <v>0</v>
      </c>
      <c r="F2659"/>
      <c r="G2659"/>
      <c r="H2659"/>
    </row>
    <row r="2660" spans="1:8" ht="12.5" x14ac:dyDescent="0.25">
      <c r="A2660"/>
      <c r="B2660"/>
      <c r="C2660"/>
      <c r="D2660"/>
      <c r="E2660" s="34">
        <v>0</v>
      </c>
      <c r="F2660"/>
      <c r="G2660"/>
      <c r="H2660"/>
    </row>
    <row r="2661" spans="1:8" ht="12.5" x14ac:dyDescent="0.25">
      <c r="A2661"/>
      <c r="B2661"/>
      <c r="C2661"/>
      <c r="D2661"/>
      <c r="E2661" s="34">
        <v>0</v>
      </c>
      <c r="F2661"/>
      <c r="G2661"/>
      <c r="H2661"/>
    </row>
    <row r="2662" spans="1:8" ht="12.5" x14ac:dyDescent="0.25">
      <c r="A2662"/>
      <c r="B2662"/>
      <c r="C2662"/>
      <c r="D2662"/>
      <c r="E2662" s="34">
        <v>0</v>
      </c>
      <c r="F2662"/>
      <c r="G2662"/>
      <c r="H2662"/>
    </row>
    <row r="2663" spans="1:8" ht="12.5" x14ac:dyDescent="0.25">
      <c r="A2663"/>
      <c r="B2663"/>
      <c r="C2663"/>
      <c r="D2663"/>
      <c r="E2663" s="34">
        <v>0</v>
      </c>
      <c r="F2663"/>
      <c r="G2663"/>
      <c r="H2663"/>
    </row>
    <row r="2664" spans="1:8" ht="12.5" x14ac:dyDescent="0.25">
      <c r="A2664"/>
      <c r="B2664"/>
      <c r="C2664"/>
      <c r="D2664"/>
      <c r="E2664" s="34">
        <v>0</v>
      </c>
      <c r="F2664"/>
      <c r="G2664"/>
      <c r="H2664"/>
    </row>
    <row r="2665" spans="1:8" ht="12.5" x14ac:dyDescent="0.25">
      <c r="A2665"/>
      <c r="B2665"/>
      <c r="C2665"/>
      <c r="D2665"/>
      <c r="E2665" s="34">
        <v>0</v>
      </c>
      <c r="F2665"/>
      <c r="G2665"/>
      <c r="H2665"/>
    </row>
    <row r="2666" spans="1:8" ht="12.5" x14ac:dyDescent="0.25">
      <c r="A2666"/>
      <c r="B2666"/>
      <c r="C2666"/>
      <c r="D2666"/>
      <c r="E2666" s="34">
        <v>0</v>
      </c>
      <c r="F2666"/>
      <c r="G2666"/>
      <c r="H2666"/>
    </row>
    <row r="2667" spans="1:8" ht="12.5" x14ac:dyDescent="0.25">
      <c r="A2667"/>
      <c r="B2667"/>
      <c r="C2667"/>
      <c r="D2667"/>
      <c r="E2667" s="34">
        <v>0</v>
      </c>
      <c r="F2667"/>
      <c r="G2667"/>
      <c r="H2667"/>
    </row>
    <row r="2668" spans="1:8" ht="12.5" x14ac:dyDescent="0.25">
      <c r="A2668"/>
      <c r="B2668"/>
      <c r="C2668"/>
      <c r="D2668"/>
      <c r="E2668" s="34">
        <v>0</v>
      </c>
      <c r="F2668"/>
      <c r="G2668"/>
      <c r="H2668"/>
    </row>
    <row r="2669" spans="1:8" ht="12.5" x14ac:dyDescent="0.25">
      <c r="A2669"/>
      <c r="B2669"/>
      <c r="C2669"/>
      <c r="D2669"/>
      <c r="E2669" s="34">
        <v>0</v>
      </c>
      <c r="F2669"/>
      <c r="G2669"/>
      <c r="H2669"/>
    </row>
    <row r="2670" spans="1:8" ht="12.5" x14ac:dyDescent="0.25">
      <c r="A2670"/>
      <c r="B2670"/>
      <c r="C2670"/>
      <c r="D2670"/>
      <c r="E2670" s="34">
        <v>0</v>
      </c>
      <c r="F2670"/>
      <c r="G2670"/>
      <c r="H2670"/>
    </row>
    <row r="2671" spans="1:8" ht="12.5" x14ac:dyDescent="0.25">
      <c r="A2671"/>
      <c r="B2671"/>
      <c r="C2671"/>
      <c r="D2671"/>
      <c r="E2671" s="34">
        <v>0</v>
      </c>
      <c r="F2671"/>
      <c r="G2671"/>
      <c r="H2671"/>
    </row>
    <row r="2672" spans="1:8" ht="12.5" x14ac:dyDescent="0.25">
      <c r="A2672"/>
      <c r="B2672"/>
      <c r="C2672"/>
      <c r="D2672"/>
      <c r="E2672" s="34">
        <v>0</v>
      </c>
      <c r="F2672"/>
      <c r="G2672"/>
      <c r="H2672"/>
    </row>
    <row r="2673" spans="1:8" ht="12.5" x14ac:dyDescent="0.25">
      <c r="A2673"/>
      <c r="B2673"/>
      <c r="C2673"/>
      <c r="D2673"/>
      <c r="E2673" s="34">
        <v>0</v>
      </c>
      <c r="F2673"/>
      <c r="G2673"/>
      <c r="H2673"/>
    </row>
    <row r="2674" spans="1:8" ht="12.5" x14ac:dyDescent="0.25">
      <c r="A2674"/>
      <c r="B2674"/>
      <c r="C2674"/>
      <c r="D2674"/>
      <c r="E2674" s="34">
        <v>0</v>
      </c>
      <c r="F2674"/>
      <c r="G2674"/>
      <c r="H2674"/>
    </row>
    <row r="2675" spans="1:8" ht="12.5" x14ac:dyDescent="0.25">
      <c r="A2675"/>
      <c r="B2675"/>
      <c r="C2675"/>
      <c r="D2675"/>
      <c r="E2675" s="34">
        <v>0</v>
      </c>
      <c r="F2675"/>
      <c r="G2675"/>
      <c r="H2675"/>
    </row>
    <row r="2676" spans="1:8" ht="12.5" x14ac:dyDescent="0.25">
      <c r="A2676"/>
      <c r="B2676"/>
      <c r="C2676"/>
      <c r="D2676"/>
      <c r="E2676" s="34">
        <v>0</v>
      </c>
      <c r="F2676"/>
      <c r="G2676"/>
      <c r="H2676"/>
    </row>
    <row r="2677" spans="1:8" ht="12.5" x14ac:dyDescent="0.25">
      <c r="A2677"/>
      <c r="B2677"/>
      <c r="C2677"/>
      <c r="D2677"/>
      <c r="E2677" s="34">
        <v>0</v>
      </c>
      <c r="F2677"/>
      <c r="G2677"/>
      <c r="H2677"/>
    </row>
    <row r="2678" spans="1:8" ht="12.5" x14ac:dyDescent="0.25">
      <c r="A2678"/>
      <c r="B2678"/>
      <c r="C2678"/>
      <c r="D2678"/>
      <c r="E2678" s="34">
        <v>0</v>
      </c>
      <c r="F2678"/>
      <c r="G2678"/>
      <c r="H2678"/>
    </row>
    <row r="2679" spans="1:8" ht="12.5" x14ac:dyDescent="0.25">
      <c r="A2679"/>
      <c r="B2679"/>
      <c r="C2679"/>
      <c r="D2679"/>
      <c r="E2679" s="34">
        <v>0</v>
      </c>
      <c r="F2679"/>
      <c r="G2679"/>
      <c r="H2679"/>
    </row>
    <row r="2680" spans="1:8" ht="12.5" x14ac:dyDescent="0.25">
      <c r="A2680"/>
      <c r="B2680"/>
      <c r="C2680"/>
      <c r="D2680"/>
      <c r="E2680" s="34">
        <v>0</v>
      </c>
      <c r="F2680"/>
      <c r="G2680"/>
      <c r="H2680"/>
    </row>
    <row r="2681" spans="1:8" ht="12.5" x14ac:dyDescent="0.25">
      <c r="A2681"/>
      <c r="B2681"/>
      <c r="C2681"/>
      <c r="D2681"/>
      <c r="E2681" s="34">
        <v>0</v>
      </c>
      <c r="F2681"/>
      <c r="G2681"/>
      <c r="H2681"/>
    </row>
    <row r="2682" spans="1:8" ht="12.5" x14ac:dyDescent="0.25">
      <c r="A2682"/>
      <c r="B2682"/>
      <c r="C2682"/>
      <c r="D2682"/>
      <c r="E2682" s="34">
        <v>0</v>
      </c>
      <c r="F2682"/>
      <c r="G2682"/>
      <c r="H2682"/>
    </row>
    <row r="2683" spans="1:8" ht="12.5" x14ac:dyDescent="0.25">
      <c r="A2683"/>
      <c r="B2683"/>
      <c r="C2683"/>
      <c r="D2683"/>
      <c r="E2683" s="34">
        <v>0</v>
      </c>
      <c r="F2683"/>
      <c r="G2683"/>
      <c r="H2683"/>
    </row>
    <row r="2684" spans="1:8" ht="12.5" x14ac:dyDescent="0.25">
      <c r="A2684"/>
      <c r="B2684"/>
      <c r="C2684"/>
      <c r="D2684"/>
      <c r="E2684" s="34">
        <v>0</v>
      </c>
      <c r="F2684"/>
      <c r="G2684"/>
      <c r="H2684"/>
    </row>
    <row r="2685" spans="1:8" ht="12.5" x14ac:dyDescent="0.25">
      <c r="A2685"/>
      <c r="B2685"/>
      <c r="C2685"/>
      <c r="D2685"/>
      <c r="E2685" s="34">
        <v>0</v>
      </c>
      <c r="F2685"/>
      <c r="G2685"/>
      <c r="H2685"/>
    </row>
    <row r="2686" spans="1:8" ht="12.5" x14ac:dyDescent="0.25">
      <c r="A2686"/>
      <c r="B2686"/>
      <c r="C2686"/>
      <c r="D2686"/>
      <c r="E2686" s="34">
        <v>0</v>
      </c>
      <c r="F2686"/>
      <c r="G2686"/>
      <c r="H2686"/>
    </row>
    <row r="2687" spans="1:8" ht="12.5" x14ac:dyDescent="0.25">
      <c r="A2687"/>
      <c r="B2687"/>
      <c r="C2687"/>
      <c r="D2687"/>
      <c r="E2687" s="34">
        <v>0</v>
      </c>
      <c r="F2687"/>
      <c r="G2687"/>
      <c r="H2687"/>
    </row>
    <row r="2688" spans="1:8" ht="12.5" x14ac:dyDescent="0.25">
      <c r="A2688"/>
      <c r="B2688"/>
      <c r="C2688"/>
      <c r="D2688"/>
      <c r="E2688" s="34">
        <v>0</v>
      </c>
      <c r="F2688"/>
      <c r="G2688"/>
      <c r="H2688"/>
    </row>
    <row r="2689" spans="1:8" ht="12.5" x14ac:dyDescent="0.25">
      <c r="A2689"/>
      <c r="B2689"/>
      <c r="C2689"/>
      <c r="D2689"/>
      <c r="E2689" s="34">
        <v>0</v>
      </c>
      <c r="F2689"/>
      <c r="G2689"/>
      <c r="H2689"/>
    </row>
    <row r="2690" spans="1:8" ht="12.5" x14ac:dyDescent="0.25">
      <c r="A2690"/>
      <c r="B2690"/>
      <c r="C2690"/>
      <c r="D2690"/>
      <c r="E2690" s="34">
        <v>0</v>
      </c>
      <c r="F2690"/>
      <c r="G2690"/>
      <c r="H2690"/>
    </row>
    <row r="2691" spans="1:8" ht="12.5" x14ac:dyDescent="0.25">
      <c r="A2691"/>
      <c r="B2691"/>
      <c r="C2691"/>
      <c r="D2691"/>
      <c r="E2691" s="34">
        <v>0</v>
      </c>
      <c r="F2691"/>
      <c r="G2691"/>
      <c r="H2691"/>
    </row>
    <row r="2692" spans="1:8" ht="12.5" x14ac:dyDescent="0.25">
      <c r="A2692"/>
      <c r="B2692"/>
      <c r="C2692"/>
      <c r="D2692"/>
      <c r="E2692" s="34">
        <v>0</v>
      </c>
      <c r="F2692"/>
      <c r="G2692"/>
      <c r="H2692"/>
    </row>
    <row r="2693" spans="1:8" ht="12.5" x14ac:dyDescent="0.25">
      <c r="A2693"/>
      <c r="B2693"/>
      <c r="C2693"/>
      <c r="D2693"/>
      <c r="E2693" s="34">
        <v>0</v>
      </c>
      <c r="F2693"/>
      <c r="G2693"/>
      <c r="H2693"/>
    </row>
    <row r="2694" spans="1:8" ht="12.5" x14ac:dyDescent="0.25">
      <c r="A2694"/>
      <c r="B2694"/>
      <c r="C2694"/>
      <c r="D2694"/>
      <c r="E2694" s="34">
        <v>0</v>
      </c>
      <c r="F2694"/>
      <c r="G2694"/>
      <c r="H2694"/>
    </row>
    <row r="2695" spans="1:8" ht="12.5" x14ac:dyDescent="0.25">
      <c r="A2695"/>
      <c r="B2695"/>
      <c r="C2695"/>
      <c r="D2695"/>
      <c r="E2695" s="34">
        <v>0</v>
      </c>
      <c r="F2695"/>
      <c r="G2695"/>
      <c r="H2695"/>
    </row>
    <row r="2696" spans="1:8" ht="12.5" x14ac:dyDescent="0.25">
      <c r="A2696"/>
      <c r="B2696"/>
      <c r="C2696"/>
      <c r="D2696"/>
      <c r="E2696" s="34">
        <v>0</v>
      </c>
      <c r="F2696"/>
      <c r="G2696"/>
      <c r="H2696"/>
    </row>
    <row r="2697" spans="1:8" ht="12.5" x14ac:dyDescent="0.25">
      <c r="A2697"/>
      <c r="B2697"/>
      <c r="C2697"/>
      <c r="D2697"/>
      <c r="E2697" s="34">
        <v>0</v>
      </c>
      <c r="F2697"/>
      <c r="G2697"/>
      <c r="H2697"/>
    </row>
    <row r="2698" spans="1:8" ht="12.5" x14ac:dyDescent="0.25">
      <c r="A2698"/>
      <c r="B2698"/>
      <c r="C2698"/>
      <c r="D2698"/>
      <c r="E2698" s="34">
        <v>0</v>
      </c>
      <c r="F2698"/>
      <c r="G2698"/>
      <c r="H2698"/>
    </row>
    <row r="2699" spans="1:8" ht="12.5" x14ac:dyDescent="0.25">
      <c r="A2699"/>
      <c r="B2699"/>
      <c r="C2699"/>
      <c r="D2699"/>
      <c r="E2699" s="34">
        <v>0</v>
      </c>
      <c r="F2699"/>
      <c r="G2699"/>
      <c r="H2699"/>
    </row>
    <row r="2700" spans="1:8" ht="12.5" x14ac:dyDescent="0.25">
      <c r="A2700"/>
      <c r="B2700"/>
      <c r="C2700"/>
      <c r="D2700"/>
      <c r="E2700" s="34">
        <v>0</v>
      </c>
      <c r="F2700"/>
      <c r="G2700"/>
      <c r="H2700"/>
    </row>
    <row r="2701" spans="1:8" ht="12.5" x14ac:dyDescent="0.25">
      <c r="A2701"/>
      <c r="B2701"/>
      <c r="C2701"/>
      <c r="D2701"/>
      <c r="E2701" s="34">
        <v>0</v>
      </c>
      <c r="F2701"/>
      <c r="G2701"/>
      <c r="H2701"/>
    </row>
    <row r="2702" spans="1:8" ht="12.5" x14ac:dyDescent="0.25">
      <c r="A2702"/>
      <c r="B2702"/>
      <c r="C2702"/>
      <c r="D2702"/>
      <c r="E2702" s="34">
        <v>0</v>
      </c>
      <c r="F2702"/>
      <c r="G2702"/>
      <c r="H2702"/>
    </row>
    <row r="2703" spans="1:8" ht="12.5" x14ac:dyDescent="0.25">
      <c r="A2703"/>
      <c r="B2703"/>
      <c r="C2703"/>
      <c r="D2703"/>
      <c r="E2703" s="34">
        <v>0</v>
      </c>
      <c r="F2703"/>
      <c r="G2703"/>
      <c r="H2703"/>
    </row>
    <row r="2704" spans="1:8" ht="12.5" x14ac:dyDescent="0.25">
      <c r="A2704"/>
      <c r="B2704"/>
      <c r="C2704"/>
      <c r="D2704"/>
      <c r="E2704" s="34">
        <v>0</v>
      </c>
      <c r="F2704"/>
      <c r="G2704"/>
      <c r="H2704"/>
    </row>
    <row r="2705" spans="1:8" ht="12.5" x14ac:dyDescent="0.25">
      <c r="A2705"/>
      <c r="B2705"/>
      <c r="C2705"/>
      <c r="D2705"/>
      <c r="E2705" s="34">
        <v>0</v>
      </c>
      <c r="F2705"/>
      <c r="G2705"/>
      <c r="H2705"/>
    </row>
    <row r="2706" spans="1:8" ht="12.5" x14ac:dyDescent="0.25">
      <c r="A2706"/>
      <c r="B2706"/>
      <c r="C2706"/>
      <c r="D2706"/>
      <c r="E2706" s="34">
        <v>0</v>
      </c>
      <c r="F2706"/>
      <c r="G2706"/>
      <c r="H2706"/>
    </row>
    <row r="2707" spans="1:8" ht="12.5" x14ac:dyDescent="0.25">
      <c r="A2707"/>
      <c r="B2707"/>
      <c r="C2707"/>
      <c r="D2707"/>
      <c r="E2707" s="34">
        <v>0</v>
      </c>
      <c r="F2707"/>
      <c r="G2707"/>
      <c r="H2707"/>
    </row>
    <row r="2708" spans="1:8" ht="12.5" x14ac:dyDescent="0.25">
      <c r="A2708"/>
      <c r="B2708"/>
      <c r="C2708"/>
      <c r="D2708"/>
      <c r="E2708" s="34">
        <v>0</v>
      </c>
      <c r="F2708"/>
      <c r="G2708"/>
      <c r="H2708"/>
    </row>
    <row r="2709" spans="1:8" ht="12.5" x14ac:dyDescent="0.25">
      <c r="A2709"/>
      <c r="B2709"/>
      <c r="C2709"/>
      <c r="D2709"/>
      <c r="E2709" s="34">
        <v>0</v>
      </c>
      <c r="F2709"/>
      <c r="G2709"/>
      <c r="H2709"/>
    </row>
    <row r="2710" spans="1:8" ht="12.5" x14ac:dyDescent="0.25">
      <c r="A2710"/>
      <c r="B2710"/>
      <c r="C2710"/>
      <c r="D2710"/>
      <c r="E2710" s="34">
        <v>0</v>
      </c>
      <c r="F2710"/>
      <c r="G2710"/>
      <c r="H2710"/>
    </row>
    <row r="2711" spans="1:8" ht="12.5" x14ac:dyDescent="0.25">
      <c r="A2711"/>
      <c r="B2711"/>
      <c r="C2711"/>
      <c r="D2711"/>
      <c r="E2711" s="34">
        <v>0</v>
      </c>
      <c r="F2711"/>
      <c r="G2711"/>
      <c r="H2711"/>
    </row>
    <row r="2712" spans="1:8" ht="12.5" x14ac:dyDescent="0.25">
      <c r="A2712"/>
      <c r="B2712"/>
      <c r="C2712"/>
      <c r="D2712"/>
      <c r="E2712" s="34">
        <v>0</v>
      </c>
      <c r="F2712"/>
      <c r="G2712"/>
      <c r="H2712"/>
    </row>
    <row r="2713" spans="1:8" ht="12.5" x14ac:dyDescent="0.25">
      <c r="A2713"/>
      <c r="B2713"/>
      <c r="C2713"/>
      <c r="D2713"/>
      <c r="E2713" s="34">
        <v>0</v>
      </c>
      <c r="F2713"/>
      <c r="G2713"/>
      <c r="H2713"/>
    </row>
    <row r="2714" spans="1:8" ht="12.5" x14ac:dyDescent="0.25">
      <c r="A2714"/>
      <c r="B2714"/>
      <c r="C2714"/>
      <c r="D2714"/>
      <c r="E2714" s="34">
        <v>0</v>
      </c>
      <c r="F2714"/>
      <c r="G2714"/>
      <c r="H2714"/>
    </row>
    <row r="2715" spans="1:8" ht="12.5" x14ac:dyDescent="0.25">
      <c r="A2715"/>
      <c r="B2715"/>
      <c r="C2715"/>
      <c r="D2715"/>
      <c r="E2715" s="34">
        <v>0</v>
      </c>
      <c r="F2715"/>
      <c r="G2715"/>
      <c r="H2715"/>
    </row>
    <row r="2716" spans="1:8" ht="12.5" x14ac:dyDescent="0.25">
      <c r="A2716"/>
      <c r="B2716"/>
      <c r="C2716"/>
      <c r="D2716"/>
      <c r="E2716" s="34">
        <v>0</v>
      </c>
      <c r="F2716"/>
      <c r="G2716"/>
      <c r="H2716"/>
    </row>
    <row r="2717" spans="1:8" ht="12.5" x14ac:dyDescent="0.25">
      <c r="A2717"/>
      <c r="B2717"/>
      <c r="C2717"/>
      <c r="D2717"/>
      <c r="E2717" s="34">
        <v>0</v>
      </c>
      <c r="F2717"/>
      <c r="G2717"/>
      <c r="H2717"/>
    </row>
    <row r="2718" spans="1:8" ht="12.5" x14ac:dyDescent="0.25">
      <c r="A2718"/>
      <c r="B2718"/>
      <c r="C2718"/>
      <c r="D2718"/>
      <c r="E2718" s="34">
        <v>0</v>
      </c>
      <c r="F2718"/>
      <c r="G2718"/>
      <c r="H2718"/>
    </row>
    <row r="2719" spans="1:8" ht="12.5" x14ac:dyDescent="0.25">
      <c r="A2719"/>
      <c r="B2719"/>
      <c r="C2719"/>
      <c r="D2719"/>
      <c r="E2719" s="34">
        <v>0</v>
      </c>
      <c r="F2719"/>
      <c r="G2719"/>
      <c r="H2719"/>
    </row>
    <row r="2720" spans="1:8" ht="12.5" x14ac:dyDescent="0.25">
      <c r="A2720"/>
      <c r="B2720"/>
      <c r="C2720"/>
      <c r="D2720"/>
      <c r="E2720" s="34">
        <v>0</v>
      </c>
      <c r="F2720"/>
      <c r="G2720"/>
      <c r="H2720"/>
    </row>
    <row r="2721" spans="1:8" ht="12.5" x14ac:dyDescent="0.25">
      <c r="A2721"/>
      <c r="B2721"/>
      <c r="C2721"/>
      <c r="D2721"/>
      <c r="E2721" s="34">
        <v>0</v>
      </c>
      <c r="F2721"/>
      <c r="G2721"/>
      <c r="H2721"/>
    </row>
    <row r="2722" spans="1:8" ht="12.5" x14ac:dyDescent="0.25">
      <c r="A2722"/>
      <c r="B2722"/>
      <c r="C2722"/>
      <c r="D2722"/>
      <c r="E2722" s="34">
        <v>0</v>
      </c>
      <c r="F2722"/>
      <c r="G2722"/>
      <c r="H2722"/>
    </row>
    <row r="2723" spans="1:8" ht="12.5" x14ac:dyDescent="0.25">
      <c r="A2723"/>
      <c r="B2723"/>
      <c r="C2723"/>
      <c r="D2723"/>
      <c r="E2723" s="34">
        <v>0</v>
      </c>
      <c r="F2723"/>
      <c r="G2723"/>
      <c r="H2723"/>
    </row>
    <row r="2724" spans="1:8" ht="12.5" x14ac:dyDescent="0.25">
      <c r="A2724"/>
      <c r="B2724"/>
      <c r="C2724"/>
      <c r="D2724"/>
      <c r="E2724" s="34">
        <v>0</v>
      </c>
      <c r="F2724"/>
      <c r="G2724"/>
      <c r="H2724"/>
    </row>
    <row r="2725" spans="1:8" ht="12.5" x14ac:dyDescent="0.25">
      <c r="A2725"/>
      <c r="B2725"/>
      <c r="C2725"/>
      <c r="D2725"/>
      <c r="E2725" s="34">
        <v>0</v>
      </c>
      <c r="F2725"/>
      <c r="G2725"/>
      <c r="H2725"/>
    </row>
    <row r="2726" spans="1:8" ht="12.5" x14ac:dyDescent="0.25">
      <c r="A2726"/>
      <c r="B2726"/>
      <c r="C2726"/>
      <c r="D2726"/>
      <c r="E2726" s="34">
        <v>0</v>
      </c>
      <c r="F2726"/>
      <c r="G2726"/>
      <c r="H2726"/>
    </row>
    <row r="2727" spans="1:8" ht="12.5" x14ac:dyDescent="0.25">
      <c r="A2727"/>
      <c r="B2727"/>
      <c r="C2727"/>
      <c r="D2727"/>
      <c r="E2727" s="34">
        <v>0</v>
      </c>
      <c r="F2727"/>
      <c r="G2727"/>
      <c r="H2727"/>
    </row>
    <row r="2728" spans="1:8" ht="12.5" x14ac:dyDescent="0.25">
      <c r="A2728"/>
      <c r="B2728"/>
      <c r="C2728"/>
      <c r="D2728"/>
      <c r="E2728" s="34">
        <v>0</v>
      </c>
      <c r="F2728"/>
      <c r="G2728"/>
      <c r="H2728"/>
    </row>
    <row r="2729" spans="1:8" ht="12.5" x14ac:dyDescent="0.25">
      <c r="A2729"/>
      <c r="B2729"/>
      <c r="C2729"/>
      <c r="D2729"/>
      <c r="E2729" s="34">
        <v>0</v>
      </c>
      <c r="F2729"/>
      <c r="G2729"/>
      <c r="H2729"/>
    </row>
    <row r="2730" spans="1:8" ht="12.5" x14ac:dyDescent="0.25">
      <c r="A2730"/>
      <c r="B2730"/>
      <c r="C2730"/>
      <c r="D2730"/>
      <c r="E2730" s="34">
        <v>0</v>
      </c>
      <c r="F2730"/>
      <c r="G2730"/>
      <c r="H2730"/>
    </row>
    <row r="2731" spans="1:8" ht="12.5" x14ac:dyDescent="0.25">
      <c r="A2731"/>
      <c r="B2731"/>
      <c r="C2731"/>
      <c r="D2731"/>
      <c r="E2731" s="34">
        <v>0</v>
      </c>
      <c r="F2731"/>
      <c r="G2731"/>
      <c r="H2731"/>
    </row>
    <row r="2732" spans="1:8" ht="12.5" x14ac:dyDescent="0.25">
      <c r="A2732"/>
      <c r="B2732"/>
      <c r="C2732"/>
      <c r="D2732"/>
      <c r="E2732" s="34">
        <v>0</v>
      </c>
      <c r="F2732"/>
      <c r="G2732"/>
      <c r="H2732"/>
    </row>
    <row r="2733" spans="1:8" ht="12.5" x14ac:dyDescent="0.25">
      <c r="A2733"/>
      <c r="B2733"/>
      <c r="C2733"/>
      <c r="D2733"/>
      <c r="E2733" s="34">
        <v>0</v>
      </c>
      <c r="F2733"/>
      <c r="G2733"/>
      <c r="H2733"/>
    </row>
    <row r="2734" spans="1:8" ht="12.5" x14ac:dyDescent="0.25">
      <c r="A2734"/>
      <c r="B2734"/>
      <c r="C2734"/>
      <c r="D2734"/>
      <c r="E2734" s="34">
        <v>0</v>
      </c>
      <c r="F2734"/>
      <c r="G2734"/>
      <c r="H2734"/>
    </row>
    <row r="2735" spans="1:8" ht="12.5" x14ac:dyDescent="0.25">
      <c r="A2735"/>
      <c r="B2735"/>
      <c r="C2735"/>
      <c r="D2735"/>
      <c r="E2735" s="34">
        <v>0</v>
      </c>
      <c r="F2735"/>
      <c r="G2735"/>
      <c r="H2735"/>
    </row>
    <row r="2736" spans="1:8" ht="12.5" x14ac:dyDescent="0.25">
      <c r="A2736"/>
      <c r="B2736"/>
      <c r="C2736"/>
      <c r="D2736"/>
      <c r="E2736" s="34">
        <v>0</v>
      </c>
      <c r="F2736"/>
      <c r="G2736"/>
      <c r="H2736"/>
    </row>
    <row r="2737" spans="1:8" ht="12.5" x14ac:dyDescent="0.25">
      <c r="A2737"/>
      <c r="B2737"/>
      <c r="C2737"/>
      <c r="D2737"/>
      <c r="E2737" s="34">
        <v>0</v>
      </c>
      <c r="F2737"/>
      <c r="G2737"/>
      <c r="H2737"/>
    </row>
    <row r="2738" spans="1:8" ht="12.5" x14ac:dyDescent="0.25">
      <c r="A2738"/>
      <c r="B2738"/>
      <c r="C2738"/>
      <c r="D2738"/>
      <c r="E2738" s="34">
        <v>0</v>
      </c>
      <c r="F2738"/>
      <c r="G2738"/>
      <c r="H2738"/>
    </row>
    <row r="2739" spans="1:8" ht="12.5" x14ac:dyDescent="0.25">
      <c r="A2739"/>
      <c r="B2739"/>
      <c r="C2739"/>
      <c r="D2739"/>
      <c r="E2739" s="34">
        <v>0</v>
      </c>
      <c r="F2739"/>
      <c r="G2739"/>
      <c r="H2739"/>
    </row>
    <row r="2740" spans="1:8" ht="12.5" x14ac:dyDescent="0.25">
      <c r="A2740"/>
      <c r="B2740"/>
      <c r="C2740"/>
      <c r="D2740"/>
      <c r="E2740" s="34">
        <v>0</v>
      </c>
      <c r="F2740"/>
      <c r="G2740"/>
      <c r="H2740"/>
    </row>
    <row r="2741" spans="1:8" ht="12.5" x14ac:dyDescent="0.25">
      <c r="A2741"/>
      <c r="B2741"/>
      <c r="C2741"/>
      <c r="D2741"/>
      <c r="E2741" s="34">
        <v>0</v>
      </c>
      <c r="F2741"/>
      <c r="G2741"/>
      <c r="H2741"/>
    </row>
    <row r="2742" spans="1:8" ht="12.5" x14ac:dyDescent="0.25">
      <c r="A2742"/>
      <c r="B2742"/>
      <c r="C2742"/>
      <c r="D2742"/>
      <c r="E2742" s="34">
        <v>0</v>
      </c>
      <c r="F2742"/>
      <c r="G2742"/>
      <c r="H2742"/>
    </row>
    <row r="2743" spans="1:8" ht="12.5" x14ac:dyDescent="0.25">
      <c r="A2743"/>
      <c r="B2743"/>
      <c r="C2743"/>
      <c r="D2743"/>
      <c r="E2743" s="34">
        <v>0</v>
      </c>
      <c r="F2743"/>
      <c r="G2743"/>
      <c r="H2743"/>
    </row>
    <row r="2744" spans="1:8" ht="12.5" x14ac:dyDescent="0.25">
      <c r="A2744"/>
      <c r="B2744"/>
      <c r="C2744"/>
      <c r="D2744"/>
      <c r="E2744" s="34">
        <v>0</v>
      </c>
      <c r="F2744"/>
      <c r="G2744"/>
      <c r="H2744"/>
    </row>
    <row r="2745" spans="1:8" ht="12.5" x14ac:dyDescent="0.25">
      <c r="A2745"/>
      <c r="B2745"/>
      <c r="C2745"/>
      <c r="D2745"/>
      <c r="E2745" s="34">
        <v>0</v>
      </c>
      <c r="F2745"/>
      <c r="G2745"/>
      <c r="H2745"/>
    </row>
    <row r="2746" spans="1:8" ht="12.5" x14ac:dyDescent="0.25">
      <c r="A2746"/>
      <c r="B2746"/>
      <c r="C2746"/>
      <c r="D2746"/>
      <c r="E2746" s="34">
        <v>0</v>
      </c>
      <c r="F2746"/>
      <c r="G2746"/>
      <c r="H2746"/>
    </row>
    <row r="2747" spans="1:8" ht="12.5" x14ac:dyDescent="0.25">
      <c r="A2747"/>
      <c r="B2747"/>
      <c r="C2747"/>
      <c r="D2747"/>
      <c r="E2747" s="34">
        <v>0</v>
      </c>
      <c r="F2747"/>
      <c r="G2747"/>
      <c r="H2747"/>
    </row>
    <row r="2748" spans="1:8" ht="12.5" x14ac:dyDescent="0.25">
      <c r="A2748"/>
      <c r="B2748"/>
      <c r="C2748"/>
      <c r="D2748"/>
      <c r="E2748" s="34">
        <v>0</v>
      </c>
      <c r="F2748"/>
      <c r="G2748"/>
      <c r="H2748"/>
    </row>
    <row r="2749" spans="1:8" ht="12.5" x14ac:dyDescent="0.25">
      <c r="A2749"/>
      <c r="B2749"/>
      <c r="C2749"/>
      <c r="D2749"/>
      <c r="E2749" s="34">
        <v>0</v>
      </c>
      <c r="F2749"/>
      <c r="G2749"/>
      <c r="H2749"/>
    </row>
    <row r="2750" spans="1:8" ht="12.5" x14ac:dyDescent="0.25">
      <c r="A2750"/>
      <c r="B2750"/>
      <c r="C2750"/>
      <c r="D2750"/>
      <c r="E2750" s="34">
        <v>0</v>
      </c>
      <c r="F2750"/>
      <c r="G2750"/>
      <c r="H2750"/>
    </row>
    <row r="2751" spans="1:8" ht="12.5" x14ac:dyDescent="0.25">
      <c r="A2751"/>
      <c r="B2751"/>
      <c r="C2751"/>
      <c r="D2751"/>
      <c r="E2751" s="34">
        <v>0</v>
      </c>
      <c r="F2751"/>
      <c r="G2751"/>
      <c r="H2751"/>
    </row>
    <row r="2752" spans="1:8" ht="12.5" x14ac:dyDescent="0.25">
      <c r="A2752"/>
      <c r="B2752"/>
      <c r="C2752"/>
      <c r="D2752"/>
      <c r="E2752" s="34">
        <v>0</v>
      </c>
      <c r="F2752"/>
      <c r="G2752"/>
      <c r="H2752"/>
    </row>
    <row r="2753" spans="1:8" ht="12.5" x14ac:dyDescent="0.25">
      <c r="A2753"/>
      <c r="B2753"/>
      <c r="C2753"/>
      <c r="D2753"/>
      <c r="E2753" s="34">
        <v>0</v>
      </c>
      <c r="F2753"/>
      <c r="G2753"/>
      <c r="H2753"/>
    </row>
    <row r="2754" spans="1:8" ht="12.5" x14ac:dyDescent="0.25">
      <c r="A2754"/>
      <c r="B2754"/>
      <c r="C2754"/>
      <c r="D2754"/>
      <c r="E2754" s="34">
        <v>0</v>
      </c>
      <c r="F2754"/>
      <c r="G2754"/>
      <c r="H2754"/>
    </row>
    <row r="2755" spans="1:8" ht="12.5" x14ac:dyDescent="0.25">
      <c r="A2755"/>
      <c r="B2755"/>
      <c r="C2755"/>
      <c r="D2755"/>
      <c r="E2755" s="34">
        <v>0</v>
      </c>
      <c r="F2755"/>
      <c r="G2755"/>
      <c r="H2755"/>
    </row>
    <row r="2756" spans="1:8" ht="12.5" x14ac:dyDescent="0.25">
      <c r="A2756"/>
      <c r="B2756"/>
      <c r="C2756"/>
      <c r="D2756"/>
      <c r="E2756" s="34">
        <v>0</v>
      </c>
      <c r="F2756"/>
      <c r="G2756"/>
      <c r="H2756"/>
    </row>
    <row r="2757" spans="1:8" ht="12.5" x14ac:dyDescent="0.25">
      <c r="A2757"/>
      <c r="B2757"/>
      <c r="C2757"/>
      <c r="D2757"/>
      <c r="E2757" s="34">
        <v>0</v>
      </c>
      <c r="F2757"/>
      <c r="G2757"/>
      <c r="H2757"/>
    </row>
    <row r="2758" spans="1:8" ht="12.5" x14ac:dyDescent="0.25">
      <c r="A2758"/>
      <c r="B2758"/>
      <c r="C2758"/>
      <c r="D2758"/>
      <c r="E2758" s="34">
        <v>0</v>
      </c>
      <c r="F2758"/>
      <c r="G2758"/>
      <c r="H2758"/>
    </row>
    <row r="2759" spans="1:8" ht="12.5" x14ac:dyDescent="0.25">
      <c r="A2759"/>
      <c r="B2759"/>
      <c r="C2759"/>
      <c r="D2759"/>
      <c r="E2759" s="34">
        <v>0</v>
      </c>
      <c r="F2759"/>
      <c r="G2759"/>
      <c r="H2759"/>
    </row>
    <row r="2760" spans="1:8" ht="12.5" x14ac:dyDescent="0.25">
      <c r="A2760"/>
      <c r="B2760"/>
      <c r="C2760"/>
      <c r="D2760"/>
      <c r="E2760" s="34">
        <v>0</v>
      </c>
      <c r="F2760"/>
      <c r="G2760"/>
      <c r="H2760"/>
    </row>
    <row r="2761" spans="1:8" ht="12.5" x14ac:dyDescent="0.25">
      <c r="A2761"/>
      <c r="B2761"/>
      <c r="C2761"/>
      <c r="D2761"/>
      <c r="E2761" s="34">
        <v>0</v>
      </c>
      <c r="F2761"/>
      <c r="G2761"/>
      <c r="H2761"/>
    </row>
    <row r="2762" spans="1:8" ht="12.5" x14ac:dyDescent="0.25">
      <c r="A2762"/>
      <c r="B2762"/>
      <c r="C2762"/>
      <c r="D2762"/>
      <c r="E2762" s="34">
        <v>0</v>
      </c>
      <c r="F2762"/>
      <c r="G2762"/>
      <c r="H2762"/>
    </row>
    <row r="2763" spans="1:8" ht="12.5" x14ac:dyDescent="0.25">
      <c r="A2763"/>
      <c r="B2763"/>
      <c r="C2763"/>
      <c r="D2763"/>
      <c r="E2763" s="34">
        <v>0</v>
      </c>
      <c r="F2763"/>
      <c r="G2763"/>
      <c r="H2763"/>
    </row>
    <row r="2764" spans="1:8" ht="12.5" x14ac:dyDescent="0.25">
      <c r="A2764"/>
      <c r="B2764"/>
      <c r="C2764"/>
      <c r="D2764"/>
      <c r="E2764" s="34">
        <v>0</v>
      </c>
      <c r="F2764"/>
      <c r="G2764"/>
      <c r="H2764"/>
    </row>
    <row r="2765" spans="1:8" ht="12.5" x14ac:dyDescent="0.25">
      <c r="A2765"/>
      <c r="B2765"/>
      <c r="C2765"/>
      <c r="D2765"/>
      <c r="E2765" s="34">
        <v>0</v>
      </c>
      <c r="F2765"/>
      <c r="G2765"/>
      <c r="H2765"/>
    </row>
    <row r="2766" spans="1:8" ht="12.5" x14ac:dyDescent="0.25">
      <c r="A2766"/>
      <c r="B2766"/>
      <c r="C2766"/>
      <c r="D2766"/>
      <c r="E2766" s="34">
        <v>0</v>
      </c>
      <c r="F2766"/>
      <c r="G2766"/>
      <c r="H2766"/>
    </row>
    <row r="2767" spans="1:8" ht="12.5" x14ac:dyDescent="0.25">
      <c r="A2767"/>
      <c r="B2767"/>
      <c r="C2767"/>
      <c r="D2767"/>
      <c r="E2767" s="34">
        <v>0</v>
      </c>
      <c r="F2767"/>
      <c r="G2767"/>
      <c r="H2767"/>
    </row>
    <row r="2768" spans="1:8" ht="12.5" x14ac:dyDescent="0.25">
      <c r="A2768"/>
      <c r="B2768"/>
      <c r="C2768"/>
      <c r="D2768"/>
      <c r="E2768" s="34">
        <v>0</v>
      </c>
      <c r="F2768"/>
      <c r="G2768"/>
      <c r="H2768"/>
    </row>
    <row r="2769" spans="1:8" ht="12.5" x14ac:dyDescent="0.25">
      <c r="A2769"/>
      <c r="B2769"/>
      <c r="C2769"/>
      <c r="D2769"/>
      <c r="E2769" s="34">
        <v>0</v>
      </c>
      <c r="F2769"/>
      <c r="G2769"/>
      <c r="H2769"/>
    </row>
    <row r="2770" spans="1:8" ht="12.5" x14ac:dyDescent="0.25">
      <c r="A2770"/>
      <c r="B2770"/>
      <c r="C2770"/>
      <c r="D2770"/>
      <c r="E2770" s="34">
        <v>0</v>
      </c>
      <c r="F2770"/>
      <c r="G2770"/>
      <c r="H2770"/>
    </row>
    <row r="2771" spans="1:8" ht="12.5" x14ac:dyDescent="0.25">
      <c r="A2771"/>
      <c r="B2771"/>
      <c r="C2771"/>
      <c r="D2771"/>
      <c r="E2771" s="34">
        <v>0</v>
      </c>
      <c r="F2771"/>
      <c r="G2771"/>
      <c r="H2771"/>
    </row>
    <row r="2772" spans="1:8" ht="12.5" x14ac:dyDescent="0.25">
      <c r="A2772"/>
      <c r="B2772"/>
      <c r="C2772"/>
      <c r="D2772"/>
      <c r="E2772" s="34">
        <v>0</v>
      </c>
      <c r="F2772"/>
      <c r="G2772"/>
      <c r="H2772"/>
    </row>
    <row r="2773" spans="1:8" ht="12.5" x14ac:dyDescent="0.25">
      <c r="A2773"/>
      <c r="B2773"/>
      <c r="C2773"/>
      <c r="D2773"/>
      <c r="E2773" s="34">
        <v>0</v>
      </c>
      <c r="F2773"/>
      <c r="G2773"/>
      <c r="H2773"/>
    </row>
    <row r="2774" spans="1:8" ht="12.5" x14ac:dyDescent="0.25">
      <c r="A2774"/>
      <c r="B2774"/>
      <c r="C2774"/>
      <c r="D2774"/>
      <c r="E2774" s="34">
        <v>0</v>
      </c>
      <c r="F2774"/>
      <c r="G2774"/>
      <c r="H2774"/>
    </row>
    <row r="2775" spans="1:8" ht="12.5" x14ac:dyDescent="0.25">
      <c r="A2775"/>
      <c r="B2775"/>
      <c r="C2775"/>
      <c r="D2775"/>
      <c r="E2775" s="34">
        <v>0</v>
      </c>
      <c r="F2775"/>
      <c r="G2775"/>
      <c r="H2775"/>
    </row>
    <row r="2776" spans="1:8" ht="12.5" x14ac:dyDescent="0.25">
      <c r="A2776"/>
      <c r="B2776"/>
      <c r="C2776"/>
      <c r="D2776"/>
      <c r="E2776" s="34">
        <v>0</v>
      </c>
      <c r="F2776"/>
      <c r="G2776"/>
      <c r="H2776"/>
    </row>
    <row r="2777" spans="1:8" ht="12.5" x14ac:dyDescent="0.25">
      <c r="A2777"/>
      <c r="B2777"/>
      <c r="C2777"/>
      <c r="D2777"/>
      <c r="E2777" s="34">
        <v>0</v>
      </c>
      <c r="F2777"/>
      <c r="G2777"/>
      <c r="H2777"/>
    </row>
    <row r="2778" spans="1:8" ht="12.5" x14ac:dyDescent="0.25">
      <c r="A2778"/>
      <c r="B2778"/>
      <c r="C2778"/>
      <c r="D2778"/>
      <c r="E2778" s="34">
        <v>0</v>
      </c>
      <c r="F2778"/>
      <c r="G2778"/>
      <c r="H2778"/>
    </row>
    <row r="2779" spans="1:8" ht="12.5" x14ac:dyDescent="0.25">
      <c r="A2779"/>
      <c r="B2779"/>
      <c r="C2779"/>
      <c r="D2779"/>
      <c r="E2779" s="34">
        <v>0</v>
      </c>
      <c r="F2779"/>
      <c r="G2779"/>
      <c r="H2779"/>
    </row>
    <row r="2780" spans="1:8" ht="12.5" x14ac:dyDescent="0.25">
      <c r="A2780"/>
      <c r="B2780"/>
      <c r="C2780"/>
      <c r="D2780"/>
      <c r="E2780" s="34">
        <v>0</v>
      </c>
      <c r="F2780"/>
      <c r="G2780"/>
      <c r="H2780"/>
    </row>
    <row r="2781" spans="1:8" ht="12.5" x14ac:dyDescent="0.25">
      <c r="A2781"/>
      <c r="B2781"/>
      <c r="C2781"/>
      <c r="D2781"/>
      <c r="E2781" s="34">
        <v>0</v>
      </c>
      <c r="F2781"/>
      <c r="G2781"/>
      <c r="H2781"/>
    </row>
    <row r="2782" spans="1:8" ht="12.5" x14ac:dyDescent="0.25">
      <c r="A2782"/>
      <c r="B2782"/>
      <c r="C2782"/>
      <c r="D2782"/>
      <c r="E2782" s="34">
        <v>0</v>
      </c>
      <c r="F2782"/>
      <c r="G2782"/>
      <c r="H2782"/>
    </row>
    <row r="2783" spans="1:8" ht="12.5" x14ac:dyDescent="0.25">
      <c r="A2783"/>
      <c r="B2783"/>
      <c r="C2783"/>
      <c r="D2783"/>
      <c r="E2783" s="34">
        <v>0</v>
      </c>
      <c r="F2783"/>
      <c r="G2783"/>
      <c r="H2783"/>
    </row>
    <row r="2784" spans="1:8" ht="12.5" x14ac:dyDescent="0.25">
      <c r="A2784"/>
      <c r="B2784"/>
      <c r="C2784"/>
      <c r="D2784"/>
      <c r="E2784" s="34">
        <v>0</v>
      </c>
      <c r="F2784"/>
      <c r="G2784"/>
      <c r="H2784"/>
    </row>
    <row r="2785" spans="1:8" ht="12.5" x14ac:dyDescent="0.25">
      <c r="A2785"/>
      <c r="B2785"/>
      <c r="C2785"/>
      <c r="D2785"/>
      <c r="E2785" s="34">
        <v>0</v>
      </c>
      <c r="F2785"/>
      <c r="G2785"/>
      <c r="H2785"/>
    </row>
    <row r="2786" spans="1:8" ht="12.5" x14ac:dyDescent="0.25">
      <c r="A2786"/>
      <c r="B2786"/>
      <c r="C2786"/>
      <c r="D2786"/>
      <c r="E2786" s="34">
        <v>0</v>
      </c>
      <c r="F2786"/>
      <c r="G2786"/>
      <c r="H2786"/>
    </row>
    <row r="2787" spans="1:8" ht="12.5" x14ac:dyDescent="0.25">
      <c r="A2787"/>
      <c r="B2787"/>
      <c r="C2787"/>
      <c r="D2787"/>
      <c r="E2787" s="34">
        <v>0</v>
      </c>
      <c r="F2787"/>
      <c r="G2787"/>
      <c r="H2787"/>
    </row>
    <row r="2788" spans="1:8" ht="12.5" x14ac:dyDescent="0.25">
      <c r="A2788"/>
      <c r="B2788"/>
      <c r="C2788"/>
      <c r="D2788"/>
      <c r="E2788" s="34">
        <v>0</v>
      </c>
      <c r="F2788"/>
      <c r="G2788"/>
      <c r="H2788"/>
    </row>
    <row r="2789" spans="1:8" ht="12.5" x14ac:dyDescent="0.25">
      <c r="A2789"/>
      <c r="B2789"/>
      <c r="C2789"/>
      <c r="D2789"/>
      <c r="E2789" s="34">
        <v>0</v>
      </c>
      <c r="F2789"/>
      <c r="G2789"/>
      <c r="H2789"/>
    </row>
    <row r="2790" spans="1:8" ht="12.5" x14ac:dyDescent="0.25">
      <c r="A2790"/>
      <c r="B2790"/>
      <c r="C2790"/>
      <c r="D2790"/>
      <c r="E2790" s="34">
        <v>0</v>
      </c>
      <c r="F2790"/>
      <c r="G2790"/>
      <c r="H2790"/>
    </row>
    <row r="2791" spans="1:8" ht="12.5" x14ac:dyDescent="0.25">
      <c r="A2791"/>
      <c r="B2791"/>
      <c r="C2791"/>
      <c r="D2791"/>
      <c r="E2791" s="34">
        <v>0</v>
      </c>
      <c r="F2791"/>
      <c r="G2791"/>
      <c r="H2791"/>
    </row>
    <row r="2792" spans="1:8" ht="12.5" x14ac:dyDescent="0.25">
      <c r="A2792"/>
      <c r="B2792"/>
      <c r="C2792"/>
      <c r="D2792"/>
      <c r="E2792" s="34">
        <v>0</v>
      </c>
      <c r="F2792"/>
      <c r="G2792"/>
      <c r="H2792"/>
    </row>
    <row r="2793" spans="1:8" ht="12.5" x14ac:dyDescent="0.25">
      <c r="A2793"/>
      <c r="B2793"/>
      <c r="C2793"/>
      <c r="D2793"/>
      <c r="E2793" s="34">
        <v>0</v>
      </c>
      <c r="F2793"/>
      <c r="G2793"/>
      <c r="H2793"/>
    </row>
    <row r="2794" spans="1:8" ht="12.5" x14ac:dyDescent="0.25">
      <c r="A2794"/>
      <c r="B2794"/>
      <c r="C2794"/>
      <c r="D2794"/>
      <c r="E2794" s="34">
        <v>0</v>
      </c>
      <c r="F2794"/>
      <c r="G2794"/>
      <c r="H2794"/>
    </row>
    <row r="2795" spans="1:8" ht="12.5" x14ac:dyDescent="0.25">
      <c r="A2795"/>
      <c r="B2795"/>
      <c r="C2795"/>
      <c r="D2795"/>
      <c r="E2795" s="34">
        <v>0</v>
      </c>
      <c r="F2795"/>
      <c r="G2795"/>
      <c r="H2795"/>
    </row>
    <row r="2796" spans="1:8" ht="12.5" x14ac:dyDescent="0.25">
      <c r="A2796"/>
      <c r="B2796"/>
      <c r="C2796"/>
      <c r="D2796"/>
      <c r="E2796" s="34">
        <v>0</v>
      </c>
      <c r="F2796"/>
      <c r="G2796"/>
      <c r="H2796"/>
    </row>
    <row r="2797" spans="1:8" ht="12.5" x14ac:dyDescent="0.25">
      <c r="A2797"/>
      <c r="B2797"/>
      <c r="C2797"/>
      <c r="D2797"/>
      <c r="E2797" s="34">
        <v>0</v>
      </c>
      <c r="F2797"/>
      <c r="G2797"/>
      <c r="H2797"/>
    </row>
    <row r="2798" spans="1:8" ht="12.5" x14ac:dyDescent="0.25">
      <c r="A2798"/>
      <c r="B2798"/>
      <c r="C2798"/>
      <c r="D2798"/>
      <c r="E2798" s="34">
        <v>0</v>
      </c>
      <c r="F2798"/>
      <c r="G2798"/>
      <c r="H2798"/>
    </row>
    <row r="2799" spans="1:8" ht="12.5" x14ac:dyDescent="0.25">
      <c r="A2799"/>
      <c r="B2799"/>
      <c r="C2799"/>
      <c r="D2799"/>
      <c r="E2799" s="34">
        <v>0</v>
      </c>
      <c r="F2799"/>
      <c r="G2799"/>
      <c r="H2799"/>
    </row>
    <row r="2800" spans="1:8" ht="12.5" x14ac:dyDescent="0.25">
      <c r="A2800"/>
      <c r="B2800"/>
      <c r="C2800"/>
      <c r="D2800"/>
      <c r="E2800" s="34">
        <v>0</v>
      </c>
      <c r="F2800"/>
      <c r="G2800"/>
      <c r="H2800"/>
    </row>
    <row r="2801" spans="1:8" ht="12.5" x14ac:dyDescent="0.25">
      <c r="A2801"/>
      <c r="B2801"/>
      <c r="C2801"/>
      <c r="D2801"/>
      <c r="E2801" s="34">
        <v>0</v>
      </c>
      <c r="F2801"/>
      <c r="G2801"/>
      <c r="H2801"/>
    </row>
    <row r="2802" spans="1:8" ht="12.5" x14ac:dyDescent="0.25">
      <c r="A2802"/>
      <c r="B2802"/>
      <c r="C2802"/>
      <c r="D2802"/>
      <c r="E2802" s="34">
        <v>0</v>
      </c>
      <c r="F2802"/>
      <c r="G2802"/>
      <c r="H2802"/>
    </row>
    <row r="2803" spans="1:8" ht="12.5" x14ac:dyDescent="0.25">
      <c r="A2803"/>
      <c r="B2803"/>
      <c r="C2803"/>
      <c r="D2803"/>
      <c r="E2803" s="34">
        <v>0</v>
      </c>
      <c r="F2803"/>
      <c r="G2803"/>
      <c r="H2803"/>
    </row>
    <row r="2804" spans="1:8" ht="12.5" x14ac:dyDescent="0.25">
      <c r="A2804"/>
      <c r="B2804"/>
      <c r="C2804"/>
      <c r="D2804"/>
      <c r="E2804" s="34">
        <v>0</v>
      </c>
      <c r="F2804"/>
      <c r="G2804"/>
      <c r="H2804"/>
    </row>
    <row r="2805" spans="1:8" ht="12.5" x14ac:dyDescent="0.25">
      <c r="A2805"/>
      <c r="B2805"/>
      <c r="C2805"/>
      <c r="D2805"/>
      <c r="E2805" s="34">
        <v>0</v>
      </c>
      <c r="F2805"/>
      <c r="G2805"/>
      <c r="H2805"/>
    </row>
    <row r="2806" spans="1:8" ht="12.5" x14ac:dyDescent="0.25">
      <c r="A2806"/>
      <c r="B2806"/>
      <c r="C2806"/>
      <c r="D2806"/>
      <c r="E2806" s="34">
        <v>0</v>
      </c>
      <c r="F2806"/>
      <c r="G2806"/>
      <c r="H2806"/>
    </row>
    <row r="2807" spans="1:8" ht="12.5" x14ac:dyDescent="0.25">
      <c r="A2807"/>
      <c r="B2807"/>
      <c r="C2807"/>
      <c r="D2807"/>
      <c r="E2807" s="34">
        <v>0</v>
      </c>
      <c r="F2807"/>
      <c r="G2807"/>
      <c r="H2807"/>
    </row>
    <row r="2808" spans="1:8" ht="12.5" x14ac:dyDescent="0.25">
      <c r="A2808"/>
      <c r="B2808"/>
      <c r="C2808"/>
      <c r="D2808"/>
      <c r="E2808" s="34">
        <v>0</v>
      </c>
      <c r="F2808"/>
      <c r="G2808"/>
      <c r="H2808"/>
    </row>
    <row r="2809" spans="1:8" ht="12.5" x14ac:dyDescent="0.25">
      <c r="A2809"/>
      <c r="B2809"/>
      <c r="C2809"/>
      <c r="D2809"/>
      <c r="E2809" s="34">
        <v>0</v>
      </c>
      <c r="F2809"/>
      <c r="G2809"/>
      <c r="H2809"/>
    </row>
    <row r="2810" spans="1:8" ht="12.5" x14ac:dyDescent="0.25">
      <c r="A2810"/>
      <c r="B2810"/>
      <c r="C2810"/>
      <c r="D2810"/>
      <c r="E2810" s="34">
        <v>0</v>
      </c>
      <c r="F2810"/>
      <c r="G2810"/>
      <c r="H2810"/>
    </row>
    <row r="2811" spans="1:8" ht="12.5" x14ac:dyDescent="0.25">
      <c r="A2811"/>
      <c r="B2811"/>
      <c r="C2811"/>
      <c r="D2811"/>
      <c r="E2811" s="34">
        <v>0</v>
      </c>
      <c r="F2811"/>
      <c r="G2811"/>
      <c r="H2811"/>
    </row>
    <row r="2812" spans="1:8" ht="12.5" x14ac:dyDescent="0.25">
      <c r="A2812"/>
      <c r="B2812"/>
      <c r="C2812"/>
      <c r="D2812"/>
      <c r="E2812" s="34">
        <v>0</v>
      </c>
      <c r="F2812"/>
      <c r="G2812"/>
      <c r="H2812"/>
    </row>
    <row r="2813" spans="1:8" ht="12.5" x14ac:dyDescent="0.25">
      <c r="A2813"/>
      <c r="B2813"/>
      <c r="C2813"/>
      <c r="D2813"/>
      <c r="E2813" s="34">
        <v>0</v>
      </c>
      <c r="F2813"/>
      <c r="G2813"/>
      <c r="H2813"/>
    </row>
    <row r="2814" spans="1:8" ht="12.5" x14ac:dyDescent="0.25">
      <c r="A2814"/>
      <c r="B2814"/>
      <c r="C2814"/>
      <c r="D2814"/>
      <c r="E2814" s="34">
        <v>0</v>
      </c>
      <c r="F2814"/>
      <c r="G2814"/>
      <c r="H2814"/>
    </row>
    <row r="2815" spans="1:8" ht="12.5" x14ac:dyDescent="0.25">
      <c r="A2815"/>
      <c r="B2815"/>
      <c r="C2815"/>
      <c r="D2815"/>
      <c r="E2815" s="34">
        <v>0</v>
      </c>
      <c r="F2815"/>
      <c r="G2815"/>
      <c r="H2815"/>
    </row>
    <row r="2816" spans="1:8" ht="12.5" x14ac:dyDescent="0.25">
      <c r="A2816"/>
      <c r="B2816"/>
      <c r="C2816"/>
      <c r="D2816"/>
      <c r="E2816" s="34">
        <v>0</v>
      </c>
      <c r="F2816"/>
      <c r="G2816"/>
      <c r="H2816"/>
    </row>
    <row r="2817" spans="1:8" ht="12.5" x14ac:dyDescent="0.25">
      <c r="A2817"/>
      <c r="B2817"/>
      <c r="C2817"/>
      <c r="D2817"/>
      <c r="E2817" s="34">
        <v>0</v>
      </c>
      <c r="F2817"/>
      <c r="G2817"/>
      <c r="H2817"/>
    </row>
    <row r="2818" spans="1:8" ht="12.5" x14ac:dyDescent="0.25">
      <c r="A2818"/>
      <c r="B2818"/>
      <c r="C2818"/>
      <c r="D2818"/>
      <c r="E2818" s="34">
        <v>0</v>
      </c>
      <c r="F2818"/>
      <c r="G2818"/>
      <c r="H2818"/>
    </row>
    <row r="2819" spans="1:8" ht="12.5" x14ac:dyDescent="0.25">
      <c r="A2819"/>
      <c r="B2819"/>
      <c r="C2819"/>
      <c r="D2819"/>
      <c r="E2819" s="34">
        <v>0</v>
      </c>
      <c r="F2819"/>
      <c r="G2819"/>
      <c r="H2819"/>
    </row>
    <row r="2820" spans="1:8" ht="12.5" x14ac:dyDescent="0.25">
      <c r="A2820"/>
      <c r="B2820"/>
      <c r="C2820"/>
      <c r="D2820"/>
      <c r="E2820" s="34">
        <v>0</v>
      </c>
      <c r="F2820"/>
      <c r="G2820"/>
      <c r="H2820"/>
    </row>
    <row r="2821" spans="1:8" ht="12.5" x14ac:dyDescent="0.25">
      <c r="A2821"/>
      <c r="B2821"/>
      <c r="C2821"/>
      <c r="D2821"/>
      <c r="E2821" s="34">
        <v>0</v>
      </c>
      <c r="F2821"/>
      <c r="G2821"/>
      <c r="H2821"/>
    </row>
    <row r="2822" spans="1:8" ht="12.5" x14ac:dyDescent="0.25">
      <c r="A2822"/>
      <c r="B2822"/>
      <c r="C2822"/>
      <c r="D2822"/>
      <c r="E2822" s="34">
        <v>0</v>
      </c>
      <c r="F2822"/>
      <c r="G2822"/>
      <c r="H2822"/>
    </row>
    <row r="2823" spans="1:8" ht="12.5" x14ac:dyDescent="0.25">
      <c r="A2823"/>
      <c r="B2823"/>
      <c r="C2823"/>
      <c r="D2823"/>
      <c r="E2823" s="34">
        <v>0</v>
      </c>
      <c r="F2823"/>
      <c r="G2823"/>
      <c r="H2823"/>
    </row>
    <row r="2824" spans="1:8" ht="12.5" x14ac:dyDescent="0.25">
      <c r="A2824"/>
      <c r="B2824"/>
      <c r="C2824"/>
      <c r="D2824"/>
      <c r="E2824" s="34">
        <v>0</v>
      </c>
      <c r="F2824"/>
      <c r="G2824"/>
      <c r="H2824"/>
    </row>
    <row r="2825" spans="1:8" ht="12.5" x14ac:dyDescent="0.25">
      <c r="A2825"/>
      <c r="B2825"/>
      <c r="C2825"/>
      <c r="D2825"/>
      <c r="E2825" s="34">
        <v>0</v>
      </c>
      <c r="F2825"/>
      <c r="G2825"/>
      <c r="H2825"/>
    </row>
    <row r="2826" spans="1:8" ht="12.5" x14ac:dyDescent="0.25">
      <c r="A2826"/>
      <c r="B2826"/>
      <c r="C2826"/>
      <c r="D2826"/>
      <c r="E2826" s="34">
        <v>0</v>
      </c>
      <c r="F2826"/>
      <c r="G2826"/>
      <c r="H2826"/>
    </row>
    <row r="2827" spans="1:8" ht="12.5" x14ac:dyDescent="0.25">
      <c r="A2827"/>
      <c r="B2827"/>
      <c r="C2827"/>
      <c r="D2827"/>
      <c r="E2827" s="34">
        <v>0</v>
      </c>
      <c r="F2827"/>
      <c r="G2827"/>
      <c r="H2827"/>
    </row>
    <row r="2828" spans="1:8" ht="12.5" x14ac:dyDescent="0.25">
      <c r="A2828"/>
      <c r="B2828"/>
      <c r="C2828"/>
      <c r="D2828"/>
      <c r="E2828" s="34">
        <v>0</v>
      </c>
      <c r="F2828"/>
      <c r="G2828"/>
      <c r="H2828"/>
    </row>
    <row r="2829" spans="1:8" ht="12.5" x14ac:dyDescent="0.25">
      <c r="A2829"/>
      <c r="B2829"/>
      <c r="C2829"/>
      <c r="D2829"/>
      <c r="E2829" s="34">
        <v>0</v>
      </c>
      <c r="F2829"/>
      <c r="G2829"/>
      <c r="H2829"/>
    </row>
    <row r="2830" spans="1:8" ht="12.5" x14ac:dyDescent="0.25">
      <c r="A2830"/>
      <c r="B2830"/>
      <c r="C2830"/>
      <c r="D2830"/>
      <c r="E2830" s="34">
        <v>0</v>
      </c>
      <c r="F2830"/>
      <c r="G2830"/>
      <c r="H2830"/>
    </row>
    <row r="2831" spans="1:8" ht="12.5" x14ac:dyDescent="0.25">
      <c r="A2831"/>
      <c r="B2831"/>
      <c r="C2831"/>
      <c r="D2831"/>
      <c r="E2831" s="34">
        <v>0</v>
      </c>
      <c r="F2831"/>
      <c r="G2831"/>
      <c r="H2831"/>
    </row>
    <row r="2832" spans="1:8" ht="12.5" x14ac:dyDescent="0.25">
      <c r="A2832"/>
      <c r="B2832"/>
      <c r="C2832"/>
      <c r="D2832"/>
      <c r="E2832" s="34">
        <v>0</v>
      </c>
      <c r="F2832"/>
      <c r="G2832"/>
      <c r="H2832"/>
    </row>
    <row r="2833" spans="1:8" ht="12.5" x14ac:dyDescent="0.25">
      <c r="A2833"/>
      <c r="B2833"/>
      <c r="C2833"/>
      <c r="D2833"/>
      <c r="E2833" s="34">
        <v>0</v>
      </c>
      <c r="F2833"/>
      <c r="G2833"/>
      <c r="H2833"/>
    </row>
    <row r="2834" spans="1:8" ht="12.5" x14ac:dyDescent="0.25">
      <c r="A2834"/>
      <c r="B2834"/>
      <c r="C2834"/>
      <c r="D2834"/>
      <c r="E2834" s="34">
        <v>0</v>
      </c>
      <c r="F2834"/>
      <c r="G2834"/>
      <c r="H2834"/>
    </row>
    <row r="2835" spans="1:8" ht="12.5" x14ac:dyDescent="0.25">
      <c r="A2835"/>
      <c r="B2835"/>
      <c r="C2835"/>
      <c r="D2835"/>
      <c r="E2835" s="34">
        <v>0</v>
      </c>
      <c r="F2835"/>
      <c r="G2835"/>
      <c r="H2835"/>
    </row>
    <row r="2836" spans="1:8" ht="12.5" x14ac:dyDescent="0.25">
      <c r="A2836"/>
      <c r="B2836"/>
      <c r="C2836"/>
      <c r="D2836"/>
      <c r="E2836" s="34">
        <v>0</v>
      </c>
      <c r="F2836"/>
      <c r="G2836"/>
      <c r="H2836"/>
    </row>
    <row r="2837" spans="1:8" ht="12.5" x14ac:dyDescent="0.25">
      <c r="A2837"/>
      <c r="B2837"/>
      <c r="C2837"/>
      <c r="D2837"/>
      <c r="E2837" s="34">
        <v>0</v>
      </c>
      <c r="F2837"/>
      <c r="G2837"/>
      <c r="H2837"/>
    </row>
    <row r="2838" spans="1:8" ht="12.5" x14ac:dyDescent="0.25">
      <c r="A2838"/>
      <c r="B2838"/>
      <c r="C2838"/>
      <c r="D2838"/>
      <c r="E2838" s="34">
        <v>0</v>
      </c>
      <c r="F2838"/>
      <c r="G2838"/>
      <c r="H2838"/>
    </row>
    <row r="2839" spans="1:8" ht="12.5" x14ac:dyDescent="0.25">
      <c r="A2839"/>
      <c r="B2839"/>
      <c r="C2839"/>
      <c r="D2839"/>
      <c r="E2839" s="34">
        <v>0</v>
      </c>
      <c r="F2839"/>
      <c r="G2839"/>
      <c r="H2839"/>
    </row>
    <row r="2840" spans="1:8" ht="12.5" x14ac:dyDescent="0.25">
      <c r="A2840"/>
      <c r="B2840"/>
      <c r="C2840"/>
      <c r="D2840"/>
      <c r="E2840" s="34">
        <v>0</v>
      </c>
      <c r="F2840"/>
      <c r="G2840"/>
      <c r="H2840"/>
    </row>
    <row r="2841" spans="1:8" ht="12.5" x14ac:dyDescent="0.25">
      <c r="A2841"/>
      <c r="B2841"/>
      <c r="C2841"/>
      <c r="D2841"/>
      <c r="E2841" s="34">
        <v>0</v>
      </c>
      <c r="F2841"/>
      <c r="G2841"/>
      <c r="H2841"/>
    </row>
    <row r="2842" spans="1:8" ht="12.5" x14ac:dyDescent="0.25">
      <c r="A2842"/>
      <c r="B2842"/>
      <c r="C2842"/>
      <c r="D2842"/>
      <c r="E2842" s="34">
        <v>0</v>
      </c>
      <c r="F2842"/>
      <c r="G2842"/>
      <c r="H2842"/>
    </row>
    <row r="2843" spans="1:8" ht="12.5" x14ac:dyDescent="0.25">
      <c r="A2843"/>
      <c r="B2843"/>
      <c r="C2843"/>
      <c r="D2843"/>
      <c r="E2843" s="34">
        <v>0</v>
      </c>
      <c r="F2843"/>
      <c r="G2843"/>
      <c r="H2843"/>
    </row>
    <row r="2844" spans="1:8" ht="12.5" x14ac:dyDescent="0.25">
      <c r="A2844"/>
      <c r="B2844"/>
      <c r="C2844"/>
      <c r="D2844"/>
      <c r="E2844" s="34">
        <v>0</v>
      </c>
      <c r="F2844"/>
      <c r="G2844"/>
      <c r="H2844"/>
    </row>
    <row r="2845" spans="1:8" ht="12.5" x14ac:dyDescent="0.25">
      <c r="A2845"/>
      <c r="B2845"/>
      <c r="C2845"/>
      <c r="D2845"/>
      <c r="E2845" s="34">
        <v>0</v>
      </c>
      <c r="F2845"/>
      <c r="G2845"/>
      <c r="H2845"/>
    </row>
    <row r="2846" spans="1:8" ht="12.5" x14ac:dyDescent="0.25">
      <c r="A2846"/>
      <c r="B2846"/>
      <c r="C2846"/>
      <c r="D2846"/>
      <c r="E2846" s="34">
        <v>0</v>
      </c>
      <c r="F2846"/>
      <c r="G2846"/>
      <c r="H2846"/>
    </row>
    <row r="2847" spans="1:8" ht="12.5" x14ac:dyDescent="0.25">
      <c r="A2847"/>
      <c r="B2847"/>
      <c r="C2847"/>
      <c r="D2847"/>
      <c r="E2847" s="34">
        <v>0</v>
      </c>
      <c r="F2847"/>
      <c r="G2847"/>
      <c r="H2847"/>
    </row>
    <row r="2848" spans="1:8" ht="12.5" x14ac:dyDescent="0.25">
      <c r="A2848"/>
      <c r="B2848"/>
      <c r="C2848"/>
      <c r="D2848"/>
      <c r="E2848" s="34">
        <v>0</v>
      </c>
      <c r="F2848"/>
      <c r="G2848"/>
      <c r="H2848"/>
    </row>
    <row r="2849" spans="1:8" ht="12.5" x14ac:dyDescent="0.25">
      <c r="A2849"/>
      <c r="B2849"/>
      <c r="C2849"/>
      <c r="D2849"/>
      <c r="E2849" s="34">
        <v>0</v>
      </c>
      <c r="F2849"/>
      <c r="G2849"/>
      <c r="H2849"/>
    </row>
    <row r="2850" spans="1:8" ht="12.5" x14ac:dyDescent="0.25">
      <c r="A2850"/>
      <c r="B2850"/>
      <c r="C2850"/>
      <c r="D2850"/>
      <c r="E2850" s="34">
        <v>0</v>
      </c>
      <c r="F2850"/>
      <c r="G2850"/>
      <c r="H2850"/>
    </row>
    <row r="2851" spans="1:8" ht="12.5" x14ac:dyDescent="0.25">
      <c r="A2851"/>
      <c r="B2851"/>
      <c r="C2851"/>
      <c r="D2851"/>
      <c r="E2851" s="34">
        <v>0</v>
      </c>
      <c r="F2851"/>
      <c r="G2851"/>
      <c r="H2851"/>
    </row>
    <row r="2852" spans="1:8" ht="12.5" x14ac:dyDescent="0.25">
      <c r="A2852"/>
      <c r="B2852"/>
      <c r="C2852"/>
      <c r="D2852"/>
      <c r="E2852" s="34">
        <v>0</v>
      </c>
      <c r="F2852"/>
      <c r="G2852"/>
      <c r="H2852"/>
    </row>
    <row r="2853" spans="1:8" ht="12.5" x14ac:dyDescent="0.25">
      <c r="A2853"/>
      <c r="B2853"/>
      <c r="C2853"/>
      <c r="D2853"/>
      <c r="E2853" s="34">
        <v>0</v>
      </c>
      <c r="F2853"/>
      <c r="G2853"/>
      <c r="H2853"/>
    </row>
    <row r="2854" spans="1:8" ht="12.5" x14ac:dyDescent="0.25">
      <c r="A2854"/>
      <c r="B2854"/>
      <c r="C2854"/>
      <c r="D2854"/>
      <c r="E2854" s="34">
        <v>0</v>
      </c>
      <c r="F2854"/>
      <c r="G2854"/>
      <c r="H2854"/>
    </row>
    <row r="2855" spans="1:8" ht="12.5" x14ac:dyDescent="0.25">
      <c r="A2855"/>
      <c r="B2855"/>
      <c r="C2855"/>
      <c r="D2855"/>
      <c r="E2855" s="34">
        <v>0</v>
      </c>
      <c r="F2855"/>
      <c r="G2855"/>
      <c r="H2855"/>
    </row>
    <row r="2856" spans="1:8" ht="12.5" x14ac:dyDescent="0.25">
      <c r="A2856"/>
      <c r="B2856"/>
      <c r="C2856"/>
      <c r="D2856"/>
      <c r="E2856" s="34">
        <v>0</v>
      </c>
      <c r="F2856"/>
      <c r="G2856"/>
      <c r="H2856"/>
    </row>
    <row r="2857" spans="1:8" ht="12.5" x14ac:dyDescent="0.25">
      <c r="A2857"/>
      <c r="B2857"/>
      <c r="C2857"/>
      <c r="D2857"/>
      <c r="E2857" s="34">
        <v>0</v>
      </c>
      <c r="F2857"/>
      <c r="G2857"/>
      <c r="H2857"/>
    </row>
    <row r="2858" spans="1:8" ht="12.5" x14ac:dyDescent="0.25">
      <c r="A2858"/>
      <c r="B2858"/>
      <c r="C2858"/>
      <c r="D2858"/>
      <c r="E2858" s="34">
        <v>0</v>
      </c>
      <c r="F2858"/>
      <c r="G2858"/>
      <c r="H2858"/>
    </row>
    <row r="2859" spans="1:8" ht="12.5" x14ac:dyDescent="0.25">
      <c r="A2859"/>
      <c r="B2859"/>
      <c r="C2859"/>
      <c r="D2859"/>
      <c r="E2859" s="34">
        <v>0</v>
      </c>
      <c r="F2859"/>
      <c r="G2859"/>
      <c r="H2859"/>
    </row>
    <row r="2860" spans="1:8" ht="12.5" x14ac:dyDescent="0.25">
      <c r="A2860"/>
      <c r="B2860"/>
      <c r="C2860"/>
      <c r="D2860"/>
      <c r="E2860" s="34">
        <v>0</v>
      </c>
      <c r="F2860"/>
      <c r="G2860"/>
      <c r="H2860"/>
    </row>
    <row r="2861" spans="1:8" ht="12.5" x14ac:dyDescent="0.25">
      <c r="A2861"/>
      <c r="B2861"/>
      <c r="C2861"/>
      <c r="D2861"/>
      <c r="E2861" s="34">
        <v>0</v>
      </c>
      <c r="F2861"/>
      <c r="G2861"/>
      <c r="H2861"/>
    </row>
    <row r="2862" spans="1:8" ht="12.5" x14ac:dyDescent="0.25">
      <c r="A2862"/>
      <c r="B2862"/>
      <c r="C2862"/>
      <c r="D2862"/>
      <c r="E2862" s="34">
        <v>0</v>
      </c>
      <c r="F2862"/>
      <c r="G2862"/>
      <c r="H2862"/>
    </row>
    <row r="2863" spans="1:8" ht="12.5" x14ac:dyDescent="0.25">
      <c r="A2863"/>
      <c r="B2863"/>
      <c r="C2863"/>
      <c r="D2863"/>
      <c r="E2863" s="34">
        <v>0</v>
      </c>
      <c r="F2863"/>
      <c r="G2863"/>
      <c r="H2863"/>
    </row>
    <row r="2864" spans="1:8" ht="12.5" x14ac:dyDescent="0.25">
      <c r="A2864"/>
      <c r="B2864"/>
      <c r="C2864"/>
      <c r="D2864"/>
      <c r="E2864" s="34">
        <v>0</v>
      </c>
      <c r="F2864"/>
      <c r="G2864"/>
      <c r="H2864"/>
    </row>
    <row r="2865" spans="1:8" ht="12.5" x14ac:dyDescent="0.25">
      <c r="A2865"/>
      <c r="B2865"/>
      <c r="C2865"/>
      <c r="D2865"/>
      <c r="E2865" s="34">
        <v>0</v>
      </c>
      <c r="F2865"/>
      <c r="G2865"/>
      <c r="H2865"/>
    </row>
    <row r="2866" spans="1:8" ht="12.5" x14ac:dyDescent="0.25">
      <c r="A2866"/>
      <c r="B2866"/>
      <c r="C2866"/>
      <c r="D2866"/>
      <c r="E2866" s="34">
        <v>0</v>
      </c>
      <c r="F2866"/>
      <c r="G2866"/>
      <c r="H2866"/>
    </row>
    <row r="2867" spans="1:8" ht="12.5" x14ac:dyDescent="0.25">
      <c r="A2867"/>
      <c r="B2867"/>
      <c r="C2867"/>
      <c r="D2867"/>
      <c r="E2867" s="34">
        <v>0</v>
      </c>
      <c r="F2867"/>
      <c r="G2867"/>
      <c r="H2867"/>
    </row>
    <row r="2868" spans="1:8" ht="12.5" x14ac:dyDescent="0.25">
      <c r="A2868"/>
      <c r="B2868"/>
      <c r="C2868"/>
      <c r="D2868"/>
      <c r="E2868" s="34">
        <v>0</v>
      </c>
      <c r="F2868"/>
      <c r="G2868"/>
      <c r="H2868"/>
    </row>
    <row r="2869" spans="1:8" ht="12.5" x14ac:dyDescent="0.25">
      <c r="A2869"/>
      <c r="B2869"/>
      <c r="C2869"/>
      <c r="D2869"/>
      <c r="E2869" s="34">
        <v>0</v>
      </c>
      <c r="F2869"/>
      <c r="G2869"/>
      <c r="H2869"/>
    </row>
    <row r="2870" spans="1:8" ht="12.5" x14ac:dyDescent="0.25">
      <c r="A2870"/>
      <c r="B2870"/>
      <c r="C2870"/>
      <c r="D2870"/>
      <c r="E2870" s="34">
        <v>0</v>
      </c>
      <c r="F2870"/>
      <c r="G2870"/>
      <c r="H2870"/>
    </row>
    <row r="2871" spans="1:8" ht="12.5" x14ac:dyDescent="0.25">
      <c r="A2871"/>
      <c r="B2871"/>
      <c r="C2871"/>
      <c r="D2871"/>
      <c r="E2871" s="34">
        <v>0</v>
      </c>
      <c r="F2871"/>
      <c r="G2871"/>
      <c r="H2871"/>
    </row>
    <row r="2872" spans="1:8" ht="12.5" x14ac:dyDescent="0.25">
      <c r="A2872"/>
      <c r="B2872"/>
      <c r="C2872"/>
      <c r="D2872"/>
      <c r="E2872" s="34">
        <v>0</v>
      </c>
      <c r="F2872"/>
      <c r="G2872"/>
      <c r="H2872"/>
    </row>
    <row r="2873" spans="1:8" ht="12.5" x14ac:dyDescent="0.25">
      <c r="A2873"/>
      <c r="B2873"/>
      <c r="C2873"/>
      <c r="D2873"/>
      <c r="E2873" s="34">
        <v>0</v>
      </c>
      <c r="F2873"/>
      <c r="G2873"/>
      <c r="H2873"/>
    </row>
    <row r="2874" spans="1:8" ht="12.5" x14ac:dyDescent="0.25">
      <c r="A2874"/>
      <c r="B2874"/>
      <c r="C2874"/>
      <c r="D2874"/>
      <c r="E2874" s="34">
        <v>0</v>
      </c>
      <c r="F2874"/>
      <c r="G2874"/>
      <c r="H2874"/>
    </row>
    <row r="2875" spans="1:8" ht="12.5" x14ac:dyDescent="0.25">
      <c r="A2875"/>
      <c r="B2875"/>
      <c r="C2875"/>
      <c r="D2875"/>
      <c r="E2875" s="34">
        <v>0</v>
      </c>
      <c r="F2875"/>
      <c r="G2875"/>
      <c r="H2875"/>
    </row>
    <row r="2876" spans="1:8" ht="12.5" x14ac:dyDescent="0.25">
      <c r="A2876"/>
      <c r="B2876"/>
      <c r="C2876"/>
      <c r="D2876"/>
      <c r="E2876" s="34">
        <v>0</v>
      </c>
      <c r="F2876"/>
      <c r="G2876"/>
      <c r="H2876"/>
    </row>
    <row r="2877" spans="1:8" ht="12.5" x14ac:dyDescent="0.25">
      <c r="A2877"/>
      <c r="B2877"/>
      <c r="C2877"/>
      <c r="D2877"/>
      <c r="E2877" s="34">
        <v>0</v>
      </c>
      <c r="F2877"/>
      <c r="G2877"/>
      <c r="H2877"/>
    </row>
    <row r="2878" spans="1:8" ht="12.5" x14ac:dyDescent="0.25">
      <c r="A2878"/>
      <c r="B2878"/>
      <c r="C2878"/>
      <c r="D2878"/>
      <c r="E2878" s="34">
        <v>0</v>
      </c>
      <c r="F2878"/>
      <c r="G2878"/>
      <c r="H2878"/>
    </row>
    <row r="2879" spans="1:8" ht="12.5" x14ac:dyDescent="0.25">
      <c r="A2879"/>
      <c r="B2879"/>
      <c r="C2879"/>
      <c r="D2879"/>
      <c r="E2879" s="34">
        <v>0</v>
      </c>
      <c r="F2879"/>
      <c r="G2879"/>
      <c r="H2879"/>
    </row>
    <row r="2880" spans="1:8" ht="12.5" x14ac:dyDescent="0.25">
      <c r="A2880"/>
      <c r="B2880"/>
      <c r="C2880"/>
      <c r="D2880"/>
      <c r="E2880" s="34">
        <v>0</v>
      </c>
      <c r="F2880"/>
      <c r="G2880"/>
      <c r="H2880"/>
    </row>
    <row r="2881" spans="1:8" ht="12.5" x14ac:dyDescent="0.25">
      <c r="A2881"/>
      <c r="B2881"/>
      <c r="C2881"/>
      <c r="D2881"/>
      <c r="E2881" s="34">
        <v>0</v>
      </c>
      <c r="F2881"/>
      <c r="G2881"/>
      <c r="H2881"/>
    </row>
    <row r="2882" spans="1:8" ht="12.5" x14ac:dyDescent="0.25">
      <c r="A2882"/>
      <c r="B2882"/>
      <c r="C2882"/>
      <c r="D2882"/>
      <c r="E2882" s="34">
        <v>0</v>
      </c>
      <c r="F2882"/>
      <c r="G2882"/>
      <c r="H2882"/>
    </row>
    <row r="2883" spans="1:8" ht="12.5" x14ac:dyDescent="0.25">
      <c r="A2883"/>
      <c r="B2883"/>
      <c r="C2883"/>
      <c r="D2883"/>
      <c r="E2883" s="34">
        <v>0</v>
      </c>
      <c r="F2883"/>
      <c r="G2883"/>
      <c r="H2883"/>
    </row>
    <row r="2884" spans="1:8" ht="12.5" x14ac:dyDescent="0.25">
      <c r="A2884"/>
      <c r="B2884"/>
      <c r="C2884"/>
      <c r="D2884"/>
      <c r="E2884" s="34">
        <v>0</v>
      </c>
      <c r="F2884"/>
      <c r="G2884"/>
      <c r="H2884"/>
    </row>
    <row r="2885" spans="1:8" ht="12.5" x14ac:dyDescent="0.25">
      <c r="A2885"/>
      <c r="B2885"/>
      <c r="C2885"/>
      <c r="D2885"/>
      <c r="E2885" s="34">
        <v>0</v>
      </c>
      <c r="F2885"/>
      <c r="G2885"/>
      <c r="H2885"/>
    </row>
    <row r="2886" spans="1:8" ht="12.5" x14ac:dyDescent="0.25">
      <c r="A2886"/>
      <c r="B2886"/>
      <c r="C2886"/>
      <c r="D2886"/>
      <c r="E2886" s="34">
        <v>0</v>
      </c>
      <c r="F2886"/>
      <c r="G2886"/>
      <c r="H2886"/>
    </row>
    <row r="2887" spans="1:8" ht="12.5" x14ac:dyDescent="0.25">
      <c r="A2887"/>
      <c r="B2887"/>
      <c r="C2887"/>
      <c r="D2887"/>
      <c r="E2887" s="34">
        <v>0</v>
      </c>
      <c r="F2887"/>
      <c r="G2887"/>
      <c r="H2887"/>
    </row>
    <row r="2888" spans="1:8" ht="12.5" x14ac:dyDescent="0.25">
      <c r="A2888"/>
      <c r="B2888"/>
      <c r="C2888"/>
      <c r="D2888"/>
      <c r="E2888" s="34">
        <v>0</v>
      </c>
      <c r="F2888"/>
      <c r="G2888"/>
      <c r="H2888"/>
    </row>
    <row r="2889" spans="1:8" ht="12.5" x14ac:dyDescent="0.25">
      <c r="A2889"/>
      <c r="B2889"/>
      <c r="C2889"/>
      <c r="D2889"/>
      <c r="E2889" s="34">
        <v>0</v>
      </c>
      <c r="F2889"/>
      <c r="G2889"/>
      <c r="H2889"/>
    </row>
    <row r="2890" spans="1:8" ht="12.5" x14ac:dyDescent="0.25">
      <c r="A2890"/>
      <c r="B2890"/>
      <c r="C2890"/>
      <c r="D2890"/>
      <c r="E2890" s="34">
        <v>0</v>
      </c>
      <c r="F2890"/>
      <c r="G2890"/>
      <c r="H2890"/>
    </row>
    <row r="2891" spans="1:8" ht="12.5" x14ac:dyDescent="0.25">
      <c r="A2891"/>
      <c r="B2891"/>
      <c r="C2891"/>
      <c r="D2891"/>
      <c r="E2891" s="34">
        <v>0</v>
      </c>
      <c r="F2891"/>
      <c r="G2891"/>
      <c r="H2891"/>
    </row>
    <row r="2892" spans="1:8" ht="12.5" x14ac:dyDescent="0.25">
      <c r="A2892"/>
      <c r="B2892"/>
      <c r="C2892"/>
      <c r="D2892"/>
      <c r="E2892" s="34">
        <v>0</v>
      </c>
      <c r="F2892"/>
      <c r="G2892"/>
      <c r="H2892"/>
    </row>
    <row r="2893" spans="1:8" ht="12.5" x14ac:dyDescent="0.25">
      <c r="A2893"/>
      <c r="B2893"/>
      <c r="C2893"/>
      <c r="D2893"/>
      <c r="E2893" s="34">
        <v>0</v>
      </c>
      <c r="F2893"/>
      <c r="G2893"/>
      <c r="H2893"/>
    </row>
    <row r="2894" spans="1:8" ht="12.5" x14ac:dyDescent="0.25">
      <c r="A2894"/>
      <c r="B2894"/>
      <c r="C2894"/>
      <c r="D2894"/>
      <c r="E2894" s="34">
        <v>0</v>
      </c>
      <c r="F2894"/>
      <c r="G2894"/>
      <c r="H2894"/>
    </row>
    <row r="2895" spans="1:8" ht="12.5" x14ac:dyDescent="0.25">
      <c r="A2895"/>
      <c r="B2895"/>
      <c r="C2895"/>
      <c r="D2895"/>
      <c r="E2895" s="34">
        <v>0</v>
      </c>
      <c r="F2895"/>
      <c r="G2895"/>
      <c r="H2895"/>
    </row>
    <row r="2896" spans="1:8" ht="12.5" x14ac:dyDescent="0.25">
      <c r="A2896"/>
      <c r="B2896"/>
      <c r="C2896"/>
      <c r="D2896"/>
      <c r="E2896" s="34">
        <v>0</v>
      </c>
      <c r="F2896"/>
      <c r="G2896"/>
      <c r="H2896"/>
    </row>
    <row r="2897" spans="1:8" ht="12.5" x14ac:dyDescent="0.25">
      <c r="A2897"/>
      <c r="B2897"/>
      <c r="C2897"/>
      <c r="D2897"/>
      <c r="E2897" s="34">
        <v>0</v>
      </c>
      <c r="F2897"/>
      <c r="G2897"/>
      <c r="H2897"/>
    </row>
    <row r="2898" spans="1:8" ht="12.5" x14ac:dyDescent="0.25">
      <c r="A2898"/>
      <c r="B2898"/>
      <c r="C2898"/>
      <c r="D2898"/>
      <c r="E2898" s="34">
        <v>0</v>
      </c>
      <c r="F2898"/>
      <c r="G2898"/>
      <c r="H2898"/>
    </row>
    <row r="2899" spans="1:8" ht="12.5" x14ac:dyDescent="0.25">
      <c r="A2899"/>
      <c r="B2899"/>
      <c r="C2899"/>
      <c r="D2899"/>
      <c r="E2899" s="34">
        <v>0</v>
      </c>
      <c r="F2899"/>
      <c r="G2899"/>
      <c r="H2899"/>
    </row>
    <row r="2900" spans="1:8" ht="12.5" x14ac:dyDescent="0.25">
      <c r="A2900"/>
      <c r="B2900"/>
      <c r="C2900"/>
      <c r="D2900"/>
      <c r="E2900" s="34">
        <v>0</v>
      </c>
      <c r="F2900"/>
      <c r="G2900"/>
      <c r="H2900"/>
    </row>
    <row r="2901" spans="1:8" ht="12.5" x14ac:dyDescent="0.25">
      <c r="A2901"/>
      <c r="B2901"/>
      <c r="C2901"/>
      <c r="D2901"/>
      <c r="E2901" s="34">
        <v>0</v>
      </c>
      <c r="F2901"/>
      <c r="G2901"/>
      <c r="H2901"/>
    </row>
    <row r="2902" spans="1:8" ht="12.5" x14ac:dyDescent="0.25">
      <c r="A2902"/>
      <c r="B2902"/>
      <c r="C2902"/>
      <c r="D2902"/>
      <c r="E2902" s="34">
        <v>0</v>
      </c>
      <c r="F2902"/>
      <c r="G2902"/>
      <c r="H2902"/>
    </row>
    <row r="2903" spans="1:8" ht="12.5" x14ac:dyDescent="0.25">
      <c r="A2903"/>
      <c r="B2903"/>
      <c r="C2903"/>
      <c r="D2903"/>
      <c r="E2903" s="34">
        <v>0</v>
      </c>
      <c r="F2903"/>
      <c r="G2903"/>
      <c r="H2903"/>
    </row>
    <row r="2904" spans="1:8" ht="12.5" x14ac:dyDescent="0.25">
      <c r="A2904"/>
      <c r="B2904"/>
      <c r="C2904"/>
      <c r="D2904"/>
      <c r="E2904" s="34">
        <v>0</v>
      </c>
      <c r="F2904"/>
      <c r="G2904"/>
      <c r="H2904"/>
    </row>
    <row r="2905" spans="1:8" ht="12.5" x14ac:dyDescent="0.25">
      <c r="A2905"/>
      <c r="B2905"/>
      <c r="C2905"/>
      <c r="D2905"/>
      <c r="E2905" s="34">
        <v>0</v>
      </c>
      <c r="F2905"/>
      <c r="G2905"/>
      <c r="H2905"/>
    </row>
    <row r="2906" spans="1:8" ht="12.5" x14ac:dyDescent="0.25">
      <c r="A2906"/>
      <c r="B2906"/>
      <c r="C2906"/>
      <c r="D2906"/>
      <c r="E2906" s="34">
        <v>0</v>
      </c>
      <c r="F2906"/>
      <c r="G2906"/>
      <c r="H2906"/>
    </row>
    <row r="2907" spans="1:8" ht="12.5" x14ac:dyDescent="0.25">
      <c r="A2907"/>
      <c r="B2907"/>
      <c r="C2907"/>
      <c r="D2907"/>
      <c r="E2907" s="34">
        <v>0</v>
      </c>
      <c r="F2907"/>
      <c r="G2907"/>
      <c r="H2907"/>
    </row>
    <row r="2908" spans="1:8" ht="12.5" x14ac:dyDescent="0.25">
      <c r="A2908"/>
      <c r="B2908"/>
      <c r="C2908"/>
      <c r="D2908"/>
      <c r="E2908" s="34">
        <v>0</v>
      </c>
      <c r="F2908"/>
      <c r="G2908"/>
      <c r="H2908"/>
    </row>
    <row r="2909" spans="1:8" ht="12.5" x14ac:dyDescent="0.25">
      <c r="A2909"/>
      <c r="B2909"/>
      <c r="C2909"/>
      <c r="D2909"/>
      <c r="E2909" s="34">
        <v>0</v>
      </c>
      <c r="F2909"/>
      <c r="G2909"/>
      <c r="H2909"/>
    </row>
    <row r="2910" spans="1:8" ht="12.5" x14ac:dyDescent="0.25">
      <c r="A2910"/>
      <c r="B2910"/>
      <c r="C2910"/>
      <c r="D2910"/>
      <c r="E2910" s="34">
        <v>0</v>
      </c>
      <c r="F2910"/>
      <c r="G2910"/>
      <c r="H2910"/>
    </row>
    <row r="2911" spans="1:8" ht="12.5" x14ac:dyDescent="0.25">
      <c r="A2911"/>
      <c r="B2911"/>
      <c r="C2911"/>
      <c r="D2911"/>
      <c r="E2911" s="34">
        <v>0</v>
      </c>
      <c r="F2911"/>
      <c r="G2911"/>
      <c r="H2911"/>
    </row>
    <row r="2912" spans="1:8" ht="12.5" x14ac:dyDescent="0.25">
      <c r="A2912"/>
      <c r="B2912"/>
      <c r="C2912"/>
      <c r="D2912"/>
      <c r="E2912" s="34">
        <v>0</v>
      </c>
      <c r="F2912"/>
      <c r="G2912"/>
      <c r="H2912"/>
    </row>
    <row r="2913" spans="1:8" ht="12.5" x14ac:dyDescent="0.25">
      <c r="A2913"/>
      <c r="B2913"/>
      <c r="C2913"/>
      <c r="D2913"/>
      <c r="E2913" s="34">
        <v>0</v>
      </c>
      <c r="F2913"/>
      <c r="G2913"/>
      <c r="H2913"/>
    </row>
    <row r="2914" spans="1:8" ht="12.5" x14ac:dyDescent="0.25">
      <c r="A2914"/>
      <c r="B2914"/>
      <c r="C2914"/>
      <c r="D2914"/>
      <c r="E2914" s="34">
        <v>0</v>
      </c>
      <c r="F2914"/>
      <c r="G2914"/>
      <c r="H2914"/>
    </row>
    <row r="2915" spans="1:8" ht="12.5" x14ac:dyDescent="0.25">
      <c r="A2915"/>
      <c r="B2915"/>
      <c r="C2915"/>
      <c r="D2915"/>
      <c r="E2915" s="34">
        <v>0</v>
      </c>
      <c r="F2915"/>
      <c r="G2915"/>
      <c r="H2915"/>
    </row>
    <row r="2916" spans="1:8" ht="12.5" x14ac:dyDescent="0.25">
      <c r="A2916"/>
      <c r="B2916"/>
      <c r="C2916"/>
      <c r="D2916"/>
      <c r="E2916" s="34">
        <v>0</v>
      </c>
      <c r="F2916"/>
      <c r="G2916"/>
      <c r="H2916"/>
    </row>
    <row r="2917" spans="1:8" ht="12.5" x14ac:dyDescent="0.25">
      <c r="A2917"/>
      <c r="B2917"/>
      <c r="C2917"/>
      <c r="D2917"/>
      <c r="E2917" s="34">
        <v>0</v>
      </c>
      <c r="F2917"/>
      <c r="G2917"/>
      <c r="H2917"/>
    </row>
    <row r="2918" spans="1:8" ht="12.5" x14ac:dyDescent="0.25">
      <c r="A2918"/>
      <c r="B2918"/>
      <c r="C2918"/>
      <c r="D2918"/>
      <c r="E2918" s="34">
        <v>0</v>
      </c>
      <c r="F2918"/>
      <c r="G2918"/>
      <c r="H2918"/>
    </row>
    <row r="2919" spans="1:8" ht="12.5" x14ac:dyDescent="0.25">
      <c r="A2919"/>
      <c r="B2919"/>
      <c r="C2919"/>
      <c r="D2919"/>
      <c r="E2919" s="34">
        <v>0</v>
      </c>
      <c r="F2919"/>
      <c r="G2919"/>
      <c r="H2919"/>
    </row>
    <row r="2920" spans="1:8" ht="12.5" x14ac:dyDescent="0.25">
      <c r="A2920"/>
      <c r="B2920"/>
      <c r="C2920"/>
      <c r="D2920"/>
      <c r="E2920" s="34">
        <v>0</v>
      </c>
      <c r="F2920"/>
      <c r="G2920"/>
      <c r="H2920"/>
    </row>
    <row r="2921" spans="1:8" ht="12.5" x14ac:dyDescent="0.25">
      <c r="A2921"/>
      <c r="B2921"/>
      <c r="C2921"/>
      <c r="D2921"/>
      <c r="E2921" s="34">
        <v>0</v>
      </c>
      <c r="F2921"/>
      <c r="G2921"/>
      <c r="H2921"/>
    </row>
    <row r="2922" spans="1:8" ht="12.5" x14ac:dyDescent="0.25">
      <c r="A2922"/>
      <c r="B2922"/>
      <c r="C2922"/>
      <c r="D2922"/>
      <c r="E2922" s="34">
        <v>0</v>
      </c>
      <c r="F2922"/>
      <c r="G2922"/>
      <c r="H2922"/>
    </row>
    <row r="2923" spans="1:8" ht="12.5" x14ac:dyDescent="0.25">
      <c r="A2923"/>
      <c r="B2923"/>
      <c r="C2923"/>
      <c r="D2923"/>
      <c r="E2923" s="34">
        <v>0</v>
      </c>
      <c r="F2923"/>
      <c r="G2923"/>
      <c r="H2923"/>
    </row>
    <row r="2924" spans="1:8" ht="12.5" x14ac:dyDescent="0.25">
      <c r="A2924"/>
      <c r="B2924"/>
      <c r="C2924"/>
      <c r="D2924"/>
      <c r="E2924" s="34">
        <v>0</v>
      </c>
      <c r="F2924"/>
      <c r="G2924"/>
      <c r="H2924"/>
    </row>
    <row r="2925" spans="1:8" ht="12.5" x14ac:dyDescent="0.25">
      <c r="A2925"/>
      <c r="B2925"/>
      <c r="C2925"/>
      <c r="D2925"/>
      <c r="E2925" s="34">
        <v>0</v>
      </c>
      <c r="F2925"/>
      <c r="G2925"/>
      <c r="H2925"/>
    </row>
    <row r="2926" spans="1:8" ht="12.5" x14ac:dyDescent="0.25">
      <c r="A2926"/>
      <c r="B2926"/>
      <c r="C2926"/>
      <c r="D2926"/>
      <c r="E2926" s="34">
        <v>0</v>
      </c>
      <c r="F2926"/>
      <c r="G2926"/>
      <c r="H2926"/>
    </row>
    <row r="2927" spans="1:8" ht="12.5" x14ac:dyDescent="0.25">
      <c r="A2927"/>
      <c r="B2927"/>
      <c r="C2927"/>
      <c r="D2927"/>
      <c r="E2927" s="34">
        <v>0</v>
      </c>
      <c r="F2927"/>
      <c r="G2927"/>
      <c r="H2927"/>
    </row>
    <row r="2928" spans="1:8" ht="12.5" x14ac:dyDescent="0.25">
      <c r="A2928"/>
      <c r="B2928"/>
      <c r="C2928"/>
      <c r="D2928"/>
      <c r="E2928" s="34">
        <v>0</v>
      </c>
      <c r="F2928"/>
      <c r="G2928"/>
      <c r="H2928"/>
    </row>
    <row r="2929" spans="1:8" ht="12.5" x14ac:dyDescent="0.25">
      <c r="A2929"/>
      <c r="B2929"/>
      <c r="C2929"/>
      <c r="D2929"/>
      <c r="E2929" s="34">
        <v>0</v>
      </c>
      <c r="F2929"/>
      <c r="G2929"/>
      <c r="H2929"/>
    </row>
    <row r="2930" spans="1:8" ht="12.5" x14ac:dyDescent="0.25">
      <c r="A2930"/>
      <c r="B2930"/>
      <c r="C2930"/>
      <c r="D2930"/>
      <c r="E2930" s="34">
        <v>0</v>
      </c>
      <c r="F2930"/>
      <c r="G2930"/>
      <c r="H2930"/>
    </row>
    <row r="2931" spans="1:8" ht="12.5" x14ac:dyDescent="0.25">
      <c r="A2931"/>
      <c r="B2931"/>
      <c r="C2931"/>
      <c r="D2931"/>
      <c r="E2931" s="34">
        <v>0</v>
      </c>
      <c r="F2931"/>
      <c r="G2931"/>
      <c r="H2931"/>
    </row>
    <row r="2932" spans="1:8" ht="12.5" x14ac:dyDescent="0.25">
      <c r="A2932"/>
      <c r="B2932"/>
      <c r="C2932"/>
      <c r="D2932"/>
      <c r="E2932" s="34">
        <v>0</v>
      </c>
      <c r="F2932"/>
      <c r="G2932"/>
      <c r="H2932"/>
    </row>
    <row r="2933" spans="1:8" ht="12.5" x14ac:dyDescent="0.25">
      <c r="A2933"/>
      <c r="B2933"/>
      <c r="C2933"/>
      <c r="D2933"/>
      <c r="E2933" s="34">
        <v>0</v>
      </c>
      <c r="F2933"/>
      <c r="G2933"/>
      <c r="H2933"/>
    </row>
    <row r="2934" spans="1:8" ht="12.5" x14ac:dyDescent="0.25">
      <c r="A2934"/>
      <c r="B2934"/>
      <c r="C2934"/>
      <c r="D2934"/>
      <c r="E2934" s="34">
        <v>0</v>
      </c>
      <c r="F2934"/>
      <c r="G2934"/>
      <c r="H2934"/>
    </row>
    <row r="2935" spans="1:8" ht="12.5" x14ac:dyDescent="0.25">
      <c r="A2935"/>
      <c r="B2935"/>
      <c r="C2935"/>
      <c r="D2935"/>
      <c r="E2935" s="34">
        <v>0</v>
      </c>
      <c r="F2935"/>
      <c r="G2935"/>
      <c r="H2935"/>
    </row>
    <row r="2936" spans="1:8" ht="12.5" x14ac:dyDescent="0.25">
      <c r="A2936"/>
      <c r="B2936"/>
      <c r="C2936"/>
      <c r="D2936"/>
      <c r="E2936" s="34">
        <v>0</v>
      </c>
      <c r="F2936"/>
      <c r="G2936"/>
      <c r="H2936"/>
    </row>
    <row r="2937" spans="1:8" ht="12.5" x14ac:dyDescent="0.25">
      <c r="A2937"/>
      <c r="B2937"/>
      <c r="C2937"/>
      <c r="D2937"/>
      <c r="E2937" s="34">
        <v>0</v>
      </c>
      <c r="F2937"/>
      <c r="G2937"/>
      <c r="H2937"/>
    </row>
    <row r="2938" spans="1:8" ht="12.5" x14ac:dyDescent="0.25">
      <c r="A2938"/>
      <c r="B2938"/>
      <c r="C2938"/>
      <c r="D2938"/>
      <c r="E2938" s="34">
        <v>0</v>
      </c>
      <c r="F2938"/>
      <c r="G2938"/>
      <c r="H2938"/>
    </row>
    <row r="2939" spans="1:8" ht="12.5" x14ac:dyDescent="0.25">
      <c r="A2939"/>
      <c r="B2939"/>
      <c r="C2939"/>
      <c r="D2939"/>
      <c r="E2939" s="34">
        <v>0</v>
      </c>
      <c r="F2939"/>
      <c r="G2939"/>
      <c r="H2939"/>
    </row>
    <row r="2940" spans="1:8" ht="12.5" x14ac:dyDescent="0.25">
      <c r="A2940"/>
      <c r="B2940"/>
      <c r="C2940"/>
      <c r="D2940"/>
      <c r="E2940" s="34">
        <v>0</v>
      </c>
      <c r="F2940"/>
      <c r="G2940"/>
      <c r="H2940"/>
    </row>
    <row r="2941" spans="1:8" ht="12.5" x14ac:dyDescent="0.25">
      <c r="A2941"/>
      <c r="B2941"/>
      <c r="C2941"/>
      <c r="D2941"/>
      <c r="E2941" s="34">
        <v>0</v>
      </c>
      <c r="F2941"/>
      <c r="G2941"/>
      <c r="H2941"/>
    </row>
    <row r="2942" spans="1:8" ht="12.5" x14ac:dyDescent="0.25">
      <c r="A2942"/>
      <c r="B2942"/>
      <c r="C2942"/>
      <c r="D2942"/>
      <c r="E2942" s="34">
        <v>0</v>
      </c>
      <c r="F2942"/>
      <c r="G2942"/>
      <c r="H2942"/>
    </row>
    <row r="2943" spans="1:8" ht="12.5" x14ac:dyDescent="0.25">
      <c r="A2943"/>
      <c r="B2943"/>
      <c r="C2943"/>
      <c r="D2943"/>
      <c r="E2943" s="34">
        <v>0</v>
      </c>
      <c r="F2943"/>
      <c r="G2943"/>
      <c r="H2943"/>
    </row>
    <row r="2944" spans="1:8" ht="12.5" x14ac:dyDescent="0.25">
      <c r="A2944"/>
      <c r="B2944"/>
      <c r="C2944"/>
      <c r="D2944"/>
      <c r="E2944" s="34">
        <v>0</v>
      </c>
      <c r="F2944"/>
      <c r="G2944"/>
      <c r="H2944"/>
    </row>
    <row r="2945" spans="1:8" ht="12.5" x14ac:dyDescent="0.25">
      <c r="A2945"/>
      <c r="B2945"/>
      <c r="C2945"/>
      <c r="D2945"/>
      <c r="E2945" s="34">
        <v>0</v>
      </c>
      <c r="F2945"/>
      <c r="G2945"/>
      <c r="H2945"/>
    </row>
    <row r="2946" spans="1:8" ht="12.5" x14ac:dyDescent="0.25">
      <c r="A2946"/>
      <c r="B2946"/>
      <c r="C2946"/>
      <c r="D2946"/>
      <c r="E2946" s="34">
        <v>0</v>
      </c>
      <c r="F2946"/>
      <c r="G2946"/>
      <c r="H2946"/>
    </row>
    <row r="2947" spans="1:8" ht="12.5" x14ac:dyDescent="0.25">
      <c r="A2947"/>
      <c r="B2947"/>
      <c r="C2947"/>
      <c r="D2947"/>
      <c r="E2947" s="34">
        <v>0</v>
      </c>
      <c r="F2947"/>
      <c r="G2947"/>
      <c r="H2947"/>
    </row>
    <row r="2948" spans="1:8" ht="12.5" x14ac:dyDescent="0.25">
      <c r="A2948"/>
      <c r="B2948"/>
      <c r="C2948"/>
      <c r="D2948"/>
      <c r="E2948" s="34">
        <v>0</v>
      </c>
      <c r="F2948"/>
      <c r="G2948"/>
      <c r="H2948"/>
    </row>
    <row r="2949" spans="1:8" ht="12.5" x14ac:dyDescent="0.25">
      <c r="A2949"/>
      <c r="B2949"/>
      <c r="C2949"/>
      <c r="D2949"/>
      <c r="E2949" s="34">
        <v>0</v>
      </c>
      <c r="F2949"/>
      <c r="G2949"/>
      <c r="H2949"/>
    </row>
    <row r="2950" spans="1:8" ht="12.5" x14ac:dyDescent="0.25">
      <c r="A2950"/>
      <c r="B2950"/>
      <c r="C2950"/>
      <c r="D2950"/>
      <c r="E2950" s="34">
        <v>0</v>
      </c>
      <c r="F2950"/>
      <c r="G2950"/>
      <c r="H2950"/>
    </row>
    <row r="2951" spans="1:8" ht="12.5" x14ac:dyDescent="0.25">
      <c r="A2951"/>
      <c r="B2951"/>
      <c r="C2951"/>
      <c r="D2951"/>
      <c r="E2951" s="34">
        <v>0</v>
      </c>
      <c r="F2951"/>
      <c r="G2951"/>
      <c r="H2951"/>
    </row>
    <row r="2952" spans="1:8" ht="12.5" x14ac:dyDescent="0.25">
      <c r="A2952"/>
      <c r="B2952"/>
      <c r="C2952"/>
      <c r="D2952"/>
      <c r="E2952" s="34">
        <v>0</v>
      </c>
      <c r="F2952"/>
      <c r="G2952"/>
      <c r="H2952"/>
    </row>
    <row r="2953" spans="1:8" ht="12.5" x14ac:dyDescent="0.25">
      <c r="A2953"/>
      <c r="B2953"/>
      <c r="C2953"/>
      <c r="D2953"/>
      <c r="E2953" s="34">
        <v>0</v>
      </c>
      <c r="F2953"/>
      <c r="G2953"/>
      <c r="H2953"/>
    </row>
    <row r="2954" spans="1:8" ht="12.5" x14ac:dyDescent="0.25">
      <c r="A2954"/>
      <c r="B2954"/>
      <c r="C2954"/>
      <c r="D2954"/>
      <c r="E2954" s="34">
        <v>0</v>
      </c>
      <c r="F2954"/>
      <c r="G2954"/>
      <c r="H2954"/>
    </row>
    <row r="2955" spans="1:8" ht="12.5" x14ac:dyDescent="0.25">
      <c r="A2955"/>
      <c r="B2955"/>
      <c r="C2955"/>
      <c r="D2955"/>
      <c r="E2955" s="34">
        <v>0</v>
      </c>
      <c r="F2955"/>
      <c r="G2955"/>
      <c r="H2955"/>
    </row>
    <row r="2956" spans="1:8" ht="12.5" x14ac:dyDescent="0.25">
      <c r="A2956"/>
      <c r="B2956"/>
      <c r="C2956"/>
      <c r="D2956"/>
      <c r="E2956" s="34">
        <v>0</v>
      </c>
      <c r="F2956"/>
      <c r="G2956"/>
      <c r="H2956"/>
    </row>
    <row r="2957" spans="1:8" ht="12.5" x14ac:dyDescent="0.25">
      <c r="A2957"/>
      <c r="B2957"/>
      <c r="C2957"/>
      <c r="D2957"/>
      <c r="E2957" s="34">
        <v>0</v>
      </c>
      <c r="F2957"/>
      <c r="G2957"/>
      <c r="H2957"/>
    </row>
    <row r="2958" spans="1:8" ht="12.5" x14ac:dyDescent="0.25">
      <c r="A2958"/>
      <c r="B2958"/>
      <c r="C2958"/>
      <c r="D2958"/>
      <c r="E2958" s="34">
        <v>0</v>
      </c>
      <c r="F2958"/>
      <c r="G2958"/>
      <c r="H2958"/>
    </row>
    <row r="2959" spans="1:8" ht="12.5" x14ac:dyDescent="0.25">
      <c r="A2959"/>
      <c r="B2959"/>
      <c r="C2959"/>
      <c r="D2959"/>
      <c r="E2959" s="34">
        <v>0</v>
      </c>
      <c r="F2959"/>
      <c r="G2959"/>
      <c r="H2959"/>
    </row>
    <row r="2960" spans="1:8" ht="12.5" x14ac:dyDescent="0.25">
      <c r="A2960"/>
      <c r="B2960"/>
      <c r="C2960"/>
      <c r="D2960"/>
      <c r="E2960" s="34">
        <v>0</v>
      </c>
      <c r="F2960"/>
      <c r="G2960"/>
      <c r="H2960"/>
    </row>
    <row r="2961" spans="1:8" ht="12.5" x14ac:dyDescent="0.25">
      <c r="A2961"/>
      <c r="B2961"/>
      <c r="C2961"/>
      <c r="D2961"/>
      <c r="E2961" s="34">
        <v>0</v>
      </c>
      <c r="F2961"/>
      <c r="G2961"/>
      <c r="H2961"/>
    </row>
    <row r="2962" spans="1:8" ht="12.5" x14ac:dyDescent="0.25">
      <c r="A2962"/>
      <c r="B2962"/>
      <c r="C2962"/>
      <c r="D2962"/>
      <c r="E2962" s="34">
        <v>0</v>
      </c>
      <c r="F2962"/>
      <c r="G2962"/>
      <c r="H2962"/>
    </row>
    <row r="2963" spans="1:8" ht="12.5" x14ac:dyDescent="0.25">
      <c r="A2963"/>
      <c r="B2963"/>
      <c r="C2963"/>
      <c r="D2963"/>
      <c r="E2963" s="34">
        <v>0</v>
      </c>
      <c r="F2963"/>
      <c r="G2963"/>
      <c r="H2963"/>
    </row>
    <row r="2964" spans="1:8" ht="12.5" x14ac:dyDescent="0.25">
      <c r="A2964"/>
      <c r="B2964"/>
      <c r="C2964"/>
      <c r="D2964"/>
      <c r="E2964" s="34">
        <v>0</v>
      </c>
      <c r="F2964"/>
      <c r="G2964"/>
      <c r="H2964"/>
    </row>
    <row r="2965" spans="1:8" ht="12.5" x14ac:dyDescent="0.25">
      <c r="A2965"/>
      <c r="B2965"/>
      <c r="C2965"/>
      <c r="D2965"/>
      <c r="E2965" s="34">
        <v>0</v>
      </c>
      <c r="F2965"/>
      <c r="G2965"/>
      <c r="H2965"/>
    </row>
    <row r="2966" spans="1:8" ht="12.5" x14ac:dyDescent="0.25">
      <c r="A2966"/>
      <c r="B2966"/>
      <c r="C2966"/>
      <c r="D2966"/>
      <c r="E2966" s="34">
        <v>0</v>
      </c>
      <c r="F2966"/>
      <c r="G2966"/>
      <c r="H2966"/>
    </row>
    <row r="2967" spans="1:8" ht="12.5" x14ac:dyDescent="0.25">
      <c r="A2967"/>
      <c r="B2967"/>
      <c r="C2967"/>
      <c r="D2967"/>
      <c r="E2967" s="34">
        <v>0</v>
      </c>
      <c r="F2967"/>
      <c r="G2967"/>
      <c r="H2967"/>
    </row>
    <row r="2968" spans="1:8" ht="12.5" x14ac:dyDescent="0.25">
      <c r="A2968"/>
      <c r="B2968"/>
      <c r="C2968"/>
      <c r="D2968"/>
      <c r="E2968" s="34">
        <v>0</v>
      </c>
      <c r="F2968"/>
      <c r="G2968"/>
      <c r="H2968"/>
    </row>
    <row r="2969" spans="1:8" ht="12.5" x14ac:dyDescent="0.25">
      <c r="A2969"/>
      <c r="B2969"/>
      <c r="C2969"/>
      <c r="D2969"/>
      <c r="E2969" s="34">
        <v>0</v>
      </c>
      <c r="F2969"/>
      <c r="G2969"/>
      <c r="H2969"/>
    </row>
    <row r="2970" spans="1:8" ht="12.5" x14ac:dyDescent="0.25">
      <c r="A2970"/>
      <c r="B2970"/>
      <c r="C2970"/>
      <c r="D2970"/>
      <c r="E2970" s="34">
        <v>0</v>
      </c>
      <c r="F2970"/>
      <c r="G2970"/>
      <c r="H2970"/>
    </row>
    <row r="2971" spans="1:8" ht="12.5" x14ac:dyDescent="0.25">
      <c r="A2971"/>
      <c r="B2971"/>
      <c r="C2971"/>
      <c r="D2971"/>
      <c r="E2971" s="34">
        <v>0</v>
      </c>
      <c r="F2971"/>
      <c r="G2971"/>
      <c r="H2971"/>
    </row>
    <row r="2972" spans="1:8" ht="12.5" x14ac:dyDescent="0.25">
      <c r="A2972"/>
      <c r="B2972"/>
      <c r="C2972"/>
      <c r="D2972"/>
      <c r="E2972" s="34">
        <v>0</v>
      </c>
      <c r="F2972"/>
      <c r="G2972"/>
      <c r="H2972"/>
    </row>
    <row r="2973" spans="1:8" ht="12.5" x14ac:dyDescent="0.25">
      <c r="A2973"/>
      <c r="B2973"/>
      <c r="C2973"/>
      <c r="D2973"/>
      <c r="E2973" s="34">
        <v>0</v>
      </c>
      <c r="F2973"/>
      <c r="G2973"/>
      <c r="H2973"/>
    </row>
    <row r="2974" spans="1:8" ht="12.5" x14ac:dyDescent="0.25">
      <c r="A2974"/>
      <c r="B2974"/>
      <c r="C2974"/>
      <c r="D2974"/>
      <c r="E2974" s="34">
        <v>0</v>
      </c>
      <c r="F2974"/>
      <c r="G2974"/>
      <c r="H2974"/>
    </row>
    <row r="2975" spans="1:8" ht="12.5" x14ac:dyDescent="0.25">
      <c r="A2975"/>
      <c r="B2975"/>
      <c r="C2975"/>
      <c r="D2975"/>
      <c r="E2975" s="34">
        <v>0</v>
      </c>
      <c r="F2975"/>
      <c r="G2975"/>
      <c r="H2975"/>
    </row>
    <row r="2976" spans="1:8" ht="12.5" x14ac:dyDescent="0.25">
      <c r="A2976"/>
      <c r="B2976"/>
      <c r="C2976"/>
      <c r="D2976"/>
      <c r="E2976" s="34">
        <v>0</v>
      </c>
      <c r="F2976"/>
      <c r="G2976"/>
      <c r="H2976"/>
    </row>
    <row r="2977" spans="1:8" ht="12.5" x14ac:dyDescent="0.25">
      <c r="A2977"/>
      <c r="B2977"/>
      <c r="C2977"/>
      <c r="D2977"/>
      <c r="E2977" s="34">
        <v>0</v>
      </c>
      <c r="F2977"/>
      <c r="G2977"/>
      <c r="H2977"/>
    </row>
    <row r="2978" spans="1:8" ht="12.5" x14ac:dyDescent="0.25">
      <c r="A2978"/>
      <c r="B2978"/>
      <c r="C2978"/>
      <c r="D2978"/>
      <c r="E2978" s="34">
        <v>0</v>
      </c>
      <c r="F2978"/>
      <c r="G2978"/>
      <c r="H2978"/>
    </row>
    <row r="2979" spans="1:8" ht="12.5" x14ac:dyDescent="0.25">
      <c r="A2979"/>
      <c r="B2979"/>
      <c r="C2979"/>
      <c r="D2979"/>
      <c r="E2979" s="34">
        <v>0</v>
      </c>
      <c r="F2979"/>
      <c r="G2979"/>
      <c r="H2979"/>
    </row>
    <row r="2980" spans="1:8" ht="12.5" x14ac:dyDescent="0.25">
      <c r="A2980"/>
      <c r="B2980"/>
      <c r="C2980"/>
      <c r="D2980"/>
      <c r="E2980" s="34">
        <v>0</v>
      </c>
      <c r="F2980"/>
      <c r="G2980"/>
      <c r="H2980"/>
    </row>
    <row r="2981" spans="1:8" ht="12.5" x14ac:dyDescent="0.25">
      <c r="A2981"/>
      <c r="B2981"/>
      <c r="C2981"/>
      <c r="D2981"/>
      <c r="E2981" s="34">
        <v>0</v>
      </c>
      <c r="F2981"/>
      <c r="G2981"/>
      <c r="H2981"/>
    </row>
    <row r="2982" spans="1:8" ht="12.5" x14ac:dyDescent="0.25">
      <c r="A2982"/>
      <c r="B2982"/>
      <c r="C2982"/>
      <c r="D2982"/>
      <c r="E2982" s="34">
        <v>0</v>
      </c>
      <c r="F2982"/>
      <c r="G2982"/>
      <c r="H2982"/>
    </row>
    <row r="2983" spans="1:8" ht="12.5" x14ac:dyDescent="0.25">
      <c r="A2983"/>
      <c r="B2983"/>
      <c r="C2983"/>
      <c r="D2983"/>
      <c r="E2983" s="34">
        <v>0</v>
      </c>
      <c r="F2983"/>
      <c r="G2983"/>
      <c r="H2983"/>
    </row>
    <row r="2984" spans="1:8" ht="12.5" x14ac:dyDescent="0.25">
      <c r="A2984"/>
      <c r="B2984"/>
      <c r="C2984"/>
      <c r="D2984"/>
      <c r="E2984" s="34">
        <v>0</v>
      </c>
      <c r="F2984"/>
      <c r="G2984"/>
      <c r="H2984"/>
    </row>
    <row r="2985" spans="1:8" ht="12.5" x14ac:dyDescent="0.25">
      <c r="A2985"/>
      <c r="B2985"/>
      <c r="C2985"/>
      <c r="D2985"/>
      <c r="E2985" s="34">
        <v>0</v>
      </c>
      <c r="F2985"/>
      <c r="G2985"/>
      <c r="H2985"/>
    </row>
    <row r="2986" spans="1:8" ht="12.5" x14ac:dyDescent="0.25">
      <c r="A2986"/>
      <c r="B2986"/>
      <c r="C2986"/>
      <c r="D2986"/>
      <c r="E2986" s="34">
        <v>0</v>
      </c>
      <c r="F2986"/>
      <c r="G2986"/>
      <c r="H2986"/>
    </row>
    <row r="2987" spans="1:8" ht="12.5" x14ac:dyDescent="0.25">
      <c r="A2987"/>
      <c r="B2987"/>
      <c r="C2987"/>
      <c r="D2987"/>
      <c r="E2987" s="34">
        <v>0</v>
      </c>
      <c r="F2987"/>
      <c r="G2987"/>
      <c r="H2987"/>
    </row>
    <row r="2988" spans="1:8" ht="12.5" x14ac:dyDescent="0.25">
      <c r="A2988"/>
      <c r="B2988"/>
      <c r="C2988"/>
      <c r="D2988"/>
      <c r="E2988" s="34">
        <v>0</v>
      </c>
      <c r="F2988"/>
      <c r="G2988"/>
      <c r="H2988"/>
    </row>
    <row r="2989" spans="1:8" ht="12.5" x14ac:dyDescent="0.25">
      <c r="A2989"/>
      <c r="B2989"/>
      <c r="C2989"/>
      <c r="D2989"/>
      <c r="E2989" s="34">
        <v>0</v>
      </c>
      <c r="F2989"/>
      <c r="G2989"/>
      <c r="H2989"/>
    </row>
    <row r="2990" spans="1:8" ht="12.5" x14ac:dyDescent="0.25">
      <c r="A2990"/>
      <c r="B2990"/>
      <c r="C2990"/>
      <c r="D2990"/>
      <c r="E2990" s="34">
        <v>0</v>
      </c>
      <c r="F2990"/>
      <c r="G2990"/>
      <c r="H2990"/>
    </row>
    <row r="2991" spans="1:8" ht="12.5" x14ac:dyDescent="0.25">
      <c r="A2991"/>
      <c r="B2991"/>
      <c r="C2991"/>
      <c r="D2991"/>
      <c r="E2991" s="34">
        <v>0</v>
      </c>
      <c r="F2991"/>
      <c r="G2991"/>
      <c r="H2991"/>
    </row>
    <row r="2992" spans="1:8" ht="12.5" x14ac:dyDescent="0.25">
      <c r="A2992"/>
      <c r="B2992"/>
      <c r="C2992"/>
      <c r="D2992"/>
      <c r="E2992" s="34">
        <v>0</v>
      </c>
      <c r="F2992"/>
      <c r="G2992"/>
      <c r="H2992"/>
    </row>
    <row r="2993" spans="1:8" ht="12.5" x14ac:dyDescent="0.25">
      <c r="A2993"/>
      <c r="B2993"/>
      <c r="C2993"/>
      <c r="D2993"/>
      <c r="E2993" s="34">
        <v>0</v>
      </c>
      <c r="F2993"/>
      <c r="G2993"/>
      <c r="H2993"/>
    </row>
    <row r="2994" spans="1:8" ht="12.5" x14ac:dyDescent="0.25">
      <c r="A2994"/>
      <c r="B2994"/>
      <c r="C2994"/>
      <c r="D2994"/>
      <c r="E2994" s="34">
        <v>0</v>
      </c>
      <c r="F2994"/>
      <c r="G2994"/>
      <c r="H2994"/>
    </row>
    <row r="2995" spans="1:8" ht="12.5" x14ac:dyDescent="0.25">
      <c r="A2995"/>
      <c r="B2995"/>
      <c r="C2995"/>
      <c r="D2995"/>
      <c r="E2995" s="34">
        <v>0</v>
      </c>
      <c r="F2995"/>
      <c r="G2995"/>
      <c r="H2995"/>
    </row>
    <row r="2996" spans="1:8" ht="12.5" x14ac:dyDescent="0.25">
      <c r="A2996"/>
      <c r="B2996"/>
      <c r="C2996"/>
      <c r="D2996"/>
      <c r="E2996" s="34">
        <v>0</v>
      </c>
      <c r="F2996"/>
      <c r="G2996"/>
      <c r="H2996"/>
    </row>
    <row r="2997" spans="1:8" ht="12.5" x14ac:dyDescent="0.25">
      <c r="A2997"/>
      <c r="B2997"/>
      <c r="C2997"/>
      <c r="D2997"/>
      <c r="E2997" s="34">
        <v>0</v>
      </c>
      <c r="F2997"/>
      <c r="G2997"/>
      <c r="H2997"/>
    </row>
    <row r="2998" spans="1:8" ht="12.5" x14ac:dyDescent="0.25">
      <c r="A2998"/>
      <c r="B2998"/>
      <c r="C2998"/>
      <c r="D2998"/>
      <c r="E2998" s="34">
        <v>0</v>
      </c>
      <c r="F2998"/>
      <c r="G2998"/>
      <c r="H2998"/>
    </row>
    <row r="2999" spans="1:8" ht="12.5" x14ac:dyDescent="0.25">
      <c r="A2999"/>
      <c r="B2999"/>
      <c r="C2999"/>
      <c r="D2999"/>
      <c r="E2999" s="34">
        <v>0</v>
      </c>
      <c r="F2999"/>
      <c r="G2999"/>
      <c r="H2999"/>
    </row>
    <row r="3000" spans="1:8" ht="12.5" x14ac:dyDescent="0.25">
      <c r="A3000"/>
      <c r="B3000"/>
      <c r="C3000"/>
      <c r="D3000"/>
      <c r="E3000" s="34">
        <v>0</v>
      </c>
      <c r="F3000"/>
      <c r="G3000"/>
      <c r="H3000"/>
    </row>
    <row r="3001" spans="1:8" ht="12.5" x14ac:dyDescent="0.25">
      <c r="A3001"/>
      <c r="B3001"/>
      <c r="C3001"/>
      <c r="D3001"/>
      <c r="E3001" s="34">
        <v>0</v>
      </c>
      <c r="F3001"/>
      <c r="G3001"/>
      <c r="H3001"/>
    </row>
    <row r="3002" spans="1:8" ht="12.5" x14ac:dyDescent="0.25">
      <c r="A3002"/>
      <c r="B3002"/>
      <c r="C3002"/>
      <c r="D3002"/>
      <c r="E3002" s="34">
        <v>0</v>
      </c>
      <c r="F3002"/>
      <c r="G3002"/>
      <c r="H3002"/>
    </row>
    <row r="3003" spans="1:8" ht="12.5" x14ac:dyDescent="0.25">
      <c r="A3003"/>
      <c r="B3003"/>
      <c r="C3003"/>
      <c r="D3003"/>
      <c r="E3003" s="34">
        <v>0</v>
      </c>
      <c r="F3003"/>
      <c r="G3003"/>
      <c r="H3003"/>
    </row>
    <row r="3004" spans="1:8" ht="12.5" x14ac:dyDescent="0.25">
      <c r="A3004"/>
      <c r="B3004"/>
      <c r="C3004"/>
      <c r="D3004"/>
      <c r="E3004" s="34">
        <v>0</v>
      </c>
      <c r="F3004"/>
      <c r="G3004"/>
      <c r="H3004"/>
    </row>
    <row r="3005" spans="1:8" ht="12.5" x14ac:dyDescent="0.25">
      <c r="A3005"/>
      <c r="B3005"/>
      <c r="C3005"/>
      <c r="D3005"/>
      <c r="E3005" s="34">
        <v>0</v>
      </c>
      <c r="F3005"/>
      <c r="G3005"/>
      <c r="H3005"/>
    </row>
    <row r="3006" spans="1:8" ht="12.5" x14ac:dyDescent="0.25">
      <c r="A3006"/>
      <c r="B3006"/>
      <c r="C3006"/>
      <c r="D3006"/>
      <c r="E3006" s="34">
        <v>0</v>
      </c>
      <c r="F3006"/>
      <c r="G3006"/>
      <c r="H3006"/>
    </row>
    <row r="3007" spans="1:8" ht="12.5" x14ac:dyDescent="0.25">
      <c r="A3007"/>
      <c r="B3007"/>
      <c r="C3007"/>
      <c r="D3007"/>
      <c r="E3007" s="34">
        <v>0</v>
      </c>
      <c r="F3007"/>
      <c r="G3007"/>
      <c r="H3007"/>
    </row>
    <row r="3008" spans="1:8" ht="12.5" x14ac:dyDescent="0.25">
      <c r="A3008"/>
      <c r="B3008"/>
      <c r="C3008"/>
      <c r="D3008"/>
      <c r="E3008" s="34">
        <v>0</v>
      </c>
      <c r="F3008"/>
      <c r="G3008"/>
      <c r="H3008"/>
    </row>
    <row r="3009" spans="1:8" ht="12.5" x14ac:dyDescent="0.25">
      <c r="A3009"/>
      <c r="B3009"/>
      <c r="C3009"/>
      <c r="D3009"/>
      <c r="E3009" s="34">
        <v>0</v>
      </c>
      <c r="F3009"/>
      <c r="G3009"/>
      <c r="H3009"/>
    </row>
    <row r="3010" spans="1:8" ht="12.5" x14ac:dyDescent="0.25">
      <c r="A3010"/>
      <c r="B3010"/>
      <c r="C3010"/>
      <c r="D3010"/>
      <c r="E3010" s="34">
        <v>0</v>
      </c>
      <c r="F3010"/>
      <c r="G3010"/>
      <c r="H3010"/>
    </row>
    <row r="3011" spans="1:8" ht="12.5" x14ac:dyDescent="0.25">
      <c r="A3011"/>
      <c r="B3011"/>
      <c r="C3011"/>
      <c r="D3011"/>
      <c r="E3011" s="34">
        <v>0</v>
      </c>
      <c r="F3011"/>
      <c r="G3011"/>
      <c r="H3011"/>
    </row>
    <row r="3012" spans="1:8" ht="12.5" x14ac:dyDescent="0.25">
      <c r="A3012"/>
      <c r="B3012"/>
      <c r="C3012"/>
      <c r="D3012"/>
      <c r="E3012" s="34">
        <v>0</v>
      </c>
      <c r="F3012"/>
      <c r="G3012"/>
      <c r="H3012"/>
    </row>
    <row r="3013" spans="1:8" ht="12.5" x14ac:dyDescent="0.25">
      <c r="A3013"/>
      <c r="B3013"/>
      <c r="C3013"/>
      <c r="D3013"/>
      <c r="E3013" s="34">
        <v>0</v>
      </c>
      <c r="F3013"/>
      <c r="G3013"/>
      <c r="H3013"/>
    </row>
    <row r="3014" spans="1:8" ht="12.5" x14ac:dyDescent="0.25">
      <c r="A3014"/>
      <c r="B3014"/>
      <c r="C3014"/>
      <c r="D3014"/>
      <c r="E3014" s="34">
        <v>0</v>
      </c>
      <c r="F3014"/>
      <c r="G3014"/>
      <c r="H3014"/>
    </row>
    <row r="3015" spans="1:8" ht="12.5" x14ac:dyDescent="0.25">
      <c r="A3015"/>
      <c r="B3015"/>
      <c r="C3015"/>
      <c r="D3015"/>
      <c r="E3015" s="34">
        <v>0</v>
      </c>
      <c r="F3015"/>
      <c r="G3015"/>
      <c r="H3015"/>
    </row>
    <row r="3016" spans="1:8" ht="12.5" x14ac:dyDescent="0.25">
      <c r="A3016"/>
      <c r="B3016"/>
      <c r="C3016"/>
      <c r="D3016"/>
      <c r="E3016" s="34">
        <v>0</v>
      </c>
      <c r="F3016"/>
      <c r="G3016"/>
      <c r="H3016"/>
    </row>
    <row r="3017" spans="1:8" ht="12.5" x14ac:dyDescent="0.25">
      <c r="A3017"/>
      <c r="B3017"/>
      <c r="C3017"/>
      <c r="D3017"/>
      <c r="E3017" s="34">
        <v>0</v>
      </c>
      <c r="F3017"/>
      <c r="G3017"/>
      <c r="H3017"/>
    </row>
    <row r="3018" spans="1:8" ht="12.5" x14ac:dyDescent="0.25">
      <c r="A3018"/>
      <c r="B3018"/>
      <c r="C3018"/>
      <c r="D3018"/>
      <c r="E3018" s="34">
        <v>0</v>
      </c>
      <c r="F3018"/>
      <c r="G3018"/>
      <c r="H3018"/>
    </row>
    <row r="3019" spans="1:8" ht="12.5" x14ac:dyDescent="0.25">
      <c r="A3019"/>
      <c r="B3019"/>
      <c r="C3019"/>
      <c r="D3019"/>
      <c r="E3019" s="34">
        <v>0</v>
      </c>
      <c r="F3019"/>
      <c r="G3019"/>
      <c r="H3019"/>
    </row>
    <row r="3020" spans="1:8" ht="12.5" x14ac:dyDescent="0.25">
      <c r="A3020"/>
      <c r="B3020"/>
      <c r="C3020"/>
      <c r="D3020"/>
      <c r="E3020" s="34">
        <v>0</v>
      </c>
      <c r="F3020"/>
      <c r="G3020"/>
      <c r="H3020"/>
    </row>
    <row r="3021" spans="1:8" ht="12.5" x14ac:dyDescent="0.25">
      <c r="A3021"/>
      <c r="B3021"/>
      <c r="C3021"/>
      <c r="D3021"/>
      <c r="E3021" s="34">
        <v>0</v>
      </c>
      <c r="F3021"/>
      <c r="G3021"/>
      <c r="H3021"/>
    </row>
    <row r="3022" spans="1:8" ht="12.5" x14ac:dyDescent="0.25">
      <c r="A3022"/>
      <c r="B3022"/>
      <c r="C3022"/>
      <c r="D3022"/>
      <c r="E3022" s="34">
        <v>0</v>
      </c>
      <c r="F3022"/>
      <c r="G3022"/>
      <c r="H3022"/>
    </row>
    <row r="3023" spans="1:8" ht="12.5" x14ac:dyDescent="0.25">
      <c r="A3023"/>
      <c r="B3023"/>
      <c r="C3023"/>
      <c r="D3023"/>
      <c r="E3023" s="34">
        <v>0</v>
      </c>
      <c r="F3023"/>
      <c r="G3023"/>
      <c r="H3023"/>
    </row>
    <row r="3024" spans="1:8" ht="12.5" x14ac:dyDescent="0.25">
      <c r="A3024"/>
      <c r="B3024"/>
      <c r="C3024"/>
      <c r="D3024"/>
      <c r="E3024" s="34">
        <v>0</v>
      </c>
      <c r="F3024"/>
      <c r="G3024"/>
      <c r="H3024"/>
    </row>
    <row r="3025" spans="1:8" ht="12.5" x14ac:dyDescent="0.25">
      <c r="A3025"/>
      <c r="B3025"/>
      <c r="C3025"/>
      <c r="D3025"/>
      <c r="E3025" s="34">
        <v>0</v>
      </c>
      <c r="F3025"/>
      <c r="G3025"/>
      <c r="H3025"/>
    </row>
    <row r="3026" spans="1:8" ht="12.5" x14ac:dyDescent="0.25">
      <c r="A3026"/>
      <c r="B3026"/>
      <c r="C3026"/>
      <c r="D3026"/>
      <c r="E3026" s="34">
        <v>0</v>
      </c>
      <c r="F3026"/>
      <c r="G3026"/>
      <c r="H3026"/>
    </row>
    <row r="3027" spans="1:8" ht="12.5" x14ac:dyDescent="0.25">
      <c r="A3027"/>
      <c r="B3027"/>
      <c r="C3027"/>
      <c r="D3027"/>
      <c r="E3027" s="34">
        <v>0</v>
      </c>
      <c r="F3027"/>
      <c r="G3027"/>
      <c r="H3027"/>
    </row>
    <row r="3028" spans="1:8" ht="12.5" x14ac:dyDescent="0.25">
      <c r="A3028"/>
      <c r="B3028"/>
      <c r="C3028"/>
      <c r="D3028"/>
      <c r="E3028" s="34">
        <v>0</v>
      </c>
      <c r="F3028"/>
      <c r="G3028"/>
      <c r="H3028"/>
    </row>
    <row r="3029" spans="1:8" ht="12.5" x14ac:dyDescent="0.25">
      <c r="A3029"/>
      <c r="B3029"/>
      <c r="C3029"/>
      <c r="D3029"/>
      <c r="E3029" s="34">
        <v>0</v>
      </c>
      <c r="F3029"/>
      <c r="G3029"/>
      <c r="H3029"/>
    </row>
    <row r="3030" spans="1:8" ht="12.5" x14ac:dyDescent="0.25">
      <c r="A3030"/>
      <c r="B3030"/>
      <c r="C3030"/>
      <c r="D3030"/>
      <c r="E3030" s="34">
        <v>0</v>
      </c>
      <c r="F3030"/>
      <c r="G3030"/>
      <c r="H3030"/>
    </row>
    <row r="3031" spans="1:8" ht="12.5" x14ac:dyDescent="0.25">
      <c r="A3031"/>
      <c r="B3031"/>
      <c r="C3031"/>
      <c r="D3031"/>
      <c r="E3031" s="34">
        <v>0</v>
      </c>
      <c r="F3031"/>
      <c r="G3031"/>
      <c r="H3031"/>
    </row>
    <row r="3032" spans="1:8" ht="12.5" x14ac:dyDescent="0.25">
      <c r="A3032"/>
      <c r="B3032"/>
      <c r="C3032"/>
      <c r="D3032"/>
      <c r="E3032" s="34">
        <v>0</v>
      </c>
      <c r="F3032"/>
      <c r="G3032"/>
      <c r="H3032"/>
    </row>
    <row r="3033" spans="1:8" ht="12.5" x14ac:dyDescent="0.25">
      <c r="A3033"/>
      <c r="B3033"/>
      <c r="C3033"/>
      <c r="D3033"/>
      <c r="E3033" s="34">
        <v>0</v>
      </c>
      <c r="F3033"/>
      <c r="G3033"/>
      <c r="H3033"/>
    </row>
    <row r="3034" spans="1:8" ht="12.5" x14ac:dyDescent="0.25">
      <c r="A3034"/>
      <c r="B3034"/>
      <c r="C3034"/>
      <c r="D3034"/>
      <c r="E3034" s="34">
        <v>0</v>
      </c>
      <c r="F3034"/>
      <c r="G3034"/>
      <c r="H3034"/>
    </row>
    <row r="3035" spans="1:8" ht="12.5" x14ac:dyDescent="0.25">
      <c r="A3035"/>
      <c r="B3035"/>
      <c r="C3035"/>
      <c r="D3035"/>
      <c r="E3035" s="34">
        <v>0</v>
      </c>
      <c r="F3035"/>
      <c r="G3035"/>
      <c r="H3035"/>
    </row>
    <row r="3036" spans="1:8" ht="12.5" x14ac:dyDescent="0.25">
      <c r="A3036"/>
      <c r="B3036"/>
      <c r="C3036"/>
      <c r="D3036"/>
      <c r="E3036" s="34">
        <v>0</v>
      </c>
      <c r="F3036"/>
      <c r="G3036"/>
      <c r="H3036"/>
    </row>
    <row r="3037" spans="1:8" ht="12.5" x14ac:dyDescent="0.25">
      <c r="A3037"/>
      <c r="B3037"/>
      <c r="C3037"/>
      <c r="D3037"/>
      <c r="E3037" s="34">
        <v>0</v>
      </c>
      <c r="F3037"/>
      <c r="G3037"/>
      <c r="H3037"/>
    </row>
    <row r="3038" spans="1:8" ht="12.5" x14ac:dyDescent="0.25">
      <c r="A3038"/>
      <c r="B3038"/>
      <c r="C3038"/>
      <c r="D3038"/>
      <c r="E3038" s="34">
        <v>0</v>
      </c>
      <c r="F3038"/>
      <c r="G3038"/>
      <c r="H3038"/>
    </row>
    <row r="3039" spans="1:8" ht="12.5" x14ac:dyDescent="0.25">
      <c r="A3039"/>
      <c r="B3039"/>
      <c r="C3039"/>
      <c r="D3039"/>
      <c r="E3039" s="34">
        <v>0</v>
      </c>
      <c r="F3039"/>
      <c r="G3039"/>
      <c r="H3039"/>
    </row>
    <row r="3040" spans="1:8" ht="12.5" x14ac:dyDescent="0.25">
      <c r="A3040"/>
      <c r="B3040"/>
      <c r="C3040"/>
      <c r="D3040"/>
      <c r="E3040" s="34">
        <v>0</v>
      </c>
      <c r="F3040"/>
      <c r="G3040"/>
      <c r="H3040"/>
    </row>
    <row r="3041" spans="1:8" ht="12.5" x14ac:dyDescent="0.25">
      <c r="A3041"/>
      <c r="B3041"/>
      <c r="C3041"/>
      <c r="D3041"/>
      <c r="E3041" s="34">
        <v>0</v>
      </c>
      <c r="F3041"/>
      <c r="G3041"/>
      <c r="H3041"/>
    </row>
    <row r="3042" spans="1:8" ht="12.5" x14ac:dyDescent="0.25">
      <c r="A3042"/>
      <c r="B3042"/>
      <c r="C3042"/>
      <c r="D3042"/>
      <c r="E3042" s="34">
        <v>0</v>
      </c>
      <c r="F3042"/>
      <c r="G3042"/>
      <c r="H3042"/>
    </row>
    <row r="3043" spans="1:8" ht="12.5" x14ac:dyDescent="0.25">
      <c r="A3043"/>
      <c r="B3043"/>
      <c r="C3043"/>
      <c r="D3043"/>
      <c r="E3043" s="34">
        <v>0</v>
      </c>
      <c r="F3043"/>
      <c r="G3043"/>
      <c r="H3043"/>
    </row>
    <row r="3044" spans="1:8" ht="12.5" x14ac:dyDescent="0.25">
      <c r="A3044"/>
      <c r="B3044"/>
      <c r="C3044"/>
      <c r="D3044"/>
      <c r="E3044" s="34">
        <v>0</v>
      </c>
      <c r="F3044"/>
      <c r="G3044"/>
      <c r="H3044"/>
    </row>
    <row r="3045" spans="1:8" ht="12.5" x14ac:dyDescent="0.25">
      <c r="A3045"/>
      <c r="B3045"/>
      <c r="C3045"/>
      <c r="D3045"/>
      <c r="E3045" s="34">
        <v>0</v>
      </c>
      <c r="F3045"/>
      <c r="G3045"/>
      <c r="H3045"/>
    </row>
    <row r="3046" spans="1:8" ht="12.5" x14ac:dyDescent="0.25">
      <c r="A3046"/>
      <c r="B3046"/>
      <c r="C3046"/>
      <c r="D3046"/>
      <c r="E3046" s="34">
        <v>0</v>
      </c>
      <c r="F3046"/>
      <c r="G3046"/>
      <c r="H3046"/>
    </row>
    <row r="3047" spans="1:8" ht="12.5" x14ac:dyDescent="0.25">
      <c r="A3047"/>
      <c r="B3047"/>
      <c r="C3047"/>
      <c r="D3047"/>
      <c r="E3047" s="34">
        <v>0</v>
      </c>
      <c r="F3047"/>
      <c r="G3047"/>
      <c r="H3047"/>
    </row>
    <row r="3048" spans="1:8" ht="12.5" x14ac:dyDescent="0.25">
      <c r="A3048"/>
      <c r="B3048"/>
      <c r="C3048"/>
      <c r="D3048"/>
      <c r="E3048" s="34">
        <v>0</v>
      </c>
      <c r="F3048"/>
      <c r="G3048"/>
      <c r="H3048"/>
    </row>
    <row r="3049" spans="1:8" ht="12.5" x14ac:dyDescent="0.25">
      <c r="A3049"/>
      <c r="B3049"/>
      <c r="C3049"/>
      <c r="D3049"/>
      <c r="E3049" s="34">
        <v>0</v>
      </c>
      <c r="F3049"/>
      <c r="G3049"/>
      <c r="H3049"/>
    </row>
    <row r="3050" spans="1:8" ht="12.5" x14ac:dyDescent="0.25">
      <c r="A3050"/>
      <c r="B3050"/>
      <c r="C3050"/>
      <c r="D3050"/>
      <c r="E3050" s="34">
        <v>0</v>
      </c>
      <c r="F3050"/>
      <c r="G3050"/>
      <c r="H3050"/>
    </row>
    <row r="3051" spans="1:8" ht="12.5" x14ac:dyDescent="0.25">
      <c r="A3051"/>
      <c r="B3051"/>
      <c r="C3051"/>
      <c r="D3051"/>
      <c r="E3051" s="34">
        <v>0</v>
      </c>
      <c r="F3051"/>
      <c r="G3051"/>
      <c r="H3051"/>
    </row>
    <row r="3052" spans="1:8" ht="12.5" x14ac:dyDescent="0.25">
      <c r="A3052"/>
      <c r="B3052"/>
      <c r="C3052"/>
      <c r="D3052"/>
      <c r="E3052" s="34">
        <v>0</v>
      </c>
      <c r="F3052"/>
      <c r="G3052"/>
      <c r="H3052"/>
    </row>
    <row r="3053" spans="1:8" ht="12.5" x14ac:dyDescent="0.25">
      <c r="A3053"/>
      <c r="B3053"/>
      <c r="C3053"/>
      <c r="D3053"/>
      <c r="E3053" s="34">
        <v>0</v>
      </c>
      <c r="F3053"/>
      <c r="G3053"/>
      <c r="H3053"/>
    </row>
    <row r="3054" spans="1:8" ht="12.5" x14ac:dyDescent="0.25">
      <c r="A3054"/>
      <c r="B3054"/>
      <c r="C3054"/>
      <c r="D3054"/>
      <c r="E3054" s="34">
        <v>0</v>
      </c>
      <c r="F3054"/>
      <c r="G3054"/>
      <c r="H3054"/>
    </row>
    <row r="3055" spans="1:8" ht="12.5" x14ac:dyDescent="0.25">
      <c r="A3055"/>
      <c r="B3055"/>
      <c r="C3055"/>
      <c r="D3055"/>
      <c r="E3055" s="34">
        <v>0</v>
      </c>
      <c r="F3055"/>
      <c r="G3055"/>
      <c r="H3055"/>
    </row>
    <row r="3056" spans="1:8" ht="12.5" x14ac:dyDescent="0.25">
      <c r="A3056"/>
      <c r="B3056"/>
      <c r="C3056"/>
      <c r="D3056"/>
      <c r="E3056" s="34">
        <v>0</v>
      </c>
      <c r="F3056"/>
      <c r="G3056"/>
      <c r="H3056"/>
    </row>
    <row r="3057" spans="1:8" ht="12.5" x14ac:dyDescent="0.25">
      <c r="A3057"/>
      <c r="B3057"/>
      <c r="C3057"/>
      <c r="D3057"/>
      <c r="E3057" s="34">
        <v>0</v>
      </c>
      <c r="F3057"/>
      <c r="G3057"/>
      <c r="H3057"/>
    </row>
    <row r="3058" spans="1:8" ht="12.5" x14ac:dyDescent="0.25">
      <c r="A3058"/>
      <c r="B3058"/>
      <c r="C3058"/>
      <c r="D3058"/>
      <c r="E3058" s="34">
        <v>0</v>
      </c>
      <c r="F3058"/>
      <c r="G3058"/>
      <c r="H3058"/>
    </row>
    <row r="3059" spans="1:8" ht="12.5" x14ac:dyDescent="0.25">
      <c r="A3059"/>
      <c r="B3059"/>
      <c r="C3059"/>
      <c r="D3059"/>
      <c r="E3059" s="34">
        <v>0</v>
      </c>
      <c r="F3059"/>
      <c r="G3059"/>
      <c r="H3059"/>
    </row>
    <row r="3060" spans="1:8" ht="12.5" x14ac:dyDescent="0.25">
      <c r="A3060"/>
      <c r="B3060"/>
      <c r="C3060"/>
      <c r="D3060"/>
      <c r="E3060" s="34">
        <v>0</v>
      </c>
      <c r="F3060"/>
      <c r="G3060"/>
      <c r="H3060"/>
    </row>
    <row r="3061" spans="1:8" ht="12.5" x14ac:dyDescent="0.25">
      <c r="A3061"/>
      <c r="B3061"/>
      <c r="C3061"/>
      <c r="D3061"/>
      <c r="E3061" s="34">
        <v>0</v>
      </c>
      <c r="F3061"/>
      <c r="G3061"/>
      <c r="H3061"/>
    </row>
    <row r="3062" spans="1:8" ht="12.5" x14ac:dyDescent="0.25">
      <c r="A3062"/>
      <c r="B3062"/>
      <c r="C3062"/>
      <c r="D3062"/>
      <c r="E3062" s="34">
        <v>0</v>
      </c>
      <c r="F3062"/>
      <c r="G3062"/>
      <c r="H3062"/>
    </row>
    <row r="3063" spans="1:8" ht="12.5" x14ac:dyDescent="0.25">
      <c r="A3063"/>
      <c r="B3063"/>
      <c r="C3063"/>
      <c r="D3063"/>
      <c r="E3063" s="34">
        <v>0</v>
      </c>
      <c r="F3063"/>
      <c r="G3063"/>
      <c r="H3063"/>
    </row>
    <row r="3064" spans="1:8" ht="12.5" x14ac:dyDescent="0.25">
      <c r="A3064"/>
      <c r="B3064"/>
      <c r="C3064"/>
      <c r="D3064"/>
      <c r="E3064" s="34">
        <v>0</v>
      </c>
      <c r="F3064"/>
      <c r="G3064"/>
      <c r="H3064"/>
    </row>
    <row r="3065" spans="1:8" ht="12.5" x14ac:dyDescent="0.25">
      <c r="A3065"/>
      <c r="B3065"/>
      <c r="C3065"/>
      <c r="D3065"/>
      <c r="E3065" s="34">
        <v>0</v>
      </c>
      <c r="F3065"/>
      <c r="G3065"/>
      <c r="H3065"/>
    </row>
    <row r="3066" spans="1:8" ht="12.5" x14ac:dyDescent="0.25">
      <c r="A3066"/>
      <c r="B3066"/>
      <c r="C3066"/>
      <c r="D3066"/>
      <c r="E3066" s="34">
        <v>0</v>
      </c>
      <c r="F3066"/>
      <c r="G3066"/>
      <c r="H3066"/>
    </row>
    <row r="3067" spans="1:8" ht="12.5" x14ac:dyDescent="0.25">
      <c r="A3067"/>
      <c r="B3067"/>
      <c r="C3067"/>
      <c r="D3067"/>
      <c r="E3067" s="34">
        <v>0</v>
      </c>
      <c r="F3067"/>
      <c r="G3067"/>
      <c r="H3067"/>
    </row>
    <row r="3068" spans="1:8" ht="12.5" x14ac:dyDescent="0.25">
      <c r="A3068"/>
      <c r="B3068"/>
      <c r="C3068"/>
      <c r="D3068"/>
      <c r="E3068" s="34">
        <v>0</v>
      </c>
      <c r="F3068"/>
      <c r="G3068"/>
      <c r="H3068"/>
    </row>
    <row r="3069" spans="1:8" ht="12.5" x14ac:dyDescent="0.25">
      <c r="A3069"/>
      <c r="B3069"/>
      <c r="C3069"/>
      <c r="D3069"/>
      <c r="E3069" s="34">
        <v>0</v>
      </c>
      <c r="F3069"/>
      <c r="G3069"/>
      <c r="H3069"/>
    </row>
    <row r="3070" spans="1:8" ht="12.5" x14ac:dyDescent="0.25">
      <c r="A3070"/>
      <c r="B3070"/>
      <c r="C3070"/>
      <c r="D3070"/>
      <c r="E3070" s="34">
        <v>0</v>
      </c>
      <c r="F3070"/>
      <c r="G3070"/>
      <c r="H3070"/>
    </row>
    <row r="3071" spans="1:8" ht="12.5" x14ac:dyDescent="0.25">
      <c r="A3071"/>
      <c r="B3071"/>
      <c r="C3071"/>
      <c r="D3071"/>
      <c r="E3071" s="34">
        <v>0</v>
      </c>
      <c r="F3071"/>
      <c r="G3071"/>
      <c r="H3071"/>
    </row>
    <row r="3072" spans="1:8" ht="12.5" x14ac:dyDescent="0.25">
      <c r="A3072"/>
      <c r="B3072"/>
      <c r="C3072"/>
      <c r="D3072"/>
      <c r="E3072" s="34">
        <v>0</v>
      </c>
      <c r="F3072"/>
      <c r="G3072"/>
      <c r="H3072"/>
    </row>
    <row r="3073" spans="1:8" ht="12.5" x14ac:dyDescent="0.25">
      <c r="A3073"/>
      <c r="B3073"/>
      <c r="C3073"/>
      <c r="D3073"/>
      <c r="E3073" s="34">
        <v>0</v>
      </c>
      <c r="F3073"/>
      <c r="G3073"/>
      <c r="H3073"/>
    </row>
    <row r="3074" spans="1:8" ht="12.5" x14ac:dyDescent="0.25">
      <c r="A3074"/>
      <c r="B3074"/>
      <c r="C3074"/>
      <c r="D3074"/>
      <c r="E3074" s="34">
        <v>0</v>
      </c>
      <c r="F3074"/>
      <c r="G3074"/>
      <c r="H3074"/>
    </row>
    <row r="3075" spans="1:8" ht="12.5" x14ac:dyDescent="0.25">
      <c r="A3075"/>
      <c r="B3075"/>
      <c r="C3075"/>
      <c r="D3075"/>
      <c r="E3075" s="34">
        <v>0</v>
      </c>
      <c r="F3075"/>
      <c r="G3075"/>
      <c r="H3075"/>
    </row>
    <row r="3076" spans="1:8" ht="12.5" x14ac:dyDescent="0.25">
      <c r="A3076"/>
      <c r="B3076"/>
      <c r="C3076"/>
      <c r="D3076"/>
      <c r="E3076" s="34">
        <v>0</v>
      </c>
      <c r="F3076"/>
      <c r="G3076"/>
      <c r="H3076"/>
    </row>
    <row r="3077" spans="1:8" ht="12.5" x14ac:dyDescent="0.25">
      <c r="A3077"/>
      <c r="B3077"/>
      <c r="C3077"/>
      <c r="D3077"/>
      <c r="E3077" s="34">
        <v>0</v>
      </c>
      <c r="F3077"/>
      <c r="G3077"/>
      <c r="H3077"/>
    </row>
    <row r="3078" spans="1:8" ht="12.5" x14ac:dyDescent="0.25">
      <c r="A3078"/>
      <c r="B3078"/>
      <c r="C3078"/>
      <c r="D3078"/>
      <c r="E3078" s="34">
        <v>0</v>
      </c>
      <c r="F3078"/>
      <c r="G3078"/>
      <c r="H3078"/>
    </row>
    <row r="3079" spans="1:8" ht="12.5" x14ac:dyDescent="0.25">
      <c r="A3079"/>
      <c r="B3079"/>
      <c r="C3079"/>
      <c r="D3079"/>
      <c r="E3079" s="34">
        <v>0</v>
      </c>
      <c r="F3079"/>
      <c r="G3079"/>
      <c r="H3079"/>
    </row>
    <row r="3080" spans="1:8" ht="12.5" x14ac:dyDescent="0.25">
      <c r="A3080"/>
      <c r="B3080"/>
      <c r="C3080"/>
      <c r="D3080"/>
      <c r="E3080" s="34">
        <v>0</v>
      </c>
      <c r="F3080"/>
      <c r="G3080"/>
      <c r="H3080"/>
    </row>
    <row r="3081" spans="1:8" ht="12.5" x14ac:dyDescent="0.25">
      <c r="A3081"/>
      <c r="B3081"/>
      <c r="C3081"/>
      <c r="D3081"/>
      <c r="E3081" s="34">
        <v>0</v>
      </c>
      <c r="F3081"/>
      <c r="G3081"/>
      <c r="H3081"/>
    </row>
    <row r="3082" spans="1:8" ht="12.5" x14ac:dyDescent="0.25">
      <c r="A3082"/>
      <c r="B3082"/>
      <c r="C3082"/>
      <c r="D3082"/>
      <c r="E3082" s="34">
        <v>0</v>
      </c>
      <c r="F3082"/>
      <c r="G3082"/>
      <c r="H3082"/>
    </row>
    <row r="3083" spans="1:8" ht="12.5" x14ac:dyDescent="0.25">
      <c r="A3083"/>
      <c r="B3083"/>
      <c r="C3083"/>
      <c r="D3083"/>
      <c r="E3083" s="34">
        <v>0</v>
      </c>
      <c r="F3083"/>
      <c r="G3083"/>
      <c r="H3083"/>
    </row>
    <row r="3084" spans="1:8" ht="12.5" x14ac:dyDescent="0.25">
      <c r="A3084"/>
      <c r="B3084"/>
      <c r="C3084"/>
      <c r="D3084"/>
      <c r="E3084" s="34">
        <v>0</v>
      </c>
      <c r="F3084"/>
      <c r="G3084"/>
      <c r="H3084"/>
    </row>
    <row r="3085" spans="1:8" ht="12.5" x14ac:dyDescent="0.25">
      <c r="A3085"/>
      <c r="B3085"/>
      <c r="C3085"/>
      <c r="D3085"/>
      <c r="E3085" s="34">
        <v>0</v>
      </c>
      <c r="F3085"/>
      <c r="G3085"/>
      <c r="H3085"/>
    </row>
    <row r="3086" spans="1:8" ht="12.5" x14ac:dyDescent="0.25">
      <c r="A3086"/>
      <c r="B3086"/>
      <c r="C3086"/>
      <c r="D3086"/>
      <c r="E3086" s="34">
        <v>0</v>
      </c>
      <c r="F3086"/>
      <c r="G3086"/>
      <c r="H3086"/>
    </row>
    <row r="3087" spans="1:8" ht="12.5" x14ac:dyDescent="0.25">
      <c r="A3087"/>
      <c r="B3087"/>
      <c r="C3087"/>
      <c r="D3087"/>
      <c r="E3087" s="34">
        <v>0</v>
      </c>
      <c r="F3087"/>
      <c r="G3087"/>
      <c r="H3087"/>
    </row>
    <row r="3088" spans="1:8" ht="12.5" x14ac:dyDescent="0.25">
      <c r="A3088"/>
      <c r="B3088"/>
      <c r="C3088"/>
      <c r="D3088"/>
      <c r="E3088" s="34">
        <v>0</v>
      </c>
      <c r="F3088"/>
      <c r="G3088"/>
      <c r="H3088"/>
    </row>
    <row r="3089" spans="1:8" ht="12.5" x14ac:dyDescent="0.25">
      <c r="A3089"/>
      <c r="B3089"/>
      <c r="C3089"/>
      <c r="D3089"/>
      <c r="E3089" s="34">
        <v>0</v>
      </c>
      <c r="F3089"/>
      <c r="G3089"/>
      <c r="H3089"/>
    </row>
    <row r="3090" spans="1:8" ht="12.5" x14ac:dyDescent="0.25">
      <c r="A3090"/>
      <c r="B3090"/>
      <c r="C3090"/>
      <c r="D3090"/>
      <c r="E3090" s="34">
        <v>0</v>
      </c>
      <c r="F3090"/>
      <c r="G3090"/>
      <c r="H3090"/>
    </row>
    <row r="3091" spans="1:8" ht="12.5" x14ac:dyDescent="0.25">
      <c r="A3091"/>
      <c r="B3091"/>
      <c r="C3091"/>
      <c r="D3091"/>
      <c r="E3091" s="34">
        <v>0</v>
      </c>
      <c r="F3091"/>
      <c r="G3091"/>
      <c r="H3091"/>
    </row>
    <row r="3092" spans="1:8" ht="12.5" x14ac:dyDescent="0.25">
      <c r="A3092"/>
      <c r="B3092"/>
      <c r="C3092"/>
      <c r="D3092"/>
      <c r="E3092" s="34">
        <v>0</v>
      </c>
      <c r="F3092"/>
      <c r="G3092"/>
      <c r="H3092"/>
    </row>
    <row r="3093" spans="1:8" ht="12.5" x14ac:dyDescent="0.25">
      <c r="A3093"/>
      <c r="B3093"/>
      <c r="C3093"/>
      <c r="D3093"/>
      <c r="E3093" s="34">
        <v>0</v>
      </c>
      <c r="F3093"/>
      <c r="G3093"/>
      <c r="H3093"/>
    </row>
    <row r="3094" spans="1:8" ht="12.5" x14ac:dyDescent="0.25">
      <c r="A3094"/>
      <c r="B3094"/>
      <c r="C3094"/>
      <c r="D3094"/>
      <c r="E3094" s="34">
        <v>0</v>
      </c>
      <c r="F3094"/>
      <c r="G3094"/>
      <c r="H3094"/>
    </row>
    <row r="3095" spans="1:8" ht="12.5" x14ac:dyDescent="0.25">
      <c r="A3095"/>
      <c r="B3095"/>
      <c r="C3095"/>
      <c r="D3095"/>
      <c r="E3095" s="34">
        <v>0</v>
      </c>
      <c r="F3095"/>
      <c r="G3095"/>
      <c r="H3095"/>
    </row>
    <row r="3096" spans="1:8" ht="12.5" x14ac:dyDescent="0.25">
      <c r="A3096"/>
      <c r="B3096"/>
      <c r="C3096"/>
      <c r="D3096"/>
      <c r="E3096" s="34">
        <v>0</v>
      </c>
      <c r="F3096"/>
      <c r="G3096"/>
      <c r="H3096"/>
    </row>
    <row r="3097" spans="1:8" ht="12.5" x14ac:dyDescent="0.25">
      <c r="A3097"/>
      <c r="B3097"/>
      <c r="C3097"/>
      <c r="D3097"/>
      <c r="E3097" s="34">
        <v>0</v>
      </c>
      <c r="F3097"/>
      <c r="G3097"/>
      <c r="H3097"/>
    </row>
    <row r="3098" spans="1:8" ht="12.5" x14ac:dyDescent="0.25">
      <c r="A3098"/>
      <c r="B3098"/>
      <c r="C3098"/>
      <c r="D3098"/>
      <c r="E3098" s="34">
        <v>0</v>
      </c>
      <c r="F3098"/>
      <c r="G3098"/>
      <c r="H3098"/>
    </row>
    <row r="3099" spans="1:8" ht="12.5" x14ac:dyDescent="0.25">
      <c r="A3099"/>
      <c r="B3099"/>
      <c r="C3099"/>
      <c r="D3099"/>
      <c r="E3099" s="34">
        <v>0</v>
      </c>
      <c r="F3099"/>
      <c r="G3099"/>
      <c r="H3099"/>
    </row>
    <row r="3100" spans="1:8" ht="12.5" x14ac:dyDescent="0.25">
      <c r="A3100"/>
      <c r="B3100"/>
      <c r="C3100"/>
      <c r="D3100"/>
      <c r="E3100" s="34">
        <v>0</v>
      </c>
      <c r="F3100"/>
      <c r="G3100"/>
      <c r="H3100"/>
    </row>
    <row r="3101" spans="1:8" ht="12.5" x14ac:dyDescent="0.25">
      <c r="A3101"/>
      <c r="B3101"/>
      <c r="C3101"/>
      <c r="D3101"/>
      <c r="E3101" s="34">
        <v>0</v>
      </c>
      <c r="F3101"/>
      <c r="G3101"/>
      <c r="H3101"/>
    </row>
    <row r="3102" spans="1:8" ht="12.5" x14ac:dyDescent="0.25">
      <c r="A3102"/>
      <c r="B3102"/>
      <c r="C3102"/>
      <c r="D3102"/>
      <c r="E3102" s="34">
        <v>0</v>
      </c>
      <c r="F3102"/>
      <c r="G3102"/>
      <c r="H3102"/>
    </row>
    <row r="3103" spans="1:8" ht="12.5" x14ac:dyDescent="0.25">
      <c r="A3103"/>
      <c r="B3103"/>
      <c r="C3103"/>
      <c r="D3103"/>
      <c r="E3103" s="34">
        <v>0</v>
      </c>
      <c r="F3103"/>
      <c r="G3103"/>
      <c r="H3103"/>
    </row>
    <row r="3104" spans="1:8" ht="12.5" x14ac:dyDescent="0.25">
      <c r="A3104"/>
      <c r="B3104"/>
      <c r="C3104"/>
      <c r="D3104"/>
      <c r="E3104" s="34">
        <v>0</v>
      </c>
      <c r="F3104"/>
      <c r="G3104"/>
      <c r="H3104"/>
    </row>
    <row r="3105" spans="1:8" ht="12.5" x14ac:dyDescent="0.25">
      <c r="A3105"/>
      <c r="B3105"/>
      <c r="C3105"/>
      <c r="D3105"/>
      <c r="E3105" s="34">
        <v>0</v>
      </c>
      <c r="F3105"/>
      <c r="G3105"/>
      <c r="H3105"/>
    </row>
    <row r="3106" spans="1:8" ht="12.5" x14ac:dyDescent="0.25">
      <c r="A3106"/>
      <c r="B3106"/>
      <c r="C3106"/>
      <c r="D3106"/>
      <c r="E3106" s="34">
        <v>0</v>
      </c>
      <c r="F3106"/>
      <c r="G3106"/>
      <c r="H3106"/>
    </row>
    <row r="3107" spans="1:8" ht="12.5" x14ac:dyDescent="0.25">
      <c r="A3107"/>
      <c r="B3107"/>
      <c r="C3107"/>
      <c r="D3107"/>
      <c r="E3107" s="34">
        <v>0</v>
      </c>
      <c r="F3107"/>
      <c r="G3107"/>
      <c r="H3107"/>
    </row>
    <row r="3108" spans="1:8" ht="12.5" x14ac:dyDescent="0.25">
      <c r="A3108"/>
      <c r="B3108"/>
      <c r="C3108"/>
      <c r="D3108"/>
      <c r="E3108" s="34">
        <v>0</v>
      </c>
      <c r="F3108"/>
      <c r="G3108"/>
      <c r="H3108"/>
    </row>
    <row r="3109" spans="1:8" ht="12.5" x14ac:dyDescent="0.25">
      <c r="A3109"/>
      <c r="B3109"/>
      <c r="C3109"/>
      <c r="D3109"/>
      <c r="E3109" s="34">
        <v>0</v>
      </c>
      <c r="F3109"/>
      <c r="G3109"/>
      <c r="H3109"/>
    </row>
    <row r="3110" spans="1:8" ht="12.5" x14ac:dyDescent="0.25">
      <c r="A3110"/>
      <c r="B3110"/>
      <c r="C3110"/>
      <c r="D3110"/>
      <c r="E3110" s="34">
        <v>0</v>
      </c>
      <c r="F3110"/>
      <c r="G3110"/>
      <c r="H3110"/>
    </row>
    <row r="3111" spans="1:8" ht="12.5" x14ac:dyDescent="0.25">
      <c r="A3111"/>
      <c r="B3111"/>
      <c r="C3111"/>
      <c r="D3111"/>
      <c r="E3111" s="34">
        <v>0</v>
      </c>
      <c r="F3111"/>
      <c r="G3111"/>
      <c r="H3111"/>
    </row>
    <row r="3112" spans="1:8" ht="12.5" x14ac:dyDescent="0.25">
      <c r="A3112"/>
      <c r="B3112"/>
      <c r="C3112"/>
      <c r="D3112"/>
      <c r="E3112" s="34">
        <v>0</v>
      </c>
      <c r="F3112"/>
      <c r="G3112"/>
      <c r="H3112"/>
    </row>
    <row r="3113" spans="1:8" ht="12.5" x14ac:dyDescent="0.25">
      <c r="A3113"/>
      <c r="B3113"/>
      <c r="C3113"/>
      <c r="D3113"/>
      <c r="E3113" s="34">
        <v>0</v>
      </c>
      <c r="F3113"/>
      <c r="G3113"/>
      <c r="H3113"/>
    </row>
    <row r="3114" spans="1:8" ht="12.5" x14ac:dyDescent="0.25">
      <c r="A3114"/>
      <c r="B3114"/>
      <c r="C3114"/>
      <c r="D3114"/>
      <c r="E3114" s="34">
        <v>0</v>
      </c>
      <c r="F3114"/>
      <c r="G3114"/>
      <c r="H3114"/>
    </row>
    <row r="3115" spans="1:8" ht="12.5" x14ac:dyDescent="0.25">
      <c r="A3115"/>
      <c r="B3115"/>
      <c r="C3115"/>
      <c r="D3115"/>
      <c r="E3115" s="34">
        <v>0</v>
      </c>
      <c r="F3115"/>
      <c r="G3115"/>
      <c r="H3115"/>
    </row>
    <row r="3116" spans="1:8" ht="12.5" x14ac:dyDescent="0.25">
      <c r="A3116"/>
      <c r="B3116"/>
      <c r="C3116"/>
      <c r="D3116"/>
      <c r="E3116" s="34">
        <v>0</v>
      </c>
      <c r="F3116"/>
      <c r="G3116"/>
      <c r="H3116"/>
    </row>
    <row r="3117" spans="1:8" ht="12.5" x14ac:dyDescent="0.25">
      <c r="A3117"/>
      <c r="B3117"/>
      <c r="C3117"/>
      <c r="D3117"/>
      <c r="E3117" s="34">
        <v>0</v>
      </c>
      <c r="F3117"/>
      <c r="G3117"/>
      <c r="H3117"/>
    </row>
    <row r="3118" spans="1:8" ht="12.5" x14ac:dyDescent="0.25">
      <c r="A3118"/>
      <c r="B3118"/>
      <c r="C3118"/>
      <c r="D3118"/>
      <c r="E3118" s="34">
        <v>0</v>
      </c>
      <c r="F3118"/>
      <c r="G3118"/>
      <c r="H3118"/>
    </row>
    <row r="3119" spans="1:8" ht="12.5" x14ac:dyDescent="0.25">
      <c r="A3119"/>
      <c r="B3119"/>
      <c r="C3119"/>
      <c r="D3119"/>
      <c r="E3119" s="34">
        <v>0</v>
      </c>
      <c r="F3119"/>
      <c r="G3119"/>
      <c r="H3119"/>
    </row>
    <row r="3120" spans="1:8" ht="12.5" x14ac:dyDescent="0.25">
      <c r="A3120"/>
      <c r="B3120"/>
      <c r="C3120"/>
      <c r="D3120"/>
      <c r="E3120" s="34">
        <v>0</v>
      </c>
      <c r="F3120"/>
      <c r="G3120"/>
      <c r="H3120"/>
    </row>
    <row r="3121" spans="1:8" ht="12.5" x14ac:dyDescent="0.25">
      <c r="A3121"/>
      <c r="B3121"/>
      <c r="C3121"/>
      <c r="D3121"/>
      <c r="E3121" s="34">
        <v>0</v>
      </c>
      <c r="F3121"/>
      <c r="G3121"/>
      <c r="H3121"/>
    </row>
    <row r="3122" spans="1:8" ht="12.5" x14ac:dyDescent="0.25">
      <c r="A3122"/>
      <c r="B3122"/>
      <c r="C3122"/>
      <c r="D3122"/>
      <c r="E3122" s="34">
        <v>0</v>
      </c>
      <c r="F3122"/>
      <c r="G3122"/>
      <c r="H3122"/>
    </row>
    <row r="3123" spans="1:8" ht="12.5" x14ac:dyDescent="0.25">
      <c r="A3123"/>
      <c r="B3123"/>
      <c r="C3123"/>
      <c r="D3123"/>
      <c r="E3123" s="34">
        <v>0</v>
      </c>
      <c r="F3123"/>
      <c r="G3123"/>
      <c r="H3123"/>
    </row>
    <row r="3124" spans="1:8" ht="12.5" x14ac:dyDescent="0.25">
      <c r="A3124"/>
      <c r="B3124"/>
      <c r="C3124"/>
      <c r="D3124"/>
      <c r="E3124" s="34">
        <v>0</v>
      </c>
      <c r="F3124"/>
      <c r="G3124"/>
      <c r="H3124"/>
    </row>
    <row r="3125" spans="1:8" ht="12.5" x14ac:dyDescent="0.25">
      <c r="A3125"/>
      <c r="B3125"/>
      <c r="C3125"/>
      <c r="D3125"/>
      <c r="E3125" s="34">
        <v>0</v>
      </c>
      <c r="F3125"/>
      <c r="G3125"/>
      <c r="H3125"/>
    </row>
    <row r="3126" spans="1:8" ht="12.5" x14ac:dyDescent="0.25">
      <c r="A3126"/>
      <c r="B3126"/>
      <c r="C3126"/>
      <c r="D3126"/>
      <c r="E3126" s="34">
        <v>0</v>
      </c>
      <c r="F3126"/>
      <c r="G3126"/>
      <c r="H3126"/>
    </row>
    <row r="3127" spans="1:8" ht="12.5" x14ac:dyDescent="0.25">
      <c r="A3127"/>
      <c r="B3127"/>
      <c r="C3127"/>
      <c r="D3127"/>
      <c r="E3127" s="34">
        <v>0</v>
      </c>
      <c r="F3127"/>
      <c r="G3127"/>
      <c r="H3127"/>
    </row>
    <row r="3128" spans="1:8" ht="12.5" x14ac:dyDescent="0.25">
      <c r="A3128"/>
      <c r="B3128"/>
      <c r="C3128"/>
      <c r="D3128"/>
      <c r="E3128" s="34">
        <v>0</v>
      </c>
      <c r="F3128"/>
      <c r="G3128"/>
      <c r="H3128"/>
    </row>
    <row r="3129" spans="1:8" ht="12.5" x14ac:dyDescent="0.25">
      <c r="A3129"/>
      <c r="B3129"/>
      <c r="C3129"/>
      <c r="D3129"/>
      <c r="E3129" s="34">
        <v>0</v>
      </c>
      <c r="F3129"/>
      <c r="G3129"/>
      <c r="H3129"/>
    </row>
    <row r="3130" spans="1:8" ht="12.5" x14ac:dyDescent="0.25">
      <c r="A3130"/>
      <c r="B3130"/>
      <c r="C3130"/>
      <c r="D3130"/>
      <c r="E3130" s="34">
        <v>0</v>
      </c>
      <c r="F3130"/>
      <c r="G3130"/>
      <c r="H3130"/>
    </row>
    <row r="3131" spans="1:8" ht="12.5" x14ac:dyDescent="0.25">
      <c r="A3131"/>
      <c r="B3131"/>
      <c r="C3131"/>
      <c r="D3131"/>
      <c r="E3131" s="34">
        <v>0</v>
      </c>
      <c r="F3131"/>
      <c r="G3131"/>
      <c r="H3131"/>
    </row>
    <row r="3132" spans="1:8" ht="12.5" x14ac:dyDescent="0.25">
      <c r="A3132"/>
      <c r="B3132"/>
      <c r="C3132"/>
      <c r="D3132"/>
      <c r="E3132" s="34">
        <v>0</v>
      </c>
      <c r="F3132"/>
      <c r="G3132"/>
      <c r="H3132"/>
    </row>
    <row r="3133" spans="1:8" ht="12.5" x14ac:dyDescent="0.25">
      <c r="A3133"/>
      <c r="B3133"/>
      <c r="C3133"/>
      <c r="D3133"/>
      <c r="E3133" s="34">
        <v>0</v>
      </c>
      <c r="F3133"/>
      <c r="G3133"/>
      <c r="H3133"/>
    </row>
    <row r="3134" spans="1:8" ht="12.5" x14ac:dyDescent="0.25">
      <c r="A3134"/>
      <c r="B3134"/>
      <c r="C3134"/>
      <c r="D3134"/>
      <c r="E3134" s="34">
        <v>0</v>
      </c>
      <c r="F3134"/>
      <c r="G3134"/>
      <c r="H3134"/>
    </row>
    <row r="3135" spans="1:8" ht="12.5" x14ac:dyDescent="0.25">
      <c r="A3135"/>
      <c r="B3135"/>
      <c r="C3135"/>
      <c r="D3135"/>
      <c r="E3135" s="34">
        <v>0</v>
      </c>
      <c r="F3135"/>
      <c r="G3135"/>
      <c r="H3135"/>
    </row>
    <row r="3136" spans="1:8" ht="12.5" x14ac:dyDescent="0.25">
      <c r="A3136"/>
      <c r="B3136"/>
      <c r="C3136"/>
      <c r="D3136"/>
      <c r="E3136" s="34">
        <v>0</v>
      </c>
      <c r="F3136"/>
      <c r="G3136"/>
      <c r="H3136"/>
    </row>
    <row r="3137" spans="1:8" ht="12.5" x14ac:dyDescent="0.25">
      <c r="A3137"/>
      <c r="B3137"/>
      <c r="C3137"/>
      <c r="D3137"/>
      <c r="E3137" s="34">
        <v>0</v>
      </c>
      <c r="F3137"/>
      <c r="G3137"/>
      <c r="H3137"/>
    </row>
    <row r="3138" spans="1:8" ht="12.5" x14ac:dyDescent="0.25">
      <c r="A3138"/>
      <c r="B3138"/>
      <c r="C3138"/>
      <c r="D3138"/>
      <c r="E3138" s="34">
        <v>0</v>
      </c>
      <c r="F3138"/>
      <c r="G3138"/>
      <c r="H3138"/>
    </row>
    <row r="3139" spans="1:8" ht="12.5" x14ac:dyDescent="0.25">
      <c r="A3139"/>
      <c r="B3139"/>
      <c r="C3139"/>
      <c r="D3139"/>
      <c r="E3139" s="34">
        <v>0</v>
      </c>
      <c r="F3139"/>
      <c r="G3139"/>
      <c r="H3139"/>
    </row>
    <row r="3140" spans="1:8" ht="12.5" x14ac:dyDescent="0.25">
      <c r="A3140"/>
      <c r="B3140"/>
      <c r="C3140"/>
      <c r="D3140"/>
      <c r="E3140" s="34">
        <v>0</v>
      </c>
      <c r="F3140"/>
      <c r="G3140"/>
      <c r="H3140"/>
    </row>
    <row r="3141" spans="1:8" ht="12.5" x14ac:dyDescent="0.25">
      <c r="A3141"/>
      <c r="B3141"/>
      <c r="C3141"/>
      <c r="D3141"/>
      <c r="E3141" s="34">
        <v>0</v>
      </c>
      <c r="F3141"/>
      <c r="G3141"/>
      <c r="H3141"/>
    </row>
    <row r="3142" spans="1:8" ht="12.5" x14ac:dyDescent="0.25">
      <c r="A3142"/>
      <c r="B3142"/>
      <c r="C3142"/>
      <c r="D3142"/>
      <c r="E3142" s="34">
        <v>0</v>
      </c>
      <c r="F3142"/>
      <c r="G3142"/>
      <c r="H3142"/>
    </row>
    <row r="3143" spans="1:8" ht="12.5" x14ac:dyDescent="0.25">
      <c r="A3143"/>
      <c r="B3143"/>
      <c r="C3143"/>
      <c r="D3143"/>
      <c r="E3143" s="34">
        <v>0</v>
      </c>
      <c r="F3143"/>
      <c r="G3143"/>
      <c r="H3143"/>
    </row>
    <row r="3144" spans="1:8" ht="12.5" x14ac:dyDescent="0.25">
      <c r="A3144"/>
      <c r="B3144"/>
      <c r="C3144"/>
      <c r="D3144"/>
      <c r="E3144" s="34">
        <v>0</v>
      </c>
      <c r="F3144"/>
      <c r="G3144"/>
      <c r="H3144"/>
    </row>
    <row r="3145" spans="1:8" ht="12.5" x14ac:dyDescent="0.25">
      <c r="A3145"/>
      <c r="B3145"/>
      <c r="C3145"/>
      <c r="D3145"/>
      <c r="E3145" s="34">
        <v>0</v>
      </c>
      <c r="F3145"/>
      <c r="G3145"/>
      <c r="H3145"/>
    </row>
    <row r="3146" spans="1:8" ht="12.5" x14ac:dyDescent="0.25">
      <c r="A3146"/>
      <c r="B3146"/>
      <c r="C3146"/>
      <c r="D3146"/>
      <c r="E3146" s="34">
        <v>0</v>
      </c>
      <c r="F3146"/>
      <c r="G3146"/>
      <c r="H3146"/>
    </row>
    <row r="3147" spans="1:8" ht="12.5" x14ac:dyDescent="0.25">
      <c r="A3147"/>
      <c r="B3147"/>
      <c r="C3147"/>
      <c r="D3147"/>
      <c r="E3147" s="34">
        <v>0</v>
      </c>
      <c r="F3147"/>
      <c r="G3147"/>
      <c r="H3147"/>
    </row>
    <row r="3148" spans="1:8" ht="12.5" x14ac:dyDescent="0.25">
      <c r="A3148"/>
      <c r="B3148"/>
      <c r="C3148"/>
      <c r="D3148"/>
      <c r="E3148" s="34">
        <v>0</v>
      </c>
      <c r="F3148"/>
      <c r="G3148"/>
      <c r="H3148"/>
    </row>
    <row r="3149" spans="1:8" ht="12.5" x14ac:dyDescent="0.25">
      <c r="A3149"/>
      <c r="B3149"/>
      <c r="C3149"/>
      <c r="D3149"/>
      <c r="E3149" s="34">
        <v>0</v>
      </c>
      <c r="F3149"/>
      <c r="G3149"/>
      <c r="H3149"/>
    </row>
    <row r="3150" spans="1:8" ht="12.5" x14ac:dyDescent="0.25">
      <c r="A3150"/>
      <c r="B3150"/>
      <c r="C3150"/>
      <c r="D3150"/>
      <c r="E3150" s="34">
        <v>0</v>
      </c>
      <c r="F3150"/>
      <c r="G3150"/>
      <c r="H3150"/>
    </row>
    <row r="3151" spans="1:8" ht="12.5" x14ac:dyDescent="0.25">
      <c r="A3151"/>
      <c r="B3151"/>
      <c r="C3151"/>
      <c r="D3151"/>
      <c r="E3151" s="34">
        <v>0</v>
      </c>
      <c r="F3151"/>
      <c r="G3151"/>
      <c r="H3151"/>
    </row>
    <row r="3152" spans="1:8" ht="12.5" x14ac:dyDescent="0.25">
      <c r="A3152"/>
      <c r="B3152"/>
      <c r="C3152"/>
      <c r="D3152"/>
      <c r="E3152" s="34">
        <v>0</v>
      </c>
      <c r="F3152"/>
      <c r="G3152"/>
      <c r="H3152"/>
    </row>
    <row r="3153" spans="1:8" ht="12.5" x14ac:dyDescent="0.25">
      <c r="A3153"/>
      <c r="B3153"/>
      <c r="C3153"/>
      <c r="D3153"/>
      <c r="E3153" s="34">
        <v>0</v>
      </c>
      <c r="F3153"/>
      <c r="G3153"/>
      <c r="H3153"/>
    </row>
    <row r="3154" spans="1:8" ht="12.5" x14ac:dyDescent="0.25">
      <c r="A3154"/>
      <c r="B3154"/>
      <c r="C3154"/>
      <c r="D3154"/>
      <c r="E3154" s="34">
        <v>0</v>
      </c>
      <c r="F3154"/>
      <c r="G3154"/>
      <c r="H3154"/>
    </row>
    <row r="3155" spans="1:8" ht="12.5" x14ac:dyDescent="0.25">
      <c r="A3155"/>
      <c r="B3155"/>
      <c r="C3155"/>
      <c r="D3155"/>
      <c r="E3155" s="34">
        <v>0</v>
      </c>
      <c r="F3155"/>
      <c r="G3155"/>
      <c r="H3155"/>
    </row>
    <row r="3156" spans="1:8" ht="12.5" x14ac:dyDescent="0.25">
      <c r="A3156"/>
      <c r="B3156"/>
      <c r="C3156"/>
      <c r="D3156"/>
      <c r="E3156" s="34">
        <v>0</v>
      </c>
      <c r="F3156"/>
      <c r="G3156"/>
      <c r="H3156"/>
    </row>
    <row r="3157" spans="1:8" ht="12.5" x14ac:dyDescent="0.25">
      <c r="A3157"/>
      <c r="B3157"/>
      <c r="C3157"/>
      <c r="D3157"/>
      <c r="E3157" s="34">
        <v>0</v>
      </c>
      <c r="F3157"/>
      <c r="G3157"/>
      <c r="H3157"/>
    </row>
    <row r="3158" spans="1:8" ht="12.5" x14ac:dyDescent="0.25">
      <c r="A3158"/>
      <c r="B3158"/>
      <c r="C3158"/>
      <c r="D3158"/>
      <c r="E3158" s="34">
        <v>0</v>
      </c>
      <c r="F3158"/>
      <c r="G3158"/>
      <c r="H3158"/>
    </row>
    <row r="3159" spans="1:8" ht="12.5" x14ac:dyDescent="0.25">
      <c r="A3159"/>
      <c r="B3159"/>
      <c r="C3159"/>
      <c r="D3159"/>
      <c r="E3159" s="34">
        <v>0</v>
      </c>
      <c r="F3159"/>
      <c r="G3159"/>
      <c r="H3159"/>
    </row>
    <row r="3160" spans="1:8" ht="12.5" x14ac:dyDescent="0.25">
      <c r="A3160"/>
      <c r="B3160"/>
      <c r="C3160"/>
      <c r="D3160"/>
      <c r="E3160" s="34">
        <v>0</v>
      </c>
      <c r="F3160"/>
      <c r="G3160"/>
      <c r="H3160"/>
    </row>
    <row r="3161" spans="1:8" ht="12.5" x14ac:dyDescent="0.25">
      <c r="A3161"/>
      <c r="B3161"/>
      <c r="C3161"/>
      <c r="D3161"/>
      <c r="E3161" s="34">
        <v>0</v>
      </c>
      <c r="F3161"/>
      <c r="G3161"/>
      <c r="H3161"/>
    </row>
    <row r="3162" spans="1:8" ht="12.5" x14ac:dyDescent="0.25">
      <c r="A3162"/>
      <c r="B3162"/>
      <c r="C3162"/>
      <c r="D3162"/>
      <c r="E3162" s="34">
        <v>0</v>
      </c>
      <c r="F3162"/>
      <c r="G3162"/>
      <c r="H3162"/>
    </row>
    <row r="3163" spans="1:8" ht="12.5" x14ac:dyDescent="0.25">
      <c r="A3163"/>
      <c r="B3163"/>
      <c r="C3163"/>
      <c r="D3163"/>
      <c r="E3163" s="34">
        <v>0</v>
      </c>
      <c r="F3163"/>
      <c r="G3163"/>
      <c r="H3163"/>
    </row>
    <row r="3164" spans="1:8" ht="12.5" x14ac:dyDescent="0.25">
      <c r="A3164"/>
      <c r="B3164"/>
      <c r="C3164"/>
      <c r="D3164"/>
      <c r="E3164" s="34">
        <v>0</v>
      </c>
      <c r="F3164"/>
      <c r="G3164"/>
      <c r="H3164"/>
    </row>
    <row r="3165" spans="1:8" ht="12.5" x14ac:dyDescent="0.25">
      <c r="A3165"/>
      <c r="B3165"/>
      <c r="C3165"/>
      <c r="D3165"/>
      <c r="E3165" s="34">
        <v>0</v>
      </c>
      <c r="F3165"/>
      <c r="G3165"/>
      <c r="H3165"/>
    </row>
    <row r="3166" spans="1:8" ht="12.5" x14ac:dyDescent="0.25">
      <c r="A3166"/>
      <c r="B3166"/>
      <c r="C3166"/>
      <c r="D3166"/>
      <c r="E3166" s="34">
        <v>0</v>
      </c>
      <c r="F3166"/>
      <c r="G3166"/>
      <c r="H3166"/>
    </row>
    <row r="3167" spans="1:8" ht="12.5" x14ac:dyDescent="0.25">
      <c r="A3167"/>
      <c r="B3167"/>
      <c r="C3167"/>
      <c r="D3167"/>
      <c r="E3167" s="34">
        <v>0</v>
      </c>
      <c r="F3167"/>
      <c r="G3167"/>
      <c r="H3167"/>
    </row>
    <row r="3168" spans="1:8" ht="12.5" x14ac:dyDescent="0.25">
      <c r="A3168"/>
      <c r="B3168"/>
      <c r="C3168"/>
      <c r="D3168"/>
      <c r="E3168" s="34">
        <v>0</v>
      </c>
      <c r="F3168"/>
      <c r="G3168"/>
      <c r="H3168"/>
    </row>
    <row r="3169" spans="1:8" ht="12.5" x14ac:dyDescent="0.25">
      <c r="A3169"/>
      <c r="B3169"/>
      <c r="C3169"/>
      <c r="D3169"/>
      <c r="E3169" s="34">
        <v>0</v>
      </c>
      <c r="F3169"/>
      <c r="G3169"/>
      <c r="H3169"/>
    </row>
    <row r="3170" spans="1:8" ht="12.5" x14ac:dyDescent="0.25">
      <c r="A3170"/>
      <c r="B3170"/>
      <c r="C3170"/>
      <c r="D3170"/>
      <c r="E3170" s="34">
        <v>0</v>
      </c>
      <c r="F3170"/>
      <c r="G3170"/>
      <c r="H3170"/>
    </row>
    <row r="3171" spans="1:8" ht="12.5" x14ac:dyDescent="0.25">
      <c r="A3171"/>
      <c r="B3171"/>
      <c r="C3171"/>
      <c r="D3171"/>
      <c r="E3171" s="34">
        <v>0</v>
      </c>
      <c r="F3171"/>
      <c r="G3171"/>
      <c r="H3171"/>
    </row>
    <row r="3172" spans="1:8" ht="12.5" x14ac:dyDescent="0.25">
      <c r="A3172"/>
      <c r="B3172"/>
      <c r="C3172"/>
      <c r="D3172"/>
      <c r="E3172" s="34">
        <v>0</v>
      </c>
      <c r="F3172"/>
      <c r="G3172"/>
      <c r="H3172"/>
    </row>
    <row r="3173" spans="1:8" ht="12.5" x14ac:dyDescent="0.25">
      <c r="A3173"/>
      <c r="B3173"/>
      <c r="C3173"/>
      <c r="D3173"/>
      <c r="E3173" s="34">
        <v>0</v>
      </c>
      <c r="F3173"/>
      <c r="G3173"/>
      <c r="H3173"/>
    </row>
    <row r="3174" spans="1:8" ht="12.5" x14ac:dyDescent="0.25">
      <c r="A3174"/>
      <c r="B3174"/>
      <c r="C3174"/>
      <c r="D3174"/>
      <c r="E3174" s="34">
        <v>0</v>
      </c>
      <c r="F3174"/>
      <c r="G3174"/>
      <c r="H3174"/>
    </row>
    <row r="3175" spans="1:8" ht="12.5" x14ac:dyDescent="0.25">
      <c r="A3175"/>
      <c r="B3175"/>
      <c r="C3175"/>
      <c r="D3175"/>
      <c r="E3175" s="34">
        <v>0</v>
      </c>
      <c r="F3175"/>
      <c r="G3175"/>
      <c r="H3175"/>
    </row>
    <row r="3176" spans="1:8" ht="12.5" x14ac:dyDescent="0.25">
      <c r="A3176"/>
      <c r="B3176"/>
      <c r="C3176"/>
      <c r="D3176"/>
      <c r="E3176" s="34">
        <v>0</v>
      </c>
      <c r="F3176"/>
      <c r="G3176"/>
      <c r="H3176"/>
    </row>
    <row r="3177" spans="1:8" ht="12.5" x14ac:dyDescent="0.25">
      <c r="A3177"/>
      <c r="B3177"/>
      <c r="C3177"/>
      <c r="D3177"/>
      <c r="E3177" s="34">
        <v>0</v>
      </c>
      <c r="F3177"/>
      <c r="G3177"/>
      <c r="H3177"/>
    </row>
    <row r="3178" spans="1:8" ht="12.5" x14ac:dyDescent="0.25">
      <c r="A3178"/>
      <c r="B3178"/>
      <c r="C3178"/>
      <c r="D3178"/>
      <c r="E3178" s="34">
        <v>0</v>
      </c>
      <c r="F3178"/>
      <c r="G3178"/>
      <c r="H3178"/>
    </row>
    <row r="3179" spans="1:8" ht="12.5" x14ac:dyDescent="0.25">
      <c r="A3179"/>
      <c r="B3179"/>
      <c r="C3179"/>
      <c r="D3179"/>
      <c r="E3179" s="34">
        <v>0</v>
      </c>
      <c r="F3179"/>
      <c r="G3179"/>
      <c r="H3179"/>
    </row>
    <row r="3180" spans="1:8" ht="12.5" x14ac:dyDescent="0.25">
      <c r="A3180"/>
      <c r="B3180"/>
      <c r="C3180"/>
      <c r="D3180"/>
      <c r="E3180" s="34">
        <v>0</v>
      </c>
      <c r="F3180"/>
      <c r="G3180"/>
      <c r="H3180"/>
    </row>
    <row r="3181" spans="1:8" ht="12.5" x14ac:dyDescent="0.25">
      <c r="A3181"/>
      <c r="B3181"/>
      <c r="C3181"/>
      <c r="D3181"/>
      <c r="E3181" s="34">
        <v>0</v>
      </c>
      <c r="F3181"/>
      <c r="G3181"/>
      <c r="H3181"/>
    </row>
    <row r="3182" spans="1:8" ht="12.5" x14ac:dyDescent="0.25">
      <c r="A3182"/>
      <c r="B3182"/>
      <c r="C3182"/>
      <c r="D3182"/>
      <c r="E3182" s="34">
        <v>0</v>
      </c>
      <c r="F3182"/>
      <c r="G3182"/>
      <c r="H3182"/>
    </row>
    <row r="3183" spans="1:8" ht="12.5" x14ac:dyDescent="0.25">
      <c r="A3183"/>
      <c r="B3183"/>
      <c r="C3183"/>
      <c r="D3183"/>
      <c r="E3183" s="34">
        <v>0</v>
      </c>
      <c r="F3183"/>
      <c r="G3183"/>
      <c r="H3183"/>
    </row>
    <row r="3184" spans="1:8" ht="12.5" x14ac:dyDescent="0.25">
      <c r="A3184"/>
      <c r="B3184"/>
      <c r="C3184"/>
      <c r="D3184"/>
      <c r="E3184" s="34">
        <v>0</v>
      </c>
      <c r="F3184"/>
      <c r="G3184"/>
      <c r="H3184"/>
    </row>
    <row r="3185" spans="1:8" ht="12.5" x14ac:dyDescent="0.25">
      <c r="A3185"/>
      <c r="B3185"/>
      <c r="C3185"/>
      <c r="D3185"/>
      <c r="E3185" s="34">
        <v>0</v>
      </c>
      <c r="F3185"/>
      <c r="G3185"/>
      <c r="H3185"/>
    </row>
    <row r="3186" spans="1:8" ht="12.5" x14ac:dyDescent="0.25">
      <c r="A3186"/>
      <c r="B3186"/>
      <c r="C3186"/>
      <c r="D3186"/>
      <c r="E3186" s="34">
        <v>0</v>
      </c>
      <c r="F3186"/>
      <c r="G3186"/>
      <c r="H3186"/>
    </row>
    <row r="3187" spans="1:8" ht="12.5" x14ac:dyDescent="0.25">
      <c r="A3187"/>
      <c r="B3187"/>
      <c r="C3187"/>
      <c r="D3187"/>
      <c r="E3187" s="34">
        <v>0</v>
      </c>
      <c r="F3187"/>
      <c r="G3187"/>
      <c r="H3187"/>
    </row>
    <row r="3188" spans="1:8" ht="12.5" x14ac:dyDescent="0.25">
      <c r="A3188"/>
      <c r="B3188"/>
      <c r="C3188"/>
      <c r="D3188"/>
      <c r="E3188" s="34">
        <v>0</v>
      </c>
      <c r="F3188"/>
      <c r="G3188"/>
      <c r="H3188"/>
    </row>
    <row r="3189" spans="1:8" ht="12.5" x14ac:dyDescent="0.25">
      <c r="A3189"/>
      <c r="B3189"/>
      <c r="C3189"/>
      <c r="D3189"/>
      <c r="E3189" s="34">
        <v>0</v>
      </c>
      <c r="F3189"/>
      <c r="G3189"/>
      <c r="H3189"/>
    </row>
    <row r="3190" spans="1:8" ht="12.5" x14ac:dyDescent="0.25">
      <c r="A3190"/>
      <c r="B3190"/>
      <c r="C3190"/>
      <c r="D3190"/>
      <c r="E3190" s="34">
        <v>0</v>
      </c>
      <c r="F3190"/>
      <c r="G3190"/>
      <c r="H3190"/>
    </row>
    <row r="3191" spans="1:8" ht="12.5" x14ac:dyDescent="0.25">
      <c r="A3191"/>
      <c r="B3191"/>
      <c r="C3191"/>
      <c r="D3191"/>
      <c r="E3191" s="34">
        <v>0</v>
      </c>
      <c r="F3191"/>
      <c r="G3191"/>
      <c r="H3191"/>
    </row>
    <row r="3192" spans="1:8" ht="12.5" x14ac:dyDescent="0.25">
      <c r="A3192"/>
      <c r="B3192"/>
      <c r="C3192"/>
      <c r="D3192"/>
      <c r="E3192" s="34">
        <v>0</v>
      </c>
      <c r="F3192"/>
      <c r="G3192"/>
      <c r="H3192"/>
    </row>
    <row r="3193" spans="1:8" ht="12.5" x14ac:dyDescent="0.25">
      <c r="A3193"/>
      <c r="B3193"/>
      <c r="C3193"/>
      <c r="D3193"/>
      <c r="E3193" s="34">
        <v>0</v>
      </c>
      <c r="F3193"/>
      <c r="G3193"/>
      <c r="H3193"/>
    </row>
    <row r="3194" spans="1:8" ht="12.5" x14ac:dyDescent="0.25">
      <c r="A3194"/>
      <c r="B3194"/>
      <c r="C3194"/>
      <c r="D3194"/>
      <c r="E3194" s="34">
        <v>0</v>
      </c>
      <c r="F3194"/>
      <c r="G3194"/>
      <c r="H3194"/>
    </row>
    <row r="3195" spans="1:8" ht="12.5" x14ac:dyDescent="0.25">
      <c r="A3195"/>
      <c r="B3195"/>
      <c r="C3195"/>
      <c r="D3195"/>
      <c r="E3195" s="34">
        <v>0</v>
      </c>
      <c r="F3195"/>
      <c r="G3195"/>
      <c r="H3195"/>
    </row>
    <row r="3196" spans="1:8" ht="12.5" x14ac:dyDescent="0.25">
      <c r="A3196"/>
      <c r="B3196"/>
      <c r="C3196"/>
      <c r="D3196"/>
      <c r="E3196" s="34">
        <v>0</v>
      </c>
      <c r="F3196"/>
      <c r="G3196"/>
      <c r="H3196"/>
    </row>
    <row r="3197" spans="1:8" ht="12.5" x14ac:dyDescent="0.25">
      <c r="A3197"/>
      <c r="B3197"/>
      <c r="C3197"/>
      <c r="D3197"/>
      <c r="E3197" s="34">
        <v>0</v>
      </c>
      <c r="F3197"/>
      <c r="G3197"/>
      <c r="H3197"/>
    </row>
    <row r="3198" spans="1:8" ht="12.5" x14ac:dyDescent="0.25">
      <c r="A3198"/>
      <c r="B3198"/>
      <c r="C3198"/>
      <c r="D3198"/>
      <c r="E3198" s="34">
        <v>0</v>
      </c>
      <c r="F3198"/>
      <c r="G3198"/>
      <c r="H3198"/>
    </row>
    <row r="3199" spans="1:8" ht="12.5" x14ac:dyDescent="0.25">
      <c r="A3199"/>
      <c r="B3199"/>
      <c r="C3199"/>
      <c r="D3199"/>
      <c r="E3199" s="34">
        <v>0</v>
      </c>
      <c r="F3199"/>
      <c r="G3199"/>
      <c r="H3199"/>
    </row>
    <row r="3200" spans="1:8" ht="12.5" x14ac:dyDescent="0.25">
      <c r="A3200"/>
      <c r="B3200"/>
      <c r="C3200"/>
      <c r="D3200"/>
      <c r="E3200" s="34">
        <v>0</v>
      </c>
      <c r="F3200"/>
      <c r="G3200"/>
      <c r="H3200"/>
    </row>
    <row r="3201" spans="1:8" ht="12.5" x14ac:dyDescent="0.25">
      <c r="A3201"/>
      <c r="B3201"/>
      <c r="C3201"/>
      <c r="D3201"/>
      <c r="E3201" s="34">
        <v>0</v>
      </c>
      <c r="F3201"/>
      <c r="G3201"/>
      <c r="H3201"/>
    </row>
    <row r="3202" spans="1:8" ht="12.5" x14ac:dyDescent="0.25">
      <c r="A3202"/>
      <c r="B3202"/>
      <c r="C3202"/>
      <c r="D3202"/>
      <c r="E3202" s="34">
        <v>0</v>
      </c>
      <c r="F3202"/>
      <c r="G3202"/>
      <c r="H3202"/>
    </row>
    <row r="3203" spans="1:8" ht="12.5" x14ac:dyDescent="0.25">
      <c r="A3203"/>
      <c r="B3203"/>
      <c r="C3203"/>
      <c r="D3203"/>
      <c r="E3203" s="34">
        <v>0</v>
      </c>
      <c r="F3203"/>
      <c r="G3203"/>
      <c r="H3203"/>
    </row>
    <row r="3204" spans="1:8" ht="12.5" x14ac:dyDescent="0.25">
      <c r="A3204"/>
      <c r="B3204"/>
      <c r="C3204"/>
      <c r="D3204"/>
      <c r="E3204" s="34">
        <v>0</v>
      </c>
      <c r="F3204"/>
      <c r="G3204"/>
      <c r="H3204"/>
    </row>
    <row r="3205" spans="1:8" ht="12.5" x14ac:dyDescent="0.25">
      <c r="A3205"/>
      <c r="B3205"/>
      <c r="C3205"/>
      <c r="D3205"/>
      <c r="E3205" s="34">
        <v>0</v>
      </c>
      <c r="F3205"/>
      <c r="G3205"/>
      <c r="H3205"/>
    </row>
    <row r="3206" spans="1:8" ht="12.5" x14ac:dyDescent="0.25">
      <c r="A3206"/>
      <c r="B3206"/>
      <c r="C3206"/>
      <c r="D3206"/>
      <c r="E3206" s="34">
        <v>0</v>
      </c>
      <c r="F3206"/>
      <c r="G3206"/>
      <c r="H3206"/>
    </row>
    <row r="3207" spans="1:8" ht="12.5" x14ac:dyDescent="0.25">
      <c r="A3207"/>
      <c r="B3207"/>
      <c r="C3207"/>
      <c r="D3207"/>
      <c r="E3207" s="34">
        <v>0</v>
      </c>
      <c r="F3207"/>
      <c r="G3207"/>
      <c r="H3207"/>
    </row>
    <row r="3208" spans="1:8" ht="12.5" x14ac:dyDescent="0.25">
      <c r="A3208"/>
      <c r="B3208"/>
      <c r="C3208"/>
      <c r="D3208"/>
      <c r="E3208" s="34">
        <v>0</v>
      </c>
      <c r="F3208"/>
      <c r="G3208"/>
      <c r="H3208"/>
    </row>
    <row r="3209" spans="1:8" ht="12.5" x14ac:dyDescent="0.25">
      <c r="A3209"/>
      <c r="B3209"/>
      <c r="C3209"/>
      <c r="D3209"/>
      <c r="E3209" s="34">
        <v>0</v>
      </c>
      <c r="F3209"/>
      <c r="G3209"/>
      <c r="H3209"/>
    </row>
    <row r="3210" spans="1:8" ht="12.5" x14ac:dyDescent="0.25">
      <c r="A3210"/>
      <c r="B3210"/>
      <c r="C3210"/>
      <c r="D3210"/>
      <c r="E3210" s="34">
        <v>0</v>
      </c>
      <c r="F3210"/>
      <c r="G3210"/>
      <c r="H3210"/>
    </row>
    <row r="3211" spans="1:8" ht="12.5" x14ac:dyDescent="0.25">
      <c r="A3211"/>
      <c r="B3211"/>
      <c r="C3211"/>
      <c r="D3211"/>
      <c r="E3211" s="34">
        <v>0</v>
      </c>
      <c r="F3211"/>
      <c r="G3211"/>
      <c r="H3211"/>
    </row>
    <row r="3212" spans="1:8" ht="12.5" x14ac:dyDescent="0.25">
      <c r="A3212"/>
      <c r="B3212"/>
      <c r="C3212"/>
      <c r="D3212"/>
      <c r="E3212" s="34">
        <v>0</v>
      </c>
      <c r="F3212"/>
      <c r="G3212"/>
      <c r="H3212"/>
    </row>
    <row r="3213" spans="1:8" ht="12.5" x14ac:dyDescent="0.25">
      <c r="A3213"/>
      <c r="B3213"/>
      <c r="C3213"/>
      <c r="D3213"/>
      <c r="E3213" s="34">
        <v>0</v>
      </c>
      <c r="F3213"/>
      <c r="G3213"/>
      <c r="H3213"/>
    </row>
    <row r="3214" spans="1:8" ht="12.5" x14ac:dyDescent="0.25">
      <c r="A3214"/>
      <c r="B3214"/>
      <c r="C3214"/>
      <c r="D3214"/>
      <c r="E3214" s="34">
        <v>0</v>
      </c>
      <c r="F3214"/>
      <c r="G3214"/>
      <c r="H3214"/>
    </row>
    <row r="3215" spans="1:8" ht="12.5" x14ac:dyDescent="0.25">
      <c r="A3215"/>
      <c r="B3215"/>
      <c r="C3215"/>
      <c r="D3215"/>
      <c r="E3215" s="34">
        <v>0</v>
      </c>
      <c r="F3215"/>
      <c r="G3215"/>
      <c r="H3215"/>
    </row>
    <row r="3216" spans="1:8" ht="12.5" x14ac:dyDescent="0.25">
      <c r="A3216"/>
      <c r="B3216"/>
      <c r="C3216"/>
      <c r="D3216"/>
      <c r="E3216" s="34">
        <v>0</v>
      </c>
      <c r="F3216"/>
      <c r="G3216"/>
      <c r="H3216"/>
    </row>
    <row r="3217" spans="1:8" ht="12.5" x14ac:dyDescent="0.25">
      <c r="A3217"/>
      <c r="B3217"/>
      <c r="C3217"/>
      <c r="D3217"/>
      <c r="E3217" s="34">
        <v>0</v>
      </c>
      <c r="F3217"/>
      <c r="G3217"/>
      <c r="H3217"/>
    </row>
    <row r="3218" spans="1:8" ht="12.5" x14ac:dyDescent="0.25">
      <c r="A3218"/>
      <c r="B3218"/>
      <c r="C3218"/>
      <c r="D3218"/>
      <c r="E3218" s="34">
        <v>0</v>
      </c>
      <c r="F3218"/>
      <c r="G3218"/>
      <c r="H3218"/>
    </row>
    <row r="3219" spans="1:8" ht="12.5" x14ac:dyDescent="0.25">
      <c r="A3219"/>
      <c r="B3219"/>
      <c r="C3219"/>
      <c r="D3219"/>
      <c r="E3219" s="34">
        <v>0</v>
      </c>
      <c r="F3219"/>
      <c r="G3219"/>
      <c r="H3219"/>
    </row>
    <row r="3220" spans="1:8" ht="12.5" x14ac:dyDescent="0.25">
      <c r="A3220"/>
      <c r="B3220"/>
      <c r="C3220"/>
      <c r="D3220"/>
      <c r="E3220" s="34">
        <v>0</v>
      </c>
      <c r="F3220"/>
      <c r="G3220"/>
      <c r="H3220"/>
    </row>
    <row r="3221" spans="1:8" ht="12.5" x14ac:dyDescent="0.25">
      <c r="A3221"/>
      <c r="B3221"/>
      <c r="C3221"/>
      <c r="D3221"/>
      <c r="E3221" s="34">
        <v>0</v>
      </c>
      <c r="F3221"/>
      <c r="G3221"/>
      <c r="H3221"/>
    </row>
    <row r="3222" spans="1:8" ht="12.5" x14ac:dyDescent="0.25">
      <c r="A3222"/>
      <c r="B3222"/>
      <c r="C3222"/>
      <c r="D3222"/>
      <c r="E3222" s="34">
        <v>0</v>
      </c>
      <c r="F3222"/>
      <c r="G3222"/>
      <c r="H3222"/>
    </row>
    <row r="3223" spans="1:8" ht="12.5" x14ac:dyDescent="0.25">
      <c r="A3223"/>
      <c r="B3223"/>
      <c r="C3223"/>
      <c r="D3223"/>
      <c r="E3223" s="34">
        <v>0</v>
      </c>
      <c r="F3223"/>
      <c r="G3223"/>
      <c r="H3223"/>
    </row>
    <row r="3224" spans="1:8" ht="12.5" x14ac:dyDescent="0.25">
      <c r="A3224"/>
      <c r="B3224"/>
      <c r="C3224"/>
      <c r="D3224"/>
      <c r="E3224" s="34">
        <v>0</v>
      </c>
      <c r="F3224"/>
      <c r="G3224"/>
      <c r="H3224"/>
    </row>
    <row r="3225" spans="1:8" ht="12.5" x14ac:dyDescent="0.25">
      <c r="A3225"/>
      <c r="B3225"/>
      <c r="C3225"/>
      <c r="D3225"/>
      <c r="E3225" s="34">
        <v>0</v>
      </c>
      <c r="F3225"/>
      <c r="G3225"/>
      <c r="H3225"/>
    </row>
    <row r="3226" spans="1:8" ht="12.5" x14ac:dyDescent="0.25">
      <c r="A3226"/>
      <c r="B3226"/>
      <c r="C3226"/>
      <c r="D3226"/>
      <c r="E3226" s="34">
        <v>0</v>
      </c>
      <c r="F3226"/>
      <c r="G3226"/>
      <c r="H3226"/>
    </row>
    <row r="3227" spans="1:8" ht="12.5" x14ac:dyDescent="0.25">
      <c r="A3227"/>
      <c r="B3227"/>
      <c r="C3227"/>
      <c r="D3227"/>
      <c r="E3227" s="34">
        <v>0</v>
      </c>
      <c r="F3227"/>
      <c r="G3227"/>
      <c r="H3227"/>
    </row>
    <row r="3228" spans="1:8" ht="12.5" x14ac:dyDescent="0.25">
      <c r="A3228"/>
      <c r="B3228"/>
      <c r="C3228"/>
      <c r="D3228"/>
      <c r="E3228" s="34">
        <v>0</v>
      </c>
      <c r="F3228"/>
      <c r="G3228"/>
      <c r="H3228"/>
    </row>
    <row r="3229" spans="1:8" ht="12.5" x14ac:dyDescent="0.25">
      <c r="A3229"/>
      <c r="B3229"/>
      <c r="C3229"/>
      <c r="D3229"/>
      <c r="E3229" s="34">
        <v>0</v>
      </c>
      <c r="F3229"/>
      <c r="G3229"/>
      <c r="H3229"/>
    </row>
    <row r="3230" spans="1:8" ht="12.5" x14ac:dyDescent="0.25">
      <c r="A3230"/>
      <c r="B3230"/>
      <c r="C3230"/>
      <c r="D3230"/>
      <c r="E3230" s="34">
        <v>0</v>
      </c>
      <c r="F3230"/>
      <c r="G3230"/>
      <c r="H3230"/>
    </row>
    <row r="3231" spans="1:8" ht="12.5" x14ac:dyDescent="0.25">
      <c r="A3231"/>
      <c r="B3231"/>
      <c r="C3231"/>
      <c r="D3231"/>
      <c r="E3231" s="34">
        <v>0</v>
      </c>
      <c r="F3231"/>
      <c r="G3231"/>
      <c r="H3231"/>
    </row>
    <row r="3232" spans="1:8" ht="12.5" x14ac:dyDescent="0.25">
      <c r="A3232"/>
      <c r="B3232"/>
      <c r="C3232"/>
      <c r="D3232"/>
      <c r="E3232" s="34">
        <v>0</v>
      </c>
      <c r="F3232"/>
      <c r="G3232"/>
      <c r="H3232"/>
    </row>
    <row r="3233" spans="1:8" ht="12.5" x14ac:dyDescent="0.25">
      <c r="A3233"/>
      <c r="B3233"/>
      <c r="C3233"/>
      <c r="D3233"/>
      <c r="E3233" s="34">
        <v>0</v>
      </c>
      <c r="F3233"/>
      <c r="G3233"/>
      <c r="H3233"/>
    </row>
    <row r="3234" spans="1:8" ht="12.5" x14ac:dyDescent="0.25">
      <c r="A3234"/>
      <c r="B3234"/>
      <c r="C3234"/>
      <c r="D3234"/>
      <c r="E3234" s="34">
        <v>0</v>
      </c>
      <c r="F3234"/>
      <c r="G3234"/>
      <c r="H3234"/>
    </row>
    <row r="3235" spans="1:8" ht="12.5" x14ac:dyDescent="0.25">
      <c r="A3235"/>
      <c r="B3235"/>
      <c r="C3235"/>
      <c r="D3235"/>
      <c r="E3235" s="34">
        <v>0</v>
      </c>
      <c r="F3235"/>
      <c r="G3235"/>
      <c r="H3235"/>
    </row>
    <row r="3236" spans="1:8" ht="12.5" x14ac:dyDescent="0.25">
      <c r="A3236"/>
      <c r="B3236"/>
      <c r="C3236"/>
      <c r="D3236"/>
      <c r="E3236" s="34">
        <v>0</v>
      </c>
      <c r="F3236"/>
      <c r="G3236"/>
      <c r="H3236"/>
    </row>
    <row r="3237" spans="1:8" ht="12.5" x14ac:dyDescent="0.25">
      <c r="A3237"/>
      <c r="B3237"/>
      <c r="C3237"/>
      <c r="D3237"/>
      <c r="E3237" s="34">
        <v>0</v>
      </c>
      <c r="F3237"/>
      <c r="G3237"/>
      <c r="H3237"/>
    </row>
    <row r="3238" spans="1:8" ht="12.5" x14ac:dyDescent="0.25">
      <c r="A3238"/>
      <c r="B3238"/>
      <c r="C3238"/>
      <c r="D3238"/>
      <c r="E3238" s="34">
        <v>0</v>
      </c>
      <c r="F3238"/>
      <c r="G3238"/>
      <c r="H3238"/>
    </row>
    <row r="3239" spans="1:8" ht="12.5" x14ac:dyDescent="0.25">
      <c r="A3239"/>
      <c r="B3239"/>
      <c r="C3239"/>
      <c r="D3239"/>
      <c r="E3239" s="34">
        <v>0</v>
      </c>
      <c r="F3239"/>
      <c r="G3239"/>
      <c r="H3239"/>
    </row>
    <row r="3240" spans="1:8" ht="12.5" x14ac:dyDescent="0.25">
      <c r="A3240"/>
      <c r="B3240"/>
      <c r="C3240"/>
      <c r="D3240"/>
      <c r="E3240" s="34">
        <v>0</v>
      </c>
      <c r="F3240"/>
      <c r="G3240"/>
      <c r="H3240"/>
    </row>
    <row r="3241" spans="1:8" ht="12.5" x14ac:dyDescent="0.25">
      <c r="A3241"/>
      <c r="B3241"/>
      <c r="C3241"/>
      <c r="D3241"/>
      <c r="E3241" s="34">
        <v>0</v>
      </c>
      <c r="F3241"/>
      <c r="G3241"/>
      <c r="H3241"/>
    </row>
    <row r="3242" spans="1:8" ht="12.5" x14ac:dyDescent="0.25">
      <c r="A3242"/>
      <c r="B3242"/>
      <c r="C3242"/>
      <c r="D3242"/>
      <c r="E3242" s="34">
        <v>0</v>
      </c>
      <c r="F3242"/>
      <c r="G3242"/>
      <c r="H3242"/>
    </row>
    <row r="3243" spans="1:8" ht="12.5" x14ac:dyDescent="0.25">
      <c r="A3243"/>
      <c r="B3243"/>
      <c r="C3243"/>
      <c r="D3243"/>
      <c r="E3243" s="34">
        <v>0</v>
      </c>
      <c r="F3243"/>
      <c r="G3243"/>
      <c r="H3243"/>
    </row>
    <row r="3244" spans="1:8" ht="12.5" x14ac:dyDescent="0.25">
      <c r="A3244"/>
      <c r="B3244"/>
      <c r="C3244"/>
      <c r="D3244"/>
      <c r="E3244" s="34">
        <v>0</v>
      </c>
      <c r="F3244"/>
      <c r="G3244"/>
      <c r="H3244"/>
    </row>
    <row r="3245" spans="1:8" ht="12.5" x14ac:dyDescent="0.25">
      <c r="A3245"/>
      <c r="B3245"/>
      <c r="C3245"/>
      <c r="D3245"/>
      <c r="E3245" s="34">
        <v>0</v>
      </c>
      <c r="F3245"/>
      <c r="G3245"/>
      <c r="H3245"/>
    </row>
    <row r="3246" spans="1:8" ht="12.5" x14ac:dyDescent="0.25">
      <c r="A3246"/>
      <c r="B3246"/>
      <c r="C3246"/>
      <c r="D3246"/>
      <c r="E3246" s="34">
        <v>0</v>
      </c>
      <c r="F3246"/>
      <c r="G3246"/>
      <c r="H3246"/>
    </row>
    <row r="3247" spans="1:8" ht="12.5" x14ac:dyDescent="0.25">
      <c r="A3247"/>
      <c r="B3247"/>
      <c r="C3247"/>
      <c r="D3247"/>
      <c r="E3247" s="34">
        <v>0</v>
      </c>
      <c r="F3247"/>
      <c r="G3247"/>
      <c r="H3247"/>
    </row>
    <row r="3248" spans="1:8" ht="12.5" x14ac:dyDescent="0.25">
      <c r="A3248"/>
      <c r="B3248"/>
      <c r="C3248"/>
      <c r="D3248"/>
      <c r="E3248" s="34">
        <v>0</v>
      </c>
      <c r="F3248"/>
      <c r="G3248"/>
      <c r="H3248"/>
    </row>
    <row r="3249" spans="1:8" ht="12.5" x14ac:dyDescent="0.25">
      <c r="A3249"/>
      <c r="B3249"/>
      <c r="C3249"/>
      <c r="D3249"/>
      <c r="E3249" s="34">
        <v>0</v>
      </c>
      <c r="F3249"/>
      <c r="G3249"/>
      <c r="H3249"/>
    </row>
    <row r="3250" spans="1:8" ht="12.5" x14ac:dyDescent="0.25">
      <c r="A3250"/>
      <c r="B3250"/>
      <c r="C3250"/>
      <c r="D3250"/>
      <c r="E3250" s="34">
        <v>0</v>
      </c>
      <c r="F3250"/>
      <c r="G3250"/>
      <c r="H3250"/>
    </row>
    <row r="3251" spans="1:8" ht="12.5" x14ac:dyDescent="0.25">
      <c r="A3251"/>
      <c r="B3251"/>
      <c r="C3251"/>
      <c r="D3251"/>
      <c r="E3251" s="34">
        <v>0</v>
      </c>
      <c r="F3251"/>
      <c r="G3251"/>
      <c r="H3251"/>
    </row>
    <row r="3252" spans="1:8" ht="12.5" x14ac:dyDescent="0.25">
      <c r="A3252"/>
      <c r="B3252"/>
      <c r="C3252"/>
      <c r="D3252"/>
      <c r="E3252" s="34">
        <v>0</v>
      </c>
      <c r="F3252"/>
      <c r="G3252"/>
      <c r="H3252"/>
    </row>
    <row r="3253" spans="1:8" ht="12.5" x14ac:dyDescent="0.25">
      <c r="A3253"/>
      <c r="B3253"/>
      <c r="C3253"/>
      <c r="D3253"/>
      <c r="E3253" s="34">
        <v>0</v>
      </c>
      <c r="F3253"/>
      <c r="G3253"/>
      <c r="H3253"/>
    </row>
    <row r="3254" spans="1:8" ht="12.5" x14ac:dyDescent="0.25">
      <c r="A3254"/>
      <c r="B3254"/>
      <c r="C3254"/>
      <c r="D3254"/>
      <c r="E3254" s="34">
        <v>0</v>
      </c>
      <c r="F3254"/>
      <c r="G3254"/>
      <c r="H3254"/>
    </row>
    <row r="3255" spans="1:8" ht="12.5" x14ac:dyDescent="0.25">
      <c r="A3255"/>
      <c r="B3255"/>
      <c r="C3255"/>
      <c r="D3255"/>
      <c r="E3255" s="34">
        <v>0</v>
      </c>
      <c r="F3255"/>
      <c r="G3255"/>
      <c r="H3255"/>
    </row>
    <row r="3256" spans="1:8" ht="12.5" x14ac:dyDescent="0.25">
      <c r="A3256"/>
      <c r="B3256"/>
      <c r="C3256"/>
      <c r="D3256"/>
      <c r="E3256" s="34">
        <v>0</v>
      </c>
      <c r="F3256"/>
      <c r="G3256"/>
      <c r="H3256"/>
    </row>
    <row r="3257" spans="1:8" ht="12.5" x14ac:dyDescent="0.25">
      <c r="A3257"/>
      <c r="B3257"/>
      <c r="C3257"/>
      <c r="D3257"/>
      <c r="E3257" s="34">
        <v>0</v>
      </c>
      <c r="F3257"/>
      <c r="G3257"/>
      <c r="H3257"/>
    </row>
    <row r="3258" spans="1:8" ht="12.5" x14ac:dyDescent="0.25">
      <c r="A3258"/>
      <c r="B3258"/>
      <c r="C3258"/>
      <c r="D3258"/>
      <c r="E3258" s="34">
        <v>0</v>
      </c>
      <c r="F3258"/>
      <c r="G3258"/>
      <c r="H3258"/>
    </row>
    <row r="3259" spans="1:8" ht="12.5" x14ac:dyDescent="0.25">
      <c r="A3259"/>
      <c r="B3259"/>
      <c r="C3259"/>
      <c r="D3259"/>
      <c r="E3259" s="34">
        <v>0</v>
      </c>
      <c r="F3259"/>
      <c r="G3259"/>
      <c r="H3259"/>
    </row>
    <row r="3260" spans="1:8" ht="12.5" x14ac:dyDescent="0.25">
      <c r="A3260"/>
      <c r="B3260"/>
      <c r="C3260"/>
      <c r="D3260"/>
      <c r="E3260" s="34">
        <v>0</v>
      </c>
      <c r="F3260"/>
      <c r="G3260"/>
      <c r="H3260"/>
    </row>
    <row r="3261" spans="1:8" ht="12.5" x14ac:dyDescent="0.25">
      <c r="A3261"/>
      <c r="B3261"/>
      <c r="C3261"/>
      <c r="D3261"/>
      <c r="E3261" s="34">
        <v>0</v>
      </c>
      <c r="F3261"/>
      <c r="G3261"/>
      <c r="H3261"/>
    </row>
    <row r="3262" spans="1:8" ht="12.5" x14ac:dyDescent="0.25">
      <c r="A3262"/>
      <c r="B3262"/>
      <c r="C3262"/>
      <c r="D3262"/>
      <c r="E3262" s="34">
        <v>0</v>
      </c>
      <c r="F3262"/>
      <c r="G3262"/>
      <c r="H3262"/>
    </row>
    <row r="3263" spans="1:8" ht="12.5" x14ac:dyDescent="0.25">
      <c r="A3263"/>
      <c r="B3263"/>
      <c r="C3263"/>
      <c r="D3263"/>
      <c r="E3263" s="34">
        <v>0</v>
      </c>
      <c r="F3263"/>
      <c r="G3263"/>
      <c r="H3263"/>
    </row>
    <row r="3264" spans="1:8" ht="12.5" x14ac:dyDescent="0.25">
      <c r="A3264"/>
      <c r="B3264"/>
      <c r="C3264"/>
      <c r="D3264"/>
      <c r="E3264" s="34">
        <v>0</v>
      </c>
      <c r="F3264"/>
      <c r="G3264"/>
      <c r="H3264"/>
    </row>
    <row r="3265" spans="1:8" ht="12.5" x14ac:dyDescent="0.25">
      <c r="A3265"/>
      <c r="B3265"/>
      <c r="C3265"/>
      <c r="D3265"/>
      <c r="E3265" s="34">
        <v>0</v>
      </c>
      <c r="F3265"/>
      <c r="G3265"/>
      <c r="H3265"/>
    </row>
    <row r="3266" spans="1:8" ht="12.5" x14ac:dyDescent="0.25">
      <c r="A3266"/>
      <c r="B3266"/>
      <c r="C3266"/>
      <c r="D3266"/>
      <c r="E3266" s="34">
        <v>0</v>
      </c>
      <c r="F3266"/>
      <c r="G3266"/>
      <c r="H3266"/>
    </row>
    <row r="3267" spans="1:8" ht="12.5" x14ac:dyDescent="0.25">
      <c r="A3267"/>
      <c r="B3267"/>
      <c r="C3267"/>
      <c r="D3267"/>
      <c r="E3267" s="34">
        <v>0</v>
      </c>
      <c r="F3267"/>
      <c r="G3267"/>
      <c r="H3267"/>
    </row>
    <row r="3268" spans="1:8" ht="12.5" x14ac:dyDescent="0.25">
      <c r="A3268"/>
      <c r="B3268"/>
      <c r="C3268"/>
      <c r="D3268"/>
      <c r="E3268" s="34">
        <v>0</v>
      </c>
      <c r="F3268"/>
      <c r="G3268"/>
      <c r="H3268"/>
    </row>
    <row r="3269" spans="1:8" ht="12.5" x14ac:dyDescent="0.25">
      <c r="A3269"/>
      <c r="B3269"/>
      <c r="C3269"/>
      <c r="D3269"/>
      <c r="E3269" s="34">
        <v>0</v>
      </c>
      <c r="F3269"/>
      <c r="G3269"/>
      <c r="H3269"/>
    </row>
    <row r="3270" spans="1:8" ht="12.5" x14ac:dyDescent="0.25">
      <c r="A3270"/>
      <c r="B3270"/>
      <c r="C3270"/>
      <c r="D3270"/>
      <c r="E3270" s="34">
        <v>0</v>
      </c>
      <c r="F3270"/>
      <c r="G3270"/>
      <c r="H3270"/>
    </row>
    <row r="3271" spans="1:8" ht="12.5" x14ac:dyDescent="0.25">
      <c r="A3271"/>
      <c r="B3271"/>
      <c r="C3271"/>
      <c r="D3271"/>
      <c r="E3271" s="34">
        <v>0</v>
      </c>
      <c r="F3271"/>
      <c r="G3271"/>
      <c r="H3271"/>
    </row>
    <row r="3272" spans="1:8" ht="12.5" x14ac:dyDescent="0.25">
      <c r="A3272"/>
      <c r="B3272"/>
      <c r="C3272"/>
      <c r="D3272"/>
      <c r="E3272" s="34">
        <v>0</v>
      </c>
      <c r="F3272"/>
      <c r="G3272"/>
      <c r="H3272"/>
    </row>
    <row r="3273" spans="1:8" ht="12.5" x14ac:dyDescent="0.25">
      <c r="A3273"/>
      <c r="B3273"/>
      <c r="C3273"/>
      <c r="D3273"/>
      <c r="E3273" s="34">
        <v>0</v>
      </c>
      <c r="F3273"/>
      <c r="G3273"/>
      <c r="H3273"/>
    </row>
    <row r="3274" spans="1:8" ht="12.5" x14ac:dyDescent="0.25">
      <c r="A3274"/>
      <c r="B3274"/>
      <c r="C3274"/>
      <c r="D3274"/>
      <c r="E3274" s="34">
        <v>0</v>
      </c>
      <c r="F3274"/>
      <c r="G3274"/>
      <c r="H3274"/>
    </row>
    <row r="3275" spans="1:8" ht="12.5" x14ac:dyDescent="0.25">
      <c r="A3275"/>
      <c r="B3275"/>
      <c r="C3275"/>
      <c r="D3275"/>
      <c r="E3275" s="34">
        <v>0</v>
      </c>
      <c r="F3275"/>
      <c r="G3275"/>
      <c r="H3275"/>
    </row>
    <row r="3276" spans="1:8" ht="12.5" x14ac:dyDescent="0.25">
      <c r="A3276"/>
      <c r="B3276"/>
      <c r="C3276"/>
      <c r="D3276"/>
      <c r="E3276" s="34">
        <v>0</v>
      </c>
      <c r="F3276"/>
      <c r="G3276"/>
      <c r="H3276"/>
    </row>
    <row r="3277" spans="1:8" ht="12.5" x14ac:dyDescent="0.25">
      <c r="A3277"/>
      <c r="B3277"/>
      <c r="C3277"/>
      <c r="D3277"/>
      <c r="E3277" s="34">
        <v>0</v>
      </c>
      <c r="F3277"/>
      <c r="G3277"/>
      <c r="H3277"/>
    </row>
    <row r="3278" spans="1:8" ht="12.5" x14ac:dyDescent="0.25">
      <c r="A3278"/>
      <c r="B3278"/>
      <c r="C3278"/>
      <c r="D3278"/>
      <c r="E3278" s="34">
        <v>0</v>
      </c>
      <c r="F3278"/>
      <c r="G3278"/>
      <c r="H3278"/>
    </row>
    <row r="3279" spans="1:8" ht="12.5" x14ac:dyDescent="0.25">
      <c r="A3279"/>
      <c r="B3279"/>
      <c r="C3279"/>
      <c r="D3279"/>
      <c r="E3279" s="34">
        <v>0</v>
      </c>
      <c r="F3279"/>
      <c r="G3279"/>
      <c r="H3279"/>
    </row>
    <row r="3280" spans="1:8" ht="12.5" x14ac:dyDescent="0.25">
      <c r="A3280"/>
      <c r="B3280"/>
      <c r="C3280"/>
      <c r="D3280"/>
      <c r="E3280" s="34">
        <v>0</v>
      </c>
      <c r="F3280"/>
      <c r="G3280"/>
      <c r="H3280"/>
    </row>
    <row r="3281" spans="1:8" ht="12.5" x14ac:dyDescent="0.25">
      <c r="A3281"/>
      <c r="B3281"/>
      <c r="C3281"/>
      <c r="D3281"/>
      <c r="E3281" s="34">
        <v>0</v>
      </c>
      <c r="F3281"/>
      <c r="G3281"/>
      <c r="H3281"/>
    </row>
    <row r="3282" spans="1:8" ht="12.5" x14ac:dyDescent="0.25">
      <c r="A3282"/>
      <c r="B3282"/>
      <c r="C3282"/>
      <c r="D3282"/>
      <c r="E3282" s="34">
        <v>0</v>
      </c>
      <c r="F3282"/>
      <c r="G3282"/>
      <c r="H3282"/>
    </row>
    <row r="3283" spans="1:8" ht="12.5" x14ac:dyDescent="0.25">
      <c r="A3283"/>
      <c r="B3283"/>
      <c r="C3283"/>
      <c r="D3283"/>
      <c r="E3283" s="34">
        <v>0</v>
      </c>
      <c r="F3283"/>
      <c r="G3283"/>
      <c r="H3283"/>
    </row>
    <row r="3284" spans="1:8" ht="12.5" x14ac:dyDescent="0.25">
      <c r="A3284"/>
      <c r="B3284"/>
      <c r="C3284"/>
      <c r="D3284"/>
      <c r="E3284" s="34">
        <v>0</v>
      </c>
      <c r="F3284"/>
      <c r="G3284"/>
      <c r="H3284"/>
    </row>
    <row r="3285" spans="1:8" ht="12.5" x14ac:dyDescent="0.25">
      <c r="A3285"/>
      <c r="B3285"/>
      <c r="C3285"/>
      <c r="D3285"/>
      <c r="E3285" s="34">
        <v>0</v>
      </c>
      <c r="F3285"/>
      <c r="G3285"/>
      <c r="H3285"/>
    </row>
    <row r="3286" spans="1:8" ht="12.5" x14ac:dyDescent="0.25">
      <c r="A3286"/>
      <c r="B3286"/>
      <c r="C3286"/>
      <c r="D3286"/>
      <c r="E3286" s="34">
        <v>0</v>
      </c>
      <c r="F3286"/>
      <c r="G3286"/>
      <c r="H3286"/>
    </row>
    <row r="3287" spans="1:8" ht="12.5" x14ac:dyDescent="0.25">
      <c r="A3287"/>
      <c r="B3287"/>
      <c r="C3287"/>
      <c r="D3287"/>
      <c r="E3287" s="34">
        <v>0</v>
      </c>
      <c r="F3287"/>
      <c r="G3287"/>
      <c r="H3287"/>
    </row>
    <row r="3288" spans="1:8" ht="12.5" x14ac:dyDescent="0.25">
      <c r="A3288"/>
      <c r="B3288"/>
      <c r="C3288"/>
      <c r="D3288"/>
      <c r="E3288" s="34">
        <v>0</v>
      </c>
      <c r="F3288"/>
      <c r="G3288"/>
      <c r="H3288"/>
    </row>
    <row r="3289" spans="1:8" ht="12.5" x14ac:dyDescent="0.25">
      <c r="A3289"/>
      <c r="B3289"/>
      <c r="C3289"/>
      <c r="D3289"/>
      <c r="E3289" s="34">
        <v>0</v>
      </c>
      <c r="F3289"/>
      <c r="G3289"/>
      <c r="H3289"/>
    </row>
    <row r="3290" spans="1:8" ht="12.5" x14ac:dyDescent="0.25">
      <c r="A3290"/>
      <c r="B3290"/>
      <c r="C3290"/>
      <c r="D3290"/>
      <c r="E3290" s="34">
        <v>0</v>
      </c>
      <c r="F3290"/>
      <c r="G3290"/>
      <c r="H3290"/>
    </row>
    <row r="3291" spans="1:8" ht="12.5" x14ac:dyDescent="0.25">
      <c r="A3291"/>
      <c r="B3291"/>
      <c r="C3291"/>
      <c r="D3291"/>
      <c r="E3291" s="34">
        <v>0</v>
      </c>
      <c r="F3291"/>
      <c r="G3291"/>
      <c r="H3291"/>
    </row>
    <row r="3292" spans="1:8" ht="12.5" x14ac:dyDescent="0.25">
      <c r="A3292"/>
      <c r="B3292"/>
      <c r="C3292"/>
      <c r="D3292"/>
      <c r="E3292" s="34">
        <v>0</v>
      </c>
      <c r="F3292"/>
      <c r="G3292"/>
      <c r="H3292"/>
    </row>
    <row r="3293" spans="1:8" ht="12.5" x14ac:dyDescent="0.25">
      <c r="A3293"/>
      <c r="B3293"/>
      <c r="C3293"/>
      <c r="D3293"/>
      <c r="E3293" s="34">
        <v>0</v>
      </c>
      <c r="F3293"/>
      <c r="G3293"/>
      <c r="H3293"/>
    </row>
    <row r="3294" spans="1:8" ht="12.5" x14ac:dyDescent="0.25">
      <c r="A3294"/>
      <c r="B3294"/>
      <c r="C3294"/>
      <c r="D3294"/>
      <c r="E3294" s="34">
        <v>0</v>
      </c>
      <c r="F3294"/>
      <c r="G3294"/>
      <c r="H3294"/>
    </row>
    <row r="3295" spans="1:8" ht="12.5" x14ac:dyDescent="0.25">
      <c r="A3295"/>
      <c r="B3295"/>
      <c r="C3295"/>
      <c r="D3295"/>
      <c r="E3295" s="34">
        <v>0</v>
      </c>
      <c r="F3295"/>
      <c r="G3295"/>
      <c r="H3295"/>
    </row>
    <row r="3296" spans="1:8" ht="12.5" x14ac:dyDescent="0.25">
      <c r="A3296"/>
      <c r="B3296"/>
      <c r="C3296"/>
      <c r="D3296"/>
      <c r="E3296" s="34">
        <v>0</v>
      </c>
      <c r="F3296"/>
      <c r="G3296"/>
      <c r="H3296"/>
    </row>
    <row r="3297" spans="1:8" ht="12.5" x14ac:dyDescent="0.25">
      <c r="A3297"/>
      <c r="B3297"/>
      <c r="C3297"/>
      <c r="D3297"/>
      <c r="E3297" s="34">
        <v>0</v>
      </c>
      <c r="F3297"/>
      <c r="G3297"/>
      <c r="H3297"/>
    </row>
    <row r="3298" spans="1:8" ht="12.5" x14ac:dyDescent="0.25">
      <c r="A3298"/>
      <c r="B3298"/>
      <c r="C3298"/>
      <c r="D3298"/>
      <c r="E3298" s="34">
        <v>0</v>
      </c>
      <c r="F3298"/>
      <c r="G3298"/>
      <c r="H3298"/>
    </row>
    <row r="3299" spans="1:8" ht="12.5" x14ac:dyDescent="0.25">
      <c r="A3299"/>
      <c r="B3299"/>
      <c r="C3299"/>
      <c r="D3299"/>
      <c r="E3299" s="34">
        <v>0</v>
      </c>
      <c r="F3299"/>
      <c r="G3299"/>
      <c r="H3299"/>
    </row>
    <row r="3300" spans="1:8" ht="12.5" x14ac:dyDescent="0.25">
      <c r="A3300"/>
      <c r="B3300"/>
      <c r="C3300"/>
      <c r="D3300"/>
      <c r="E3300" s="34">
        <v>0</v>
      </c>
      <c r="F3300"/>
      <c r="G3300"/>
      <c r="H3300"/>
    </row>
    <row r="3301" spans="1:8" ht="12.5" x14ac:dyDescent="0.25">
      <c r="A3301"/>
      <c r="B3301"/>
      <c r="C3301"/>
      <c r="D3301"/>
      <c r="E3301" s="34">
        <v>0</v>
      </c>
      <c r="F3301"/>
      <c r="G3301"/>
      <c r="H3301"/>
    </row>
    <row r="3302" spans="1:8" ht="12.5" x14ac:dyDescent="0.25">
      <c r="A3302"/>
      <c r="B3302"/>
      <c r="C3302"/>
      <c r="D3302"/>
      <c r="E3302" s="34">
        <v>0</v>
      </c>
      <c r="F3302"/>
      <c r="G3302"/>
      <c r="H3302"/>
    </row>
    <row r="3303" spans="1:8" ht="12.5" x14ac:dyDescent="0.25">
      <c r="A3303"/>
      <c r="B3303"/>
      <c r="C3303"/>
      <c r="D3303"/>
      <c r="E3303" s="34">
        <v>0</v>
      </c>
      <c r="F3303"/>
      <c r="G3303"/>
      <c r="H3303"/>
    </row>
    <row r="3304" spans="1:8" ht="12.5" x14ac:dyDescent="0.25">
      <c r="A3304"/>
      <c r="B3304"/>
      <c r="C3304"/>
      <c r="D3304"/>
      <c r="E3304" s="34">
        <v>0</v>
      </c>
      <c r="F3304"/>
      <c r="G3304"/>
      <c r="H3304"/>
    </row>
    <row r="3305" spans="1:8" ht="12.5" x14ac:dyDescent="0.25">
      <c r="A3305"/>
      <c r="B3305"/>
      <c r="C3305"/>
      <c r="D3305"/>
      <c r="E3305" s="34">
        <v>0</v>
      </c>
      <c r="F3305"/>
      <c r="G3305"/>
      <c r="H3305"/>
    </row>
    <row r="3306" spans="1:8" ht="12.5" x14ac:dyDescent="0.25">
      <c r="A3306"/>
      <c r="B3306"/>
      <c r="C3306"/>
      <c r="D3306"/>
      <c r="E3306" s="34">
        <v>0</v>
      </c>
      <c r="F3306"/>
      <c r="G3306"/>
      <c r="H3306"/>
    </row>
    <row r="3307" spans="1:8" ht="12.5" x14ac:dyDescent="0.25">
      <c r="A3307"/>
      <c r="B3307"/>
      <c r="C3307"/>
      <c r="D3307"/>
      <c r="E3307" s="34">
        <v>0</v>
      </c>
      <c r="F3307"/>
      <c r="G3307"/>
      <c r="H3307"/>
    </row>
    <row r="3308" spans="1:8" ht="12.5" x14ac:dyDescent="0.25">
      <c r="A3308"/>
      <c r="B3308"/>
      <c r="C3308"/>
      <c r="D3308"/>
      <c r="E3308" s="34">
        <v>0</v>
      </c>
      <c r="F3308"/>
      <c r="G3308"/>
      <c r="H3308"/>
    </row>
    <row r="3309" spans="1:8" ht="12.5" x14ac:dyDescent="0.25">
      <c r="A3309"/>
      <c r="B3309"/>
      <c r="C3309"/>
      <c r="D3309"/>
      <c r="E3309" s="34">
        <v>0</v>
      </c>
      <c r="F3309"/>
      <c r="G3309"/>
      <c r="H3309"/>
    </row>
    <row r="3310" spans="1:8" ht="12.5" x14ac:dyDescent="0.25">
      <c r="A3310"/>
      <c r="B3310"/>
      <c r="C3310"/>
      <c r="D3310"/>
      <c r="E3310" s="34">
        <v>0</v>
      </c>
      <c r="F3310"/>
      <c r="G3310"/>
      <c r="H3310"/>
    </row>
    <row r="3311" spans="1:8" ht="12.5" x14ac:dyDescent="0.25">
      <c r="A3311"/>
      <c r="B3311"/>
      <c r="C3311"/>
      <c r="D3311"/>
      <c r="E3311" s="34">
        <v>0</v>
      </c>
      <c r="F3311"/>
      <c r="G3311"/>
      <c r="H3311"/>
    </row>
    <row r="3312" spans="1:8" ht="12.5" x14ac:dyDescent="0.25">
      <c r="A3312"/>
      <c r="B3312"/>
      <c r="C3312"/>
      <c r="D3312"/>
      <c r="E3312" s="34">
        <v>0</v>
      </c>
      <c r="F3312"/>
      <c r="G3312"/>
      <c r="H3312"/>
    </row>
    <row r="3313" spans="1:8" ht="12.5" x14ac:dyDescent="0.25">
      <c r="A3313"/>
      <c r="B3313"/>
      <c r="C3313"/>
      <c r="D3313"/>
      <c r="E3313" s="34">
        <v>0</v>
      </c>
      <c r="F3313"/>
      <c r="G3313"/>
      <c r="H3313"/>
    </row>
    <row r="3314" spans="1:8" ht="12.5" x14ac:dyDescent="0.25">
      <c r="A3314"/>
      <c r="B3314"/>
      <c r="C3314"/>
      <c r="D3314"/>
      <c r="E3314" s="34">
        <v>0</v>
      </c>
      <c r="F3314"/>
      <c r="G3314"/>
      <c r="H3314"/>
    </row>
    <row r="3315" spans="1:8" ht="12.5" x14ac:dyDescent="0.25">
      <c r="A3315"/>
      <c r="B3315"/>
      <c r="C3315"/>
      <c r="D3315"/>
      <c r="E3315" s="34">
        <v>0</v>
      </c>
      <c r="F3315"/>
      <c r="G3315"/>
      <c r="H3315"/>
    </row>
    <row r="3316" spans="1:8" ht="12.5" x14ac:dyDescent="0.25">
      <c r="A3316"/>
      <c r="B3316"/>
      <c r="C3316"/>
      <c r="D3316"/>
      <c r="E3316" s="34">
        <v>0</v>
      </c>
      <c r="F3316"/>
      <c r="G3316"/>
      <c r="H3316"/>
    </row>
    <row r="3317" spans="1:8" ht="12.5" x14ac:dyDescent="0.25">
      <c r="A3317"/>
      <c r="B3317"/>
      <c r="C3317"/>
      <c r="D3317"/>
      <c r="E3317" s="34">
        <v>0</v>
      </c>
      <c r="F3317"/>
      <c r="G3317"/>
      <c r="H3317"/>
    </row>
    <row r="3318" spans="1:8" ht="12.5" x14ac:dyDescent="0.25">
      <c r="A3318"/>
      <c r="B3318"/>
      <c r="C3318"/>
      <c r="D3318"/>
      <c r="E3318" s="34">
        <v>0</v>
      </c>
      <c r="F3318"/>
      <c r="G3318"/>
      <c r="H3318"/>
    </row>
    <row r="3319" spans="1:8" ht="12.5" x14ac:dyDescent="0.25">
      <c r="A3319"/>
      <c r="B3319"/>
      <c r="C3319"/>
      <c r="D3319"/>
      <c r="E3319" s="34">
        <v>0</v>
      </c>
      <c r="F3319"/>
      <c r="G3319"/>
      <c r="H3319"/>
    </row>
    <row r="3320" spans="1:8" ht="12.5" x14ac:dyDescent="0.25">
      <c r="A3320"/>
      <c r="B3320"/>
      <c r="C3320"/>
      <c r="D3320"/>
      <c r="E3320" s="34">
        <v>0</v>
      </c>
      <c r="F3320"/>
      <c r="G3320"/>
      <c r="H3320"/>
    </row>
    <row r="3321" spans="1:8" ht="12.5" x14ac:dyDescent="0.25">
      <c r="A3321"/>
      <c r="B3321"/>
      <c r="C3321"/>
      <c r="D3321"/>
      <c r="E3321" s="34">
        <v>0</v>
      </c>
      <c r="F3321"/>
      <c r="G3321"/>
      <c r="H3321"/>
    </row>
    <row r="3322" spans="1:8" ht="12.5" x14ac:dyDescent="0.25">
      <c r="A3322"/>
      <c r="B3322"/>
      <c r="C3322"/>
      <c r="D3322"/>
      <c r="E3322" s="34">
        <v>0</v>
      </c>
      <c r="F3322"/>
      <c r="G3322"/>
      <c r="H3322"/>
    </row>
    <row r="3323" spans="1:8" ht="12.5" x14ac:dyDescent="0.25">
      <c r="A3323"/>
      <c r="B3323"/>
      <c r="C3323"/>
      <c r="D3323"/>
      <c r="E3323" s="34">
        <v>0</v>
      </c>
      <c r="F3323"/>
      <c r="G3323"/>
      <c r="H3323"/>
    </row>
    <row r="3324" spans="1:8" ht="12.5" x14ac:dyDescent="0.25">
      <c r="A3324"/>
      <c r="B3324"/>
      <c r="C3324"/>
      <c r="D3324"/>
      <c r="E3324" s="34">
        <v>0</v>
      </c>
      <c r="F3324"/>
      <c r="G3324"/>
      <c r="H3324"/>
    </row>
    <row r="3325" spans="1:8" ht="12.5" x14ac:dyDescent="0.25">
      <c r="A3325"/>
      <c r="B3325"/>
      <c r="C3325"/>
      <c r="D3325"/>
      <c r="E3325" s="34">
        <v>0</v>
      </c>
      <c r="F3325"/>
      <c r="G3325"/>
      <c r="H3325"/>
    </row>
    <row r="3326" spans="1:8" ht="12.5" x14ac:dyDescent="0.25">
      <c r="A3326"/>
      <c r="B3326"/>
      <c r="C3326"/>
      <c r="D3326"/>
      <c r="E3326" s="34">
        <v>0</v>
      </c>
      <c r="F3326"/>
      <c r="G3326"/>
      <c r="H3326"/>
    </row>
    <row r="3327" spans="1:8" ht="12.5" x14ac:dyDescent="0.25">
      <c r="A3327"/>
      <c r="B3327"/>
      <c r="C3327"/>
      <c r="D3327"/>
      <c r="E3327" s="34">
        <v>0</v>
      </c>
      <c r="F3327"/>
      <c r="G3327"/>
      <c r="H3327"/>
    </row>
    <row r="3328" spans="1:8" ht="12.5" x14ac:dyDescent="0.25">
      <c r="A3328"/>
      <c r="B3328"/>
      <c r="C3328"/>
      <c r="D3328"/>
      <c r="E3328" s="34">
        <v>0</v>
      </c>
      <c r="F3328"/>
      <c r="G3328"/>
      <c r="H3328"/>
    </row>
    <row r="3329" spans="1:8" ht="12.5" x14ac:dyDescent="0.25">
      <c r="A3329"/>
      <c r="B3329"/>
      <c r="C3329"/>
      <c r="D3329"/>
      <c r="E3329" s="34">
        <v>0</v>
      </c>
      <c r="F3329"/>
      <c r="G3329"/>
      <c r="H3329"/>
    </row>
    <row r="3330" spans="1:8" ht="12.5" x14ac:dyDescent="0.25">
      <c r="A3330"/>
      <c r="B3330"/>
      <c r="C3330"/>
      <c r="D3330"/>
      <c r="E3330" s="34">
        <v>0</v>
      </c>
      <c r="F3330"/>
      <c r="G3330"/>
      <c r="H3330"/>
    </row>
    <row r="3331" spans="1:8" ht="12.5" x14ac:dyDescent="0.25">
      <c r="A3331"/>
      <c r="B3331"/>
      <c r="C3331"/>
      <c r="D3331"/>
      <c r="E3331" s="34">
        <v>0</v>
      </c>
      <c r="F3331"/>
      <c r="G3331"/>
      <c r="H3331"/>
    </row>
    <row r="3332" spans="1:8" ht="12.5" x14ac:dyDescent="0.25">
      <c r="A3332"/>
      <c r="B3332"/>
      <c r="C3332"/>
      <c r="D3332"/>
      <c r="E3332" s="34">
        <v>0</v>
      </c>
      <c r="F3332"/>
      <c r="G3332"/>
      <c r="H3332"/>
    </row>
    <row r="3333" spans="1:8" ht="12.5" x14ac:dyDescent="0.25">
      <c r="A3333"/>
      <c r="B3333"/>
      <c r="C3333"/>
      <c r="D3333"/>
      <c r="E3333" s="34">
        <v>0</v>
      </c>
      <c r="F3333"/>
      <c r="G3333"/>
      <c r="H3333"/>
    </row>
    <row r="3334" spans="1:8" ht="12.5" x14ac:dyDescent="0.25">
      <c r="A3334"/>
      <c r="B3334"/>
      <c r="C3334"/>
      <c r="D3334"/>
      <c r="E3334" s="34">
        <v>0</v>
      </c>
      <c r="F3334"/>
      <c r="G3334"/>
      <c r="H3334"/>
    </row>
    <row r="3335" spans="1:8" ht="12.5" x14ac:dyDescent="0.25">
      <c r="A3335"/>
      <c r="B3335"/>
      <c r="C3335"/>
      <c r="D3335"/>
      <c r="E3335" s="34">
        <v>0</v>
      </c>
      <c r="F3335"/>
      <c r="G3335"/>
      <c r="H3335"/>
    </row>
    <row r="3336" spans="1:8" ht="12.5" x14ac:dyDescent="0.25">
      <c r="A3336"/>
      <c r="B3336"/>
      <c r="C3336"/>
      <c r="D3336"/>
      <c r="E3336" s="34">
        <v>0</v>
      </c>
      <c r="F3336"/>
      <c r="G3336"/>
      <c r="H3336"/>
    </row>
    <row r="3337" spans="1:8" ht="12.5" x14ac:dyDescent="0.25">
      <c r="A3337"/>
      <c r="B3337"/>
      <c r="C3337"/>
      <c r="D3337"/>
      <c r="E3337" s="34">
        <v>0</v>
      </c>
      <c r="F3337"/>
      <c r="G3337"/>
      <c r="H3337"/>
    </row>
    <row r="3338" spans="1:8" ht="12.5" x14ac:dyDescent="0.25">
      <c r="A3338"/>
      <c r="B3338"/>
      <c r="C3338"/>
      <c r="D3338"/>
      <c r="E3338" s="34">
        <v>0</v>
      </c>
      <c r="F3338"/>
      <c r="G3338"/>
      <c r="H3338"/>
    </row>
    <row r="3339" spans="1:8" ht="12.5" x14ac:dyDescent="0.25">
      <c r="A3339"/>
      <c r="B3339"/>
      <c r="C3339"/>
      <c r="D3339"/>
      <c r="E3339" s="34">
        <v>0</v>
      </c>
      <c r="F3339"/>
      <c r="G3339"/>
      <c r="H3339"/>
    </row>
    <row r="3340" spans="1:8" ht="12.5" x14ac:dyDescent="0.25">
      <c r="A3340"/>
      <c r="B3340"/>
      <c r="C3340"/>
      <c r="D3340"/>
      <c r="E3340" s="34">
        <v>0</v>
      </c>
      <c r="F3340"/>
      <c r="G3340"/>
      <c r="H3340"/>
    </row>
    <row r="3341" spans="1:8" ht="12.5" x14ac:dyDescent="0.25">
      <c r="A3341"/>
      <c r="B3341"/>
      <c r="C3341"/>
      <c r="D3341"/>
      <c r="E3341" s="34">
        <v>0</v>
      </c>
      <c r="F3341"/>
      <c r="G3341"/>
      <c r="H3341"/>
    </row>
    <row r="3342" spans="1:8" ht="12.5" x14ac:dyDescent="0.25">
      <c r="A3342"/>
      <c r="B3342"/>
      <c r="C3342"/>
      <c r="D3342"/>
      <c r="E3342" s="34">
        <v>0</v>
      </c>
      <c r="F3342"/>
      <c r="G3342"/>
      <c r="H3342"/>
    </row>
    <row r="3343" spans="1:8" ht="12.5" x14ac:dyDescent="0.25">
      <c r="A3343"/>
      <c r="B3343"/>
      <c r="C3343"/>
      <c r="D3343"/>
      <c r="E3343" s="34">
        <v>0</v>
      </c>
      <c r="F3343"/>
      <c r="G3343"/>
      <c r="H3343"/>
    </row>
    <row r="3344" spans="1:8" ht="12.5" x14ac:dyDescent="0.25">
      <c r="A3344"/>
      <c r="B3344"/>
      <c r="C3344"/>
      <c r="D3344"/>
      <c r="E3344" s="34">
        <v>0</v>
      </c>
      <c r="F3344"/>
      <c r="G3344"/>
      <c r="H3344"/>
    </row>
    <row r="3345" spans="1:8" ht="12.5" x14ac:dyDescent="0.25">
      <c r="A3345"/>
      <c r="B3345"/>
      <c r="C3345"/>
      <c r="D3345"/>
      <c r="E3345" s="34">
        <v>0</v>
      </c>
      <c r="F3345"/>
      <c r="G3345"/>
      <c r="H3345"/>
    </row>
    <row r="3346" spans="1:8" ht="12.5" x14ac:dyDescent="0.25">
      <c r="A3346"/>
      <c r="B3346"/>
      <c r="C3346"/>
      <c r="D3346"/>
      <c r="E3346" s="34">
        <v>0</v>
      </c>
      <c r="F3346"/>
      <c r="G3346"/>
      <c r="H3346"/>
    </row>
    <row r="3347" spans="1:8" ht="12.5" x14ac:dyDescent="0.25">
      <c r="A3347"/>
      <c r="B3347"/>
      <c r="C3347"/>
      <c r="D3347"/>
      <c r="E3347" s="34">
        <v>0</v>
      </c>
      <c r="F3347"/>
      <c r="G3347"/>
      <c r="H3347"/>
    </row>
    <row r="3348" spans="1:8" ht="12.5" x14ac:dyDescent="0.25">
      <c r="A3348"/>
      <c r="B3348"/>
      <c r="C3348"/>
      <c r="D3348"/>
      <c r="E3348" s="34">
        <v>0</v>
      </c>
      <c r="F3348"/>
      <c r="G3348"/>
      <c r="H3348"/>
    </row>
    <row r="3349" spans="1:8" ht="12.5" x14ac:dyDescent="0.25">
      <c r="A3349"/>
      <c r="B3349"/>
      <c r="C3349"/>
      <c r="D3349"/>
      <c r="E3349" s="34">
        <v>0</v>
      </c>
      <c r="F3349"/>
      <c r="G3349"/>
      <c r="H3349"/>
    </row>
    <row r="3350" spans="1:8" ht="12.5" x14ac:dyDescent="0.25">
      <c r="A3350"/>
      <c r="B3350"/>
      <c r="C3350"/>
      <c r="D3350"/>
      <c r="E3350" s="34">
        <v>0</v>
      </c>
      <c r="F3350"/>
      <c r="G3350"/>
      <c r="H3350"/>
    </row>
    <row r="3351" spans="1:8" ht="12.5" x14ac:dyDescent="0.25">
      <c r="A3351"/>
      <c r="B3351"/>
      <c r="C3351"/>
      <c r="D3351"/>
      <c r="E3351" s="34">
        <v>0</v>
      </c>
      <c r="F3351"/>
      <c r="G3351"/>
      <c r="H3351"/>
    </row>
    <row r="3352" spans="1:8" ht="12.5" x14ac:dyDescent="0.25">
      <c r="A3352"/>
      <c r="B3352"/>
      <c r="C3352"/>
      <c r="D3352"/>
      <c r="E3352" s="34">
        <v>0</v>
      </c>
      <c r="F3352"/>
      <c r="G3352"/>
      <c r="H3352"/>
    </row>
    <row r="3353" spans="1:8" ht="12.5" x14ac:dyDescent="0.25">
      <c r="A3353"/>
      <c r="B3353"/>
      <c r="C3353"/>
      <c r="D3353"/>
      <c r="E3353" s="34">
        <v>0</v>
      </c>
      <c r="F3353"/>
      <c r="G3353"/>
      <c r="H3353"/>
    </row>
    <row r="3354" spans="1:8" ht="12.5" x14ac:dyDescent="0.25">
      <c r="A3354"/>
      <c r="B3354"/>
      <c r="C3354"/>
      <c r="D3354"/>
      <c r="E3354" s="34">
        <v>0</v>
      </c>
      <c r="F3354"/>
      <c r="G3354"/>
      <c r="H3354"/>
    </row>
    <row r="3355" spans="1:8" ht="12.5" x14ac:dyDescent="0.25">
      <c r="A3355"/>
      <c r="B3355"/>
      <c r="C3355"/>
      <c r="D3355"/>
      <c r="E3355" s="34">
        <v>0</v>
      </c>
      <c r="F3355"/>
      <c r="G3355"/>
      <c r="H3355"/>
    </row>
    <row r="3356" spans="1:8" ht="12.5" x14ac:dyDescent="0.25">
      <c r="A3356"/>
      <c r="B3356"/>
      <c r="C3356"/>
      <c r="D3356"/>
      <c r="E3356" s="34">
        <v>0</v>
      </c>
      <c r="F3356"/>
      <c r="G3356"/>
      <c r="H3356"/>
    </row>
    <row r="3357" spans="1:8" ht="12.5" x14ac:dyDescent="0.25">
      <c r="A3357"/>
      <c r="B3357"/>
      <c r="C3357"/>
      <c r="D3357"/>
      <c r="E3357" s="34">
        <v>0</v>
      </c>
      <c r="F3357"/>
      <c r="G3357"/>
      <c r="H3357"/>
    </row>
    <row r="3358" spans="1:8" ht="12.5" x14ac:dyDescent="0.25">
      <c r="A3358"/>
      <c r="B3358"/>
      <c r="C3358"/>
      <c r="D3358"/>
      <c r="E3358" s="34">
        <v>0</v>
      </c>
      <c r="F3358"/>
      <c r="G3358"/>
      <c r="H3358"/>
    </row>
    <row r="3359" spans="1:8" ht="12.5" x14ac:dyDescent="0.25">
      <c r="A3359"/>
      <c r="B3359"/>
      <c r="C3359"/>
      <c r="D3359"/>
      <c r="E3359" s="34">
        <v>0</v>
      </c>
      <c r="F3359"/>
      <c r="G3359"/>
      <c r="H3359"/>
    </row>
    <row r="3360" spans="1:8" ht="12.5" x14ac:dyDescent="0.25">
      <c r="A3360"/>
      <c r="B3360"/>
      <c r="C3360"/>
      <c r="D3360"/>
      <c r="E3360" s="34">
        <v>0</v>
      </c>
      <c r="F3360"/>
      <c r="G3360"/>
      <c r="H3360"/>
    </row>
    <row r="3361" spans="1:8" ht="12.5" x14ac:dyDescent="0.25">
      <c r="A3361"/>
      <c r="B3361"/>
      <c r="C3361"/>
      <c r="D3361"/>
      <c r="E3361" s="34">
        <v>0</v>
      </c>
      <c r="F3361"/>
      <c r="G3361"/>
      <c r="H3361"/>
    </row>
    <row r="3362" spans="1:8" ht="12.5" x14ac:dyDescent="0.25">
      <c r="A3362"/>
      <c r="B3362"/>
      <c r="C3362"/>
      <c r="D3362"/>
      <c r="E3362" s="34">
        <v>0</v>
      </c>
      <c r="F3362"/>
      <c r="G3362"/>
      <c r="H3362"/>
    </row>
    <row r="3363" spans="1:8" ht="12.5" x14ac:dyDescent="0.25">
      <c r="A3363"/>
      <c r="B3363"/>
      <c r="C3363"/>
      <c r="D3363"/>
      <c r="E3363" s="34">
        <v>0</v>
      </c>
      <c r="F3363"/>
      <c r="G3363"/>
      <c r="H3363"/>
    </row>
    <row r="3364" spans="1:8" ht="12.5" x14ac:dyDescent="0.25">
      <c r="A3364"/>
      <c r="B3364"/>
      <c r="C3364"/>
      <c r="D3364"/>
      <c r="E3364" s="34">
        <v>0</v>
      </c>
      <c r="F3364"/>
      <c r="G3364"/>
      <c r="H3364"/>
    </row>
    <row r="3365" spans="1:8" ht="12.5" x14ac:dyDescent="0.25">
      <c r="A3365"/>
      <c r="B3365"/>
      <c r="C3365"/>
      <c r="D3365"/>
      <c r="E3365" s="34">
        <v>0</v>
      </c>
      <c r="F3365"/>
      <c r="G3365"/>
      <c r="H3365"/>
    </row>
    <row r="3366" spans="1:8" ht="12.5" x14ac:dyDescent="0.25">
      <c r="A3366"/>
      <c r="B3366"/>
      <c r="C3366"/>
      <c r="D3366"/>
      <c r="E3366" s="34">
        <v>0</v>
      </c>
      <c r="F3366"/>
      <c r="G3366"/>
      <c r="H3366"/>
    </row>
    <row r="3367" spans="1:8" ht="12.5" x14ac:dyDescent="0.25">
      <c r="A3367"/>
      <c r="B3367"/>
      <c r="C3367"/>
      <c r="D3367"/>
      <c r="E3367" s="34">
        <v>0</v>
      </c>
      <c r="F3367"/>
      <c r="G3367"/>
      <c r="H3367"/>
    </row>
    <row r="3368" spans="1:8" ht="12.5" x14ac:dyDescent="0.25">
      <c r="A3368"/>
      <c r="B3368"/>
      <c r="C3368"/>
      <c r="D3368"/>
      <c r="E3368" s="34">
        <v>0</v>
      </c>
      <c r="F3368"/>
      <c r="G3368"/>
      <c r="H3368"/>
    </row>
    <row r="3369" spans="1:8" ht="12.5" x14ac:dyDescent="0.25">
      <c r="A3369"/>
      <c r="B3369"/>
      <c r="C3369"/>
      <c r="D3369"/>
      <c r="E3369" s="34">
        <v>0</v>
      </c>
      <c r="F3369"/>
      <c r="G3369"/>
      <c r="H3369"/>
    </row>
    <row r="3370" spans="1:8" ht="12.5" x14ac:dyDescent="0.25">
      <c r="A3370"/>
      <c r="B3370"/>
      <c r="C3370"/>
      <c r="D3370"/>
      <c r="E3370" s="34">
        <v>0</v>
      </c>
      <c r="F3370"/>
      <c r="G3370"/>
      <c r="H3370"/>
    </row>
    <row r="3371" spans="1:8" ht="12.5" x14ac:dyDescent="0.25">
      <c r="A3371"/>
      <c r="B3371"/>
      <c r="C3371"/>
      <c r="D3371"/>
      <c r="E3371" s="34">
        <v>0</v>
      </c>
      <c r="F3371"/>
      <c r="G3371"/>
      <c r="H3371"/>
    </row>
    <row r="3372" spans="1:8" ht="12.5" x14ac:dyDescent="0.25">
      <c r="A3372"/>
      <c r="B3372"/>
      <c r="C3372"/>
      <c r="D3372"/>
      <c r="E3372" s="34">
        <v>0</v>
      </c>
      <c r="F3372"/>
      <c r="G3372"/>
      <c r="H3372"/>
    </row>
    <row r="3373" spans="1:8" ht="12.5" x14ac:dyDescent="0.25">
      <c r="A3373"/>
      <c r="B3373"/>
      <c r="C3373"/>
      <c r="D3373"/>
      <c r="E3373" s="34">
        <v>0</v>
      </c>
      <c r="F3373"/>
      <c r="G3373"/>
      <c r="H3373"/>
    </row>
    <row r="3374" spans="1:8" ht="12.5" x14ac:dyDescent="0.25">
      <c r="A3374"/>
      <c r="B3374"/>
      <c r="C3374"/>
      <c r="D3374"/>
      <c r="E3374" s="34">
        <v>0</v>
      </c>
      <c r="F3374"/>
      <c r="G3374"/>
      <c r="H3374"/>
    </row>
    <row r="3375" spans="1:8" ht="12.5" x14ac:dyDescent="0.25">
      <c r="A3375"/>
      <c r="B3375"/>
      <c r="C3375"/>
      <c r="D3375"/>
      <c r="E3375" s="34">
        <v>0</v>
      </c>
      <c r="F3375"/>
      <c r="G3375"/>
      <c r="H3375"/>
    </row>
    <row r="3376" spans="1:8" ht="12.5" x14ac:dyDescent="0.25">
      <c r="A3376"/>
      <c r="B3376"/>
      <c r="C3376"/>
      <c r="D3376"/>
      <c r="E3376" s="34">
        <v>0</v>
      </c>
      <c r="F3376"/>
      <c r="G3376"/>
      <c r="H3376"/>
    </row>
    <row r="3377" spans="1:8" ht="12.5" x14ac:dyDescent="0.25">
      <c r="A3377"/>
      <c r="B3377"/>
      <c r="C3377"/>
      <c r="D3377"/>
      <c r="E3377" s="34">
        <v>0</v>
      </c>
      <c r="F3377"/>
      <c r="G3377"/>
      <c r="H3377"/>
    </row>
    <row r="3378" spans="1:8" ht="12.5" x14ac:dyDescent="0.25">
      <c r="A3378"/>
      <c r="B3378"/>
      <c r="C3378"/>
      <c r="D3378"/>
      <c r="E3378" s="34">
        <v>0</v>
      </c>
      <c r="F3378"/>
      <c r="G3378"/>
      <c r="H3378"/>
    </row>
    <row r="3379" spans="1:8" ht="12.5" x14ac:dyDescent="0.25">
      <c r="A3379"/>
      <c r="B3379"/>
      <c r="C3379"/>
      <c r="D3379"/>
      <c r="E3379" s="34">
        <v>0</v>
      </c>
      <c r="F3379"/>
      <c r="G3379"/>
      <c r="H3379"/>
    </row>
    <row r="3380" spans="1:8" ht="12.5" x14ac:dyDescent="0.25">
      <c r="A3380"/>
      <c r="B3380"/>
      <c r="C3380"/>
      <c r="D3380"/>
      <c r="E3380" s="34">
        <v>0</v>
      </c>
      <c r="F3380"/>
      <c r="G3380"/>
      <c r="H3380"/>
    </row>
    <row r="3381" spans="1:8" ht="12.5" x14ac:dyDescent="0.25">
      <c r="A3381"/>
      <c r="B3381"/>
      <c r="C3381"/>
      <c r="D3381"/>
      <c r="E3381" s="34">
        <v>0</v>
      </c>
      <c r="F3381"/>
      <c r="G3381"/>
      <c r="H3381"/>
    </row>
    <row r="3382" spans="1:8" ht="12.5" x14ac:dyDescent="0.25">
      <c r="A3382"/>
      <c r="B3382"/>
      <c r="C3382"/>
      <c r="D3382"/>
      <c r="E3382" s="34">
        <v>0</v>
      </c>
      <c r="F3382"/>
      <c r="G3382"/>
      <c r="H3382"/>
    </row>
    <row r="3383" spans="1:8" ht="12.5" x14ac:dyDescent="0.25">
      <c r="A3383"/>
      <c r="B3383"/>
      <c r="C3383"/>
      <c r="D3383"/>
      <c r="E3383" s="34">
        <v>0</v>
      </c>
      <c r="F3383"/>
      <c r="G3383"/>
      <c r="H3383"/>
    </row>
    <row r="3384" spans="1:8" ht="12.5" x14ac:dyDescent="0.25">
      <c r="A3384"/>
      <c r="B3384"/>
      <c r="C3384"/>
      <c r="D3384"/>
      <c r="E3384" s="34">
        <v>0</v>
      </c>
      <c r="F3384"/>
      <c r="G3384"/>
      <c r="H3384"/>
    </row>
    <row r="3385" spans="1:8" ht="12.5" x14ac:dyDescent="0.25">
      <c r="A3385"/>
      <c r="B3385"/>
      <c r="C3385"/>
      <c r="D3385"/>
      <c r="E3385" s="34">
        <v>0</v>
      </c>
      <c r="F3385"/>
      <c r="G3385"/>
      <c r="H3385"/>
    </row>
    <row r="3386" spans="1:8" ht="12.5" x14ac:dyDescent="0.25">
      <c r="A3386"/>
      <c r="B3386"/>
      <c r="C3386"/>
      <c r="D3386"/>
      <c r="E3386" s="34">
        <v>0</v>
      </c>
      <c r="F3386"/>
      <c r="G3386"/>
      <c r="H3386"/>
    </row>
    <row r="3387" spans="1:8" ht="12.5" x14ac:dyDescent="0.25">
      <c r="A3387"/>
      <c r="B3387"/>
      <c r="C3387"/>
      <c r="D3387"/>
      <c r="E3387" s="34">
        <v>0</v>
      </c>
      <c r="F3387"/>
      <c r="G3387"/>
      <c r="H3387"/>
    </row>
    <row r="3388" spans="1:8" ht="12.5" x14ac:dyDescent="0.25">
      <c r="A3388"/>
      <c r="B3388"/>
      <c r="C3388"/>
      <c r="D3388"/>
      <c r="E3388" s="34">
        <v>0</v>
      </c>
      <c r="F3388"/>
      <c r="G3388"/>
      <c r="H3388"/>
    </row>
    <row r="3389" spans="1:8" ht="12.5" x14ac:dyDescent="0.25">
      <c r="A3389"/>
      <c r="B3389"/>
      <c r="C3389"/>
      <c r="D3389"/>
      <c r="E3389" s="34">
        <v>0</v>
      </c>
      <c r="F3389"/>
      <c r="G3389"/>
      <c r="H3389"/>
    </row>
    <row r="3390" spans="1:8" ht="12.5" x14ac:dyDescent="0.25">
      <c r="A3390"/>
      <c r="B3390"/>
      <c r="C3390"/>
      <c r="D3390"/>
      <c r="E3390" s="34">
        <v>0</v>
      </c>
      <c r="F3390"/>
      <c r="G3390"/>
      <c r="H3390"/>
    </row>
    <row r="3391" spans="1:8" ht="12.5" x14ac:dyDescent="0.25">
      <c r="A3391"/>
      <c r="B3391"/>
      <c r="C3391"/>
      <c r="D3391"/>
      <c r="E3391" s="34">
        <v>0</v>
      </c>
      <c r="F3391"/>
      <c r="G3391"/>
      <c r="H3391"/>
    </row>
    <row r="3392" spans="1:8" ht="12.5" x14ac:dyDescent="0.25">
      <c r="A3392"/>
      <c r="B3392"/>
      <c r="C3392"/>
      <c r="D3392"/>
      <c r="E3392" s="34">
        <v>0</v>
      </c>
      <c r="F3392"/>
      <c r="G3392"/>
      <c r="H3392"/>
    </row>
    <row r="3393" spans="1:8" ht="12.5" x14ac:dyDescent="0.25">
      <c r="A3393"/>
      <c r="B3393"/>
      <c r="C3393"/>
      <c r="D3393"/>
      <c r="E3393" s="34">
        <v>0</v>
      </c>
      <c r="F3393"/>
      <c r="G3393"/>
      <c r="H3393"/>
    </row>
    <row r="3394" spans="1:8" ht="12.5" x14ac:dyDescent="0.25">
      <c r="A3394"/>
      <c r="B3394"/>
      <c r="C3394"/>
      <c r="D3394"/>
      <c r="E3394" s="34">
        <v>0</v>
      </c>
      <c r="F3394"/>
      <c r="G3394"/>
      <c r="H3394"/>
    </row>
    <row r="3395" spans="1:8" ht="12.5" x14ac:dyDescent="0.25">
      <c r="A3395"/>
      <c r="B3395"/>
      <c r="C3395"/>
      <c r="D3395"/>
      <c r="E3395" s="34">
        <v>0</v>
      </c>
      <c r="F3395"/>
      <c r="G3395"/>
      <c r="H3395"/>
    </row>
    <row r="3396" spans="1:8" ht="12.5" x14ac:dyDescent="0.25">
      <c r="A3396"/>
      <c r="B3396"/>
      <c r="C3396"/>
      <c r="D3396"/>
      <c r="E3396" s="34">
        <v>0</v>
      </c>
      <c r="F3396"/>
      <c r="G3396"/>
      <c r="H3396"/>
    </row>
    <row r="3397" spans="1:8" ht="12.5" x14ac:dyDescent="0.25">
      <c r="A3397"/>
      <c r="B3397"/>
      <c r="C3397"/>
      <c r="D3397"/>
      <c r="E3397" s="34">
        <v>0</v>
      </c>
      <c r="F3397"/>
      <c r="G3397"/>
      <c r="H3397"/>
    </row>
    <row r="3398" spans="1:8" ht="12.5" x14ac:dyDescent="0.25">
      <c r="A3398"/>
      <c r="B3398"/>
      <c r="C3398"/>
      <c r="D3398"/>
      <c r="E3398" s="34">
        <v>0</v>
      </c>
      <c r="F3398"/>
      <c r="G3398"/>
      <c r="H3398"/>
    </row>
    <row r="3399" spans="1:8" ht="12.5" x14ac:dyDescent="0.25">
      <c r="A3399"/>
      <c r="B3399"/>
      <c r="C3399"/>
      <c r="D3399"/>
      <c r="E3399" s="34">
        <v>0</v>
      </c>
      <c r="F3399"/>
      <c r="G3399"/>
      <c r="H3399"/>
    </row>
    <row r="3400" spans="1:8" ht="12.5" x14ac:dyDescent="0.25">
      <c r="A3400"/>
      <c r="B3400"/>
      <c r="C3400"/>
      <c r="D3400"/>
      <c r="E3400" s="34">
        <v>0</v>
      </c>
      <c r="F3400"/>
      <c r="G3400"/>
      <c r="H3400"/>
    </row>
    <row r="3401" spans="1:8" ht="12.5" x14ac:dyDescent="0.25">
      <c r="A3401"/>
      <c r="B3401"/>
      <c r="C3401"/>
      <c r="D3401"/>
      <c r="E3401" s="34">
        <v>0</v>
      </c>
      <c r="F3401"/>
      <c r="G3401"/>
      <c r="H3401"/>
    </row>
    <row r="3402" spans="1:8" ht="12.5" x14ac:dyDescent="0.25">
      <c r="A3402"/>
      <c r="B3402"/>
      <c r="C3402"/>
      <c r="D3402"/>
      <c r="E3402" s="34">
        <v>0</v>
      </c>
      <c r="F3402"/>
      <c r="G3402"/>
      <c r="H3402"/>
    </row>
    <row r="3403" spans="1:8" ht="12.5" x14ac:dyDescent="0.25">
      <c r="A3403"/>
      <c r="B3403"/>
      <c r="C3403"/>
      <c r="D3403"/>
      <c r="E3403" s="34">
        <v>0</v>
      </c>
      <c r="F3403"/>
      <c r="G3403"/>
      <c r="H3403"/>
    </row>
    <row r="3404" spans="1:8" ht="12.5" x14ac:dyDescent="0.25">
      <c r="A3404"/>
      <c r="B3404"/>
      <c r="C3404"/>
      <c r="D3404"/>
      <c r="E3404" s="34">
        <v>0</v>
      </c>
      <c r="F3404"/>
      <c r="G3404"/>
      <c r="H3404"/>
    </row>
    <row r="3405" spans="1:8" ht="12.5" x14ac:dyDescent="0.25">
      <c r="A3405"/>
      <c r="B3405"/>
      <c r="C3405"/>
      <c r="D3405"/>
      <c r="E3405" s="34">
        <v>0</v>
      </c>
      <c r="F3405"/>
      <c r="G3405"/>
      <c r="H3405"/>
    </row>
    <row r="3406" spans="1:8" ht="12.5" x14ac:dyDescent="0.25">
      <c r="A3406"/>
      <c r="B3406"/>
      <c r="C3406"/>
      <c r="D3406"/>
      <c r="E3406" s="34">
        <v>0</v>
      </c>
      <c r="F3406"/>
      <c r="G3406"/>
      <c r="H3406"/>
    </row>
    <row r="3407" spans="1:8" ht="12.5" x14ac:dyDescent="0.25">
      <c r="A3407"/>
      <c r="B3407"/>
      <c r="C3407"/>
      <c r="D3407"/>
      <c r="E3407" s="34">
        <v>0</v>
      </c>
      <c r="F3407"/>
      <c r="G3407"/>
      <c r="H3407"/>
    </row>
    <row r="3408" spans="1:8" ht="12.5" x14ac:dyDescent="0.25">
      <c r="A3408"/>
      <c r="B3408"/>
      <c r="C3408"/>
      <c r="D3408"/>
      <c r="E3408" s="34">
        <v>0</v>
      </c>
      <c r="F3408"/>
      <c r="G3408"/>
      <c r="H3408"/>
    </row>
    <row r="3409" spans="1:8" ht="12.5" x14ac:dyDescent="0.25">
      <c r="A3409"/>
      <c r="B3409"/>
      <c r="C3409"/>
      <c r="D3409"/>
      <c r="E3409" s="34">
        <v>0</v>
      </c>
      <c r="F3409"/>
      <c r="G3409"/>
      <c r="H3409"/>
    </row>
    <row r="3410" spans="1:8" ht="12.5" x14ac:dyDescent="0.25">
      <c r="A3410"/>
      <c r="B3410"/>
      <c r="C3410"/>
      <c r="D3410"/>
      <c r="E3410" s="34">
        <v>0</v>
      </c>
      <c r="F3410"/>
      <c r="G3410"/>
      <c r="H3410"/>
    </row>
    <row r="3411" spans="1:8" ht="12.5" x14ac:dyDescent="0.25">
      <c r="A3411"/>
      <c r="B3411"/>
      <c r="C3411"/>
      <c r="D3411"/>
      <c r="E3411" s="34">
        <v>0</v>
      </c>
      <c r="F3411"/>
      <c r="G3411"/>
      <c r="H3411"/>
    </row>
    <row r="3412" spans="1:8" ht="12.5" x14ac:dyDescent="0.25">
      <c r="A3412"/>
      <c r="B3412"/>
      <c r="C3412"/>
      <c r="D3412"/>
      <c r="E3412" s="34">
        <v>0</v>
      </c>
      <c r="F3412"/>
      <c r="G3412"/>
      <c r="H3412"/>
    </row>
    <row r="3413" spans="1:8" ht="12.5" x14ac:dyDescent="0.25">
      <c r="A3413"/>
      <c r="B3413"/>
      <c r="C3413"/>
      <c r="D3413"/>
      <c r="E3413" s="34">
        <v>0</v>
      </c>
      <c r="F3413"/>
      <c r="G3413"/>
      <c r="H3413"/>
    </row>
    <row r="3414" spans="1:8" ht="12.5" x14ac:dyDescent="0.25">
      <c r="A3414"/>
      <c r="B3414"/>
      <c r="C3414"/>
      <c r="D3414"/>
      <c r="E3414" s="34">
        <v>0</v>
      </c>
      <c r="F3414"/>
      <c r="G3414"/>
      <c r="H3414"/>
    </row>
    <row r="3415" spans="1:8" ht="12.5" x14ac:dyDescent="0.25">
      <c r="A3415"/>
      <c r="B3415"/>
      <c r="C3415"/>
      <c r="D3415"/>
      <c r="E3415" s="34">
        <v>0</v>
      </c>
      <c r="F3415"/>
      <c r="G3415"/>
      <c r="H3415"/>
    </row>
    <row r="3416" spans="1:8" ht="12.5" x14ac:dyDescent="0.25">
      <c r="A3416"/>
      <c r="B3416"/>
      <c r="C3416"/>
      <c r="D3416"/>
      <c r="E3416" s="34">
        <v>0</v>
      </c>
      <c r="F3416"/>
      <c r="G3416"/>
      <c r="H3416"/>
    </row>
    <row r="3417" spans="1:8" ht="12.5" x14ac:dyDescent="0.25">
      <c r="A3417"/>
      <c r="B3417"/>
      <c r="C3417"/>
      <c r="D3417"/>
      <c r="E3417" s="34">
        <v>0</v>
      </c>
      <c r="F3417"/>
      <c r="G3417"/>
      <c r="H3417"/>
    </row>
    <row r="3418" spans="1:8" ht="12.5" x14ac:dyDescent="0.25">
      <c r="A3418"/>
      <c r="B3418"/>
      <c r="C3418"/>
      <c r="D3418"/>
      <c r="E3418" s="34">
        <v>0</v>
      </c>
      <c r="F3418"/>
      <c r="G3418"/>
      <c r="H3418"/>
    </row>
    <row r="3419" spans="1:8" ht="12.5" x14ac:dyDescent="0.25">
      <c r="A3419"/>
      <c r="B3419"/>
      <c r="C3419"/>
      <c r="D3419"/>
      <c r="E3419" s="34">
        <v>0</v>
      </c>
      <c r="F3419"/>
      <c r="G3419"/>
      <c r="H3419"/>
    </row>
    <row r="3420" spans="1:8" ht="12.5" x14ac:dyDescent="0.25">
      <c r="A3420"/>
      <c r="B3420"/>
      <c r="C3420"/>
      <c r="D3420"/>
      <c r="E3420" s="34">
        <v>0</v>
      </c>
      <c r="F3420"/>
      <c r="G3420"/>
      <c r="H3420"/>
    </row>
    <row r="3421" spans="1:8" ht="12.5" x14ac:dyDescent="0.25">
      <c r="A3421"/>
      <c r="B3421"/>
      <c r="C3421"/>
      <c r="D3421"/>
      <c r="E3421" s="34">
        <v>0</v>
      </c>
      <c r="F3421"/>
      <c r="G3421"/>
      <c r="H3421"/>
    </row>
    <row r="3422" spans="1:8" ht="12.5" x14ac:dyDescent="0.25">
      <c r="A3422"/>
      <c r="B3422"/>
      <c r="C3422"/>
      <c r="D3422"/>
      <c r="E3422" s="34">
        <v>0</v>
      </c>
      <c r="F3422"/>
      <c r="G3422"/>
      <c r="H3422"/>
    </row>
    <row r="3423" spans="1:8" ht="12.5" x14ac:dyDescent="0.25">
      <c r="A3423"/>
      <c r="B3423"/>
      <c r="C3423"/>
      <c r="D3423"/>
      <c r="E3423" s="34">
        <v>0</v>
      </c>
      <c r="F3423"/>
      <c r="G3423"/>
      <c r="H3423"/>
    </row>
    <row r="3424" spans="1:8" ht="12.5" x14ac:dyDescent="0.25">
      <c r="A3424"/>
      <c r="B3424"/>
      <c r="C3424"/>
      <c r="D3424"/>
      <c r="E3424" s="34">
        <v>0</v>
      </c>
      <c r="F3424"/>
      <c r="G3424"/>
      <c r="H3424"/>
    </row>
    <row r="3425" spans="1:8" ht="12.5" x14ac:dyDescent="0.25">
      <c r="A3425"/>
      <c r="B3425"/>
      <c r="C3425"/>
      <c r="D3425"/>
      <c r="E3425" s="34">
        <v>0</v>
      </c>
      <c r="F3425"/>
      <c r="G3425"/>
      <c r="H3425"/>
    </row>
    <row r="3426" spans="1:8" ht="12.5" x14ac:dyDescent="0.25">
      <c r="A3426"/>
      <c r="B3426"/>
      <c r="C3426"/>
      <c r="D3426"/>
      <c r="E3426" s="34">
        <v>0</v>
      </c>
      <c r="F3426"/>
      <c r="G3426"/>
      <c r="H3426"/>
    </row>
    <row r="3427" spans="1:8" ht="12.5" x14ac:dyDescent="0.25">
      <c r="A3427"/>
      <c r="B3427"/>
      <c r="C3427"/>
      <c r="D3427"/>
      <c r="E3427" s="34">
        <v>0</v>
      </c>
      <c r="F3427"/>
      <c r="G3427"/>
      <c r="H3427"/>
    </row>
    <row r="3428" spans="1:8" ht="12.5" x14ac:dyDescent="0.25">
      <c r="A3428"/>
      <c r="B3428"/>
      <c r="C3428"/>
      <c r="D3428"/>
      <c r="E3428" s="34">
        <v>0</v>
      </c>
      <c r="F3428"/>
      <c r="G3428"/>
      <c r="H3428"/>
    </row>
    <row r="3429" spans="1:8" ht="12.5" x14ac:dyDescent="0.25">
      <c r="A3429"/>
      <c r="B3429"/>
      <c r="C3429"/>
      <c r="D3429"/>
      <c r="E3429" s="34">
        <v>0</v>
      </c>
      <c r="F3429"/>
      <c r="G3429"/>
      <c r="H3429"/>
    </row>
    <row r="3430" spans="1:8" ht="12.5" x14ac:dyDescent="0.25">
      <c r="A3430"/>
      <c r="B3430"/>
      <c r="C3430"/>
      <c r="D3430"/>
      <c r="E3430" s="34">
        <v>0</v>
      </c>
      <c r="F3430"/>
      <c r="G3430"/>
      <c r="H3430"/>
    </row>
    <row r="3431" spans="1:8" ht="12.5" x14ac:dyDescent="0.25">
      <c r="A3431"/>
      <c r="B3431"/>
      <c r="C3431"/>
      <c r="D3431"/>
      <c r="E3431" s="34">
        <v>0</v>
      </c>
      <c r="F3431"/>
      <c r="G3431"/>
      <c r="H3431"/>
    </row>
    <row r="3432" spans="1:8" ht="12.5" x14ac:dyDescent="0.25">
      <c r="A3432"/>
      <c r="B3432"/>
      <c r="C3432"/>
      <c r="D3432"/>
      <c r="E3432" s="34">
        <v>0</v>
      </c>
      <c r="F3432"/>
      <c r="G3432"/>
      <c r="H3432"/>
    </row>
    <row r="3433" spans="1:8" ht="12.5" x14ac:dyDescent="0.25">
      <c r="A3433"/>
      <c r="B3433"/>
      <c r="C3433"/>
      <c r="D3433"/>
      <c r="E3433" s="34">
        <v>0</v>
      </c>
      <c r="F3433"/>
      <c r="G3433"/>
      <c r="H3433"/>
    </row>
    <row r="3434" spans="1:8" ht="12.5" x14ac:dyDescent="0.25">
      <c r="A3434"/>
      <c r="B3434"/>
      <c r="C3434"/>
      <c r="D3434"/>
      <c r="E3434" s="34">
        <v>0</v>
      </c>
      <c r="F3434"/>
      <c r="G3434"/>
      <c r="H3434"/>
    </row>
    <row r="3435" spans="1:8" ht="12.5" x14ac:dyDescent="0.25">
      <c r="A3435"/>
      <c r="B3435"/>
      <c r="C3435"/>
      <c r="D3435"/>
      <c r="E3435" s="34">
        <v>0</v>
      </c>
      <c r="F3435"/>
      <c r="G3435"/>
      <c r="H3435"/>
    </row>
    <row r="3436" spans="1:8" ht="12.5" x14ac:dyDescent="0.25">
      <c r="A3436"/>
      <c r="B3436"/>
      <c r="C3436"/>
      <c r="D3436"/>
      <c r="E3436" s="34">
        <v>0</v>
      </c>
      <c r="F3436"/>
      <c r="G3436"/>
      <c r="H3436"/>
    </row>
    <row r="3437" spans="1:8" ht="12.5" x14ac:dyDescent="0.25">
      <c r="A3437"/>
      <c r="B3437"/>
      <c r="C3437"/>
      <c r="D3437"/>
      <c r="E3437" s="34">
        <v>0</v>
      </c>
      <c r="F3437"/>
      <c r="G3437"/>
      <c r="H3437"/>
    </row>
    <row r="3438" spans="1:8" ht="12.5" x14ac:dyDescent="0.25">
      <c r="A3438"/>
      <c r="B3438"/>
      <c r="C3438"/>
      <c r="D3438"/>
      <c r="E3438" s="34">
        <v>0</v>
      </c>
      <c r="F3438"/>
      <c r="G3438"/>
      <c r="H3438"/>
    </row>
    <row r="3439" spans="1:8" ht="12.5" x14ac:dyDescent="0.25">
      <c r="A3439"/>
      <c r="B3439"/>
      <c r="C3439"/>
      <c r="D3439"/>
      <c r="E3439" s="34">
        <v>0</v>
      </c>
      <c r="F3439"/>
      <c r="G3439"/>
      <c r="H3439"/>
    </row>
    <row r="3440" spans="1:8" ht="12.5" x14ac:dyDescent="0.25">
      <c r="A3440"/>
      <c r="B3440"/>
      <c r="C3440"/>
      <c r="D3440"/>
      <c r="E3440" s="34">
        <v>0</v>
      </c>
      <c r="F3440"/>
      <c r="G3440"/>
      <c r="H3440"/>
    </row>
    <row r="3441" spans="1:8" ht="12.5" x14ac:dyDescent="0.25">
      <c r="A3441"/>
      <c r="B3441"/>
      <c r="C3441"/>
      <c r="D3441"/>
      <c r="E3441" s="34">
        <v>0</v>
      </c>
      <c r="F3441"/>
      <c r="G3441"/>
      <c r="H3441"/>
    </row>
    <row r="3442" spans="1:8" ht="12.5" x14ac:dyDescent="0.25">
      <c r="A3442"/>
      <c r="B3442"/>
      <c r="C3442"/>
      <c r="D3442"/>
      <c r="E3442" s="34">
        <v>0</v>
      </c>
      <c r="F3442"/>
      <c r="G3442"/>
      <c r="H3442"/>
    </row>
    <row r="3443" spans="1:8" ht="12.5" x14ac:dyDescent="0.25">
      <c r="A3443"/>
      <c r="B3443"/>
      <c r="C3443"/>
      <c r="D3443"/>
      <c r="E3443" s="34">
        <v>0</v>
      </c>
      <c r="F3443"/>
      <c r="G3443"/>
      <c r="H3443"/>
    </row>
    <row r="3444" spans="1:8" ht="12.5" x14ac:dyDescent="0.25">
      <c r="A3444"/>
      <c r="B3444"/>
      <c r="C3444"/>
      <c r="D3444"/>
      <c r="E3444" s="34">
        <v>0</v>
      </c>
      <c r="F3444"/>
      <c r="G3444"/>
      <c r="H3444"/>
    </row>
    <row r="3445" spans="1:8" ht="12.5" x14ac:dyDescent="0.25">
      <c r="A3445"/>
      <c r="B3445"/>
      <c r="C3445"/>
      <c r="D3445"/>
      <c r="E3445" s="34">
        <v>0</v>
      </c>
      <c r="F3445"/>
      <c r="G3445"/>
      <c r="H3445"/>
    </row>
    <row r="3446" spans="1:8" ht="12.5" x14ac:dyDescent="0.25">
      <c r="A3446"/>
      <c r="B3446"/>
      <c r="C3446"/>
      <c r="D3446"/>
      <c r="E3446" s="34">
        <v>0</v>
      </c>
      <c r="F3446"/>
      <c r="G3446"/>
      <c r="H3446"/>
    </row>
    <row r="3447" spans="1:8" ht="12.5" x14ac:dyDescent="0.25">
      <c r="A3447"/>
      <c r="B3447"/>
      <c r="C3447"/>
      <c r="D3447"/>
      <c r="E3447" s="34">
        <v>0</v>
      </c>
      <c r="F3447"/>
      <c r="G3447"/>
      <c r="H3447"/>
    </row>
    <row r="3448" spans="1:8" ht="12.5" x14ac:dyDescent="0.25">
      <c r="A3448"/>
      <c r="B3448"/>
      <c r="C3448"/>
      <c r="D3448"/>
      <c r="E3448" s="34">
        <v>0</v>
      </c>
      <c r="F3448"/>
      <c r="G3448"/>
      <c r="H3448"/>
    </row>
    <row r="3449" spans="1:8" ht="12.5" x14ac:dyDescent="0.25">
      <c r="A3449"/>
      <c r="B3449"/>
      <c r="C3449"/>
      <c r="D3449"/>
      <c r="E3449" s="34">
        <v>0</v>
      </c>
      <c r="F3449"/>
      <c r="G3449"/>
      <c r="H3449"/>
    </row>
    <row r="3450" spans="1:8" ht="12.5" x14ac:dyDescent="0.25">
      <c r="A3450"/>
      <c r="B3450"/>
      <c r="C3450"/>
      <c r="D3450"/>
      <c r="E3450" s="34">
        <v>0</v>
      </c>
      <c r="F3450"/>
      <c r="G3450"/>
      <c r="H3450"/>
    </row>
    <row r="3451" spans="1:8" ht="12.5" x14ac:dyDescent="0.25">
      <c r="A3451"/>
      <c r="B3451"/>
      <c r="C3451"/>
      <c r="D3451"/>
      <c r="E3451" s="34">
        <v>0</v>
      </c>
      <c r="F3451"/>
      <c r="G3451"/>
      <c r="H3451"/>
    </row>
    <row r="3452" spans="1:8" ht="12.5" x14ac:dyDescent="0.25">
      <c r="A3452"/>
      <c r="B3452"/>
      <c r="C3452"/>
      <c r="D3452"/>
      <c r="E3452" s="34">
        <v>0</v>
      </c>
      <c r="F3452"/>
      <c r="G3452"/>
      <c r="H3452"/>
    </row>
    <row r="3453" spans="1:8" ht="12.5" x14ac:dyDescent="0.25">
      <c r="A3453"/>
      <c r="B3453"/>
      <c r="C3453"/>
      <c r="D3453"/>
      <c r="E3453" s="34">
        <v>0</v>
      </c>
      <c r="F3453"/>
      <c r="G3453"/>
      <c r="H3453"/>
    </row>
    <row r="3454" spans="1:8" ht="12.5" x14ac:dyDescent="0.25">
      <c r="A3454"/>
      <c r="B3454"/>
      <c r="C3454"/>
      <c r="D3454"/>
      <c r="E3454" s="34">
        <v>0</v>
      </c>
      <c r="F3454"/>
      <c r="G3454"/>
      <c r="H3454"/>
    </row>
    <row r="3455" spans="1:8" ht="12.5" x14ac:dyDescent="0.25">
      <c r="A3455"/>
      <c r="B3455"/>
      <c r="C3455"/>
      <c r="D3455"/>
      <c r="E3455" s="34">
        <v>0</v>
      </c>
      <c r="F3455"/>
      <c r="G3455"/>
      <c r="H3455"/>
    </row>
    <row r="3456" spans="1:8" ht="12.5" x14ac:dyDescent="0.25">
      <c r="A3456"/>
      <c r="B3456"/>
      <c r="C3456"/>
      <c r="D3456"/>
      <c r="E3456" s="34">
        <v>0</v>
      </c>
      <c r="F3456"/>
      <c r="G3456"/>
      <c r="H3456"/>
    </row>
    <row r="3457" spans="1:8" ht="12.5" x14ac:dyDescent="0.25">
      <c r="A3457"/>
      <c r="B3457"/>
      <c r="C3457"/>
      <c r="D3457"/>
      <c r="E3457" s="34">
        <v>0</v>
      </c>
      <c r="F3457"/>
      <c r="G3457"/>
      <c r="H3457"/>
    </row>
    <row r="3458" spans="1:8" ht="12.5" x14ac:dyDescent="0.25">
      <c r="A3458"/>
      <c r="B3458"/>
      <c r="C3458"/>
      <c r="D3458"/>
      <c r="E3458" s="34">
        <v>0</v>
      </c>
      <c r="F3458"/>
      <c r="G3458"/>
      <c r="H3458"/>
    </row>
    <row r="3459" spans="1:8" ht="12.5" x14ac:dyDescent="0.25">
      <c r="A3459"/>
      <c r="B3459"/>
      <c r="C3459"/>
      <c r="D3459"/>
      <c r="E3459" s="34">
        <v>0</v>
      </c>
      <c r="F3459"/>
      <c r="G3459"/>
      <c r="H3459"/>
    </row>
    <row r="3460" spans="1:8" ht="12.5" x14ac:dyDescent="0.25">
      <c r="A3460"/>
      <c r="B3460"/>
      <c r="C3460"/>
      <c r="D3460"/>
      <c r="E3460" s="34">
        <v>0</v>
      </c>
      <c r="F3460"/>
      <c r="G3460"/>
      <c r="H3460"/>
    </row>
    <row r="3461" spans="1:8" ht="12.5" x14ac:dyDescent="0.25">
      <c r="A3461"/>
      <c r="B3461"/>
      <c r="C3461"/>
      <c r="D3461"/>
      <c r="E3461" s="34">
        <v>0</v>
      </c>
      <c r="F3461"/>
      <c r="G3461"/>
      <c r="H3461"/>
    </row>
    <row r="3462" spans="1:8" ht="12.5" x14ac:dyDescent="0.25">
      <c r="A3462"/>
      <c r="B3462"/>
      <c r="C3462"/>
      <c r="D3462"/>
      <c r="E3462" s="34">
        <v>0</v>
      </c>
      <c r="F3462"/>
      <c r="G3462"/>
      <c r="H3462"/>
    </row>
    <row r="3463" spans="1:8" ht="12.5" x14ac:dyDescent="0.25">
      <c r="A3463"/>
      <c r="B3463"/>
      <c r="C3463"/>
      <c r="D3463"/>
      <c r="E3463" s="34">
        <v>0</v>
      </c>
      <c r="F3463"/>
      <c r="G3463"/>
      <c r="H3463"/>
    </row>
    <row r="3464" spans="1:8" ht="12.5" x14ac:dyDescent="0.25">
      <c r="A3464"/>
      <c r="B3464"/>
      <c r="C3464"/>
      <c r="D3464"/>
      <c r="E3464" s="34">
        <v>0</v>
      </c>
      <c r="F3464"/>
      <c r="G3464"/>
      <c r="H3464"/>
    </row>
    <row r="3465" spans="1:8" ht="12.5" x14ac:dyDescent="0.25">
      <c r="A3465"/>
      <c r="B3465"/>
      <c r="C3465"/>
      <c r="D3465"/>
      <c r="E3465" s="34">
        <v>0</v>
      </c>
      <c r="F3465"/>
      <c r="G3465"/>
      <c r="H3465"/>
    </row>
    <row r="3466" spans="1:8" ht="12.5" x14ac:dyDescent="0.25">
      <c r="A3466"/>
      <c r="B3466"/>
      <c r="C3466"/>
      <c r="D3466"/>
      <c r="E3466" s="34">
        <v>0</v>
      </c>
      <c r="F3466"/>
      <c r="G3466"/>
      <c r="H3466"/>
    </row>
    <row r="3467" spans="1:8" ht="12.5" x14ac:dyDescent="0.25">
      <c r="A3467"/>
      <c r="B3467"/>
      <c r="C3467"/>
      <c r="D3467"/>
      <c r="E3467" s="34">
        <v>0</v>
      </c>
      <c r="F3467"/>
      <c r="G3467"/>
      <c r="H3467"/>
    </row>
    <row r="3468" spans="1:8" ht="12.5" x14ac:dyDescent="0.25">
      <c r="A3468"/>
      <c r="B3468"/>
      <c r="C3468"/>
      <c r="D3468"/>
      <c r="E3468" s="34">
        <v>0</v>
      </c>
      <c r="F3468"/>
      <c r="G3468"/>
      <c r="H3468"/>
    </row>
    <row r="3469" spans="1:8" ht="12.5" x14ac:dyDescent="0.25">
      <c r="A3469"/>
      <c r="B3469"/>
      <c r="C3469"/>
      <c r="D3469"/>
      <c r="E3469" s="34">
        <v>0</v>
      </c>
      <c r="F3469"/>
      <c r="G3469"/>
      <c r="H3469"/>
    </row>
    <row r="3470" spans="1:8" ht="12.5" x14ac:dyDescent="0.25">
      <c r="A3470"/>
      <c r="B3470"/>
      <c r="C3470"/>
      <c r="D3470"/>
      <c r="E3470" s="34">
        <v>0</v>
      </c>
      <c r="F3470"/>
      <c r="G3470"/>
      <c r="H3470"/>
    </row>
    <row r="3471" spans="1:8" ht="12.5" x14ac:dyDescent="0.25">
      <c r="A3471"/>
      <c r="B3471"/>
      <c r="C3471"/>
      <c r="D3471"/>
      <c r="E3471" s="34">
        <v>0</v>
      </c>
      <c r="F3471"/>
      <c r="G3471"/>
      <c r="H3471"/>
    </row>
    <row r="3472" spans="1:8" ht="12.5" x14ac:dyDescent="0.25">
      <c r="A3472"/>
      <c r="B3472"/>
      <c r="C3472"/>
      <c r="D3472"/>
      <c r="E3472" s="34">
        <v>0</v>
      </c>
      <c r="F3472"/>
      <c r="G3472"/>
      <c r="H3472"/>
    </row>
    <row r="3473" spans="1:8" ht="12.5" x14ac:dyDescent="0.25">
      <c r="A3473"/>
      <c r="B3473"/>
      <c r="C3473"/>
      <c r="D3473"/>
      <c r="E3473" s="34">
        <v>0</v>
      </c>
      <c r="F3473"/>
      <c r="G3473"/>
      <c r="H3473"/>
    </row>
    <row r="3474" spans="1:8" ht="12.5" x14ac:dyDescent="0.25">
      <c r="A3474"/>
      <c r="B3474"/>
      <c r="C3474"/>
      <c r="D3474"/>
      <c r="E3474" s="34">
        <v>0</v>
      </c>
      <c r="F3474"/>
      <c r="G3474"/>
      <c r="H3474"/>
    </row>
    <row r="3475" spans="1:8" ht="12.5" x14ac:dyDescent="0.25">
      <c r="A3475"/>
      <c r="B3475"/>
      <c r="C3475"/>
      <c r="D3475"/>
      <c r="E3475" s="34">
        <v>0</v>
      </c>
      <c r="F3475"/>
      <c r="G3475"/>
      <c r="H3475"/>
    </row>
    <row r="3476" spans="1:8" ht="12.5" x14ac:dyDescent="0.25">
      <c r="A3476"/>
      <c r="B3476"/>
      <c r="C3476"/>
      <c r="D3476"/>
      <c r="E3476" s="34">
        <v>0</v>
      </c>
      <c r="F3476"/>
      <c r="G3476"/>
      <c r="H3476"/>
    </row>
    <row r="3477" spans="1:8" ht="12.5" x14ac:dyDescent="0.25">
      <c r="A3477"/>
      <c r="B3477"/>
      <c r="C3477"/>
      <c r="D3477"/>
      <c r="E3477" s="34">
        <v>0</v>
      </c>
      <c r="F3477"/>
      <c r="G3477"/>
      <c r="H3477"/>
    </row>
    <row r="3478" spans="1:8" ht="12.5" x14ac:dyDescent="0.25">
      <c r="A3478"/>
      <c r="B3478"/>
      <c r="C3478"/>
      <c r="D3478"/>
      <c r="E3478" s="34">
        <v>0</v>
      </c>
      <c r="F3478"/>
      <c r="G3478"/>
      <c r="H3478"/>
    </row>
    <row r="3479" spans="1:8" ht="12.5" x14ac:dyDescent="0.25">
      <c r="A3479"/>
      <c r="B3479"/>
      <c r="C3479"/>
      <c r="D3479"/>
      <c r="E3479" s="34">
        <v>0</v>
      </c>
      <c r="F3479"/>
      <c r="G3479"/>
      <c r="H3479"/>
    </row>
    <row r="3480" spans="1:8" ht="12.5" x14ac:dyDescent="0.25">
      <c r="A3480"/>
      <c r="B3480"/>
      <c r="C3480"/>
      <c r="D3480"/>
      <c r="E3480" s="34">
        <v>0</v>
      </c>
      <c r="F3480"/>
      <c r="G3480"/>
      <c r="H3480"/>
    </row>
    <row r="3481" spans="1:8" ht="12.5" x14ac:dyDescent="0.25">
      <c r="A3481"/>
      <c r="B3481"/>
      <c r="C3481"/>
      <c r="D3481"/>
      <c r="E3481" s="34">
        <v>0</v>
      </c>
      <c r="F3481"/>
      <c r="G3481"/>
      <c r="H3481"/>
    </row>
    <row r="3482" spans="1:8" ht="12.5" x14ac:dyDescent="0.25">
      <c r="A3482"/>
      <c r="B3482"/>
      <c r="C3482"/>
      <c r="D3482"/>
      <c r="E3482" s="34">
        <v>0</v>
      </c>
      <c r="F3482"/>
      <c r="G3482"/>
      <c r="H3482"/>
    </row>
    <row r="3483" spans="1:8" ht="12.5" x14ac:dyDescent="0.25">
      <c r="A3483"/>
      <c r="B3483"/>
      <c r="C3483"/>
      <c r="D3483"/>
      <c r="E3483" s="34">
        <v>0</v>
      </c>
      <c r="F3483"/>
      <c r="G3483"/>
      <c r="H3483"/>
    </row>
    <row r="3484" spans="1:8" ht="12.5" x14ac:dyDescent="0.25">
      <c r="A3484"/>
      <c r="B3484"/>
      <c r="C3484"/>
      <c r="D3484"/>
      <c r="E3484" s="34">
        <v>0</v>
      </c>
      <c r="F3484"/>
      <c r="G3484"/>
      <c r="H3484"/>
    </row>
    <row r="3485" spans="1:8" ht="12.5" x14ac:dyDescent="0.25">
      <c r="A3485"/>
      <c r="B3485"/>
      <c r="C3485"/>
      <c r="D3485"/>
      <c r="E3485" s="34">
        <v>0</v>
      </c>
      <c r="F3485"/>
      <c r="G3485"/>
      <c r="H3485"/>
    </row>
    <row r="3486" spans="1:8" ht="12.5" x14ac:dyDescent="0.25">
      <c r="A3486"/>
      <c r="B3486"/>
      <c r="C3486"/>
      <c r="D3486"/>
      <c r="E3486" s="34">
        <v>0</v>
      </c>
      <c r="F3486"/>
      <c r="G3486"/>
      <c r="H3486"/>
    </row>
    <row r="3487" spans="1:8" ht="12.5" x14ac:dyDescent="0.25">
      <c r="A3487"/>
      <c r="B3487"/>
      <c r="C3487"/>
      <c r="D3487"/>
      <c r="E3487" s="34">
        <v>0</v>
      </c>
      <c r="F3487"/>
      <c r="G3487"/>
      <c r="H3487"/>
    </row>
    <row r="3488" spans="1:8" ht="12.5" x14ac:dyDescent="0.25">
      <c r="A3488"/>
      <c r="B3488"/>
      <c r="C3488"/>
      <c r="D3488"/>
      <c r="E3488" s="34">
        <v>0</v>
      </c>
      <c r="F3488"/>
      <c r="G3488"/>
      <c r="H3488"/>
    </row>
    <row r="3489" spans="1:8" ht="12.5" x14ac:dyDescent="0.25">
      <c r="A3489"/>
      <c r="B3489"/>
      <c r="C3489"/>
      <c r="D3489"/>
      <c r="E3489" s="34">
        <v>0</v>
      </c>
      <c r="F3489"/>
      <c r="G3489"/>
      <c r="H3489"/>
    </row>
    <row r="3490" spans="1:8" ht="12.5" x14ac:dyDescent="0.25">
      <c r="A3490"/>
      <c r="B3490"/>
      <c r="C3490"/>
      <c r="D3490"/>
      <c r="E3490" s="34">
        <v>0</v>
      </c>
      <c r="F3490"/>
      <c r="G3490"/>
      <c r="H3490"/>
    </row>
    <row r="3491" spans="1:8" ht="12.5" x14ac:dyDescent="0.25">
      <c r="A3491"/>
      <c r="B3491"/>
      <c r="C3491"/>
      <c r="D3491"/>
      <c r="E3491" s="34">
        <v>0</v>
      </c>
      <c r="F3491"/>
      <c r="G3491"/>
      <c r="H3491"/>
    </row>
    <row r="3492" spans="1:8" ht="12.5" x14ac:dyDescent="0.25">
      <c r="A3492"/>
      <c r="B3492"/>
      <c r="C3492"/>
      <c r="D3492"/>
      <c r="E3492" s="34">
        <v>0</v>
      </c>
      <c r="F3492"/>
      <c r="G3492"/>
      <c r="H3492"/>
    </row>
    <row r="3493" spans="1:8" ht="12.5" x14ac:dyDescent="0.25">
      <c r="A3493"/>
      <c r="B3493"/>
      <c r="C3493"/>
      <c r="D3493"/>
      <c r="E3493" s="34">
        <v>0</v>
      </c>
      <c r="F3493"/>
      <c r="G3493"/>
      <c r="H3493"/>
    </row>
    <row r="3494" spans="1:8" ht="12.5" x14ac:dyDescent="0.25">
      <c r="A3494"/>
      <c r="B3494"/>
      <c r="C3494"/>
      <c r="D3494"/>
      <c r="E3494" s="34">
        <v>0</v>
      </c>
      <c r="F3494"/>
      <c r="G3494"/>
      <c r="H3494"/>
    </row>
    <row r="3495" spans="1:8" ht="12.5" x14ac:dyDescent="0.25">
      <c r="A3495"/>
      <c r="B3495"/>
      <c r="C3495"/>
      <c r="D3495"/>
      <c r="E3495" s="34">
        <v>0</v>
      </c>
      <c r="F3495"/>
      <c r="G3495"/>
      <c r="H3495"/>
    </row>
    <row r="3496" spans="1:8" ht="12.5" x14ac:dyDescent="0.25">
      <c r="A3496"/>
      <c r="B3496"/>
      <c r="C3496"/>
      <c r="D3496"/>
      <c r="E3496" s="34">
        <v>0</v>
      </c>
      <c r="F3496"/>
      <c r="G3496"/>
      <c r="H3496"/>
    </row>
    <row r="3497" spans="1:8" ht="12.5" x14ac:dyDescent="0.25">
      <c r="A3497"/>
      <c r="B3497"/>
      <c r="C3497"/>
      <c r="D3497"/>
      <c r="E3497" s="34">
        <v>0</v>
      </c>
      <c r="F3497"/>
      <c r="G3497"/>
      <c r="H3497"/>
    </row>
    <row r="3498" spans="1:8" ht="12.5" x14ac:dyDescent="0.25">
      <c r="A3498"/>
      <c r="B3498"/>
      <c r="C3498"/>
      <c r="D3498"/>
      <c r="E3498" s="34">
        <v>0</v>
      </c>
      <c r="F3498"/>
      <c r="G3498"/>
      <c r="H3498"/>
    </row>
    <row r="3499" spans="1:8" ht="12.5" x14ac:dyDescent="0.25">
      <c r="A3499"/>
      <c r="B3499"/>
      <c r="C3499"/>
      <c r="D3499"/>
      <c r="E3499" s="34">
        <v>0</v>
      </c>
      <c r="F3499"/>
      <c r="G3499"/>
      <c r="H3499"/>
    </row>
    <row r="3500" spans="1:8" ht="12.5" x14ac:dyDescent="0.25">
      <c r="A3500"/>
      <c r="B3500"/>
      <c r="C3500"/>
      <c r="D3500"/>
      <c r="E3500" s="34">
        <v>0</v>
      </c>
      <c r="F3500"/>
      <c r="G3500"/>
      <c r="H3500"/>
    </row>
    <row r="3501" spans="1:8" ht="12.5" x14ac:dyDescent="0.25">
      <c r="A3501"/>
      <c r="B3501"/>
      <c r="C3501"/>
      <c r="D3501"/>
      <c r="E3501" s="34">
        <v>0</v>
      </c>
      <c r="F3501"/>
      <c r="G3501"/>
      <c r="H3501"/>
    </row>
    <row r="3502" spans="1:8" ht="12.5" x14ac:dyDescent="0.25">
      <c r="A3502"/>
      <c r="B3502"/>
      <c r="C3502"/>
      <c r="D3502"/>
      <c r="E3502" s="34">
        <v>0</v>
      </c>
      <c r="F3502"/>
      <c r="G3502"/>
      <c r="H3502"/>
    </row>
    <row r="3503" spans="1:8" ht="12.5" x14ac:dyDescent="0.25">
      <c r="A3503"/>
      <c r="B3503"/>
      <c r="C3503"/>
      <c r="D3503"/>
      <c r="E3503" s="34">
        <v>0</v>
      </c>
      <c r="F3503"/>
      <c r="G3503"/>
      <c r="H3503"/>
    </row>
    <row r="3504" spans="1:8" ht="12.5" x14ac:dyDescent="0.25">
      <c r="A3504"/>
      <c r="B3504"/>
      <c r="C3504"/>
      <c r="D3504"/>
      <c r="E3504" s="34">
        <v>0</v>
      </c>
      <c r="F3504"/>
      <c r="G3504"/>
      <c r="H3504"/>
    </row>
    <row r="3505" spans="1:8" ht="12.5" x14ac:dyDescent="0.25">
      <c r="A3505"/>
      <c r="B3505"/>
      <c r="C3505"/>
      <c r="D3505"/>
      <c r="E3505" s="34">
        <v>0</v>
      </c>
      <c r="F3505"/>
      <c r="G3505"/>
      <c r="H3505"/>
    </row>
    <row r="3506" spans="1:8" ht="12.5" x14ac:dyDescent="0.25">
      <c r="A3506"/>
      <c r="B3506"/>
      <c r="C3506"/>
      <c r="D3506"/>
      <c r="E3506" s="34">
        <v>0</v>
      </c>
      <c r="F3506"/>
      <c r="G3506"/>
      <c r="H3506"/>
    </row>
    <row r="3507" spans="1:8" ht="12.5" x14ac:dyDescent="0.25">
      <c r="A3507"/>
      <c r="B3507"/>
      <c r="C3507"/>
      <c r="D3507"/>
      <c r="E3507" s="34">
        <v>0</v>
      </c>
      <c r="F3507"/>
      <c r="G3507"/>
      <c r="H3507"/>
    </row>
    <row r="3508" spans="1:8" ht="12.5" x14ac:dyDescent="0.25">
      <c r="A3508"/>
      <c r="B3508"/>
      <c r="C3508"/>
      <c r="D3508"/>
      <c r="E3508" s="34">
        <v>0</v>
      </c>
      <c r="F3508"/>
      <c r="G3508"/>
      <c r="H3508"/>
    </row>
    <row r="3509" spans="1:8" ht="12.5" x14ac:dyDescent="0.25">
      <c r="A3509"/>
      <c r="B3509"/>
      <c r="C3509"/>
      <c r="D3509"/>
      <c r="E3509" s="34">
        <v>0</v>
      </c>
      <c r="F3509"/>
      <c r="G3509"/>
      <c r="H3509"/>
    </row>
    <row r="3510" spans="1:8" ht="12.5" x14ac:dyDescent="0.25">
      <c r="A3510"/>
      <c r="B3510"/>
      <c r="C3510"/>
      <c r="D3510"/>
      <c r="E3510" s="34">
        <v>0</v>
      </c>
      <c r="F3510"/>
      <c r="G3510"/>
      <c r="H3510"/>
    </row>
    <row r="3511" spans="1:8" ht="12.5" x14ac:dyDescent="0.25">
      <c r="A3511"/>
      <c r="B3511"/>
      <c r="C3511"/>
      <c r="D3511"/>
      <c r="E3511" s="34">
        <v>0</v>
      </c>
      <c r="F3511"/>
      <c r="G3511"/>
      <c r="H3511"/>
    </row>
    <row r="3512" spans="1:8" ht="12.5" x14ac:dyDescent="0.25">
      <c r="A3512"/>
      <c r="B3512"/>
      <c r="C3512"/>
      <c r="D3512"/>
      <c r="E3512" s="34">
        <v>0</v>
      </c>
      <c r="F3512"/>
      <c r="G3512"/>
      <c r="H3512"/>
    </row>
    <row r="3513" spans="1:8" ht="12.5" x14ac:dyDescent="0.25">
      <c r="A3513"/>
      <c r="B3513"/>
      <c r="C3513"/>
      <c r="D3513"/>
      <c r="E3513" s="34">
        <v>0</v>
      </c>
      <c r="F3513"/>
      <c r="G3513"/>
      <c r="H3513"/>
    </row>
    <row r="3514" spans="1:8" ht="12.5" x14ac:dyDescent="0.25">
      <c r="A3514"/>
      <c r="B3514"/>
      <c r="C3514"/>
      <c r="D3514"/>
      <c r="E3514" s="34">
        <v>0</v>
      </c>
      <c r="F3514"/>
      <c r="G3514"/>
      <c r="H3514"/>
    </row>
    <row r="3515" spans="1:8" ht="12.5" x14ac:dyDescent="0.25">
      <c r="A3515"/>
      <c r="B3515"/>
      <c r="C3515"/>
      <c r="D3515"/>
      <c r="E3515" s="34">
        <v>0</v>
      </c>
      <c r="F3515"/>
      <c r="G3515"/>
      <c r="H3515"/>
    </row>
    <row r="3516" spans="1:8" ht="12.5" x14ac:dyDescent="0.25">
      <c r="A3516"/>
      <c r="B3516"/>
      <c r="C3516"/>
      <c r="D3516"/>
      <c r="E3516" s="34">
        <v>0</v>
      </c>
      <c r="F3516"/>
      <c r="G3516"/>
      <c r="H3516"/>
    </row>
    <row r="3517" spans="1:8" ht="12.5" x14ac:dyDescent="0.25">
      <c r="A3517"/>
      <c r="B3517"/>
      <c r="C3517"/>
      <c r="D3517"/>
      <c r="E3517" s="34">
        <v>0</v>
      </c>
      <c r="F3517"/>
      <c r="G3517"/>
      <c r="H3517"/>
    </row>
    <row r="3518" spans="1:8" ht="12.5" x14ac:dyDescent="0.25">
      <c r="A3518"/>
      <c r="B3518"/>
      <c r="C3518"/>
      <c r="D3518"/>
      <c r="E3518" s="34">
        <v>0</v>
      </c>
      <c r="F3518"/>
      <c r="G3518"/>
      <c r="H3518"/>
    </row>
    <row r="3519" spans="1:8" ht="12.5" x14ac:dyDescent="0.25">
      <c r="A3519"/>
      <c r="B3519"/>
      <c r="C3519"/>
      <c r="D3519"/>
      <c r="E3519" s="34">
        <v>0</v>
      </c>
      <c r="F3519"/>
      <c r="G3519"/>
      <c r="H3519"/>
    </row>
    <row r="3520" spans="1:8" ht="12.5" x14ac:dyDescent="0.25">
      <c r="A3520"/>
      <c r="B3520"/>
      <c r="C3520"/>
      <c r="D3520"/>
      <c r="E3520" s="34">
        <v>0</v>
      </c>
      <c r="F3520"/>
      <c r="G3520"/>
      <c r="H3520"/>
    </row>
    <row r="3521" spans="1:8" ht="12.5" x14ac:dyDescent="0.25">
      <c r="A3521"/>
      <c r="B3521"/>
      <c r="C3521"/>
      <c r="D3521"/>
      <c r="E3521" s="34">
        <v>0</v>
      </c>
      <c r="F3521"/>
      <c r="G3521"/>
      <c r="H3521"/>
    </row>
    <row r="3522" spans="1:8" ht="12.5" x14ac:dyDescent="0.25">
      <c r="A3522"/>
      <c r="B3522"/>
      <c r="C3522"/>
      <c r="D3522"/>
      <c r="E3522" s="34">
        <v>0</v>
      </c>
      <c r="F3522"/>
      <c r="G3522"/>
      <c r="H3522"/>
    </row>
    <row r="3523" spans="1:8" ht="12.5" x14ac:dyDescent="0.25">
      <c r="A3523"/>
      <c r="B3523"/>
      <c r="C3523"/>
      <c r="D3523"/>
      <c r="E3523" s="34">
        <v>0</v>
      </c>
      <c r="F3523"/>
      <c r="G3523"/>
      <c r="H3523"/>
    </row>
    <row r="3524" spans="1:8" ht="12.5" x14ac:dyDescent="0.25">
      <c r="A3524"/>
      <c r="B3524"/>
      <c r="C3524"/>
      <c r="D3524"/>
      <c r="E3524" s="34">
        <v>0</v>
      </c>
      <c r="F3524"/>
      <c r="G3524"/>
      <c r="H3524"/>
    </row>
    <row r="3525" spans="1:8" ht="12.5" x14ac:dyDescent="0.25">
      <c r="A3525"/>
      <c r="B3525"/>
      <c r="C3525"/>
      <c r="D3525"/>
      <c r="E3525" s="34">
        <v>0</v>
      </c>
      <c r="F3525"/>
      <c r="G3525"/>
      <c r="H3525"/>
    </row>
    <row r="3526" spans="1:8" ht="12.5" x14ac:dyDescent="0.25">
      <c r="A3526"/>
      <c r="B3526"/>
      <c r="C3526"/>
      <c r="D3526"/>
      <c r="E3526" s="34">
        <v>0</v>
      </c>
      <c r="F3526"/>
      <c r="G3526"/>
      <c r="H3526"/>
    </row>
    <row r="3527" spans="1:8" ht="12.5" x14ac:dyDescent="0.25">
      <c r="A3527"/>
      <c r="B3527"/>
      <c r="C3527"/>
      <c r="D3527"/>
      <c r="E3527" s="34">
        <v>0</v>
      </c>
      <c r="F3527"/>
      <c r="G3527"/>
      <c r="H3527"/>
    </row>
    <row r="3528" spans="1:8" ht="12.5" x14ac:dyDescent="0.25">
      <c r="A3528"/>
      <c r="B3528"/>
      <c r="C3528"/>
      <c r="D3528"/>
      <c r="E3528" s="34">
        <v>0</v>
      </c>
      <c r="F3528"/>
      <c r="G3528"/>
      <c r="H3528"/>
    </row>
    <row r="3529" spans="1:8" ht="12.5" x14ac:dyDescent="0.25">
      <c r="A3529"/>
      <c r="B3529"/>
      <c r="C3529"/>
      <c r="D3529"/>
      <c r="E3529" s="34">
        <v>0</v>
      </c>
      <c r="F3529"/>
      <c r="G3529"/>
      <c r="H3529"/>
    </row>
    <row r="3530" spans="1:8" ht="12.5" x14ac:dyDescent="0.25">
      <c r="A3530"/>
      <c r="B3530"/>
      <c r="C3530"/>
      <c r="D3530"/>
      <c r="E3530" s="34">
        <v>0</v>
      </c>
      <c r="F3530"/>
      <c r="G3530"/>
      <c r="H3530"/>
    </row>
    <row r="3531" spans="1:8" ht="12.5" x14ac:dyDescent="0.25">
      <c r="A3531"/>
      <c r="B3531"/>
      <c r="C3531"/>
      <c r="D3531"/>
      <c r="E3531" s="34">
        <v>0</v>
      </c>
      <c r="F3531"/>
      <c r="G3531"/>
      <c r="H3531"/>
    </row>
    <row r="3532" spans="1:8" ht="12.5" x14ac:dyDescent="0.25">
      <c r="A3532"/>
      <c r="B3532"/>
      <c r="C3532"/>
      <c r="D3532"/>
      <c r="E3532" s="34">
        <v>0</v>
      </c>
      <c r="F3532"/>
      <c r="G3532"/>
      <c r="H3532"/>
    </row>
    <row r="3533" spans="1:8" ht="12.5" x14ac:dyDescent="0.25">
      <c r="A3533"/>
      <c r="B3533"/>
      <c r="C3533"/>
      <c r="D3533"/>
      <c r="E3533" s="34">
        <v>0</v>
      </c>
      <c r="F3533"/>
      <c r="G3533"/>
      <c r="H3533"/>
    </row>
    <row r="3534" spans="1:8" ht="12.5" x14ac:dyDescent="0.25">
      <c r="A3534"/>
      <c r="B3534"/>
      <c r="C3534"/>
      <c r="D3534"/>
      <c r="E3534" s="34">
        <v>0</v>
      </c>
      <c r="F3534"/>
      <c r="G3534"/>
      <c r="H3534"/>
    </row>
    <row r="3535" spans="1:8" ht="12.5" x14ac:dyDescent="0.25">
      <c r="A3535"/>
      <c r="B3535"/>
      <c r="C3535"/>
      <c r="D3535"/>
      <c r="E3535" s="34">
        <v>0</v>
      </c>
      <c r="F3535"/>
      <c r="G3535"/>
      <c r="H3535"/>
    </row>
    <row r="3536" spans="1:8" ht="12.5" x14ac:dyDescent="0.25">
      <c r="A3536"/>
      <c r="B3536"/>
      <c r="C3536"/>
      <c r="D3536"/>
      <c r="E3536" s="34">
        <v>0</v>
      </c>
      <c r="F3536"/>
      <c r="G3536"/>
      <c r="H3536"/>
    </row>
    <row r="3537" spans="1:8" ht="12.5" x14ac:dyDescent="0.25">
      <c r="A3537"/>
      <c r="B3537"/>
      <c r="C3537"/>
      <c r="D3537"/>
      <c r="E3537" s="34">
        <v>0</v>
      </c>
      <c r="F3537"/>
      <c r="G3537"/>
      <c r="H3537"/>
    </row>
    <row r="3538" spans="1:8" ht="12.5" x14ac:dyDescent="0.25">
      <c r="A3538"/>
      <c r="B3538"/>
      <c r="C3538"/>
      <c r="D3538"/>
      <c r="E3538" s="34">
        <v>0</v>
      </c>
      <c r="F3538"/>
      <c r="G3538"/>
      <c r="H3538"/>
    </row>
    <row r="3539" spans="1:8" ht="12.5" x14ac:dyDescent="0.25">
      <c r="A3539"/>
      <c r="B3539"/>
      <c r="C3539"/>
      <c r="D3539"/>
      <c r="E3539" s="34">
        <v>0</v>
      </c>
      <c r="F3539"/>
      <c r="G3539"/>
      <c r="H3539"/>
    </row>
    <row r="3540" spans="1:8" ht="12.5" x14ac:dyDescent="0.25">
      <c r="A3540"/>
      <c r="B3540"/>
      <c r="C3540"/>
      <c r="D3540"/>
      <c r="E3540" s="34">
        <v>0</v>
      </c>
      <c r="F3540"/>
      <c r="G3540"/>
      <c r="H3540"/>
    </row>
    <row r="3541" spans="1:8" ht="12.5" x14ac:dyDescent="0.25">
      <c r="A3541"/>
      <c r="B3541"/>
      <c r="C3541"/>
      <c r="D3541"/>
      <c r="E3541" s="34">
        <v>0</v>
      </c>
      <c r="F3541"/>
      <c r="G3541"/>
      <c r="H3541"/>
    </row>
    <row r="3542" spans="1:8" ht="12.5" x14ac:dyDescent="0.25">
      <c r="A3542"/>
      <c r="B3542"/>
      <c r="C3542"/>
      <c r="D3542"/>
      <c r="E3542" s="34">
        <v>0</v>
      </c>
      <c r="F3542"/>
      <c r="G3542"/>
      <c r="H3542"/>
    </row>
    <row r="3543" spans="1:8" ht="12.5" x14ac:dyDescent="0.25">
      <c r="A3543"/>
      <c r="B3543"/>
      <c r="C3543"/>
      <c r="D3543"/>
      <c r="E3543" s="34">
        <v>0</v>
      </c>
      <c r="F3543"/>
      <c r="G3543"/>
      <c r="H3543"/>
    </row>
    <row r="3544" spans="1:8" ht="12.5" x14ac:dyDescent="0.25">
      <c r="A3544"/>
      <c r="B3544"/>
      <c r="C3544"/>
      <c r="D3544"/>
      <c r="E3544" s="34">
        <v>0</v>
      </c>
      <c r="F3544"/>
      <c r="G3544"/>
      <c r="H3544"/>
    </row>
    <row r="3545" spans="1:8" ht="12.5" x14ac:dyDescent="0.25">
      <c r="A3545"/>
      <c r="B3545"/>
      <c r="C3545"/>
      <c r="D3545"/>
      <c r="E3545" s="34">
        <v>0</v>
      </c>
      <c r="F3545"/>
      <c r="G3545"/>
      <c r="H3545"/>
    </row>
    <row r="3546" spans="1:8" ht="12.5" x14ac:dyDescent="0.25">
      <c r="A3546"/>
      <c r="B3546"/>
      <c r="C3546"/>
      <c r="D3546"/>
      <c r="E3546" s="34">
        <v>0</v>
      </c>
      <c r="F3546"/>
      <c r="G3546"/>
      <c r="H3546"/>
    </row>
    <row r="3547" spans="1:8" ht="12.5" x14ac:dyDescent="0.25">
      <c r="A3547"/>
      <c r="B3547"/>
      <c r="C3547"/>
      <c r="D3547"/>
      <c r="E3547" s="34">
        <v>0</v>
      </c>
      <c r="F3547"/>
      <c r="G3547"/>
      <c r="H3547"/>
    </row>
    <row r="3548" spans="1:8" ht="12.5" x14ac:dyDescent="0.25">
      <c r="A3548"/>
      <c r="B3548"/>
      <c r="C3548"/>
      <c r="D3548"/>
      <c r="E3548" s="34">
        <v>0</v>
      </c>
      <c r="F3548"/>
      <c r="G3548"/>
      <c r="H3548"/>
    </row>
    <row r="3549" spans="1:8" ht="12.5" x14ac:dyDescent="0.25">
      <c r="A3549"/>
      <c r="B3549"/>
      <c r="C3549"/>
      <c r="D3549"/>
      <c r="E3549" s="34">
        <v>0</v>
      </c>
      <c r="F3549"/>
      <c r="G3549"/>
      <c r="H3549"/>
    </row>
    <row r="3550" spans="1:8" ht="12.5" x14ac:dyDescent="0.25">
      <c r="A3550"/>
      <c r="B3550"/>
      <c r="C3550"/>
      <c r="D3550"/>
      <c r="E3550" s="34">
        <v>0</v>
      </c>
      <c r="F3550"/>
      <c r="G3550"/>
      <c r="H3550"/>
    </row>
    <row r="3551" spans="1:8" ht="12.5" x14ac:dyDescent="0.25">
      <c r="A3551"/>
      <c r="B3551"/>
      <c r="C3551"/>
      <c r="D3551"/>
      <c r="E3551" s="34">
        <v>0</v>
      </c>
      <c r="F3551"/>
      <c r="G3551"/>
      <c r="H3551"/>
    </row>
    <row r="3552" spans="1:8" ht="12.5" x14ac:dyDescent="0.25">
      <c r="A3552"/>
      <c r="B3552"/>
      <c r="C3552"/>
      <c r="D3552"/>
      <c r="E3552" s="34">
        <v>0</v>
      </c>
      <c r="F3552"/>
      <c r="G3552"/>
      <c r="H3552"/>
    </row>
    <row r="3553" spans="1:8" ht="12.5" x14ac:dyDescent="0.25">
      <c r="A3553"/>
      <c r="B3553"/>
      <c r="C3553"/>
      <c r="D3553"/>
      <c r="E3553" s="34">
        <v>0</v>
      </c>
      <c r="F3553"/>
      <c r="G3553"/>
      <c r="H3553"/>
    </row>
    <row r="3554" spans="1:8" ht="12.5" x14ac:dyDescent="0.25">
      <c r="A3554"/>
      <c r="B3554"/>
      <c r="C3554"/>
      <c r="D3554"/>
      <c r="E3554" s="34">
        <v>0</v>
      </c>
      <c r="F3554"/>
      <c r="G3554"/>
      <c r="H3554"/>
    </row>
    <row r="3555" spans="1:8" ht="12.5" x14ac:dyDescent="0.25">
      <c r="A3555"/>
      <c r="B3555"/>
      <c r="C3555"/>
      <c r="D3555"/>
      <c r="E3555" s="34">
        <v>0</v>
      </c>
      <c r="F3555"/>
      <c r="G3555"/>
      <c r="H3555"/>
    </row>
    <row r="3556" spans="1:8" ht="12.5" x14ac:dyDescent="0.25">
      <c r="A3556"/>
      <c r="B3556"/>
      <c r="C3556"/>
      <c r="D3556"/>
      <c r="E3556" s="34">
        <v>0</v>
      </c>
      <c r="F3556"/>
      <c r="G3556"/>
      <c r="H3556"/>
    </row>
    <row r="3557" spans="1:8" ht="12.5" x14ac:dyDescent="0.25">
      <c r="A3557"/>
      <c r="B3557"/>
      <c r="C3557"/>
      <c r="D3557"/>
      <c r="E3557" s="34">
        <v>0</v>
      </c>
      <c r="F3557"/>
      <c r="G3557"/>
      <c r="H3557"/>
    </row>
    <row r="3558" spans="1:8" ht="12.5" x14ac:dyDescent="0.25">
      <c r="A3558"/>
      <c r="B3558"/>
      <c r="C3558"/>
      <c r="D3558"/>
      <c r="E3558" s="34">
        <v>0</v>
      </c>
      <c r="F3558"/>
      <c r="G3558"/>
      <c r="H3558"/>
    </row>
    <row r="3559" spans="1:8" ht="12.5" x14ac:dyDescent="0.25">
      <c r="A3559"/>
      <c r="B3559"/>
      <c r="C3559"/>
      <c r="D3559"/>
      <c r="E3559" s="34">
        <v>0</v>
      </c>
      <c r="F3559"/>
      <c r="G3559"/>
      <c r="H3559"/>
    </row>
    <row r="3560" spans="1:8" ht="12.5" x14ac:dyDescent="0.25">
      <c r="A3560"/>
      <c r="B3560"/>
      <c r="C3560"/>
      <c r="D3560"/>
      <c r="E3560" s="34">
        <v>0</v>
      </c>
      <c r="F3560"/>
      <c r="G3560"/>
      <c r="H3560"/>
    </row>
    <row r="3561" spans="1:8" ht="12.5" x14ac:dyDescent="0.25">
      <c r="A3561"/>
      <c r="B3561"/>
      <c r="C3561"/>
      <c r="D3561"/>
      <c r="E3561" s="34">
        <v>0</v>
      </c>
      <c r="F3561"/>
      <c r="G3561"/>
      <c r="H3561"/>
    </row>
    <row r="3562" spans="1:8" ht="12.5" x14ac:dyDescent="0.25">
      <c r="A3562"/>
      <c r="B3562"/>
      <c r="C3562"/>
      <c r="D3562"/>
      <c r="E3562" s="34">
        <v>0</v>
      </c>
      <c r="F3562"/>
      <c r="G3562"/>
      <c r="H3562"/>
    </row>
    <row r="3563" spans="1:8" ht="12.5" x14ac:dyDescent="0.25">
      <c r="A3563"/>
      <c r="B3563"/>
      <c r="C3563"/>
      <c r="D3563"/>
      <c r="E3563" s="34">
        <v>0</v>
      </c>
      <c r="F3563"/>
      <c r="G3563"/>
      <c r="H3563"/>
    </row>
    <row r="3564" spans="1:8" ht="12.5" x14ac:dyDescent="0.25">
      <c r="A3564"/>
      <c r="B3564"/>
      <c r="C3564"/>
      <c r="D3564"/>
      <c r="E3564" s="34">
        <v>0</v>
      </c>
      <c r="F3564"/>
      <c r="G3564"/>
      <c r="H3564"/>
    </row>
    <row r="3565" spans="1:8" ht="12.5" x14ac:dyDescent="0.25">
      <c r="A3565"/>
      <c r="B3565"/>
      <c r="C3565"/>
      <c r="D3565"/>
      <c r="E3565" s="34">
        <v>0</v>
      </c>
      <c r="F3565"/>
      <c r="G3565"/>
      <c r="H3565"/>
    </row>
    <row r="3566" spans="1:8" ht="12.5" x14ac:dyDescent="0.25">
      <c r="A3566"/>
      <c r="B3566"/>
      <c r="C3566"/>
      <c r="D3566"/>
      <c r="E3566" s="34">
        <v>0</v>
      </c>
      <c r="F3566"/>
      <c r="G3566"/>
      <c r="H3566"/>
    </row>
    <row r="3567" spans="1:8" ht="12.5" x14ac:dyDescent="0.25">
      <c r="A3567"/>
      <c r="B3567"/>
      <c r="C3567"/>
      <c r="D3567"/>
      <c r="E3567" s="34">
        <v>0</v>
      </c>
      <c r="F3567"/>
      <c r="G3567"/>
      <c r="H3567"/>
    </row>
    <row r="3568" spans="1:8" ht="12.5" x14ac:dyDescent="0.25">
      <c r="A3568"/>
      <c r="B3568"/>
      <c r="C3568"/>
      <c r="D3568"/>
      <c r="E3568" s="34">
        <v>0</v>
      </c>
      <c r="F3568"/>
      <c r="G3568"/>
      <c r="H3568"/>
    </row>
    <row r="3569" spans="1:8" ht="12.5" x14ac:dyDescent="0.25">
      <c r="A3569"/>
      <c r="B3569"/>
      <c r="C3569"/>
      <c r="D3569"/>
      <c r="E3569" s="34">
        <v>0</v>
      </c>
      <c r="F3569"/>
      <c r="G3569"/>
      <c r="H3569"/>
    </row>
    <row r="3570" spans="1:8" ht="12.5" x14ac:dyDescent="0.25">
      <c r="A3570"/>
      <c r="B3570"/>
      <c r="C3570"/>
      <c r="D3570"/>
      <c r="E3570" s="34">
        <v>0</v>
      </c>
      <c r="F3570"/>
      <c r="G3570"/>
      <c r="H3570"/>
    </row>
    <row r="3571" spans="1:8" ht="12.5" x14ac:dyDescent="0.25">
      <c r="A3571"/>
      <c r="B3571"/>
      <c r="C3571"/>
      <c r="D3571"/>
      <c r="E3571" s="34">
        <v>0</v>
      </c>
      <c r="F3571"/>
      <c r="G3571"/>
      <c r="H3571"/>
    </row>
    <row r="3572" spans="1:8" ht="12.5" x14ac:dyDescent="0.25">
      <c r="A3572"/>
      <c r="B3572"/>
      <c r="C3572"/>
      <c r="D3572"/>
      <c r="E3572" s="34">
        <v>0</v>
      </c>
      <c r="F3572"/>
      <c r="G3572"/>
      <c r="H3572"/>
    </row>
    <row r="3573" spans="1:8" ht="12.5" x14ac:dyDescent="0.25">
      <c r="A3573"/>
      <c r="B3573"/>
      <c r="C3573"/>
      <c r="D3573"/>
      <c r="E3573" s="34">
        <v>0</v>
      </c>
      <c r="F3573"/>
      <c r="G3573"/>
      <c r="H3573"/>
    </row>
    <row r="3574" spans="1:8" ht="12.5" x14ac:dyDescent="0.25">
      <c r="A3574"/>
      <c r="B3574"/>
      <c r="C3574"/>
      <c r="D3574"/>
      <c r="E3574" s="34">
        <v>0</v>
      </c>
      <c r="F3574"/>
      <c r="G3574"/>
      <c r="H3574"/>
    </row>
    <row r="3575" spans="1:8" ht="12.5" x14ac:dyDescent="0.25">
      <c r="A3575"/>
      <c r="B3575"/>
      <c r="C3575"/>
      <c r="D3575"/>
      <c r="E3575" s="34">
        <v>0</v>
      </c>
      <c r="F3575"/>
      <c r="G3575"/>
      <c r="H3575"/>
    </row>
    <row r="3576" spans="1:8" ht="12.5" x14ac:dyDescent="0.25">
      <c r="A3576"/>
      <c r="B3576"/>
      <c r="C3576"/>
      <c r="D3576"/>
      <c r="E3576" s="34">
        <v>0</v>
      </c>
      <c r="F3576"/>
      <c r="G3576"/>
      <c r="H3576"/>
    </row>
    <row r="3577" spans="1:8" ht="12.5" x14ac:dyDescent="0.25">
      <c r="A3577"/>
      <c r="B3577"/>
      <c r="C3577"/>
      <c r="D3577"/>
      <c r="E3577" s="34">
        <v>0</v>
      </c>
      <c r="F3577"/>
      <c r="G3577"/>
      <c r="H3577"/>
    </row>
    <row r="3578" spans="1:8" ht="12.5" x14ac:dyDescent="0.25">
      <c r="A3578"/>
      <c r="B3578"/>
      <c r="C3578"/>
      <c r="D3578"/>
      <c r="E3578" s="34">
        <v>0</v>
      </c>
      <c r="F3578"/>
      <c r="G3578"/>
      <c r="H3578"/>
    </row>
    <row r="3579" spans="1:8" ht="12.5" x14ac:dyDescent="0.25">
      <c r="A3579"/>
      <c r="B3579"/>
      <c r="C3579"/>
      <c r="D3579"/>
      <c r="E3579" s="34">
        <v>0</v>
      </c>
      <c r="F3579"/>
      <c r="G3579"/>
      <c r="H3579"/>
    </row>
    <row r="3580" spans="1:8" ht="12.5" x14ac:dyDescent="0.25">
      <c r="A3580"/>
      <c r="B3580"/>
      <c r="C3580"/>
      <c r="D3580"/>
      <c r="E3580" s="34">
        <v>0</v>
      </c>
      <c r="F3580"/>
      <c r="G3580"/>
      <c r="H3580"/>
    </row>
    <row r="3581" spans="1:8" ht="12.5" x14ac:dyDescent="0.25">
      <c r="A3581"/>
      <c r="B3581"/>
      <c r="C3581"/>
      <c r="D3581"/>
      <c r="E3581" s="34">
        <v>0</v>
      </c>
      <c r="F3581"/>
      <c r="G3581"/>
      <c r="H3581"/>
    </row>
    <row r="3582" spans="1:8" ht="12.5" x14ac:dyDescent="0.25">
      <c r="A3582"/>
      <c r="B3582"/>
      <c r="C3582"/>
      <c r="D3582"/>
      <c r="E3582" s="34">
        <v>0</v>
      </c>
      <c r="F3582"/>
      <c r="G3582"/>
      <c r="H3582"/>
    </row>
    <row r="3583" spans="1:8" ht="12.5" x14ac:dyDescent="0.25">
      <c r="A3583"/>
      <c r="B3583"/>
      <c r="C3583"/>
      <c r="D3583"/>
      <c r="E3583" s="34">
        <v>0</v>
      </c>
      <c r="F3583"/>
      <c r="G3583"/>
      <c r="H3583"/>
    </row>
    <row r="3584" spans="1:8" ht="12.5" x14ac:dyDescent="0.25">
      <c r="A3584"/>
      <c r="B3584"/>
      <c r="C3584"/>
      <c r="D3584"/>
      <c r="E3584" s="34">
        <v>0</v>
      </c>
      <c r="F3584"/>
      <c r="G3584"/>
      <c r="H3584"/>
    </row>
    <row r="3585" spans="1:8" ht="12.5" x14ac:dyDescent="0.25">
      <c r="A3585"/>
      <c r="B3585"/>
      <c r="C3585"/>
      <c r="D3585"/>
      <c r="E3585" s="34">
        <v>0</v>
      </c>
      <c r="F3585"/>
      <c r="G3585"/>
      <c r="H3585"/>
    </row>
    <row r="3586" spans="1:8" ht="12.5" x14ac:dyDescent="0.25">
      <c r="A3586"/>
      <c r="B3586"/>
      <c r="C3586"/>
      <c r="D3586"/>
      <c r="E3586" s="34">
        <v>0</v>
      </c>
      <c r="F3586"/>
      <c r="G3586"/>
      <c r="H3586"/>
    </row>
    <row r="3587" spans="1:8" ht="12.5" x14ac:dyDescent="0.25">
      <c r="A3587"/>
      <c r="B3587"/>
      <c r="C3587"/>
      <c r="D3587"/>
      <c r="E3587" s="34">
        <v>0</v>
      </c>
      <c r="F3587"/>
      <c r="G3587"/>
      <c r="H3587"/>
    </row>
    <row r="3588" spans="1:8" ht="12.5" x14ac:dyDescent="0.25">
      <c r="A3588"/>
      <c r="B3588"/>
      <c r="C3588"/>
      <c r="D3588"/>
      <c r="E3588" s="34">
        <v>0</v>
      </c>
      <c r="F3588"/>
      <c r="G3588"/>
      <c r="H3588"/>
    </row>
    <row r="3589" spans="1:8" ht="12.5" x14ac:dyDescent="0.25">
      <c r="A3589"/>
      <c r="B3589"/>
      <c r="C3589"/>
      <c r="D3589"/>
      <c r="E3589" s="34">
        <v>0</v>
      </c>
      <c r="F3589"/>
      <c r="G3589"/>
      <c r="H3589"/>
    </row>
    <row r="3590" spans="1:8" ht="12.5" x14ac:dyDescent="0.25">
      <c r="A3590"/>
      <c r="B3590"/>
      <c r="C3590"/>
      <c r="D3590"/>
      <c r="E3590" s="34">
        <v>0</v>
      </c>
      <c r="F3590"/>
      <c r="G3590"/>
      <c r="H3590"/>
    </row>
    <row r="3591" spans="1:8" ht="12.5" x14ac:dyDescent="0.25">
      <c r="A3591"/>
      <c r="B3591"/>
      <c r="C3591"/>
      <c r="D3591"/>
      <c r="E3591" s="34">
        <v>0</v>
      </c>
      <c r="F3591"/>
      <c r="G3591"/>
      <c r="H3591"/>
    </row>
    <row r="3592" spans="1:8" ht="12.5" x14ac:dyDescent="0.25">
      <c r="A3592"/>
      <c r="B3592"/>
      <c r="C3592"/>
      <c r="D3592"/>
      <c r="E3592" s="34">
        <v>0</v>
      </c>
      <c r="F3592"/>
      <c r="G3592"/>
      <c r="H3592"/>
    </row>
    <row r="3593" spans="1:8" ht="12.5" x14ac:dyDescent="0.25">
      <c r="A3593"/>
      <c r="B3593"/>
      <c r="C3593"/>
      <c r="D3593"/>
      <c r="E3593" s="34">
        <v>0</v>
      </c>
      <c r="F3593"/>
      <c r="G3593"/>
      <c r="H3593"/>
    </row>
    <row r="3594" spans="1:8" ht="12.5" x14ac:dyDescent="0.25">
      <c r="A3594"/>
      <c r="B3594"/>
      <c r="C3594"/>
      <c r="D3594"/>
      <c r="E3594" s="34">
        <v>0</v>
      </c>
      <c r="F3594"/>
      <c r="G3594"/>
      <c r="H3594"/>
    </row>
    <row r="3595" spans="1:8" ht="12.5" x14ac:dyDescent="0.25">
      <c r="A3595"/>
      <c r="B3595"/>
      <c r="C3595"/>
      <c r="D3595"/>
      <c r="E3595" s="34">
        <v>0</v>
      </c>
      <c r="F3595"/>
      <c r="G3595"/>
      <c r="H3595"/>
    </row>
    <row r="3596" spans="1:8" ht="12.5" x14ac:dyDescent="0.25">
      <c r="A3596"/>
      <c r="B3596"/>
      <c r="C3596"/>
      <c r="D3596"/>
      <c r="E3596" s="34">
        <v>0</v>
      </c>
      <c r="F3596"/>
      <c r="G3596"/>
      <c r="H3596"/>
    </row>
    <row r="3597" spans="1:8" ht="12.5" x14ac:dyDescent="0.25">
      <c r="A3597"/>
      <c r="B3597"/>
      <c r="C3597"/>
      <c r="D3597"/>
      <c r="E3597" s="34">
        <v>0</v>
      </c>
      <c r="F3597"/>
      <c r="G3597"/>
      <c r="H3597"/>
    </row>
    <row r="3598" spans="1:8" ht="12.5" x14ac:dyDescent="0.25">
      <c r="A3598"/>
      <c r="B3598"/>
      <c r="C3598"/>
      <c r="D3598"/>
      <c r="E3598" s="34">
        <v>0</v>
      </c>
      <c r="F3598"/>
      <c r="G3598"/>
      <c r="H3598"/>
    </row>
    <row r="3599" spans="1:8" ht="12.5" x14ac:dyDescent="0.25">
      <c r="A3599"/>
      <c r="B3599"/>
      <c r="C3599"/>
      <c r="D3599"/>
      <c r="E3599" s="34">
        <v>0</v>
      </c>
      <c r="F3599"/>
      <c r="G3599"/>
      <c r="H3599"/>
    </row>
    <row r="3600" spans="1:8" ht="12.5" x14ac:dyDescent="0.25">
      <c r="A3600"/>
      <c r="B3600"/>
      <c r="C3600"/>
      <c r="D3600"/>
      <c r="E3600" s="34">
        <v>0</v>
      </c>
      <c r="F3600"/>
      <c r="G3600"/>
      <c r="H3600"/>
    </row>
    <row r="3601" spans="1:8" ht="12.5" x14ac:dyDescent="0.25">
      <c r="A3601"/>
      <c r="B3601"/>
      <c r="C3601"/>
      <c r="D3601"/>
      <c r="E3601" s="34">
        <v>0</v>
      </c>
      <c r="F3601"/>
      <c r="G3601"/>
      <c r="H3601"/>
    </row>
    <row r="3602" spans="1:8" ht="12.5" x14ac:dyDescent="0.25">
      <c r="A3602"/>
      <c r="B3602"/>
      <c r="C3602"/>
      <c r="D3602"/>
      <c r="E3602" s="34">
        <v>0</v>
      </c>
      <c r="F3602"/>
      <c r="G3602"/>
      <c r="H3602"/>
    </row>
    <row r="3603" spans="1:8" ht="12.5" x14ac:dyDescent="0.25">
      <c r="A3603"/>
      <c r="B3603"/>
      <c r="C3603"/>
      <c r="D3603"/>
      <c r="E3603" s="34">
        <v>0</v>
      </c>
      <c r="F3603"/>
      <c r="G3603"/>
      <c r="H3603"/>
    </row>
    <row r="3604" spans="1:8" ht="12.5" x14ac:dyDescent="0.25">
      <c r="A3604"/>
      <c r="B3604"/>
      <c r="C3604"/>
      <c r="D3604"/>
      <c r="E3604" s="34">
        <v>0</v>
      </c>
      <c r="F3604"/>
      <c r="G3604"/>
      <c r="H3604"/>
    </row>
    <row r="3605" spans="1:8" ht="12.5" x14ac:dyDescent="0.25">
      <c r="A3605"/>
      <c r="B3605"/>
      <c r="C3605"/>
      <c r="D3605"/>
      <c r="E3605" s="34">
        <v>0</v>
      </c>
      <c r="F3605"/>
      <c r="G3605"/>
      <c r="H3605"/>
    </row>
    <row r="3606" spans="1:8" ht="12.5" x14ac:dyDescent="0.25">
      <c r="A3606"/>
      <c r="B3606"/>
      <c r="C3606"/>
      <c r="D3606"/>
      <c r="E3606" s="34">
        <v>0</v>
      </c>
      <c r="F3606"/>
      <c r="G3606"/>
      <c r="H3606"/>
    </row>
    <row r="3607" spans="1:8" ht="12.5" x14ac:dyDescent="0.25">
      <c r="A3607"/>
      <c r="B3607"/>
      <c r="C3607"/>
      <c r="D3607"/>
      <c r="E3607" s="34">
        <v>0</v>
      </c>
      <c r="F3607"/>
      <c r="G3607"/>
      <c r="H3607"/>
    </row>
    <row r="3608" spans="1:8" ht="12.5" x14ac:dyDescent="0.25">
      <c r="A3608"/>
      <c r="B3608"/>
      <c r="C3608"/>
      <c r="D3608"/>
      <c r="E3608" s="34">
        <v>0</v>
      </c>
      <c r="F3608"/>
      <c r="G3608"/>
      <c r="H3608"/>
    </row>
    <row r="3609" spans="1:8" ht="12.5" x14ac:dyDescent="0.25">
      <c r="A3609"/>
      <c r="B3609"/>
      <c r="C3609"/>
      <c r="D3609"/>
      <c r="E3609" s="34">
        <v>0</v>
      </c>
      <c r="F3609"/>
      <c r="G3609"/>
      <c r="H3609"/>
    </row>
    <row r="3610" spans="1:8" ht="12.5" x14ac:dyDescent="0.25">
      <c r="A3610"/>
      <c r="B3610"/>
      <c r="C3610"/>
      <c r="D3610"/>
      <c r="E3610" s="34">
        <v>0</v>
      </c>
      <c r="F3610"/>
      <c r="G3610"/>
      <c r="H3610"/>
    </row>
    <row r="3611" spans="1:8" ht="12.5" x14ac:dyDescent="0.25">
      <c r="A3611"/>
      <c r="B3611"/>
      <c r="C3611"/>
      <c r="D3611"/>
      <c r="E3611" s="34">
        <v>0</v>
      </c>
      <c r="F3611"/>
      <c r="G3611"/>
      <c r="H3611"/>
    </row>
    <row r="3612" spans="1:8" ht="12.5" x14ac:dyDescent="0.25">
      <c r="A3612"/>
      <c r="B3612"/>
      <c r="C3612"/>
      <c r="D3612"/>
      <c r="E3612" s="34">
        <v>0</v>
      </c>
      <c r="F3612"/>
      <c r="G3612"/>
      <c r="H3612"/>
    </row>
    <row r="3613" spans="1:8" ht="12.5" x14ac:dyDescent="0.25">
      <c r="A3613"/>
      <c r="B3613"/>
      <c r="C3613"/>
      <c r="D3613"/>
      <c r="E3613" s="34">
        <v>0</v>
      </c>
      <c r="F3613"/>
      <c r="G3613"/>
      <c r="H3613"/>
    </row>
    <row r="3614" spans="1:8" ht="12.5" x14ac:dyDescent="0.25">
      <c r="A3614"/>
      <c r="B3614"/>
      <c r="C3614"/>
      <c r="D3614"/>
      <c r="E3614" s="34">
        <v>0</v>
      </c>
      <c r="F3614"/>
      <c r="G3614"/>
      <c r="H3614"/>
    </row>
    <row r="3615" spans="1:8" ht="12.5" x14ac:dyDescent="0.25">
      <c r="A3615"/>
      <c r="B3615"/>
      <c r="C3615"/>
      <c r="D3615"/>
      <c r="E3615" s="34">
        <v>0</v>
      </c>
      <c r="F3615"/>
      <c r="G3615"/>
      <c r="H3615"/>
    </row>
    <row r="3616" spans="1:8" ht="12.5" x14ac:dyDescent="0.25">
      <c r="A3616"/>
      <c r="B3616"/>
      <c r="C3616"/>
      <c r="D3616"/>
      <c r="E3616" s="34">
        <v>0</v>
      </c>
      <c r="F3616"/>
      <c r="G3616"/>
      <c r="H3616"/>
    </row>
    <row r="3617" spans="1:8" ht="12.5" x14ac:dyDescent="0.25">
      <c r="A3617"/>
      <c r="B3617"/>
      <c r="C3617"/>
      <c r="D3617"/>
      <c r="E3617" s="34">
        <v>0</v>
      </c>
      <c r="F3617"/>
      <c r="G3617"/>
      <c r="H3617"/>
    </row>
    <row r="3618" spans="1:8" ht="12.5" x14ac:dyDescent="0.25">
      <c r="A3618"/>
      <c r="B3618"/>
      <c r="C3618"/>
      <c r="D3618"/>
      <c r="E3618" s="34">
        <v>0</v>
      </c>
      <c r="F3618"/>
      <c r="G3618"/>
      <c r="H3618"/>
    </row>
    <row r="3619" spans="1:8" ht="12.5" x14ac:dyDescent="0.25">
      <c r="A3619"/>
      <c r="B3619"/>
      <c r="C3619"/>
      <c r="D3619"/>
      <c r="E3619" s="34">
        <v>0</v>
      </c>
      <c r="F3619"/>
      <c r="G3619"/>
      <c r="H3619"/>
    </row>
    <row r="3620" spans="1:8" ht="12.5" x14ac:dyDescent="0.25">
      <c r="A3620"/>
      <c r="B3620"/>
      <c r="C3620"/>
      <c r="D3620"/>
      <c r="E3620" s="34">
        <v>0</v>
      </c>
      <c r="F3620"/>
      <c r="G3620"/>
      <c r="H3620"/>
    </row>
    <row r="3621" spans="1:8" ht="12.5" x14ac:dyDescent="0.25">
      <c r="A3621"/>
      <c r="B3621"/>
      <c r="C3621"/>
      <c r="D3621"/>
      <c r="E3621" s="34">
        <v>0</v>
      </c>
      <c r="F3621"/>
      <c r="G3621"/>
      <c r="H3621"/>
    </row>
    <row r="3622" spans="1:8" ht="12.5" x14ac:dyDescent="0.25">
      <c r="A3622"/>
      <c r="B3622"/>
      <c r="C3622"/>
      <c r="D3622"/>
      <c r="E3622" s="34">
        <v>0</v>
      </c>
      <c r="F3622"/>
      <c r="G3622"/>
      <c r="H3622"/>
    </row>
    <row r="3623" spans="1:8" ht="12.5" x14ac:dyDescent="0.25">
      <c r="A3623"/>
      <c r="B3623"/>
      <c r="C3623"/>
      <c r="D3623"/>
      <c r="E3623" s="34">
        <v>0</v>
      </c>
      <c r="F3623"/>
      <c r="G3623"/>
      <c r="H3623"/>
    </row>
    <row r="3624" spans="1:8" ht="12.5" x14ac:dyDescent="0.25">
      <c r="A3624"/>
      <c r="B3624"/>
      <c r="C3624"/>
      <c r="D3624"/>
      <c r="E3624" s="34">
        <v>0</v>
      </c>
      <c r="F3624"/>
      <c r="G3624"/>
      <c r="H3624"/>
    </row>
    <row r="3625" spans="1:8" ht="12.5" x14ac:dyDescent="0.25">
      <c r="A3625"/>
      <c r="B3625"/>
      <c r="C3625"/>
      <c r="D3625"/>
      <c r="E3625" s="34">
        <v>0</v>
      </c>
      <c r="F3625"/>
      <c r="G3625"/>
      <c r="H3625"/>
    </row>
    <row r="3626" spans="1:8" ht="12.5" x14ac:dyDescent="0.25">
      <c r="A3626"/>
      <c r="B3626"/>
      <c r="C3626"/>
      <c r="D3626"/>
      <c r="E3626" s="34">
        <v>0</v>
      </c>
      <c r="F3626"/>
      <c r="G3626"/>
      <c r="H3626"/>
    </row>
    <row r="3627" spans="1:8" ht="12.5" x14ac:dyDescent="0.25">
      <c r="A3627"/>
      <c r="B3627"/>
      <c r="C3627"/>
      <c r="D3627"/>
      <c r="E3627" s="34">
        <v>0</v>
      </c>
      <c r="F3627"/>
      <c r="G3627"/>
      <c r="H3627"/>
    </row>
    <row r="3628" spans="1:8" ht="12.5" x14ac:dyDescent="0.25">
      <c r="A3628"/>
      <c r="B3628"/>
      <c r="C3628"/>
      <c r="D3628"/>
      <c r="E3628" s="34">
        <v>0</v>
      </c>
      <c r="F3628"/>
      <c r="G3628"/>
      <c r="H3628"/>
    </row>
    <row r="3629" spans="1:8" ht="12.5" x14ac:dyDescent="0.25">
      <c r="A3629"/>
      <c r="B3629"/>
      <c r="C3629"/>
      <c r="D3629"/>
      <c r="E3629" s="34">
        <v>0</v>
      </c>
      <c r="F3629"/>
      <c r="G3629"/>
      <c r="H3629"/>
    </row>
    <row r="3630" spans="1:8" ht="12.5" x14ac:dyDescent="0.25">
      <c r="A3630"/>
      <c r="B3630"/>
      <c r="C3630"/>
      <c r="D3630"/>
      <c r="E3630" s="34">
        <v>0</v>
      </c>
      <c r="F3630"/>
      <c r="G3630"/>
      <c r="H3630"/>
    </row>
    <row r="3631" spans="1:8" ht="12.5" x14ac:dyDescent="0.25">
      <c r="A3631"/>
      <c r="B3631"/>
      <c r="C3631"/>
      <c r="D3631"/>
      <c r="E3631" s="34">
        <v>0</v>
      </c>
      <c r="F3631"/>
      <c r="G3631"/>
      <c r="H3631"/>
    </row>
    <row r="3632" spans="1:8" ht="12.5" x14ac:dyDescent="0.25">
      <c r="A3632"/>
      <c r="B3632"/>
      <c r="C3632"/>
      <c r="D3632"/>
      <c r="E3632" s="34">
        <v>0</v>
      </c>
      <c r="F3632"/>
      <c r="G3632"/>
      <c r="H3632"/>
    </row>
    <row r="3633" spans="1:8" ht="12.5" x14ac:dyDescent="0.25">
      <c r="A3633"/>
      <c r="B3633"/>
      <c r="C3633"/>
      <c r="D3633"/>
      <c r="E3633" s="34">
        <v>0</v>
      </c>
      <c r="F3633"/>
      <c r="G3633"/>
      <c r="H3633"/>
    </row>
    <row r="3634" spans="1:8" ht="12.5" x14ac:dyDescent="0.25">
      <c r="A3634"/>
      <c r="B3634"/>
      <c r="C3634"/>
      <c r="D3634"/>
      <c r="E3634" s="34">
        <v>0</v>
      </c>
      <c r="F3634"/>
      <c r="G3634"/>
      <c r="H3634"/>
    </row>
    <row r="3635" spans="1:8" ht="12.5" x14ac:dyDescent="0.25">
      <c r="A3635"/>
      <c r="B3635"/>
      <c r="C3635"/>
      <c r="D3635"/>
      <c r="E3635" s="34">
        <v>0</v>
      </c>
      <c r="F3635"/>
      <c r="G3635"/>
      <c r="H3635"/>
    </row>
    <row r="3636" spans="1:8" ht="12.5" x14ac:dyDescent="0.25">
      <c r="A3636"/>
      <c r="B3636"/>
      <c r="C3636"/>
      <c r="D3636"/>
      <c r="E3636" s="34">
        <v>0</v>
      </c>
      <c r="F3636"/>
      <c r="G3636"/>
      <c r="H3636"/>
    </row>
    <row r="3637" spans="1:8" ht="12.5" x14ac:dyDescent="0.25">
      <c r="A3637"/>
      <c r="B3637"/>
      <c r="C3637"/>
      <c r="D3637"/>
      <c r="E3637" s="34">
        <v>0</v>
      </c>
      <c r="F3637"/>
      <c r="G3637"/>
      <c r="H3637"/>
    </row>
    <row r="3638" spans="1:8" ht="12.5" x14ac:dyDescent="0.25">
      <c r="A3638"/>
      <c r="B3638"/>
      <c r="C3638"/>
      <c r="D3638"/>
      <c r="E3638" s="34">
        <v>0</v>
      </c>
      <c r="F3638"/>
      <c r="G3638"/>
      <c r="H3638"/>
    </row>
    <row r="3639" spans="1:8" ht="12.5" x14ac:dyDescent="0.25">
      <c r="A3639"/>
      <c r="B3639"/>
      <c r="C3639"/>
      <c r="D3639"/>
      <c r="E3639" s="34">
        <v>0</v>
      </c>
      <c r="F3639"/>
      <c r="G3639"/>
      <c r="H3639"/>
    </row>
    <row r="3640" spans="1:8" ht="12.5" x14ac:dyDescent="0.25">
      <c r="A3640"/>
      <c r="B3640"/>
      <c r="C3640"/>
      <c r="D3640"/>
      <c r="E3640" s="34">
        <v>0</v>
      </c>
      <c r="F3640"/>
      <c r="G3640"/>
      <c r="H3640"/>
    </row>
    <row r="3641" spans="1:8" ht="12.5" x14ac:dyDescent="0.25">
      <c r="A3641"/>
      <c r="B3641"/>
      <c r="C3641"/>
      <c r="D3641"/>
      <c r="E3641" s="34">
        <v>0</v>
      </c>
      <c r="F3641"/>
      <c r="G3641"/>
      <c r="H3641"/>
    </row>
    <row r="3642" spans="1:8" ht="12.5" x14ac:dyDescent="0.25">
      <c r="A3642"/>
      <c r="B3642"/>
      <c r="C3642"/>
      <c r="D3642"/>
      <c r="E3642" s="34">
        <v>0</v>
      </c>
      <c r="F3642"/>
      <c r="G3642"/>
      <c r="H3642"/>
    </row>
    <row r="3643" spans="1:8" ht="12.5" x14ac:dyDescent="0.25">
      <c r="A3643"/>
      <c r="B3643"/>
      <c r="C3643"/>
      <c r="D3643"/>
      <c r="E3643" s="34">
        <v>0</v>
      </c>
      <c r="F3643"/>
      <c r="G3643"/>
      <c r="H3643"/>
    </row>
    <row r="3644" spans="1:8" ht="12.5" x14ac:dyDescent="0.25">
      <c r="A3644"/>
      <c r="B3644"/>
      <c r="C3644"/>
      <c r="D3644"/>
      <c r="E3644" s="34">
        <v>0</v>
      </c>
      <c r="F3644"/>
      <c r="G3644"/>
      <c r="H3644"/>
    </row>
    <row r="3645" spans="1:8" ht="12.5" x14ac:dyDescent="0.25">
      <c r="A3645"/>
      <c r="B3645"/>
      <c r="C3645"/>
      <c r="D3645"/>
      <c r="E3645" s="34">
        <v>0</v>
      </c>
      <c r="F3645"/>
      <c r="G3645"/>
      <c r="H3645"/>
    </row>
    <row r="3646" spans="1:8" ht="12.5" x14ac:dyDescent="0.25">
      <c r="A3646"/>
      <c r="B3646"/>
      <c r="C3646"/>
      <c r="D3646"/>
      <c r="E3646" s="34">
        <v>0</v>
      </c>
      <c r="F3646"/>
      <c r="G3646"/>
      <c r="H3646"/>
    </row>
    <row r="3647" spans="1:8" ht="12.5" x14ac:dyDescent="0.25">
      <c r="A3647"/>
      <c r="B3647"/>
      <c r="C3647"/>
      <c r="D3647"/>
      <c r="E3647" s="34">
        <v>0</v>
      </c>
      <c r="F3647"/>
      <c r="G3647"/>
      <c r="H3647"/>
    </row>
    <row r="3648" spans="1:8" ht="12.5" x14ac:dyDescent="0.25">
      <c r="A3648"/>
      <c r="B3648"/>
      <c r="C3648"/>
      <c r="D3648"/>
      <c r="E3648" s="34">
        <v>0</v>
      </c>
      <c r="F3648"/>
      <c r="G3648"/>
      <c r="H3648"/>
    </row>
    <row r="3649" spans="1:8" ht="12.5" x14ac:dyDescent="0.25">
      <c r="A3649"/>
      <c r="B3649"/>
      <c r="C3649"/>
      <c r="D3649"/>
      <c r="E3649" s="34">
        <v>0</v>
      </c>
      <c r="F3649"/>
      <c r="G3649"/>
      <c r="H3649"/>
    </row>
    <row r="3650" spans="1:8" ht="12.5" x14ac:dyDescent="0.25">
      <c r="A3650"/>
      <c r="B3650"/>
      <c r="C3650"/>
      <c r="D3650"/>
      <c r="E3650" s="34">
        <v>0</v>
      </c>
      <c r="F3650"/>
      <c r="G3650"/>
      <c r="H3650"/>
    </row>
    <row r="3651" spans="1:8" ht="12.5" x14ac:dyDescent="0.25">
      <c r="A3651"/>
      <c r="B3651"/>
      <c r="C3651"/>
      <c r="D3651"/>
      <c r="E3651" s="34">
        <v>0</v>
      </c>
      <c r="F3651"/>
      <c r="G3651"/>
      <c r="H3651"/>
    </row>
    <row r="3652" spans="1:8" ht="12.5" x14ac:dyDescent="0.25">
      <c r="A3652"/>
      <c r="B3652"/>
      <c r="C3652"/>
      <c r="D3652"/>
      <c r="E3652" s="34">
        <v>0</v>
      </c>
      <c r="F3652"/>
      <c r="G3652"/>
      <c r="H3652"/>
    </row>
    <row r="3653" spans="1:8" ht="12.5" x14ac:dyDescent="0.25">
      <c r="A3653"/>
      <c r="B3653"/>
      <c r="C3653"/>
      <c r="D3653"/>
      <c r="E3653" s="34">
        <v>0</v>
      </c>
      <c r="F3653"/>
      <c r="G3653"/>
      <c r="H3653"/>
    </row>
    <row r="3654" spans="1:8" ht="12.5" x14ac:dyDescent="0.25">
      <c r="A3654"/>
      <c r="B3654"/>
      <c r="C3654"/>
      <c r="D3654"/>
      <c r="E3654" s="34">
        <v>0</v>
      </c>
      <c r="F3654"/>
      <c r="G3654"/>
      <c r="H3654"/>
    </row>
    <row r="3655" spans="1:8" ht="12.5" x14ac:dyDescent="0.25">
      <c r="A3655"/>
      <c r="B3655"/>
      <c r="C3655"/>
      <c r="D3655"/>
      <c r="E3655" s="34">
        <v>0</v>
      </c>
      <c r="F3655"/>
      <c r="G3655"/>
      <c r="H3655"/>
    </row>
    <row r="3656" spans="1:8" ht="12.5" x14ac:dyDescent="0.25">
      <c r="A3656"/>
      <c r="B3656"/>
      <c r="C3656"/>
      <c r="D3656"/>
      <c r="E3656" s="34">
        <v>0</v>
      </c>
      <c r="F3656"/>
      <c r="G3656"/>
      <c r="H3656"/>
    </row>
    <row r="3657" spans="1:8" ht="12.5" x14ac:dyDescent="0.25">
      <c r="A3657"/>
      <c r="B3657"/>
      <c r="C3657"/>
      <c r="D3657"/>
      <c r="E3657" s="34">
        <v>0</v>
      </c>
      <c r="F3657"/>
      <c r="G3657"/>
      <c r="H3657"/>
    </row>
    <row r="3658" spans="1:8" ht="12.5" x14ac:dyDescent="0.25">
      <c r="A3658"/>
      <c r="B3658"/>
      <c r="C3658"/>
      <c r="D3658"/>
      <c r="E3658" s="34">
        <v>0</v>
      </c>
      <c r="F3658"/>
      <c r="G3658"/>
      <c r="H3658"/>
    </row>
    <row r="3659" spans="1:8" ht="12.5" x14ac:dyDescent="0.25">
      <c r="A3659"/>
      <c r="B3659"/>
      <c r="C3659"/>
      <c r="D3659"/>
      <c r="E3659" s="34">
        <v>0</v>
      </c>
      <c r="F3659"/>
      <c r="G3659"/>
      <c r="H3659"/>
    </row>
    <row r="3660" spans="1:8" ht="12.5" x14ac:dyDescent="0.25">
      <c r="A3660"/>
      <c r="B3660"/>
      <c r="C3660"/>
      <c r="D3660"/>
      <c r="E3660" s="34">
        <v>0</v>
      </c>
      <c r="F3660"/>
      <c r="G3660"/>
      <c r="H3660"/>
    </row>
    <row r="3661" spans="1:8" ht="12.5" x14ac:dyDescent="0.25">
      <c r="A3661"/>
      <c r="B3661"/>
      <c r="C3661"/>
      <c r="D3661"/>
      <c r="E3661" s="34">
        <v>0</v>
      </c>
      <c r="F3661"/>
      <c r="G3661"/>
      <c r="H3661"/>
    </row>
    <row r="3662" spans="1:8" ht="12.5" x14ac:dyDescent="0.25">
      <c r="A3662"/>
      <c r="B3662"/>
      <c r="C3662"/>
      <c r="D3662"/>
      <c r="E3662" s="34">
        <v>0</v>
      </c>
      <c r="F3662"/>
      <c r="G3662"/>
      <c r="H3662"/>
    </row>
    <row r="3663" spans="1:8" ht="12.5" x14ac:dyDescent="0.25">
      <c r="A3663"/>
      <c r="B3663"/>
      <c r="C3663"/>
      <c r="D3663"/>
      <c r="E3663" s="34">
        <v>0</v>
      </c>
      <c r="F3663"/>
      <c r="G3663"/>
      <c r="H3663"/>
    </row>
    <row r="3664" spans="1:8" ht="12.5" x14ac:dyDescent="0.25">
      <c r="A3664"/>
      <c r="B3664"/>
      <c r="C3664"/>
      <c r="D3664"/>
      <c r="E3664" s="34">
        <v>0</v>
      </c>
      <c r="F3664"/>
      <c r="G3664"/>
      <c r="H3664"/>
    </row>
    <row r="3665" spans="1:8" ht="12.5" x14ac:dyDescent="0.25">
      <c r="A3665"/>
      <c r="B3665"/>
      <c r="C3665"/>
      <c r="D3665"/>
      <c r="E3665" s="34">
        <v>0</v>
      </c>
      <c r="F3665"/>
      <c r="G3665"/>
      <c r="H3665"/>
    </row>
    <row r="3666" spans="1:8" ht="12.5" x14ac:dyDescent="0.25">
      <c r="A3666"/>
      <c r="B3666"/>
      <c r="C3666"/>
      <c r="D3666"/>
      <c r="E3666" s="34">
        <v>0</v>
      </c>
      <c r="F3666"/>
      <c r="G3666"/>
      <c r="H3666"/>
    </row>
    <row r="3667" spans="1:8" ht="12.5" x14ac:dyDescent="0.25">
      <c r="A3667"/>
      <c r="B3667"/>
      <c r="C3667"/>
      <c r="D3667"/>
      <c r="E3667" s="34">
        <v>0</v>
      </c>
      <c r="F3667"/>
      <c r="G3667"/>
      <c r="H3667"/>
    </row>
    <row r="3668" spans="1:8" ht="12.5" x14ac:dyDescent="0.25">
      <c r="A3668"/>
      <c r="B3668"/>
      <c r="C3668"/>
      <c r="D3668"/>
      <c r="E3668" s="34">
        <v>0</v>
      </c>
      <c r="F3668"/>
      <c r="G3668"/>
      <c r="H3668"/>
    </row>
    <row r="3669" spans="1:8" ht="12.5" x14ac:dyDescent="0.25">
      <c r="A3669"/>
      <c r="B3669"/>
      <c r="C3669"/>
      <c r="D3669"/>
      <c r="E3669" s="34">
        <v>0</v>
      </c>
      <c r="F3669"/>
      <c r="G3669"/>
      <c r="H3669"/>
    </row>
    <row r="3670" spans="1:8" ht="12.5" x14ac:dyDescent="0.25">
      <c r="A3670"/>
      <c r="B3670"/>
      <c r="C3670"/>
      <c r="D3670"/>
      <c r="E3670" s="34">
        <v>0</v>
      </c>
      <c r="F3670"/>
      <c r="G3670"/>
      <c r="H3670"/>
    </row>
    <row r="3671" spans="1:8" ht="12.5" x14ac:dyDescent="0.25">
      <c r="A3671"/>
      <c r="B3671"/>
      <c r="C3671"/>
      <c r="D3671"/>
      <c r="E3671" s="34">
        <v>0</v>
      </c>
      <c r="F3671"/>
      <c r="G3671"/>
      <c r="H3671"/>
    </row>
    <row r="3672" spans="1:8" ht="12.5" x14ac:dyDescent="0.25">
      <c r="A3672"/>
      <c r="B3672"/>
      <c r="C3672"/>
      <c r="D3672"/>
      <c r="E3672" s="34">
        <v>0</v>
      </c>
      <c r="F3672"/>
      <c r="G3672"/>
      <c r="H3672"/>
    </row>
    <row r="3673" spans="1:8" ht="12.5" x14ac:dyDescent="0.25">
      <c r="A3673"/>
      <c r="B3673"/>
      <c r="C3673"/>
      <c r="D3673"/>
      <c r="E3673" s="34">
        <v>0</v>
      </c>
      <c r="F3673"/>
      <c r="G3673"/>
      <c r="H3673"/>
    </row>
    <row r="3674" spans="1:8" ht="12.5" x14ac:dyDescent="0.25">
      <c r="A3674"/>
      <c r="B3674"/>
      <c r="C3674"/>
      <c r="D3674"/>
      <c r="E3674" s="34">
        <v>0</v>
      </c>
      <c r="F3674"/>
      <c r="G3674"/>
      <c r="H3674"/>
    </row>
    <row r="3675" spans="1:8" ht="12.5" x14ac:dyDescent="0.25">
      <c r="A3675"/>
      <c r="B3675"/>
      <c r="C3675"/>
      <c r="D3675"/>
      <c r="E3675" s="34">
        <v>0</v>
      </c>
      <c r="F3675"/>
      <c r="G3675"/>
      <c r="H3675"/>
    </row>
    <row r="3676" spans="1:8" ht="12.5" x14ac:dyDescent="0.25">
      <c r="A3676"/>
      <c r="B3676"/>
      <c r="C3676"/>
      <c r="D3676"/>
      <c r="E3676" s="34">
        <v>0</v>
      </c>
      <c r="F3676"/>
      <c r="G3676"/>
      <c r="H3676"/>
    </row>
    <row r="3677" spans="1:8" ht="12.5" x14ac:dyDescent="0.25">
      <c r="A3677"/>
      <c r="B3677"/>
      <c r="C3677"/>
      <c r="D3677"/>
      <c r="E3677" s="34">
        <v>0</v>
      </c>
      <c r="F3677"/>
      <c r="G3677"/>
      <c r="H3677"/>
    </row>
    <row r="3678" spans="1:8" ht="12.5" x14ac:dyDescent="0.25">
      <c r="A3678"/>
      <c r="B3678"/>
      <c r="C3678"/>
      <c r="D3678"/>
      <c r="E3678" s="34">
        <v>0</v>
      </c>
      <c r="F3678"/>
      <c r="G3678"/>
      <c r="H3678"/>
    </row>
    <row r="3679" spans="1:8" ht="12.5" x14ac:dyDescent="0.25">
      <c r="A3679"/>
      <c r="B3679"/>
      <c r="C3679"/>
      <c r="D3679"/>
      <c r="E3679" s="34">
        <v>0</v>
      </c>
      <c r="F3679"/>
      <c r="G3679"/>
      <c r="H3679"/>
    </row>
    <row r="3680" spans="1:8" ht="12.5" x14ac:dyDescent="0.25">
      <c r="A3680"/>
      <c r="B3680"/>
      <c r="C3680"/>
      <c r="D3680"/>
      <c r="E3680" s="34">
        <v>0</v>
      </c>
      <c r="F3680"/>
      <c r="G3680"/>
      <c r="H3680"/>
    </row>
    <row r="3681" spans="1:8" ht="12.5" x14ac:dyDescent="0.25">
      <c r="A3681"/>
      <c r="B3681"/>
      <c r="C3681"/>
      <c r="D3681"/>
      <c r="E3681" s="34">
        <v>0</v>
      </c>
      <c r="F3681"/>
      <c r="G3681"/>
      <c r="H3681"/>
    </row>
    <row r="3682" spans="1:8" ht="12.5" x14ac:dyDescent="0.25">
      <c r="A3682"/>
      <c r="B3682"/>
      <c r="C3682"/>
      <c r="D3682"/>
      <c r="E3682" s="34">
        <v>0</v>
      </c>
      <c r="F3682"/>
      <c r="G3682"/>
      <c r="H3682"/>
    </row>
    <row r="3683" spans="1:8" ht="12.5" x14ac:dyDescent="0.25">
      <c r="A3683"/>
      <c r="B3683"/>
      <c r="C3683"/>
      <c r="D3683"/>
      <c r="E3683" s="34">
        <v>0</v>
      </c>
      <c r="F3683"/>
      <c r="G3683"/>
      <c r="H3683"/>
    </row>
    <row r="3684" spans="1:8" ht="12.5" x14ac:dyDescent="0.25">
      <c r="A3684"/>
      <c r="B3684"/>
      <c r="C3684"/>
      <c r="D3684"/>
      <c r="E3684" s="34">
        <v>0</v>
      </c>
      <c r="F3684"/>
      <c r="G3684"/>
      <c r="H3684"/>
    </row>
    <row r="3685" spans="1:8" ht="12.5" x14ac:dyDescent="0.25">
      <c r="A3685"/>
      <c r="B3685"/>
      <c r="C3685"/>
      <c r="D3685"/>
      <c r="E3685" s="34">
        <v>0</v>
      </c>
      <c r="F3685"/>
      <c r="G3685"/>
      <c r="H3685"/>
    </row>
    <row r="3686" spans="1:8" ht="12.5" x14ac:dyDescent="0.25">
      <c r="A3686"/>
      <c r="B3686"/>
      <c r="C3686"/>
      <c r="D3686"/>
      <c r="E3686" s="34">
        <v>0</v>
      </c>
      <c r="F3686"/>
      <c r="G3686"/>
      <c r="H3686"/>
    </row>
    <row r="3687" spans="1:8" ht="12.5" x14ac:dyDescent="0.25">
      <c r="A3687"/>
      <c r="B3687"/>
      <c r="C3687"/>
      <c r="D3687"/>
      <c r="E3687" s="34">
        <v>0</v>
      </c>
      <c r="F3687"/>
      <c r="G3687"/>
      <c r="H3687"/>
    </row>
    <row r="3688" spans="1:8" ht="12.5" x14ac:dyDescent="0.25">
      <c r="A3688"/>
      <c r="B3688"/>
      <c r="C3688"/>
      <c r="D3688"/>
      <c r="E3688" s="34">
        <v>0</v>
      </c>
      <c r="F3688"/>
      <c r="G3688"/>
      <c r="H3688"/>
    </row>
    <row r="3689" spans="1:8" ht="12.5" x14ac:dyDescent="0.25">
      <c r="A3689"/>
      <c r="B3689"/>
      <c r="C3689"/>
      <c r="D3689"/>
      <c r="E3689" s="34">
        <v>0</v>
      </c>
      <c r="F3689"/>
      <c r="G3689"/>
      <c r="H3689"/>
    </row>
    <row r="3690" spans="1:8" ht="12.5" x14ac:dyDescent="0.25">
      <c r="A3690"/>
      <c r="B3690"/>
      <c r="C3690"/>
      <c r="D3690"/>
      <c r="E3690" s="34">
        <v>0</v>
      </c>
      <c r="F3690"/>
      <c r="G3690"/>
      <c r="H3690"/>
    </row>
    <row r="3691" spans="1:8" ht="12.5" x14ac:dyDescent="0.25">
      <c r="A3691"/>
      <c r="B3691"/>
      <c r="C3691"/>
      <c r="D3691"/>
      <c r="E3691" s="34">
        <v>0</v>
      </c>
      <c r="F3691"/>
      <c r="G3691"/>
      <c r="H3691"/>
    </row>
    <row r="3692" spans="1:8" ht="12.5" x14ac:dyDescent="0.25">
      <c r="A3692"/>
      <c r="B3692"/>
      <c r="C3692"/>
      <c r="D3692"/>
      <c r="E3692" s="34">
        <v>0</v>
      </c>
      <c r="F3692"/>
      <c r="G3692"/>
      <c r="H3692"/>
    </row>
    <row r="3693" spans="1:8" ht="12.5" x14ac:dyDescent="0.25">
      <c r="A3693"/>
      <c r="B3693"/>
      <c r="C3693"/>
      <c r="D3693"/>
      <c r="E3693" s="34">
        <v>0</v>
      </c>
      <c r="F3693"/>
      <c r="G3693"/>
      <c r="H3693"/>
    </row>
    <row r="3694" spans="1:8" ht="12.5" x14ac:dyDescent="0.25">
      <c r="A3694"/>
      <c r="B3694"/>
      <c r="C3694"/>
      <c r="D3694"/>
      <c r="E3694" s="34">
        <v>0</v>
      </c>
      <c r="F3694"/>
      <c r="G3694"/>
      <c r="H3694"/>
    </row>
    <row r="3695" spans="1:8" ht="12.5" x14ac:dyDescent="0.25">
      <c r="A3695"/>
      <c r="B3695"/>
      <c r="C3695"/>
      <c r="D3695"/>
      <c r="E3695" s="34">
        <v>0</v>
      </c>
      <c r="F3695"/>
      <c r="G3695"/>
      <c r="H3695"/>
    </row>
    <row r="3696" spans="1:8" ht="12.5" x14ac:dyDescent="0.25">
      <c r="A3696"/>
      <c r="B3696"/>
      <c r="C3696"/>
      <c r="D3696"/>
      <c r="E3696" s="34">
        <v>0</v>
      </c>
      <c r="F3696"/>
      <c r="G3696"/>
      <c r="H3696"/>
    </row>
    <row r="3697" spans="1:8" ht="12.5" x14ac:dyDescent="0.25">
      <c r="A3697"/>
      <c r="B3697"/>
      <c r="C3697"/>
      <c r="D3697"/>
      <c r="E3697" s="34">
        <v>0</v>
      </c>
      <c r="F3697"/>
      <c r="G3697"/>
      <c r="H3697"/>
    </row>
    <row r="3698" spans="1:8" ht="12.5" x14ac:dyDescent="0.25">
      <c r="A3698"/>
      <c r="B3698"/>
      <c r="C3698"/>
      <c r="D3698"/>
      <c r="E3698" s="34">
        <v>0</v>
      </c>
      <c r="F3698"/>
      <c r="G3698"/>
      <c r="H3698"/>
    </row>
    <row r="3699" spans="1:8" ht="12.5" x14ac:dyDescent="0.25">
      <c r="A3699"/>
      <c r="B3699"/>
      <c r="C3699"/>
      <c r="D3699"/>
      <c r="E3699" s="34">
        <v>0</v>
      </c>
      <c r="F3699"/>
      <c r="G3699"/>
      <c r="H3699"/>
    </row>
    <row r="3700" spans="1:8" ht="12.5" x14ac:dyDescent="0.25">
      <c r="A3700"/>
      <c r="B3700"/>
      <c r="C3700"/>
      <c r="D3700"/>
      <c r="E3700" s="34">
        <v>0</v>
      </c>
      <c r="F3700"/>
      <c r="G3700"/>
      <c r="H3700"/>
    </row>
    <row r="3701" spans="1:8" ht="12.5" x14ac:dyDescent="0.25">
      <c r="A3701"/>
      <c r="B3701"/>
      <c r="C3701"/>
      <c r="D3701"/>
      <c r="E3701" s="34">
        <v>0</v>
      </c>
      <c r="F3701"/>
      <c r="G3701"/>
      <c r="H3701"/>
    </row>
    <row r="3702" spans="1:8" ht="12.5" x14ac:dyDescent="0.25">
      <c r="A3702"/>
      <c r="B3702"/>
      <c r="C3702"/>
      <c r="D3702"/>
      <c r="E3702" s="34">
        <v>0</v>
      </c>
      <c r="F3702"/>
      <c r="G3702"/>
      <c r="H3702"/>
    </row>
    <row r="3703" spans="1:8" ht="12.5" x14ac:dyDescent="0.25">
      <c r="A3703"/>
      <c r="B3703"/>
      <c r="C3703"/>
      <c r="D3703"/>
      <c r="E3703" s="34">
        <v>0</v>
      </c>
      <c r="F3703"/>
      <c r="G3703"/>
      <c r="H3703"/>
    </row>
    <row r="3704" spans="1:8" ht="12.5" x14ac:dyDescent="0.25">
      <c r="A3704"/>
      <c r="B3704"/>
      <c r="C3704"/>
      <c r="D3704"/>
      <c r="E3704" s="34">
        <v>0</v>
      </c>
      <c r="F3704"/>
      <c r="G3704"/>
      <c r="H3704"/>
    </row>
    <row r="3705" spans="1:8" ht="12.5" x14ac:dyDescent="0.25">
      <c r="A3705"/>
      <c r="B3705"/>
      <c r="C3705"/>
      <c r="D3705"/>
      <c r="E3705" s="34">
        <v>0</v>
      </c>
      <c r="F3705"/>
      <c r="G3705"/>
      <c r="H3705"/>
    </row>
    <row r="3706" spans="1:8" ht="12.5" x14ac:dyDescent="0.25">
      <c r="A3706"/>
      <c r="B3706"/>
      <c r="C3706"/>
      <c r="D3706"/>
      <c r="E3706" s="34">
        <v>0</v>
      </c>
      <c r="F3706"/>
      <c r="G3706"/>
      <c r="H3706"/>
    </row>
    <row r="3707" spans="1:8" ht="12.5" x14ac:dyDescent="0.25">
      <c r="A3707"/>
      <c r="B3707"/>
      <c r="C3707"/>
      <c r="D3707"/>
      <c r="E3707" s="34">
        <v>0</v>
      </c>
      <c r="F3707"/>
      <c r="G3707"/>
      <c r="H3707"/>
    </row>
    <row r="3708" spans="1:8" ht="12.5" x14ac:dyDescent="0.25">
      <c r="A3708"/>
      <c r="B3708"/>
      <c r="C3708"/>
      <c r="D3708"/>
      <c r="E3708" s="34">
        <v>0</v>
      </c>
      <c r="F3708"/>
      <c r="G3708"/>
      <c r="H3708"/>
    </row>
    <row r="3709" spans="1:8" ht="12.5" x14ac:dyDescent="0.25">
      <c r="A3709"/>
      <c r="B3709"/>
      <c r="C3709"/>
      <c r="D3709"/>
      <c r="E3709" s="34">
        <v>0</v>
      </c>
      <c r="F3709"/>
      <c r="G3709"/>
      <c r="H3709"/>
    </row>
    <row r="3710" spans="1:8" ht="12.5" x14ac:dyDescent="0.25">
      <c r="A3710"/>
      <c r="B3710"/>
      <c r="C3710"/>
      <c r="D3710"/>
      <c r="E3710" s="34">
        <v>0</v>
      </c>
      <c r="F3710"/>
      <c r="G3710"/>
      <c r="H3710"/>
    </row>
    <row r="3711" spans="1:8" ht="12.5" x14ac:dyDescent="0.25">
      <c r="A3711"/>
      <c r="B3711"/>
      <c r="C3711"/>
      <c r="D3711"/>
      <c r="E3711" s="34">
        <v>0</v>
      </c>
      <c r="F3711"/>
      <c r="G3711"/>
      <c r="H3711"/>
    </row>
    <row r="3712" spans="1:8" ht="12.5" x14ac:dyDescent="0.25">
      <c r="A3712"/>
      <c r="B3712"/>
      <c r="C3712"/>
      <c r="D3712"/>
      <c r="E3712" s="34">
        <v>0</v>
      </c>
      <c r="F3712"/>
      <c r="G3712"/>
      <c r="H3712"/>
    </row>
    <row r="3713" spans="1:8" ht="12.5" x14ac:dyDescent="0.25">
      <c r="A3713"/>
      <c r="B3713"/>
      <c r="C3713"/>
      <c r="D3713"/>
      <c r="E3713" s="34">
        <v>0</v>
      </c>
      <c r="F3713"/>
      <c r="G3713"/>
      <c r="H3713"/>
    </row>
    <row r="3714" spans="1:8" ht="12.5" x14ac:dyDescent="0.25">
      <c r="A3714"/>
      <c r="B3714"/>
      <c r="C3714"/>
      <c r="D3714"/>
      <c r="E3714" s="34">
        <v>0</v>
      </c>
      <c r="F3714"/>
      <c r="G3714"/>
      <c r="H3714"/>
    </row>
    <row r="3715" spans="1:8" ht="12.5" x14ac:dyDescent="0.25">
      <c r="A3715"/>
      <c r="B3715"/>
      <c r="C3715"/>
      <c r="D3715"/>
      <c r="E3715" s="34">
        <v>0</v>
      </c>
      <c r="F3715"/>
      <c r="G3715"/>
      <c r="H3715"/>
    </row>
    <row r="3716" spans="1:8" ht="12.5" x14ac:dyDescent="0.25">
      <c r="A3716"/>
      <c r="B3716"/>
      <c r="C3716"/>
      <c r="D3716"/>
      <c r="E3716" s="34">
        <v>0</v>
      </c>
      <c r="F3716"/>
      <c r="G3716"/>
      <c r="H3716"/>
    </row>
    <row r="3717" spans="1:8" ht="12.5" x14ac:dyDescent="0.25">
      <c r="A3717"/>
      <c r="B3717"/>
      <c r="C3717"/>
      <c r="D3717"/>
      <c r="E3717" s="34">
        <v>0</v>
      </c>
      <c r="F3717"/>
      <c r="G3717"/>
      <c r="H3717"/>
    </row>
    <row r="3718" spans="1:8" ht="12.5" x14ac:dyDescent="0.25">
      <c r="A3718"/>
      <c r="B3718"/>
      <c r="C3718"/>
      <c r="D3718"/>
      <c r="E3718" s="34">
        <v>0</v>
      </c>
      <c r="F3718"/>
      <c r="G3718"/>
      <c r="H3718"/>
    </row>
    <row r="3719" spans="1:8" ht="12.5" x14ac:dyDescent="0.25">
      <c r="A3719"/>
      <c r="B3719"/>
      <c r="C3719"/>
      <c r="D3719"/>
      <c r="E3719" s="34">
        <v>0</v>
      </c>
      <c r="F3719"/>
      <c r="G3719"/>
      <c r="H3719"/>
    </row>
    <row r="3720" spans="1:8" ht="12.5" x14ac:dyDescent="0.25">
      <c r="A3720"/>
      <c r="B3720"/>
      <c r="C3720"/>
      <c r="D3720"/>
      <c r="E3720" s="34">
        <v>0</v>
      </c>
      <c r="F3720"/>
      <c r="G3720"/>
      <c r="H3720"/>
    </row>
    <row r="3721" spans="1:8" ht="12.5" x14ac:dyDescent="0.25">
      <c r="A3721"/>
      <c r="B3721"/>
      <c r="C3721"/>
      <c r="D3721"/>
      <c r="E3721" s="34">
        <v>0</v>
      </c>
      <c r="F3721"/>
      <c r="G3721"/>
      <c r="H3721"/>
    </row>
    <row r="3722" spans="1:8" ht="12.5" x14ac:dyDescent="0.25">
      <c r="A3722"/>
      <c r="B3722"/>
      <c r="C3722"/>
      <c r="D3722"/>
      <c r="E3722" s="34">
        <v>0</v>
      </c>
      <c r="F3722"/>
      <c r="G3722"/>
      <c r="H3722"/>
    </row>
    <row r="3723" spans="1:8" ht="12.5" x14ac:dyDescent="0.25">
      <c r="A3723"/>
      <c r="B3723"/>
      <c r="C3723"/>
      <c r="D3723"/>
      <c r="E3723" s="34">
        <v>0</v>
      </c>
      <c r="F3723"/>
      <c r="G3723"/>
      <c r="H3723"/>
    </row>
    <row r="3724" spans="1:8" ht="12.5" x14ac:dyDescent="0.25">
      <c r="A3724"/>
      <c r="B3724"/>
      <c r="C3724"/>
      <c r="D3724"/>
      <c r="E3724" s="34">
        <v>0</v>
      </c>
      <c r="F3724"/>
      <c r="G3724"/>
      <c r="H3724"/>
    </row>
    <row r="3725" spans="1:8" ht="12.5" x14ac:dyDescent="0.25">
      <c r="A3725"/>
      <c r="B3725"/>
      <c r="C3725"/>
      <c r="D3725"/>
      <c r="E3725" s="34">
        <v>0</v>
      </c>
      <c r="F3725"/>
      <c r="G3725"/>
      <c r="H3725"/>
    </row>
    <row r="3726" spans="1:8" ht="12.5" x14ac:dyDescent="0.25">
      <c r="A3726"/>
      <c r="B3726"/>
      <c r="C3726"/>
      <c r="D3726"/>
      <c r="E3726" s="34">
        <v>0</v>
      </c>
      <c r="F3726"/>
      <c r="G3726"/>
      <c r="H3726"/>
    </row>
    <row r="3727" spans="1:8" ht="12.5" x14ac:dyDescent="0.25">
      <c r="A3727"/>
      <c r="B3727"/>
      <c r="C3727"/>
      <c r="D3727"/>
      <c r="E3727" s="34">
        <v>0</v>
      </c>
      <c r="F3727"/>
      <c r="G3727"/>
      <c r="H3727"/>
    </row>
    <row r="3728" spans="1:8" ht="12.5" x14ac:dyDescent="0.25">
      <c r="A3728"/>
      <c r="B3728"/>
      <c r="C3728"/>
      <c r="D3728"/>
      <c r="E3728" s="34">
        <v>0</v>
      </c>
      <c r="F3728"/>
      <c r="G3728"/>
      <c r="H3728"/>
    </row>
    <row r="3729" spans="1:8" ht="12.5" x14ac:dyDescent="0.25">
      <c r="A3729"/>
      <c r="B3729"/>
      <c r="C3729"/>
      <c r="D3729"/>
      <c r="E3729" s="34">
        <v>0</v>
      </c>
      <c r="F3729"/>
      <c r="G3729"/>
      <c r="H3729"/>
    </row>
    <row r="3730" spans="1:8" ht="12.5" x14ac:dyDescent="0.25">
      <c r="A3730"/>
      <c r="B3730"/>
      <c r="C3730"/>
      <c r="D3730"/>
      <c r="E3730" s="34">
        <v>0</v>
      </c>
      <c r="F3730"/>
      <c r="G3730"/>
      <c r="H3730"/>
    </row>
    <row r="3731" spans="1:8" ht="12.5" x14ac:dyDescent="0.25">
      <c r="A3731"/>
      <c r="B3731"/>
      <c r="C3731"/>
      <c r="D3731"/>
      <c r="E3731" s="34">
        <v>0</v>
      </c>
      <c r="F3731"/>
      <c r="G3731"/>
      <c r="H3731"/>
    </row>
    <row r="3732" spans="1:8" ht="12.5" x14ac:dyDescent="0.25">
      <c r="A3732"/>
      <c r="B3732"/>
      <c r="C3732"/>
      <c r="D3732"/>
      <c r="E3732" s="34">
        <v>0</v>
      </c>
      <c r="F3732"/>
      <c r="G3732"/>
      <c r="H3732"/>
    </row>
    <row r="3733" spans="1:8" ht="12.5" x14ac:dyDescent="0.25">
      <c r="A3733"/>
      <c r="B3733"/>
      <c r="C3733"/>
      <c r="D3733"/>
      <c r="E3733" s="34">
        <v>0</v>
      </c>
      <c r="F3733"/>
      <c r="G3733"/>
      <c r="H3733"/>
    </row>
    <row r="3734" spans="1:8" ht="12.5" x14ac:dyDescent="0.25">
      <c r="A3734"/>
      <c r="B3734"/>
      <c r="C3734"/>
      <c r="D3734"/>
      <c r="E3734" s="34">
        <v>0</v>
      </c>
      <c r="F3734"/>
      <c r="G3734"/>
      <c r="H3734"/>
    </row>
    <row r="3735" spans="1:8" ht="12.5" x14ac:dyDescent="0.25">
      <c r="A3735"/>
      <c r="B3735"/>
      <c r="C3735"/>
      <c r="D3735"/>
      <c r="E3735" s="34">
        <v>0</v>
      </c>
      <c r="F3735"/>
      <c r="G3735"/>
      <c r="H3735"/>
    </row>
    <row r="3736" spans="1:8" ht="12.5" x14ac:dyDescent="0.25">
      <c r="A3736"/>
      <c r="B3736"/>
      <c r="C3736"/>
      <c r="D3736"/>
      <c r="E3736" s="34">
        <v>0</v>
      </c>
      <c r="F3736"/>
      <c r="G3736"/>
      <c r="H3736"/>
    </row>
    <row r="3737" spans="1:8" ht="12.5" x14ac:dyDescent="0.25">
      <c r="A3737"/>
      <c r="B3737"/>
      <c r="C3737"/>
      <c r="D3737"/>
      <c r="E3737" s="34">
        <v>0</v>
      </c>
      <c r="F3737"/>
      <c r="G3737"/>
      <c r="H3737"/>
    </row>
    <row r="3738" spans="1:8" ht="12.5" x14ac:dyDescent="0.25">
      <c r="A3738"/>
      <c r="B3738"/>
      <c r="C3738"/>
      <c r="D3738"/>
      <c r="E3738" s="34">
        <v>0</v>
      </c>
      <c r="F3738"/>
      <c r="G3738"/>
      <c r="H3738"/>
    </row>
    <row r="3739" spans="1:8" ht="12.5" x14ac:dyDescent="0.25">
      <c r="A3739"/>
      <c r="B3739"/>
      <c r="C3739"/>
      <c r="D3739"/>
      <c r="E3739" s="34">
        <v>0</v>
      </c>
      <c r="F3739"/>
      <c r="G3739"/>
      <c r="H3739"/>
    </row>
    <row r="3740" spans="1:8" ht="12.5" x14ac:dyDescent="0.25">
      <c r="A3740"/>
      <c r="B3740"/>
      <c r="C3740"/>
      <c r="D3740"/>
      <c r="E3740" s="34">
        <v>0</v>
      </c>
      <c r="F3740"/>
      <c r="G3740"/>
      <c r="H3740"/>
    </row>
    <row r="3741" spans="1:8" ht="12.5" x14ac:dyDescent="0.25">
      <c r="A3741"/>
      <c r="B3741"/>
      <c r="C3741"/>
      <c r="D3741"/>
      <c r="E3741" s="34">
        <v>0</v>
      </c>
      <c r="F3741"/>
      <c r="G3741"/>
      <c r="H3741"/>
    </row>
    <row r="3742" spans="1:8" ht="12.5" x14ac:dyDescent="0.25">
      <c r="A3742"/>
      <c r="B3742"/>
      <c r="C3742"/>
      <c r="D3742"/>
      <c r="E3742" s="34">
        <v>0</v>
      </c>
      <c r="F3742"/>
      <c r="G3742"/>
      <c r="H3742"/>
    </row>
    <row r="3743" spans="1:8" ht="12.5" x14ac:dyDescent="0.25">
      <c r="A3743"/>
      <c r="B3743"/>
      <c r="C3743"/>
      <c r="D3743"/>
      <c r="E3743" s="34">
        <v>0</v>
      </c>
      <c r="F3743"/>
      <c r="G3743"/>
      <c r="H3743"/>
    </row>
    <row r="3744" spans="1:8" ht="12.5" x14ac:dyDescent="0.25">
      <c r="A3744"/>
      <c r="B3744"/>
      <c r="C3744"/>
      <c r="D3744"/>
      <c r="E3744" s="34">
        <v>0</v>
      </c>
      <c r="F3744"/>
      <c r="G3744"/>
      <c r="H3744"/>
    </row>
    <row r="3745" spans="1:8" ht="12.5" x14ac:dyDescent="0.25">
      <c r="A3745"/>
      <c r="B3745"/>
      <c r="C3745"/>
      <c r="D3745"/>
      <c r="E3745" s="34">
        <v>0</v>
      </c>
      <c r="F3745"/>
      <c r="G3745"/>
      <c r="H3745"/>
    </row>
    <row r="3746" spans="1:8" ht="12.5" x14ac:dyDescent="0.25">
      <c r="A3746"/>
      <c r="B3746"/>
      <c r="C3746"/>
      <c r="D3746"/>
      <c r="E3746" s="34">
        <v>0</v>
      </c>
      <c r="F3746"/>
      <c r="G3746"/>
      <c r="H3746"/>
    </row>
    <row r="3747" spans="1:8" ht="12.5" x14ac:dyDescent="0.25">
      <c r="A3747"/>
      <c r="B3747"/>
      <c r="C3747"/>
      <c r="D3747"/>
      <c r="E3747" s="34">
        <v>0</v>
      </c>
      <c r="F3747"/>
      <c r="G3747"/>
      <c r="H3747"/>
    </row>
    <row r="3748" spans="1:8" ht="12.5" x14ac:dyDescent="0.25">
      <c r="A3748"/>
      <c r="B3748"/>
      <c r="C3748"/>
      <c r="D3748"/>
      <c r="E3748" s="34">
        <v>0</v>
      </c>
      <c r="F3748"/>
      <c r="G3748"/>
      <c r="H3748"/>
    </row>
    <row r="3749" spans="1:8" ht="12.5" x14ac:dyDescent="0.25">
      <c r="A3749"/>
      <c r="B3749"/>
      <c r="C3749"/>
      <c r="D3749"/>
      <c r="E3749" s="34">
        <v>0</v>
      </c>
      <c r="F3749"/>
      <c r="G3749"/>
      <c r="H3749"/>
    </row>
    <row r="3750" spans="1:8" ht="12.5" x14ac:dyDescent="0.25">
      <c r="A3750"/>
      <c r="B3750"/>
      <c r="C3750"/>
      <c r="D3750"/>
      <c r="E3750" s="34">
        <v>0</v>
      </c>
      <c r="F3750"/>
      <c r="G3750"/>
      <c r="H3750"/>
    </row>
    <row r="3751" spans="1:8" ht="12.5" x14ac:dyDescent="0.25">
      <c r="A3751"/>
      <c r="B3751"/>
      <c r="C3751"/>
      <c r="D3751"/>
      <c r="E3751" s="34">
        <v>0</v>
      </c>
      <c r="F3751"/>
      <c r="G3751"/>
      <c r="H3751"/>
    </row>
    <row r="3752" spans="1:8" ht="12.5" x14ac:dyDescent="0.25">
      <c r="A3752"/>
      <c r="B3752"/>
      <c r="C3752"/>
      <c r="D3752"/>
      <c r="E3752" s="34">
        <v>0</v>
      </c>
      <c r="F3752"/>
      <c r="G3752"/>
      <c r="H3752"/>
    </row>
    <row r="3753" spans="1:8" ht="12.5" x14ac:dyDescent="0.25">
      <c r="A3753"/>
      <c r="B3753"/>
      <c r="C3753"/>
      <c r="D3753"/>
      <c r="E3753" s="34">
        <v>0</v>
      </c>
      <c r="F3753"/>
      <c r="G3753"/>
      <c r="H3753"/>
    </row>
    <row r="3754" spans="1:8" ht="12.5" x14ac:dyDescent="0.25">
      <c r="A3754"/>
      <c r="B3754"/>
      <c r="C3754"/>
      <c r="D3754"/>
      <c r="E3754" s="34">
        <v>0</v>
      </c>
      <c r="F3754"/>
      <c r="G3754"/>
      <c r="H3754"/>
    </row>
    <row r="3755" spans="1:8" ht="12.5" x14ac:dyDescent="0.25">
      <c r="A3755"/>
      <c r="B3755"/>
      <c r="C3755"/>
      <c r="D3755"/>
      <c r="E3755" s="34">
        <v>0</v>
      </c>
      <c r="F3755"/>
      <c r="G3755"/>
      <c r="H3755"/>
    </row>
    <row r="3756" spans="1:8" ht="12.5" x14ac:dyDescent="0.25">
      <c r="A3756"/>
      <c r="B3756"/>
      <c r="C3756"/>
      <c r="D3756"/>
      <c r="E3756" s="34">
        <v>0</v>
      </c>
      <c r="F3756"/>
      <c r="G3756"/>
      <c r="H3756"/>
    </row>
    <row r="3757" spans="1:8" ht="12.5" x14ac:dyDescent="0.25">
      <c r="A3757"/>
      <c r="B3757"/>
      <c r="C3757"/>
      <c r="D3757"/>
      <c r="E3757" s="34">
        <v>0</v>
      </c>
      <c r="F3757"/>
      <c r="G3757"/>
      <c r="H3757"/>
    </row>
    <row r="3758" spans="1:8" ht="12.5" x14ac:dyDescent="0.25">
      <c r="A3758"/>
      <c r="B3758"/>
      <c r="C3758"/>
      <c r="D3758"/>
      <c r="E3758" s="34">
        <v>0</v>
      </c>
      <c r="F3758"/>
      <c r="G3758"/>
      <c r="H3758"/>
    </row>
    <row r="3759" spans="1:8" ht="12.5" x14ac:dyDescent="0.25">
      <c r="A3759"/>
      <c r="B3759"/>
      <c r="C3759"/>
      <c r="D3759"/>
      <c r="E3759" s="34">
        <v>0</v>
      </c>
      <c r="F3759"/>
      <c r="G3759"/>
      <c r="H3759"/>
    </row>
    <row r="3760" spans="1:8" ht="12.5" x14ac:dyDescent="0.25">
      <c r="A3760"/>
      <c r="B3760"/>
      <c r="C3760"/>
      <c r="D3760"/>
      <c r="E3760" s="34">
        <v>0</v>
      </c>
      <c r="F3760"/>
      <c r="G3760"/>
      <c r="H3760"/>
    </row>
    <row r="3761" spans="1:8" ht="12.5" x14ac:dyDescent="0.25">
      <c r="A3761"/>
      <c r="B3761"/>
      <c r="C3761"/>
      <c r="D3761"/>
      <c r="E3761" s="34">
        <v>0</v>
      </c>
      <c r="F3761"/>
      <c r="G3761"/>
      <c r="H3761"/>
    </row>
    <row r="3762" spans="1:8" ht="12.5" x14ac:dyDescent="0.25">
      <c r="A3762"/>
      <c r="B3762"/>
      <c r="C3762"/>
      <c r="D3762"/>
      <c r="E3762" s="34">
        <v>0</v>
      </c>
      <c r="F3762"/>
      <c r="G3762"/>
      <c r="H3762"/>
    </row>
    <row r="3763" spans="1:8" ht="12.5" x14ac:dyDescent="0.25">
      <c r="A3763"/>
      <c r="B3763"/>
      <c r="C3763"/>
      <c r="D3763"/>
      <c r="E3763" s="34">
        <v>0</v>
      </c>
      <c r="F3763"/>
      <c r="G3763"/>
      <c r="H3763"/>
    </row>
    <row r="3764" spans="1:8" ht="12.5" x14ac:dyDescent="0.25">
      <c r="A3764"/>
      <c r="B3764"/>
      <c r="C3764"/>
      <c r="D3764"/>
      <c r="E3764" s="34">
        <v>0</v>
      </c>
      <c r="F3764"/>
      <c r="G3764"/>
      <c r="H3764"/>
    </row>
    <row r="3765" spans="1:8" ht="12.5" x14ac:dyDescent="0.25">
      <c r="A3765"/>
      <c r="B3765"/>
      <c r="C3765"/>
      <c r="D3765"/>
      <c r="E3765" s="34">
        <v>0</v>
      </c>
      <c r="F3765"/>
      <c r="G3765"/>
      <c r="H3765"/>
    </row>
    <row r="3766" spans="1:8" ht="12.5" x14ac:dyDescent="0.25">
      <c r="A3766"/>
      <c r="B3766"/>
      <c r="C3766"/>
      <c r="D3766"/>
      <c r="E3766" s="34">
        <v>0</v>
      </c>
      <c r="F3766"/>
      <c r="G3766"/>
      <c r="H3766"/>
    </row>
    <row r="3767" spans="1:8" ht="12.5" x14ac:dyDescent="0.25">
      <c r="A3767"/>
      <c r="B3767"/>
      <c r="C3767"/>
      <c r="D3767"/>
      <c r="E3767" s="34">
        <v>0</v>
      </c>
      <c r="F3767"/>
      <c r="G3767"/>
      <c r="H3767"/>
    </row>
    <row r="3768" spans="1:8" ht="12.5" x14ac:dyDescent="0.25">
      <c r="A3768"/>
      <c r="B3768"/>
      <c r="C3768"/>
      <c r="D3768"/>
      <c r="E3768" s="34">
        <v>0</v>
      </c>
      <c r="F3768"/>
      <c r="G3768"/>
      <c r="H3768"/>
    </row>
    <row r="3769" spans="1:8" ht="12.5" x14ac:dyDescent="0.25">
      <c r="A3769"/>
      <c r="B3769"/>
      <c r="C3769"/>
      <c r="D3769"/>
      <c r="E3769" s="34">
        <v>0</v>
      </c>
      <c r="F3769"/>
      <c r="G3769"/>
      <c r="H3769"/>
    </row>
    <row r="3770" spans="1:8" ht="12.5" x14ac:dyDescent="0.25">
      <c r="A3770"/>
      <c r="B3770"/>
      <c r="C3770"/>
      <c r="D3770"/>
      <c r="E3770" s="34">
        <v>0</v>
      </c>
      <c r="F3770"/>
      <c r="G3770"/>
      <c r="H3770"/>
    </row>
    <row r="3771" spans="1:8" ht="12.5" x14ac:dyDescent="0.25">
      <c r="A3771"/>
      <c r="B3771"/>
      <c r="C3771"/>
      <c r="D3771"/>
      <c r="E3771" s="34">
        <v>0</v>
      </c>
      <c r="F3771"/>
      <c r="G3771"/>
      <c r="H3771"/>
    </row>
    <row r="3772" spans="1:8" ht="12.5" x14ac:dyDescent="0.25">
      <c r="A3772"/>
      <c r="B3772"/>
      <c r="C3772"/>
      <c r="D3772"/>
      <c r="E3772" s="34">
        <v>0</v>
      </c>
      <c r="F3772"/>
      <c r="G3772"/>
      <c r="H3772"/>
    </row>
    <row r="3773" spans="1:8" ht="12.5" x14ac:dyDescent="0.25">
      <c r="A3773"/>
      <c r="B3773"/>
      <c r="C3773"/>
      <c r="D3773"/>
      <c r="E3773" s="34">
        <v>0</v>
      </c>
      <c r="F3773"/>
      <c r="G3773"/>
      <c r="H3773"/>
    </row>
    <row r="3774" spans="1:8" ht="12.5" x14ac:dyDescent="0.25">
      <c r="A3774"/>
      <c r="B3774"/>
      <c r="C3774"/>
      <c r="D3774"/>
      <c r="E3774" s="34">
        <v>0</v>
      </c>
      <c r="F3774"/>
      <c r="G3774"/>
      <c r="H3774"/>
    </row>
    <row r="3775" spans="1:8" ht="12.5" x14ac:dyDescent="0.25">
      <c r="A3775"/>
      <c r="B3775"/>
      <c r="C3775"/>
      <c r="D3775"/>
      <c r="E3775" s="34">
        <v>0</v>
      </c>
      <c r="F3775"/>
      <c r="G3775"/>
      <c r="H3775"/>
    </row>
    <row r="3776" spans="1:8" ht="12.5" x14ac:dyDescent="0.25">
      <c r="A3776"/>
      <c r="B3776"/>
      <c r="C3776"/>
      <c r="D3776"/>
      <c r="E3776" s="34">
        <v>0</v>
      </c>
      <c r="F3776"/>
      <c r="G3776"/>
      <c r="H3776"/>
    </row>
    <row r="3777" spans="1:8" ht="12.5" x14ac:dyDescent="0.25">
      <c r="A3777"/>
      <c r="B3777"/>
      <c r="C3777"/>
      <c r="D3777"/>
      <c r="E3777" s="34">
        <v>0</v>
      </c>
      <c r="F3777"/>
      <c r="G3777"/>
      <c r="H3777"/>
    </row>
    <row r="3778" spans="1:8" ht="12.5" x14ac:dyDescent="0.25">
      <c r="A3778"/>
      <c r="B3778"/>
      <c r="C3778"/>
      <c r="D3778"/>
      <c r="E3778" s="34">
        <v>0</v>
      </c>
      <c r="F3778"/>
      <c r="G3778"/>
      <c r="H3778"/>
    </row>
    <row r="3779" spans="1:8" ht="12.5" x14ac:dyDescent="0.25">
      <c r="A3779"/>
      <c r="B3779"/>
      <c r="C3779"/>
      <c r="D3779"/>
      <c r="E3779" s="34">
        <v>0</v>
      </c>
      <c r="F3779"/>
      <c r="G3779"/>
      <c r="H3779"/>
    </row>
    <row r="3780" spans="1:8" ht="12.5" x14ac:dyDescent="0.25">
      <c r="A3780"/>
      <c r="B3780"/>
      <c r="C3780"/>
      <c r="D3780"/>
      <c r="E3780" s="34">
        <v>0</v>
      </c>
      <c r="F3780"/>
      <c r="G3780"/>
      <c r="H3780"/>
    </row>
    <row r="3781" spans="1:8" ht="12.5" x14ac:dyDescent="0.25">
      <c r="A3781"/>
      <c r="B3781"/>
      <c r="C3781"/>
      <c r="D3781"/>
      <c r="E3781" s="34">
        <v>0</v>
      </c>
      <c r="F3781"/>
      <c r="G3781"/>
      <c r="H3781"/>
    </row>
    <row r="3782" spans="1:8" ht="12.5" x14ac:dyDescent="0.25">
      <c r="A3782"/>
      <c r="B3782"/>
      <c r="C3782"/>
      <c r="D3782"/>
      <c r="E3782" s="34">
        <v>0</v>
      </c>
      <c r="F3782"/>
      <c r="G3782"/>
      <c r="H3782"/>
    </row>
    <row r="3783" spans="1:8" ht="12.5" x14ac:dyDescent="0.25">
      <c r="A3783"/>
      <c r="B3783"/>
      <c r="C3783"/>
      <c r="D3783"/>
      <c r="E3783" s="34">
        <v>0</v>
      </c>
      <c r="F3783"/>
      <c r="G3783"/>
      <c r="H3783"/>
    </row>
    <row r="3784" spans="1:8" ht="12.5" x14ac:dyDescent="0.25">
      <c r="A3784"/>
      <c r="B3784"/>
      <c r="C3784"/>
      <c r="D3784"/>
      <c r="E3784" s="34">
        <v>0</v>
      </c>
      <c r="F3784"/>
      <c r="G3784"/>
      <c r="H3784"/>
    </row>
    <row r="3785" spans="1:8" ht="12.5" x14ac:dyDescent="0.25">
      <c r="A3785"/>
      <c r="B3785"/>
      <c r="C3785"/>
      <c r="D3785"/>
      <c r="E3785" s="34">
        <v>0</v>
      </c>
      <c r="F3785"/>
      <c r="G3785"/>
      <c r="H3785"/>
    </row>
    <row r="3786" spans="1:8" ht="12.5" x14ac:dyDescent="0.25">
      <c r="A3786"/>
      <c r="B3786"/>
      <c r="C3786"/>
      <c r="D3786"/>
      <c r="E3786" s="34">
        <v>0</v>
      </c>
      <c r="F3786"/>
      <c r="G3786"/>
      <c r="H3786"/>
    </row>
    <row r="3787" spans="1:8" ht="12.5" x14ac:dyDescent="0.25">
      <c r="A3787"/>
      <c r="B3787"/>
      <c r="C3787"/>
      <c r="D3787"/>
      <c r="E3787" s="34">
        <v>0</v>
      </c>
      <c r="F3787"/>
      <c r="G3787"/>
      <c r="H3787"/>
    </row>
    <row r="3788" spans="1:8" ht="12.5" x14ac:dyDescent="0.25">
      <c r="A3788"/>
      <c r="B3788"/>
      <c r="C3788"/>
      <c r="D3788"/>
      <c r="E3788" s="34">
        <v>0</v>
      </c>
      <c r="F3788"/>
      <c r="G3788"/>
      <c r="H3788"/>
    </row>
    <row r="3789" spans="1:8" ht="12.5" x14ac:dyDescent="0.25">
      <c r="A3789"/>
      <c r="B3789"/>
      <c r="C3789"/>
      <c r="D3789"/>
      <c r="E3789" s="34">
        <v>0</v>
      </c>
      <c r="F3789"/>
      <c r="G3789"/>
      <c r="H3789"/>
    </row>
    <row r="3790" spans="1:8" ht="12.5" x14ac:dyDescent="0.25">
      <c r="A3790"/>
      <c r="B3790"/>
      <c r="C3790"/>
      <c r="D3790"/>
      <c r="E3790" s="34">
        <v>0</v>
      </c>
      <c r="F3790"/>
      <c r="G3790"/>
      <c r="H3790"/>
    </row>
    <row r="3791" spans="1:8" ht="12.5" x14ac:dyDescent="0.25">
      <c r="A3791"/>
      <c r="B3791"/>
      <c r="C3791"/>
      <c r="D3791"/>
      <c r="E3791" s="34">
        <v>0</v>
      </c>
      <c r="F3791"/>
      <c r="G3791"/>
      <c r="H3791"/>
    </row>
    <row r="3792" spans="1:8" ht="12.5" x14ac:dyDescent="0.25">
      <c r="A3792"/>
      <c r="B3792"/>
      <c r="C3792"/>
      <c r="D3792"/>
      <c r="E3792" s="34">
        <v>0</v>
      </c>
      <c r="F3792"/>
      <c r="G3792"/>
      <c r="H3792"/>
    </row>
    <row r="3793" spans="1:8" ht="12.5" x14ac:dyDescent="0.25">
      <c r="A3793"/>
      <c r="B3793"/>
      <c r="C3793"/>
      <c r="D3793"/>
      <c r="E3793" s="34">
        <v>0</v>
      </c>
      <c r="F3793"/>
      <c r="G3793"/>
      <c r="H3793"/>
    </row>
    <row r="3794" spans="1:8" ht="12.5" x14ac:dyDescent="0.25">
      <c r="A3794"/>
      <c r="B3794"/>
      <c r="C3794"/>
      <c r="D3794"/>
      <c r="E3794" s="34">
        <v>0</v>
      </c>
      <c r="F3794"/>
      <c r="G3794"/>
      <c r="H3794"/>
    </row>
    <row r="3795" spans="1:8" ht="12.5" x14ac:dyDescent="0.25">
      <c r="A3795"/>
      <c r="B3795"/>
      <c r="C3795"/>
      <c r="D3795"/>
      <c r="E3795" s="34">
        <v>0</v>
      </c>
      <c r="F3795"/>
      <c r="G3795"/>
      <c r="H3795"/>
    </row>
    <row r="3796" spans="1:8" ht="12.5" x14ac:dyDescent="0.25">
      <c r="A3796"/>
      <c r="B3796"/>
      <c r="C3796"/>
      <c r="D3796"/>
      <c r="E3796" s="34">
        <v>0</v>
      </c>
      <c r="F3796"/>
      <c r="G3796"/>
      <c r="H3796"/>
    </row>
    <row r="3797" spans="1:8" ht="12.5" x14ac:dyDescent="0.25">
      <c r="A3797"/>
      <c r="B3797"/>
      <c r="C3797"/>
      <c r="D3797"/>
      <c r="E3797" s="34">
        <v>0</v>
      </c>
      <c r="F3797"/>
      <c r="G3797"/>
      <c r="H3797"/>
    </row>
    <row r="3798" spans="1:8" ht="12.5" x14ac:dyDescent="0.25">
      <c r="A3798"/>
      <c r="B3798"/>
      <c r="C3798"/>
      <c r="D3798"/>
      <c r="E3798" s="34">
        <v>0</v>
      </c>
      <c r="F3798"/>
      <c r="G3798"/>
      <c r="H3798"/>
    </row>
    <row r="3799" spans="1:8" ht="12.5" x14ac:dyDescent="0.25">
      <c r="A3799"/>
      <c r="B3799"/>
      <c r="C3799"/>
      <c r="D3799"/>
      <c r="E3799" s="34">
        <v>0</v>
      </c>
      <c r="F3799"/>
      <c r="G3799"/>
      <c r="H3799"/>
    </row>
    <row r="3800" spans="1:8" ht="12.5" x14ac:dyDescent="0.25">
      <c r="A3800"/>
      <c r="B3800"/>
      <c r="C3800"/>
      <c r="D3800"/>
      <c r="E3800" s="34">
        <v>0</v>
      </c>
      <c r="F3800"/>
      <c r="G3800"/>
      <c r="H3800"/>
    </row>
    <row r="3801" spans="1:8" ht="12.5" x14ac:dyDescent="0.25">
      <c r="A3801"/>
      <c r="B3801"/>
      <c r="C3801"/>
      <c r="D3801"/>
      <c r="E3801" s="34">
        <v>0</v>
      </c>
      <c r="F3801"/>
      <c r="G3801"/>
      <c r="H3801"/>
    </row>
    <row r="3802" spans="1:8" ht="12.5" x14ac:dyDescent="0.25">
      <c r="A3802"/>
      <c r="B3802"/>
      <c r="C3802"/>
      <c r="D3802"/>
      <c r="E3802" s="34">
        <v>0</v>
      </c>
      <c r="F3802"/>
      <c r="G3802"/>
      <c r="H3802"/>
    </row>
    <row r="3803" spans="1:8" ht="12.5" x14ac:dyDescent="0.25">
      <c r="A3803"/>
      <c r="B3803"/>
      <c r="C3803"/>
      <c r="D3803"/>
      <c r="E3803" s="34">
        <v>0</v>
      </c>
      <c r="F3803"/>
      <c r="G3803"/>
      <c r="H3803"/>
    </row>
    <row r="3804" spans="1:8" ht="12.5" x14ac:dyDescent="0.25">
      <c r="A3804"/>
      <c r="B3804"/>
      <c r="C3804"/>
      <c r="D3804"/>
      <c r="E3804" s="34">
        <v>0</v>
      </c>
      <c r="F3804"/>
      <c r="G3804"/>
      <c r="H3804"/>
    </row>
    <row r="3805" spans="1:8" ht="12.5" x14ac:dyDescent="0.25">
      <c r="A3805"/>
      <c r="B3805"/>
      <c r="C3805"/>
      <c r="D3805"/>
      <c r="E3805" s="34">
        <v>0</v>
      </c>
      <c r="F3805"/>
      <c r="G3805"/>
      <c r="H3805"/>
    </row>
    <row r="3806" spans="1:8" ht="12.5" x14ac:dyDescent="0.25">
      <c r="A3806"/>
      <c r="B3806"/>
      <c r="C3806"/>
      <c r="D3806"/>
      <c r="E3806" s="34">
        <v>0</v>
      </c>
      <c r="F3806"/>
      <c r="G3806"/>
      <c r="H3806"/>
    </row>
    <row r="3807" spans="1:8" ht="12.5" x14ac:dyDescent="0.25">
      <c r="A3807"/>
      <c r="B3807"/>
      <c r="C3807"/>
      <c r="D3807"/>
      <c r="E3807" s="34">
        <v>0</v>
      </c>
      <c r="F3807"/>
      <c r="G3807"/>
      <c r="H3807"/>
    </row>
    <row r="3808" spans="1:8" ht="12.5" x14ac:dyDescent="0.25">
      <c r="A3808"/>
      <c r="B3808"/>
      <c r="C3808"/>
      <c r="D3808"/>
      <c r="E3808" s="34">
        <v>0</v>
      </c>
      <c r="F3808"/>
      <c r="G3808"/>
      <c r="H3808"/>
    </row>
    <row r="3809" spans="1:8" ht="12.5" x14ac:dyDescent="0.25">
      <c r="A3809"/>
      <c r="B3809"/>
      <c r="C3809"/>
      <c r="D3809"/>
      <c r="E3809" s="34">
        <v>0</v>
      </c>
      <c r="F3809"/>
      <c r="G3809"/>
      <c r="H3809"/>
    </row>
    <row r="3810" spans="1:8" ht="12.5" x14ac:dyDescent="0.25">
      <c r="A3810"/>
      <c r="B3810"/>
      <c r="C3810"/>
      <c r="D3810"/>
      <c r="E3810" s="34">
        <v>0</v>
      </c>
      <c r="F3810"/>
      <c r="G3810"/>
      <c r="H3810"/>
    </row>
    <row r="3811" spans="1:8" ht="12.5" x14ac:dyDescent="0.25">
      <c r="A3811"/>
      <c r="B3811"/>
      <c r="C3811"/>
      <c r="D3811"/>
      <c r="E3811" s="34">
        <v>0</v>
      </c>
      <c r="F3811"/>
      <c r="G3811"/>
      <c r="H3811"/>
    </row>
    <row r="3812" spans="1:8" ht="12.5" x14ac:dyDescent="0.25">
      <c r="A3812"/>
      <c r="B3812"/>
      <c r="C3812"/>
      <c r="D3812"/>
      <c r="E3812" s="34">
        <v>0</v>
      </c>
      <c r="F3812"/>
      <c r="G3812"/>
      <c r="H3812"/>
    </row>
    <row r="3813" spans="1:8" ht="12.5" x14ac:dyDescent="0.25">
      <c r="A3813"/>
      <c r="B3813"/>
      <c r="C3813"/>
      <c r="D3813"/>
      <c r="E3813" s="34">
        <v>0</v>
      </c>
      <c r="F3813"/>
      <c r="G3813"/>
      <c r="H3813"/>
    </row>
    <row r="3814" spans="1:8" ht="12.5" x14ac:dyDescent="0.25">
      <c r="A3814"/>
      <c r="B3814"/>
      <c r="C3814"/>
      <c r="D3814"/>
      <c r="E3814" s="34">
        <v>0</v>
      </c>
      <c r="F3814"/>
      <c r="G3814"/>
      <c r="H3814"/>
    </row>
    <row r="3815" spans="1:8" ht="12.5" x14ac:dyDescent="0.25">
      <c r="A3815"/>
      <c r="B3815"/>
      <c r="C3815"/>
      <c r="D3815"/>
      <c r="E3815" s="34">
        <v>0</v>
      </c>
      <c r="F3815"/>
      <c r="G3815"/>
      <c r="H3815"/>
    </row>
    <row r="3816" spans="1:8" ht="12.5" x14ac:dyDescent="0.25">
      <c r="A3816"/>
      <c r="B3816"/>
      <c r="C3816"/>
      <c r="D3816"/>
      <c r="E3816" s="34">
        <v>0</v>
      </c>
      <c r="F3816"/>
      <c r="G3816"/>
      <c r="H3816"/>
    </row>
    <row r="3817" spans="1:8" ht="12.5" x14ac:dyDescent="0.25">
      <c r="A3817"/>
      <c r="B3817"/>
      <c r="C3817"/>
      <c r="D3817"/>
      <c r="E3817" s="34">
        <v>0</v>
      </c>
      <c r="F3817"/>
      <c r="G3817"/>
      <c r="H3817"/>
    </row>
    <row r="3818" spans="1:8" ht="12.5" x14ac:dyDescent="0.25">
      <c r="A3818"/>
      <c r="B3818"/>
      <c r="C3818"/>
      <c r="D3818"/>
      <c r="E3818" s="34">
        <v>0</v>
      </c>
      <c r="F3818"/>
      <c r="G3818"/>
      <c r="H3818"/>
    </row>
    <row r="3819" spans="1:8" ht="12.5" x14ac:dyDescent="0.25">
      <c r="A3819"/>
      <c r="B3819"/>
      <c r="C3819"/>
      <c r="D3819"/>
      <c r="E3819" s="34">
        <v>0</v>
      </c>
      <c r="F3819"/>
      <c r="G3819"/>
      <c r="H3819"/>
    </row>
    <row r="3820" spans="1:8" ht="12.5" x14ac:dyDescent="0.25">
      <c r="A3820"/>
      <c r="B3820"/>
      <c r="C3820"/>
      <c r="D3820"/>
      <c r="E3820" s="34">
        <v>0</v>
      </c>
      <c r="F3820"/>
      <c r="G3820"/>
      <c r="H3820"/>
    </row>
    <row r="3821" spans="1:8" ht="12.5" x14ac:dyDescent="0.25">
      <c r="A3821"/>
      <c r="B3821"/>
      <c r="C3821"/>
      <c r="D3821"/>
      <c r="E3821" s="34">
        <v>0</v>
      </c>
      <c r="F3821"/>
      <c r="G3821"/>
      <c r="H3821"/>
    </row>
    <row r="3822" spans="1:8" ht="12.5" x14ac:dyDescent="0.25">
      <c r="A3822"/>
      <c r="B3822"/>
      <c r="C3822"/>
      <c r="D3822"/>
      <c r="E3822" s="34">
        <v>0</v>
      </c>
      <c r="F3822"/>
      <c r="G3822"/>
      <c r="H3822"/>
    </row>
    <row r="3823" spans="1:8" ht="12.5" x14ac:dyDescent="0.25">
      <c r="A3823"/>
      <c r="B3823"/>
      <c r="C3823"/>
      <c r="D3823"/>
      <c r="E3823" s="34">
        <v>0</v>
      </c>
      <c r="F3823"/>
      <c r="G3823"/>
      <c r="H3823"/>
    </row>
    <row r="3824" spans="1:8" ht="12.5" x14ac:dyDescent="0.25">
      <c r="A3824"/>
      <c r="B3824"/>
      <c r="C3824"/>
      <c r="D3824"/>
      <c r="E3824" s="34">
        <v>0</v>
      </c>
      <c r="F3824"/>
      <c r="G3824"/>
      <c r="H3824"/>
    </row>
    <row r="3825" spans="1:8" ht="12.5" x14ac:dyDescent="0.25">
      <c r="A3825"/>
      <c r="B3825"/>
      <c r="C3825"/>
      <c r="D3825"/>
      <c r="E3825" s="34">
        <v>0</v>
      </c>
      <c r="F3825"/>
      <c r="G3825"/>
      <c r="H3825"/>
    </row>
    <row r="3826" spans="1:8" ht="12.5" x14ac:dyDescent="0.25">
      <c r="A3826"/>
      <c r="B3826"/>
      <c r="C3826"/>
      <c r="D3826"/>
      <c r="E3826" s="34">
        <v>0</v>
      </c>
      <c r="F3826"/>
      <c r="G3826"/>
      <c r="H3826"/>
    </row>
    <row r="3827" spans="1:8" ht="12.5" x14ac:dyDescent="0.25">
      <c r="A3827"/>
      <c r="B3827"/>
      <c r="C3827"/>
      <c r="D3827"/>
      <c r="E3827" s="34">
        <v>0</v>
      </c>
      <c r="F3827"/>
      <c r="G3827"/>
      <c r="H3827"/>
    </row>
    <row r="3828" spans="1:8" ht="12.5" x14ac:dyDescent="0.25">
      <c r="A3828"/>
      <c r="B3828"/>
      <c r="C3828"/>
      <c r="D3828"/>
      <c r="E3828" s="34">
        <v>0</v>
      </c>
      <c r="F3828"/>
      <c r="G3828"/>
      <c r="H3828"/>
    </row>
    <row r="3829" spans="1:8" ht="12.5" x14ac:dyDescent="0.25">
      <c r="A3829"/>
      <c r="B3829"/>
      <c r="C3829"/>
      <c r="D3829"/>
      <c r="E3829" s="34">
        <v>0</v>
      </c>
      <c r="F3829"/>
      <c r="G3829"/>
      <c r="H3829"/>
    </row>
    <row r="3830" spans="1:8" ht="12.5" x14ac:dyDescent="0.25">
      <c r="A3830"/>
      <c r="B3830"/>
      <c r="C3830"/>
      <c r="D3830"/>
      <c r="E3830" s="34">
        <v>0</v>
      </c>
      <c r="F3830"/>
      <c r="G3830"/>
      <c r="H3830"/>
    </row>
    <row r="3831" spans="1:8" ht="12.5" x14ac:dyDescent="0.25">
      <c r="A3831"/>
      <c r="B3831"/>
      <c r="C3831"/>
      <c r="D3831"/>
      <c r="E3831" s="34">
        <v>0</v>
      </c>
      <c r="F3831"/>
      <c r="G3831"/>
      <c r="H3831"/>
    </row>
    <row r="3832" spans="1:8" ht="12.5" x14ac:dyDescent="0.25">
      <c r="A3832"/>
      <c r="B3832"/>
      <c r="C3832"/>
      <c r="D3832"/>
      <c r="E3832" s="34">
        <v>0</v>
      </c>
      <c r="F3832"/>
      <c r="G3832"/>
      <c r="H3832"/>
    </row>
    <row r="3833" spans="1:8" ht="12.5" x14ac:dyDescent="0.25">
      <c r="A3833"/>
      <c r="B3833"/>
      <c r="C3833"/>
      <c r="D3833"/>
      <c r="E3833" s="34">
        <v>0</v>
      </c>
      <c r="F3833"/>
      <c r="G3833"/>
      <c r="H3833"/>
    </row>
    <row r="3834" spans="1:8" ht="12.5" x14ac:dyDescent="0.25">
      <c r="A3834"/>
      <c r="B3834"/>
      <c r="C3834"/>
      <c r="D3834"/>
      <c r="E3834" s="34">
        <v>0</v>
      </c>
      <c r="F3834"/>
      <c r="G3834"/>
      <c r="H3834"/>
    </row>
    <row r="3835" spans="1:8" ht="12.5" x14ac:dyDescent="0.25">
      <c r="A3835"/>
      <c r="B3835"/>
      <c r="C3835"/>
      <c r="D3835"/>
      <c r="E3835" s="34">
        <v>0</v>
      </c>
      <c r="F3835"/>
      <c r="G3835"/>
      <c r="H3835"/>
    </row>
    <row r="3836" spans="1:8" ht="12.5" x14ac:dyDescent="0.25">
      <c r="A3836"/>
      <c r="B3836"/>
      <c r="C3836"/>
      <c r="D3836"/>
      <c r="E3836" s="34">
        <v>0</v>
      </c>
      <c r="F3836"/>
      <c r="G3836"/>
      <c r="H3836"/>
    </row>
    <row r="3837" spans="1:8" ht="12.5" x14ac:dyDescent="0.25">
      <c r="A3837"/>
      <c r="B3837"/>
      <c r="C3837"/>
      <c r="D3837"/>
      <c r="E3837" s="34">
        <v>0</v>
      </c>
      <c r="F3837"/>
      <c r="G3837"/>
      <c r="H3837"/>
    </row>
    <row r="3838" spans="1:8" ht="12.5" x14ac:dyDescent="0.25">
      <c r="A3838"/>
      <c r="B3838"/>
      <c r="C3838"/>
      <c r="D3838"/>
      <c r="E3838" s="34">
        <v>0</v>
      </c>
      <c r="F3838"/>
      <c r="G3838"/>
      <c r="H3838"/>
    </row>
    <row r="3839" spans="1:8" ht="12.5" x14ac:dyDescent="0.25">
      <c r="A3839"/>
      <c r="B3839"/>
      <c r="C3839"/>
      <c r="D3839"/>
      <c r="E3839" s="34">
        <v>0</v>
      </c>
      <c r="F3839"/>
      <c r="G3839"/>
      <c r="H3839"/>
    </row>
    <row r="3840" spans="1:8" ht="12.5" x14ac:dyDescent="0.25">
      <c r="A3840"/>
      <c r="B3840"/>
      <c r="C3840"/>
      <c r="D3840"/>
      <c r="E3840" s="34">
        <v>0</v>
      </c>
      <c r="F3840"/>
      <c r="G3840"/>
      <c r="H3840"/>
    </row>
    <row r="3841" spans="1:8" ht="12.5" x14ac:dyDescent="0.25">
      <c r="A3841"/>
      <c r="B3841"/>
      <c r="C3841"/>
      <c r="D3841"/>
      <c r="E3841" s="34">
        <v>0</v>
      </c>
      <c r="F3841"/>
      <c r="G3841"/>
      <c r="H3841"/>
    </row>
    <row r="3842" spans="1:8" ht="12.5" x14ac:dyDescent="0.25">
      <c r="A3842"/>
      <c r="B3842"/>
      <c r="C3842"/>
      <c r="D3842"/>
      <c r="E3842" s="34">
        <v>0</v>
      </c>
      <c r="F3842"/>
      <c r="G3842"/>
      <c r="H3842"/>
    </row>
    <row r="3843" spans="1:8" ht="12.5" x14ac:dyDescent="0.25">
      <c r="A3843"/>
      <c r="B3843"/>
      <c r="C3843"/>
      <c r="D3843"/>
      <c r="E3843" s="34">
        <v>0</v>
      </c>
      <c r="F3843"/>
      <c r="G3843"/>
      <c r="H3843"/>
    </row>
    <row r="3844" spans="1:8" ht="12.5" x14ac:dyDescent="0.25">
      <c r="A3844"/>
      <c r="B3844"/>
      <c r="C3844"/>
      <c r="D3844"/>
      <c r="E3844" s="34">
        <v>0</v>
      </c>
      <c r="F3844"/>
      <c r="G3844"/>
      <c r="H3844"/>
    </row>
    <row r="3845" spans="1:8" ht="12.5" x14ac:dyDescent="0.25">
      <c r="A3845"/>
      <c r="B3845"/>
      <c r="C3845"/>
      <c r="D3845"/>
      <c r="E3845" s="34">
        <v>0</v>
      </c>
      <c r="F3845"/>
      <c r="G3845"/>
      <c r="H3845"/>
    </row>
    <row r="3846" spans="1:8" ht="12.5" x14ac:dyDescent="0.25">
      <c r="A3846"/>
      <c r="B3846"/>
      <c r="C3846"/>
      <c r="D3846"/>
      <c r="E3846" s="34">
        <v>0</v>
      </c>
      <c r="F3846"/>
      <c r="G3846"/>
      <c r="H3846"/>
    </row>
    <row r="3847" spans="1:8" ht="12.5" x14ac:dyDescent="0.25">
      <c r="A3847"/>
      <c r="B3847"/>
      <c r="C3847"/>
      <c r="D3847"/>
      <c r="E3847" s="34">
        <v>0</v>
      </c>
      <c r="F3847"/>
      <c r="G3847"/>
      <c r="H3847"/>
    </row>
    <row r="3848" spans="1:8" ht="12.5" x14ac:dyDescent="0.25">
      <c r="A3848"/>
      <c r="B3848"/>
      <c r="C3848"/>
      <c r="D3848"/>
      <c r="E3848" s="34">
        <v>0</v>
      </c>
      <c r="F3848"/>
      <c r="G3848"/>
      <c r="H3848"/>
    </row>
    <row r="3849" spans="1:8" ht="12.5" x14ac:dyDescent="0.25">
      <c r="A3849"/>
      <c r="B3849"/>
      <c r="C3849"/>
      <c r="D3849"/>
      <c r="E3849" s="34">
        <v>0</v>
      </c>
      <c r="F3849"/>
      <c r="G3849"/>
      <c r="H3849"/>
    </row>
    <row r="3850" spans="1:8" ht="12.5" x14ac:dyDescent="0.25">
      <c r="A3850"/>
      <c r="B3850"/>
      <c r="C3850"/>
      <c r="D3850"/>
      <c r="E3850" s="34">
        <v>0</v>
      </c>
      <c r="F3850"/>
      <c r="G3850"/>
      <c r="H3850"/>
    </row>
    <row r="3851" spans="1:8" ht="12.5" x14ac:dyDescent="0.25">
      <c r="A3851"/>
      <c r="B3851"/>
      <c r="C3851"/>
      <c r="D3851"/>
      <c r="E3851" s="34">
        <v>0</v>
      </c>
      <c r="F3851"/>
      <c r="G3851"/>
      <c r="H3851"/>
    </row>
    <row r="3852" spans="1:8" ht="12.5" x14ac:dyDescent="0.25">
      <c r="A3852"/>
      <c r="B3852"/>
      <c r="C3852"/>
      <c r="D3852"/>
      <c r="E3852" s="34">
        <v>0</v>
      </c>
      <c r="F3852"/>
      <c r="G3852"/>
      <c r="H3852"/>
    </row>
    <row r="3853" spans="1:8" ht="12.5" x14ac:dyDescent="0.25">
      <c r="A3853"/>
      <c r="B3853"/>
      <c r="C3853"/>
      <c r="D3853"/>
      <c r="E3853" s="34">
        <v>0</v>
      </c>
      <c r="F3853"/>
      <c r="G3853"/>
      <c r="H3853"/>
    </row>
    <row r="3854" spans="1:8" ht="12.5" x14ac:dyDescent="0.25">
      <c r="A3854"/>
      <c r="B3854"/>
      <c r="C3854"/>
      <c r="D3854"/>
      <c r="E3854" s="34">
        <v>0</v>
      </c>
      <c r="F3854"/>
      <c r="G3854"/>
      <c r="H3854"/>
    </row>
    <row r="3855" spans="1:8" ht="12.5" x14ac:dyDescent="0.25">
      <c r="A3855"/>
      <c r="B3855"/>
      <c r="C3855"/>
      <c r="D3855"/>
      <c r="E3855" s="34">
        <v>0</v>
      </c>
      <c r="F3855"/>
      <c r="G3855"/>
      <c r="H3855"/>
    </row>
    <row r="3856" spans="1:8" ht="12.5" x14ac:dyDescent="0.25">
      <c r="A3856"/>
      <c r="B3856"/>
      <c r="C3856"/>
      <c r="D3856"/>
      <c r="E3856" s="34">
        <v>0</v>
      </c>
      <c r="F3856"/>
      <c r="G3856"/>
      <c r="H3856"/>
    </row>
    <row r="3857" spans="1:8" ht="12.5" x14ac:dyDescent="0.25">
      <c r="A3857"/>
      <c r="B3857"/>
      <c r="C3857"/>
      <c r="D3857"/>
      <c r="E3857" s="34">
        <v>0</v>
      </c>
      <c r="F3857"/>
      <c r="G3857"/>
      <c r="H3857"/>
    </row>
    <row r="3858" spans="1:8" ht="12.5" x14ac:dyDescent="0.25">
      <c r="A3858"/>
      <c r="B3858"/>
      <c r="C3858"/>
      <c r="D3858"/>
      <c r="E3858" s="34">
        <v>0</v>
      </c>
      <c r="F3858"/>
      <c r="G3858"/>
      <c r="H3858"/>
    </row>
    <row r="3859" spans="1:8" ht="12.5" x14ac:dyDescent="0.25">
      <c r="A3859"/>
      <c r="B3859"/>
      <c r="C3859"/>
      <c r="D3859"/>
      <c r="E3859" s="34">
        <v>0</v>
      </c>
      <c r="F3859"/>
      <c r="G3859"/>
      <c r="H3859"/>
    </row>
    <row r="3860" spans="1:8" ht="12.5" x14ac:dyDescent="0.25">
      <c r="A3860"/>
      <c r="B3860"/>
      <c r="C3860"/>
      <c r="D3860"/>
      <c r="E3860" s="34">
        <v>0</v>
      </c>
      <c r="F3860"/>
      <c r="G3860"/>
      <c r="H3860"/>
    </row>
    <row r="3861" spans="1:8" ht="12.5" x14ac:dyDescent="0.25">
      <c r="A3861"/>
      <c r="B3861"/>
      <c r="C3861"/>
      <c r="D3861"/>
      <c r="E3861" s="34">
        <v>0</v>
      </c>
      <c r="F3861"/>
      <c r="G3861"/>
      <c r="H3861"/>
    </row>
    <row r="3862" spans="1:8" ht="12.5" x14ac:dyDescent="0.25">
      <c r="A3862"/>
      <c r="B3862"/>
      <c r="C3862"/>
      <c r="D3862"/>
      <c r="E3862" s="34">
        <v>0</v>
      </c>
      <c r="F3862"/>
      <c r="G3862"/>
      <c r="H3862"/>
    </row>
    <row r="3863" spans="1:8" ht="12.5" x14ac:dyDescent="0.25">
      <c r="A3863"/>
      <c r="B3863"/>
      <c r="C3863"/>
      <c r="D3863"/>
      <c r="E3863" s="34">
        <v>0</v>
      </c>
      <c r="F3863"/>
      <c r="G3863"/>
      <c r="H3863"/>
    </row>
    <row r="3864" spans="1:8" ht="12.5" x14ac:dyDescent="0.25">
      <c r="A3864"/>
      <c r="B3864"/>
      <c r="C3864"/>
      <c r="D3864"/>
      <c r="E3864" s="34">
        <v>0</v>
      </c>
      <c r="F3864"/>
      <c r="G3864"/>
      <c r="H3864"/>
    </row>
    <row r="3865" spans="1:8" ht="12.5" x14ac:dyDescent="0.25">
      <c r="A3865"/>
      <c r="B3865"/>
      <c r="C3865"/>
      <c r="D3865"/>
      <c r="E3865" s="34">
        <v>0</v>
      </c>
      <c r="F3865"/>
      <c r="G3865"/>
      <c r="H3865"/>
    </row>
    <row r="3866" spans="1:8" ht="12.5" x14ac:dyDescent="0.25">
      <c r="A3866"/>
      <c r="B3866"/>
      <c r="C3866"/>
      <c r="D3866"/>
      <c r="E3866" s="34">
        <v>0</v>
      </c>
      <c r="F3866"/>
      <c r="G3866"/>
      <c r="H3866"/>
    </row>
    <row r="3867" spans="1:8" ht="12.5" x14ac:dyDescent="0.25">
      <c r="A3867"/>
      <c r="B3867"/>
      <c r="C3867"/>
      <c r="D3867"/>
      <c r="E3867" s="34">
        <v>0</v>
      </c>
      <c r="F3867"/>
      <c r="G3867"/>
      <c r="H3867"/>
    </row>
    <row r="3868" spans="1:8" ht="12.5" x14ac:dyDescent="0.25">
      <c r="A3868"/>
      <c r="B3868"/>
      <c r="C3868"/>
      <c r="D3868"/>
      <c r="E3868" s="34">
        <v>0</v>
      </c>
      <c r="F3868"/>
      <c r="G3868"/>
      <c r="H3868"/>
    </row>
    <row r="3869" spans="1:8" ht="12.5" x14ac:dyDescent="0.25">
      <c r="A3869"/>
      <c r="B3869"/>
      <c r="C3869"/>
      <c r="D3869"/>
      <c r="E3869" s="34">
        <v>0</v>
      </c>
      <c r="F3869"/>
      <c r="G3869"/>
      <c r="H3869"/>
    </row>
    <row r="3870" spans="1:8" ht="12.5" x14ac:dyDescent="0.25">
      <c r="A3870"/>
      <c r="B3870"/>
      <c r="C3870"/>
      <c r="D3870"/>
      <c r="E3870" s="34">
        <v>0</v>
      </c>
      <c r="F3870"/>
      <c r="G3870"/>
      <c r="H3870"/>
    </row>
    <row r="3871" spans="1:8" ht="12.5" x14ac:dyDescent="0.25">
      <c r="A3871"/>
      <c r="B3871"/>
      <c r="C3871"/>
      <c r="D3871"/>
      <c r="E3871" s="34">
        <v>0</v>
      </c>
      <c r="F3871"/>
      <c r="G3871"/>
      <c r="H3871"/>
    </row>
    <row r="3872" spans="1:8" ht="12.5" x14ac:dyDescent="0.25">
      <c r="A3872"/>
      <c r="B3872"/>
      <c r="C3872"/>
      <c r="D3872"/>
      <c r="E3872" s="34">
        <v>0</v>
      </c>
      <c r="F3872"/>
      <c r="G3872"/>
      <c r="H3872"/>
    </row>
    <row r="3873" spans="1:8" ht="12.5" x14ac:dyDescent="0.25">
      <c r="A3873"/>
      <c r="B3873"/>
      <c r="C3873"/>
      <c r="D3873"/>
      <c r="E3873" s="34">
        <v>0</v>
      </c>
      <c r="F3873"/>
      <c r="G3873"/>
      <c r="H3873"/>
    </row>
    <row r="3874" spans="1:8" ht="12.5" x14ac:dyDescent="0.25">
      <c r="A3874"/>
      <c r="B3874"/>
      <c r="C3874"/>
      <c r="D3874"/>
      <c r="E3874" s="34">
        <v>0</v>
      </c>
      <c r="F3874"/>
      <c r="G3874"/>
      <c r="H3874"/>
    </row>
    <row r="3875" spans="1:8" ht="12.5" x14ac:dyDescent="0.25">
      <c r="A3875"/>
      <c r="B3875"/>
      <c r="C3875"/>
      <c r="D3875"/>
      <c r="E3875" s="34">
        <v>0</v>
      </c>
      <c r="F3875"/>
      <c r="G3875"/>
      <c r="H3875"/>
    </row>
    <row r="3876" spans="1:8" ht="12.5" x14ac:dyDescent="0.25">
      <c r="A3876"/>
      <c r="B3876"/>
      <c r="C3876"/>
      <c r="D3876"/>
      <c r="E3876" s="34">
        <v>0</v>
      </c>
      <c r="F3876"/>
      <c r="G3876"/>
      <c r="H3876"/>
    </row>
    <row r="3877" spans="1:8" ht="12.5" x14ac:dyDescent="0.25">
      <c r="A3877"/>
      <c r="B3877"/>
      <c r="C3877"/>
      <c r="D3877"/>
      <c r="E3877" s="34">
        <v>0</v>
      </c>
      <c r="F3877"/>
      <c r="G3877"/>
      <c r="H3877"/>
    </row>
    <row r="3878" spans="1:8" ht="12.5" x14ac:dyDescent="0.25">
      <c r="A3878"/>
      <c r="B3878"/>
      <c r="C3878"/>
      <c r="D3878"/>
      <c r="E3878" s="34">
        <v>0</v>
      </c>
      <c r="F3878"/>
      <c r="G3878"/>
      <c r="H3878"/>
    </row>
  </sheetData>
  <phoneticPr fontId="0" type="noConversion"/>
  <pageMargins left="0.78740157499999996" right="0.78740157499999996" top="0.984251969" bottom="0.984251969" header="0.5" footer="0.5"/>
  <pageSetup paperSize="9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8"/>
  <dimension ref="A1:P3941"/>
  <sheetViews>
    <sheetView workbookViewId="0"/>
  </sheetViews>
  <sheetFormatPr defaultColWidth="11.453125" defaultRowHeight="10" x14ac:dyDescent="0.2"/>
  <cols>
    <col min="1" max="1" width="16.81640625" style="32" bestFit="1" customWidth="1"/>
    <col min="2" max="2" width="13.81640625" style="41" bestFit="1" customWidth="1"/>
    <col min="3" max="3" width="9" style="32" bestFit="1" customWidth="1"/>
    <col min="4" max="4" width="9.453125" style="32" customWidth="1"/>
    <col min="5" max="5" width="13" style="32" bestFit="1" customWidth="1"/>
    <col min="6" max="6" width="13.7265625" style="32" bestFit="1" customWidth="1"/>
    <col min="7" max="7" width="35.54296875" style="32" bestFit="1" customWidth="1"/>
    <col min="8" max="8" width="15.453125" style="32" bestFit="1" customWidth="1"/>
    <col min="9" max="16384" width="11.453125" style="32"/>
  </cols>
  <sheetData>
    <row r="1" spans="1:16" s="19" customFormat="1" ht="36.75" customHeight="1" x14ac:dyDescent="0.2">
      <c r="A1" s="90" t="s">
        <v>1348</v>
      </c>
      <c r="B1" s="91"/>
      <c r="C1" s="91"/>
      <c r="D1" s="92"/>
      <c r="E1" s="92"/>
      <c r="F1" s="92"/>
      <c r="G1" s="91"/>
    </row>
    <row r="2" spans="1:16" s="78" customFormat="1" ht="13.5" x14ac:dyDescent="0.3">
      <c r="A2" s="76" t="s">
        <v>975</v>
      </c>
      <c r="P2" s="79"/>
    </row>
    <row r="3" spans="1:16" s="78" customFormat="1" ht="13.5" customHeight="1" x14ac:dyDescent="0.3">
      <c r="P3" s="79"/>
    </row>
    <row r="4" spans="1:16" s="6" customFormat="1" ht="13.5" x14ac:dyDescent="0.3">
      <c r="A4" s="1" t="s">
        <v>126</v>
      </c>
      <c r="B4" s="2" t="s">
        <v>612</v>
      </c>
      <c r="C4" s="1" t="s">
        <v>0</v>
      </c>
      <c r="D4" s="3" t="s">
        <v>127</v>
      </c>
      <c r="E4" s="4" t="s">
        <v>128</v>
      </c>
      <c r="F4" s="37" t="s">
        <v>422</v>
      </c>
      <c r="G4" s="5" t="s">
        <v>217</v>
      </c>
      <c r="H4" s="63"/>
    </row>
    <row r="5" spans="1:16" x14ac:dyDescent="0.2">
      <c r="A5" s="32" t="s">
        <v>438</v>
      </c>
      <c r="B5" s="41" t="s">
        <v>424</v>
      </c>
      <c r="C5" s="32" t="s">
        <v>426</v>
      </c>
      <c r="D5" s="29">
        <v>69</v>
      </c>
      <c r="E5" s="34">
        <v>188700000</v>
      </c>
      <c r="F5" s="34">
        <v>13020300000</v>
      </c>
      <c r="G5" s="32" t="s">
        <v>3</v>
      </c>
      <c r="H5" s="34"/>
    </row>
    <row r="6" spans="1:16" x14ac:dyDescent="0.2">
      <c r="A6" s="32" t="s">
        <v>439</v>
      </c>
      <c r="B6" s="41" t="s">
        <v>440</v>
      </c>
      <c r="C6" s="47" t="s">
        <v>426</v>
      </c>
      <c r="D6" s="29">
        <v>140</v>
      </c>
      <c r="E6" s="34">
        <v>23000000</v>
      </c>
      <c r="F6" s="34">
        <v>3220000000</v>
      </c>
      <c r="G6" s="32" t="s">
        <v>436</v>
      </c>
    </row>
    <row r="7" spans="1:16" x14ac:dyDescent="0.2">
      <c r="A7" s="32" t="s">
        <v>600</v>
      </c>
      <c r="B7" s="41" t="s">
        <v>601</v>
      </c>
      <c r="C7" s="32" t="s">
        <v>425</v>
      </c>
      <c r="D7" s="29">
        <v>8</v>
      </c>
      <c r="E7" s="34">
        <v>250000000</v>
      </c>
      <c r="F7" s="34">
        <v>2000000000</v>
      </c>
      <c r="G7" s="32" t="s">
        <v>602</v>
      </c>
    </row>
    <row r="8" spans="1:16" x14ac:dyDescent="0.2">
      <c r="A8" s="32" t="s">
        <v>600</v>
      </c>
      <c r="B8" s="41" t="s">
        <v>603</v>
      </c>
      <c r="C8" s="47" t="s">
        <v>426</v>
      </c>
      <c r="D8" s="29">
        <v>8</v>
      </c>
      <c r="E8" s="34">
        <v>187500000</v>
      </c>
      <c r="F8" s="34">
        <v>1500000000</v>
      </c>
      <c r="G8" s="32" t="s">
        <v>602</v>
      </c>
    </row>
    <row r="9" spans="1:16" x14ac:dyDescent="0.2">
      <c r="A9" s="32" t="s">
        <v>441</v>
      </c>
      <c r="B9" s="41" t="s">
        <v>442</v>
      </c>
      <c r="C9" s="47" t="s">
        <v>425</v>
      </c>
      <c r="D9" s="29">
        <v>117.54</v>
      </c>
      <c r="E9" s="34">
        <v>7276113</v>
      </c>
      <c r="F9" s="34">
        <v>855234322.0200001</v>
      </c>
      <c r="G9" s="32" t="s">
        <v>3</v>
      </c>
    </row>
    <row r="10" spans="1:16" x14ac:dyDescent="0.2">
      <c r="A10" s="32" t="s">
        <v>443</v>
      </c>
      <c r="B10" s="41" t="s">
        <v>444</v>
      </c>
      <c r="C10" s="47" t="s">
        <v>426</v>
      </c>
      <c r="D10" s="29">
        <v>13.6</v>
      </c>
      <c r="E10" s="34">
        <v>51470590</v>
      </c>
      <c r="F10" s="34">
        <v>700000024</v>
      </c>
    </row>
    <row r="11" spans="1:16" x14ac:dyDescent="0.2">
      <c r="A11" s="32" t="s">
        <v>445</v>
      </c>
      <c r="B11" s="41" t="s">
        <v>446</v>
      </c>
      <c r="C11" s="47" t="s">
        <v>426</v>
      </c>
      <c r="D11" s="29">
        <v>40</v>
      </c>
      <c r="E11" s="34">
        <v>17500000</v>
      </c>
      <c r="F11" s="34">
        <v>700000000</v>
      </c>
      <c r="G11" s="32" t="s">
        <v>5</v>
      </c>
    </row>
    <row r="12" spans="1:16" x14ac:dyDescent="0.2">
      <c r="A12" s="32" t="s">
        <v>570</v>
      </c>
      <c r="B12" s="41" t="s">
        <v>571</v>
      </c>
      <c r="C12" s="47" t="s">
        <v>425</v>
      </c>
      <c r="D12" s="29">
        <v>6</v>
      </c>
      <c r="E12" s="34">
        <v>112498767</v>
      </c>
      <c r="F12" s="34">
        <v>674992602</v>
      </c>
      <c r="G12" s="32" t="s">
        <v>572</v>
      </c>
    </row>
    <row r="13" spans="1:16" x14ac:dyDescent="0.2">
      <c r="A13" s="32" t="s">
        <v>4</v>
      </c>
      <c r="B13" s="41" t="s">
        <v>447</v>
      </c>
      <c r="C13" s="47" t="s">
        <v>425</v>
      </c>
      <c r="D13" s="29">
        <v>108</v>
      </c>
      <c r="E13" s="34">
        <v>5600000</v>
      </c>
      <c r="F13" s="34">
        <v>604800000</v>
      </c>
    </row>
    <row r="14" spans="1:16" x14ac:dyDescent="0.2">
      <c r="A14" s="32" t="s">
        <v>452</v>
      </c>
      <c r="B14" s="41" t="s">
        <v>604</v>
      </c>
      <c r="C14" s="47" t="s">
        <v>425</v>
      </c>
      <c r="D14" s="29">
        <v>1.75</v>
      </c>
      <c r="E14" s="34">
        <v>304512000</v>
      </c>
      <c r="F14" s="34">
        <v>532896000</v>
      </c>
      <c r="G14" s="32" t="s">
        <v>3</v>
      </c>
    </row>
    <row r="15" spans="1:16" x14ac:dyDescent="0.2">
      <c r="A15" s="32" t="s">
        <v>448</v>
      </c>
      <c r="B15" s="41" t="s">
        <v>449</v>
      </c>
      <c r="C15" s="32" t="s">
        <v>425</v>
      </c>
      <c r="D15" s="29">
        <v>40</v>
      </c>
      <c r="E15" s="34">
        <v>10000000</v>
      </c>
      <c r="F15" s="34">
        <v>400000000</v>
      </c>
    </row>
    <row r="16" spans="1:16" x14ac:dyDescent="0.2">
      <c r="A16" s="32" t="s">
        <v>450</v>
      </c>
      <c r="B16" s="41" t="s">
        <v>446</v>
      </c>
      <c r="C16" s="47" t="s">
        <v>425</v>
      </c>
      <c r="D16" s="29">
        <v>52</v>
      </c>
      <c r="E16" s="34">
        <v>7258064</v>
      </c>
      <c r="F16" s="34">
        <v>377419328</v>
      </c>
      <c r="G16" s="32" t="s">
        <v>35</v>
      </c>
    </row>
    <row r="17" spans="1:7" x14ac:dyDescent="0.2">
      <c r="A17" s="32" t="s">
        <v>451</v>
      </c>
      <c r="B17" s="41" t="s">
        <v>424</v>
      </c>
      <c r="C17" s="32" t="s">
        <v>425</v>
      </c>
      <c r="D17" s="29">
        <v>26</v>
      </c>
      <c r="E17" s="34">
        <v>12000000</v>
      </c>
      <c r="F17" s="34">
        <v>312000000</v>
      </c>
      <c r="G17" s="32" t="s">
        <v>28</v>
      </c>
    </row>
    <row r="18" spans="1:7" x14ac:dyDescent="0.2">
      <c r="A18" s="32" t="s">
        <v>553</v>
      </c>
      <c r="B18" s="41" t="s">
        <v>581</v>
      </c>
      <c r="C18" s="47" t="s">
        <v>425</v>
      </c>
      <c r="D18" s="29">
        <v>0.3</v>
      </c>
      <c r="E18" s="34">
        <v>659980415</v>
      </c>
      <c r="F18" s="34">
        <v>197994124.5</v>
      </c>
    </row>
    <row r="19" spans="1:7" x14ac:dyDescent="0.2">
      <c r="A19" s="32" t="s">
        <v>452</v>
      </c>
      <c r="B19" s="41" t="s">
        <v>453</v>
      </c>
      <c r="C19" s="32" t="s">
        <v>425</v>
      </c>
      <c r="D19" s="29">
        <v>2</v>
      </c>
      <c r="E19" s="34">
        <v>93197000</v>
      </c>
      <c r="F19" s="34">
        <v>186394000</v>
      </c>
      <c r="G19" s="32" t="s">
        <v>1</v>
      </c>
    </row>
    <row r="20" spans="1:7" x14ac:dyDescent="0.2">
      <c r="A20" s="32" t="s">
        <v>454</v>
      </c>
      <c r="B20" s="41" t="s">
        <v>455</v>
      </c>
      <c r="C20" s="47" t="s">
        <v>425</v>
      </c>
      <c r="D20" s="29">
        <v>32.5</v>
      </c>
      <c r="E20" s="34">
        <v>5483000</v>
      </c>
      <c r="F20" s="34">
        <v>178197500</v>
      </c>
    </row>
    <row r="21" spans="1:7" x14ac:dyDescent="0.2">
      <c r="A21" s="32" t="s">
        <v>93</v>
      </c>
      <c r="B21" s="41" t="s">
        <v>456</v>
      </c>
      <c r="C21" s="32" t="s">
        <v>425</v>
      </c>
      <c r="D21" s="29">
        <v>6.7</v>
      </c>
      <c r="E21" s="34">
        <v>25373134</v>
      </c>
      <c r="F21" s="34">
        <v>169999997.80000001</v>
      </c>
      <c r="G21" s="32" t="s">
        <v>436</v>
      </c>
    </row>
    <row r="22" spans="1:7" x14ac:dyDescent="0.2">
      <c r="A22" s="32" t="s">
        <v>439</v>
      </c>
      <c r="B22" s="41" t="s">
        <v>457</v>
      </c>
      <c r="C22" s="47" t="s">
        <v>426</v>
      </c>
      <c r="D22" s="29">
        <v>10</v>
      </c>
      <c r="E22" s="34">
        <v>16992930</v>
      </c>
      <c r="F22" s="34">
        <v>169929300</v>
      </c>
      <c r="G22" s="32" t="s">
        <v>436</v>
      </c>
    </row>
    <row r="23" spans="1:7" x14ac:dyDescent="0.2">
      <c r="A23" s="32" t="s">
        <v>458</v>
      </c>
      <c r="B23" s="41" t="s">
        <v>459</v>
      </c>
      <c r="C23" s="32" t="s">
        <v>425</v>
      </c>
      <c r="D23" s="29">
        <v>16.8</v>
      </c>
      <c r="E23" s="34">
        <v>9500000</v>
      </c>
      <c r="F23" s="34">
        <v>159600000</v>
      </c>
    </row>
    <row r="24" spans="1:7" x14ac:dyDescent="0.2">
      <c r="A24" s="32" t="s">
        <v>349</v>
      </c>
      <c r="B24" s="41" t="s">
        <v>582</v>
      </c>
      <c r="C24" s="32" t="s">
        <v>426</v>
      </c>
      <c r="D24" s="29">
        <v>110</v>
      </c>
      <c r="E24" s="34">
        <v>1250000</v>
      </c>
      <c r="F24" s="34">
        <v>137500000</v>
      </c>
      <c r="G24" s="32" t="s">
        <v>436</v>
      </c>
    </row>
    <row r="25" spans="1:7" x14ac:dyDescent="0.2">
      <c r="A25" s="32" t="s">
        <v>460</v>
      </c>
      <c r="B25" s="41" t="s">
        <v>461</v>
      </c>
      <c r="C25" s="47" t="s">
        <v>425</v>
      </c>
      <c r="D25" s="29">
        <v>55</v>
      </c>
      <c r="E25" s="34">
        <v>2440000</v>
      </c>
      <c r="F25" s="34">
        <v>134200000</v>
      </c>
    </row>
    <row r="26" spans="1:7" x14ac:dyDescent="0.2">
      <c r="A26" s="32" t="s">
        <v>190</v>
      </c>
      <c r="B26" s="41" t="s">
        <v>462</v>
      </c>
      <c r="C26" s="47" t="s">
        <v>426</v>
      </c>
      <c r="D26" s="29">
        <v>2</v>
      </c>
      <c r="E26" s="34">
        <v>62251965</v>
      </c>
      <c r="F26" s="34">
        <v>124503930</v>
      </c>
      <c r="G26" s="32" t="s">
        <v>35</v>
      </c>
    </row>
    <row r="27" spans="1:7" x14ac:dyDescent="0.2">
      <c r="A27" s="32" t="s">
        <v>463</v>
      </c>
      <c r="B27" s="41" t="s">
        <v>464</v>
      </c>
      <c r="C27" s="32" t="s">
        <v>425</v>
      </c>
      <c r="D27" s="29">
        <v>123</v>
      </c>
      <c r="E27" s="34">
        <v>1000000</v>
      </c>
      <c r="F27" s="34">
        <v>123000000</v>
      </c>
    </row>
    <row r="28" spans="1:7" x14ac:dyDescent="0.2">
      <c r="A28" s="32" t="s">
        <v>567</v>
      </c>
      <c r="B28" s="41" t="s">
        <v>568</v>
      </c>
      <c r="C28" s="47" t="s">
        <v>425</v>
      </c>
      <c r="D28" s="29">
        <v>5</v>
      </c>
      <c r="E28" s="34">
        <v>22560647</v>
      </c>
      <c r="F28" s="34">
        <v>112803235</v>
      </c>
      <c r="G28" s="32" t="s">
        <v>16</v>
      </c>
    </row>
    <row r="29" spans="1:7" x14ac:dyDescent="0.2">
      <c r="A29" s="32" t="s">
        <v>465</v>
      </c>
      <c r="B29" s="41" t="s">
        <v>424</v>
      </c>
      <c r="C29" s="47" t="s">
        <v>425</v>
      </c>
      <c r="D29" s="29">
        <v>40</v>
      </c>
      <c r="E29" s="34">
        <v>2700000</v>
      </c>
      <c r="F29" s="34">
        <v>108000000</v>
      </c>
      <c r="G29" s="32" t="s">
        <v>5</v>
      </c>
    </row>
    <row r="30" spans="1:7" x14ac:dyDescent="0.2">
      <c r="A30" s="32" t="s">
        <v>467</v>
      </c>
      <c r="B30" s="41" t="s">
        <v>468</v>
      </c>
      <c r="C30" s="47" t="s">
        <v>426</v>
      </c>
      <c r="D30" s="29">
        <v>1.25</v>
      </c>
      <c r="E30" s="34">
        <v>85067000</v>
      </c>
      <c r="F30" s="34">
        <v>106333750</v>
      </c>
    </row>
    <row r="31" spans="1:7" x14ac:dyDescent="0.2">
      <c r="A31" s="32" t="s">
        <v>469</v>
      </c>
      <c r="B31" s="41" t="s">
        <v>470</v>
      </c>
      <c r="C31" s="32" t="s">
        <v>425</v>
      </c>
      <c r="D31" s="29">
        <v>11.75</v>
      </c>
      <c r="E31" s="34">
        <v>8636110</v>
      </c>
      <c r="F31" s="34">
        <v>101474292.5</v>
      </c>
    </row>
    <row r="32" spans="1:7" x14ac:dyDescent="0.2">
      <c r="A32" s="32" t="s">
        <v>584</v>
      </c>
      <c r="B32" s="41" t="s">
        <v>585</v>
      </c>
      <c r="C32" s="32" t="s">
        <v>425</v>
      </c>
      <c r="D32" s="29">
        <v>0.8</v>
      </c>
      <c r="E32" s="34">
        <v>105000000</v>
      </c>
      <c r="F32" s="34">
        <v>84000000</v>
      </c>
      <c r="G32" s="32" t="s">
        <v>586</v>
      </c>
    </row>
    <row r="33" spans="1:7" x14ac:dyDescent="0.2">
      <c r="A33" s="32" t="s">
        <v>553</v>
      </c>
      <c r="B33" s="41" t="s">
        <v>587</v>
      </c>
      <c r="C33" s="47" t="s">
        <v>426</v>
      </c>
      <c r="D33" s="29">
        <v>0.3</v>
      </c>
      <c r="E33" s="34">
        <v>263992166</v>
      </c>
      <c r="F33" s="34">
        <v>79197649.799999997</v>
      </c>
      <c r="G33" s="32" t="s">
        <v>583</v>
      </c>
    </row>
    <row r="34" spans="1:7" x14ac:dyDescent="0.2">
      <c r="A34" s="32" t="s">
        <v>471</v>
      </c>
      <c r="B34" s="41" t="s">
        <v>472</v>
      </c>
      <c r="C34" s="47" t="s">
        <v>425</v>
      </c>
      <c r="D34" s="29">
        <v>28</v>
      </c>
      <c r="E34" s="34">
        <v>2727700</v>
      </c>
      <c r="F34" s="34">
        <v>76375600</v>
      </c>
    </row>
    <row r="35" spans="1:7" x14ac:dyDescent="0.2">
      <c r="A35" s="32" t="s">
        <v>559</v>
      </c>
      <c r="B35" s="41" t="s">
        <v>560</v>
      </c>
      <c r="C35" s="47" t="s">
        <v>425</v>
      </c>
      <c r="D35" s="29">
        <v>4.25</v>
      </c>
      <c r="E35" s="34">
        <v>16057765</v>
      </c>
      <c r="F35" s="34">
        <v>68245501.25</v>
      </c>
    </row>
    <row r="36" spans="1:7" x14ac:dyDescent="0.2">
      <c r="A36" s="32" t="s">
        <v>4</v>
      </c>
      <c r="B36" s="41" t="s">
        <v>473</v>
      </c>
      <c r="C36" s="32" t="s">
        <v>425</v>
      </c>
      <c r="D36" s="29">
        <v>51.5</v>
      </c>
      <c r="E36" s="34">
        <v>1303883</v>
      </c>
      <c r="F36" s="34">
        <v>67149974.5</v>
      </c>
    </row>
    <row r="37" spans="1:7" x14ac:dyDescent="0.2">
      <c r="A37" s="32" t="s">
        <v>474</v>
      </c>
      <c r="B37" s="41" t="s">
        <v>475</v>
      </c>
      <c r="C37" s="32" t="s">
        <v>428</v>
      </c>
      <c r="D37" s="29">
        <v>47.6</v>
      </c>
      <c r="E37" s="34">
        <v>1382460</v>
      </c>
      <c r="F37" s="34">
        <v>65805096</v>
      </c>
    </row>
    <row r="38" spans="1:7" x14ac:dyDescent="0.2">
      <c r="A38" s="32" t="s">
        <v>448</v>
      </c>
      <c r="B38" s="41" t="s">
        <v>476</v>
      </c>
      <c r="C38" s="32" t="s">
        <v>425</v>
      </c>
      <c r="D38" s="29">
        <v>40</v>
      </c>
      <c r="E38" s="34">
        <v>1621906</v>
      </c>
      <c r="F38" s="34">
        <v>64876240</v>
      </c>
    </row>
    <row r="39" spans="1:7" x14ac:dyDescent="0.2">
      <c r="A39" s="32" t="s">
        <v>477</v>
      </c>
      <c r="B39" s="41" t="s">
        <v>478</v>
      </c>
      <c r="C39" s="32" t="s">
        <v>425</v>
      </c>
      <c r="D39" s="48">
        <v>5.85</v>
      </c>
      <c r="E39" s="49">
        <v>10796416</v>
      </c>
      <c r="F39" s="49">
        <v>63159033.599999994</v>
      </c>
    </row>
    <row r="40" spans="1:7" x14ac:dyDescent="0.2">
      <c r="A40" s="32" t="s">
        <v>479</v>
      </c>
      <c r="B40" s="41" t="s">
        <v>480</v>
      </c>
      <c r="C40" s="47" t="s">
        <v>426</v>
      </c>
      <c r="D40" s="29">
        <v>8</v>
      </c>
      <c r="E40" s="34">
        <v>6250000</v>
      </c>
      <c r="F40" s="34">
        <v>50000000</v>
      </c>
      <c r="G40" s="32" t="s">
        <v>437</v>
      </c>
    </row>
    <row r="41" spans="1:7" x14ac:dyDescent="0.2">
      <c r="A41" s="32" t="s">
        <v>481</v>
      </c>
      <c r="B41" s="41" t="s">
        <v>482</v>
      </c>
      <c r="C41" s="32" t="s">
        <v>426</v>
      </c>
      <c r="D41" s="29">
        <v>33</v>
      </c>
      <c r="E41" s="34">
        <v>1515000</v>
      </c>
      <c r="F41" s="34">
        <v>49995000</v>
      </c>
    </row>
    <row r="42" spans="1:7" x14ac:dyDescent="0.2">
      <c r="A42" s="32" t="s">
        <v>483</v>
      </c>
      <c r="B42" s="41" t="s">
        <v>484</v>
      </c>
      <c r="C42" s="47" t="s">
        <v>426</v>
      </c>
      <c r="D42" s="29">
        <v>10</v>
      </c>
      <c r="E42" s="34">
        <v>4820246</v>
      </c>
      <c r="F42" s="34">
        <v>48202460</v>
      </c>
    </row>
    <row r="43" spans="1:7" x14ac:dyDescent="0.2">
      <c r="A43" s="32" t="s">
        <v>479</v>
      </c>
      <c r="B43" s="41" t="s">
        <v>569</v>
      </c>
      <c r="C43" s="47" t="s">
        <v>425</v>
      </c>
      <c r="D43" s="29">
        <v>8</v>
      </c>
      <c r="E43" s="34">
        <v>5725000</v>
      </c>
      <c r="F43" s="34">
        <v>45800000</v>
      </c>
      <c r="G43" s="32" t="s">
        <v>435</v>
      </c>
    </row>
    <row r="44" spans="1:7" x14ac:dyDescent="0.2">
      <c r="A44" s="32" t="s">
        <v>522</v>
      </c>
      <c r="B44" s="41" t="s">
        <v>605</v>
      </c>
      <c r="C44" s="47" t="s">
        <v>426</v>
      </c>
      <c r="D44" s="29">
        <v>45</v>
      </c>
      <c r="E44" s="34">
        <v>1000000</v>
      </c>
      <c r="F44" s="34">
        <v>45000000</v>
      </c>
      <c r="G44" s="32" t="s">
        <v>28</v>
      </c>
    </row>
    <row r="45" spans="1:7" x14ac:dyDescent="0.2">
      <c r="A45" s="32" t="s">
        <v>485</v>
      </c>
      <c r="B45" s="41" t="s">
        <v>449</v>
      </c>
      <c r="C45" s="32" t="s">
        <v>425</v>
      </c>
      <c r="D45" s="29">
        <v>6</v>
      </c>
      <c r="E45" s="34">
        <v>7500000</v>
      </c>
      <c r="F45" s="34">
        <v>45000000</v>
      </c>
    </row>
    <row r="46" spans="1:7" x14ac:dyDescent="0.2">
      <c r="A46" s="32" t="s">
        <v>486</v>
      </c>
      <c r="B46" s="41" t="s">
        <v>424</v>
      </c>
      <c r="C46" s="47" t="s">
        <v>425</v>
      </c>
      <c r="D46" s="29">
        <v>12</v>
      </c>
      <c r="E46" s="34">
        <v>3263650</v>
      </c>
      <c r="F46" s="34">
        <v>39163800</v>
      </c>
      <c r="G46" s="32" t="s">
        <v>35</v>
      </c>
    </row>
    <row r="47" spans="1:7" x14ac:dyDescent="0.2">
      <c r="A47" s="32" t="s">
        <v>588</v>
      </c>
      <c r="B47" s="41" t="s">
        <v>587</v>
      </c>
      <c r="C47" s="47" t="s">
        <v>426</v>
      </c>
      <c r="D47" s="29">
        <v>5</v>
      </c>
      <c r="E47" s="34">
        <v>7000000</v>
      </c>
      <c r="F47" s="34">
        <v>35000000</v>
      </c>
    </row>
    <row r="48" spans="1:7" x14ac:dyDescent="0.2">
      <c r="A48" s="32" t="s">
        <v>526</v>
      </c>
      <c r="B48" s="41" t="s">
        <v>601</v>
      </c>
      <c r="C48" s="47" t="s">
        <v>425</v>
      </c>
      <c r="D48" s="29">
        <v>3</v>
      </c>
      <c r="E48" s="34">
        <v>11666666</v>
      </c>
      <c r="F48" s="34">
        <v>34999998</v>
      </c>
    </row>
    <row r="49" spans="1:7" x14ac:dyDescent="0.2">
      <c r="A49" s="32" t="s">
        <v>488</v>
      </c>
      <c r="B49" s="41" t="s">
        <v>489</v>
      </c>
      <c r="C49" s="47" t="s">
        <v>425</v>
      </c>
      <c r="D49" s="29">
        <v>35</v>
      </c>
      <c r="E49" s="34">
        <v>911428</v>
      </c>
      <c r="F49" s="34">
        <v>31899980</v>
      </c>
    </row>
    <row r="50" spans="1:7" x14ac:dyDescent="0.2">
      <c r="A50" s="32" t="s">
        <v>574</v>
      </c>
      <c r="B50" s="41" t="s">
        <v>575</v>
      </c>
      <c r="C50" s="32" t="s">
        <v>425</v>
      </c>
      <c r="D50" s="29">
        <v>3.1</v>
      </c>
      <c r="E50" s="34">
        <v>10131214</v>
      </c>
      <c r="F50" s="34">
        <v>31406763.400000002</v>
      </c>
    </row>
    <row r="51" spans="1:7" x14ac:dyDescent="0.2">
      <c r="A51" s="32" t="s">
        <v>490</v>
      </c>
      <c r="B51" s="41" t="s">
        <v>492</v>
      </c>
      <c r="C51" s="32" t="s">
        <v>426</v>
      </c>
      <c r="D51" s="29">
        <v>1</v>
      </c>
      <c r="E51" s="34">
        <v>30000000</v>
      </c>
      <c r="F51" s="34">
        <v>30000000</v>
      </c>
    </row>
    <row r="52" spans="1:7" x14ac:dyDescent="0.2">
      <c r="A52" s="32" t="s">
        <v>490</v>
      </c>
      <c r="B52" s="41" t="s">
        <v>491</v>
      </c>
      <c r="C52" s="47" t="s">
        <v>425</v>
      </c>
      <c r="D52" s="29">
        <v>1</v>
      </c>
      <c r="E52" s="34">
        <v>30000000</v>
      </c>
      <c r="F52" s="34">
        <v>30000000</v>
      </c>
    </row>
    <row r="53" spans="1:7" x14ac:dyDescent="0.2">
      <c r="A53" s="32" t="s">
        <v>493</v>
      </c>
      <c r="B53" s="41" t="s">
        <v>494</v>
      </c>
      <c r="C53" s="47" t="s">
        <v>425</v>
      </c>
      <c r="D53" s="29">
        <v>5.87</v>
      </c>
      <c r="E53" s="34">
        <v>4547028</v>
      </c>
      <c r="F53" s="34">
        <v>26691054.359999999</v>
      </c>
    </row>
    <row r="54" spans="1:7" x14ac:dyDescent="0.2">
      <c r="A54" s="32" t="s">
        <v>584</v>
      </c>
      <c r="B54" s="41" t="s">
        <v>582</v>
      </c>
      <c r="C54" s="32" t="s">
        <v>426</v>
      </c>
      <c r="D54" s="29">
        <v>0.8</v>
      </c>
      <c r="E54" s="34">
        <v>32290723</v>
      </c>
      <c r="F54" s="34">
        <v>25832578.400000002</v>
      </c>
    </row>
    <row r="55" spans="1:7" x14ac:dyDescent="0.2">
      <c r="A55" s="32" t="s">
        <v>570</v>
      </c>
      <c r="B55" s="41" t="s">
        <v>573</v>
      </c>
      <c r="C55" s="47" t="s">
        <v>426</v>
      </c>
      <c r="D55" s="29">
        <v>6</v>
      </c>
      <c r="E55" s="34">
        <v>4167900</v>
      </c>
      <c r="F55" s="34">
        <v>25007400</v>
      </c>
      <c r="G55" s="32" t="s">
        <v>572</v>
      </c>
    </row>
    <row r="56" spans="1:7" x14ac:dyDescent="0.2">
      <c r="A56" s="32" t="s">
        <v>495</v>
      </c>
      <c r="B56" s="41" t="s">
        <v>442</v>
      </c>
      <c r="C56" s="47" t="s">
        <v>425</v>
      </c>
      <c r="D56" s="29">
        <v>52.5</v>
      </c>
      <c r="E56" s="34">
        <v>450000</v>
      </c>
      <c r="F56" s="34">
        <v>23625000</v>
      </c>
    </row>
    <row r="57" spans="1:7" x14ac:dyDescent="0.2">
      <c r="A57" s="32" t="s">
        <v>496</v>
      </c>
      <c r="B57" s="41" t="s">
        <v>497</v>
      </c>
      <c r="C57" s="32" t="s">
        <v>425</v>
      </c>
      <c r="D57" s="29">
        <v>80</v>
      </c>
      <c r="E57" s="34">
        <v>287500</v>
      </c>
      <c r="F57" s="34">
        <v>23000000</v>
      </c>
    </row>
    <row r="58" spans="1:7" x14ac:dyDescent="0.2">
      <c r="A58" s="32" t="s">
        <v>498</v>
      </c>
      <c r="B58" s="41" t="s">
        <v>499</v>
      </c>
      <c r="C58" s="47" t="s">
        <v>428</v>
      </c>
      <c r="D58" s="29">
        <v>16.850000000000001</v>
      </c>
      <c r="E58" s="34">
        <v>1355000</v>
      </c>
      <c r="F58" s="34">
        <v>22831750.000000004</v>
      </c>
    </row>
    <row r="59" spans="1:7" x14ac:dyDescent="0.2">
      <c r="A59" s="32" t="s">
        <v>500</v>
      </c>
      <c r="B59" s="41" t="s">
        <v>464</v>
      </c>
      <c r="C59" s="32" t="s">
        <v>425</v>
      </c>
      <c r="D59" s="29">
        <v>15</v>
      </c>
      <c r="E59" s="34">
        <v>1515000</v>
      </c>
      <c r="F59" s="34">
        <v>22725000</v>
      </c>
    </row>
    <row r="60" spans="1:7" x14ac:dyDescent="0.2">
      <c r="A60" s="32" t="s">
        <v>564</v>
      </c>
      <c r="B60" s="41" t="s">
        <v>565</v>
      </c>
      <c r="C60" s="47" t="s">
        <v>426</v>
      </c>
      <c r="D60" s="29">
        <v>0.55000000000000004</v>
      </c>
      <c r="E60" s="34">
        <v>40910202</v>
      </c>
      <c r="F60" s="34">
        <v>22500611.100000001</v>
      </c>
    </row>
    <row r="61" spans="1:7" x14ac:dyDescent="0.2">
      <c r="A61" s="32" t="s">
        <v>4</v>
      </c>
      <c r="B61" s="41" t="s">
        <v>501</v>
      </c>
      <c r="C61" s="32" t="s">
        <v>425</v>
      </c>
      <c r="D61" s="29">
        <v>115</v>
      </c>
      <c r="E61" s="34">
        <v>173913</v>
      </c>
      <c r="F61" s="34">
        <v>19999995</v>
      </c>
    </row>
    <row r="62" spans="1:7" x14ac:dyDescent="0.2">
      <c r="A62" s="32" t="s">
        <v>502</v>
      </c>
      <c r="B62" s="41" t="s">
        <v>501</v>
      </c>
      <c r="C62" s="32" t="s">
        <v>428</v>
      </c>
      <c r="D62" s="29">
        <v>42</v>
      </c>
      <c r="E62" s="34">
        <v>449081</v>
      </c>
      <c r="F62" s="34">
        <v>18861402</v>
      </c>
      <c r="G62" s="32" t="s">
        <v>1</v>
      </c>
    </row>
    <row r="63" spans="1:7" x14ac:dyDescent="0.2">
      <c r="A63" s="32" t="s">
        <v>8</v>
      </c>
      <c r="B63" s="41" t="s">
        <v>606</v>
      </c>
      <c r="C63" s="47" t="s">
        <v>428</v>
      </c>
      <c r="D63" s="29">
        <v>29.49</v>
      </c>
      <c r="E63" s="34">
        <v>578753</v>
      </c>
      <c r="F63" s="34">
        <v>17067425.969999999</v>
      </c>
    </row>
    <row r="64" spans="1:7" x14ac:dyDescent="0.2">
      <c r="A64" s="32" t="s">
        <v>452</v>
      </c>
      <c r="B64" s="41" t="s">
        <v>503</v>
      </c>
      <c r="C64" s="32" t="s">
        <v>425</v>
      </c>
      <c r="D64" s="29">
        <v>2</v>
      </c>
      <c r="E64" s="34">
        <v>8200000</v>
      </c>
      <c r="F64" s="34">
        <v>16400000</v>
      </c>
    </row>
    <row r="65" spans="1:7" x14ac:dyDescent="0.2">
      <c r="A65" s="32" t="s">
        <v>504</v>
      </c>
      <c r="B65" s="41" t="s">
        <v>505</v>
      </c>
      <c r="C65" s="32" t="s">
        <v>426</v>
      </c>
      <c r="D65" s="29">
        <v>1</v>
      </c>
      <c r="E65" s="34">
        <v>16000000</v>
      </c>
      <c r="F65" s="34">
        <v>16000000</v>
      </c>
      <c r="G65" s="32" t="s">
        <v>435</v>
      </c>
    </row>
    <row r="66" spans="1:7" x14ac:dyDescent="0.2">
      <c r="A66" s="32" t="s">
        <v>506</v>
      </c>
      <c r="B66" s="41" t="s">
        <v>507</v>
      </c>
      <c r="C66" s="47" t="s">
        <v>425</v>
      </c>
      <c r="D66" s="29">
        <v>7.4</v>
      </c>
      <c r="E66" s="34">
        <v>2050000</v>
      </c>
      <c r="F66" s="34">
        <v>15170000</v>
      </c>
    </row>
    <row r="67" spans="1:7" x14ac:dyDescent="0.2">
      <c r="A67" s="32" t="s">
        <v>508</v>
      </c>
      <c r="B67" s="41" t="s">
        <v>509</v>
      </c>
      <c r="C67" s="32" t="s">
        <v>428</v>
      </c>
      <c r="D67" s="29">
        <v>70</v>
      </c>
      <c r="E67" s="34">
        <v>180000</v>
      </c>
      <c r="F67" s="34">
        <v>12600000</v>
      </c>
      <c r="G67" s="32" t="s">
        <v>433</v>
      </c>
    </row>
    <row r="68" spans="1:7" x14ac:dyDescent="0.2">
      <c r="A68" s="32" t="s">
        <v>589</v>
      </c>
      <c r="B68" s="41" t="s">
        <v>590</v>
      </c>
      <c r="C68" s="32" t="s">
        <v>426</v>
      </c>
      <c r="D68" s="29">
        <v>0.33799999999999997</v>
      </c>
      <c r="E68" s="34">
        <v>30807735</v>
      </c>
      <c r="F68" s="34">
        <v>10413014.43</v>
      </c>
      <c r="G68" s="32" t="s">
        <v>591</v>
      </c>
    </row>
    <row r="69" spans="1:7" x14ac:dyDescent="0.2">
      <c r="A69" s="32" t="s">
        <v>510</v>
      </c>
      <c r="B69" s="41" t="s">
        <v>492</v>
      </c>
      <c r="C69" s="47" t="s">
        <v>428</v>
      </c>
      <c r="D69" s="29">
        <v>58</v>
      </c>
      <c r="E69" s="34">
        <v>167150</v>
      </c>
      <c r="F69" s="34">
        <v>9694700</v>
      </c>
      <c r="G69" s="32" t="s">
        <v>566</v>
      </c>
    </row>
    <row r="70" spans="1:7" x14ac:dyDescent="0.2">
      <c r="A70" s="32" t="s">
        <v>576</v>
      </c>
      <c r="B70" s="41" t="s">
        <v>577</v>
      </c>
      <c r="C70" s="32" t="s">
        <v>428</v>
      </c>
      <c r="D70" s="29">
        <v>188</v>
      </c>
      <c r="E70" s="34">
        <v>48508</v>
      </c>
      <c r="F70" s="34">
        <v>9119504</v>
      </c>
    </row>
    <row r="71" spans="1:7" x14ac:dyDescent="0.2">
      <c r="A71" s="32" t="s">
        <v>452</v>
      </c>
      <c r="B71" s="41" t="s">
        <v>511</v>
      </c>
      <c r="C71" s="47" t="s">
        <v>425</v>
      </c>
      <c r="D71" s="29">
        <v>2</v>
      </c>
      <c r="E71" s="34">
        <v>4000000</v>
      </c>
      <c r="F71" s="34">
        <v>8000000</v>
      </c>
    </row>
    <row r="72" spans="1:7" x14ac:dyDescent="0.2">
      <c r="A72" s="32" t="s">
        <v>525</v>
      </c>
      <c r="B72" s="41" t="s">
        <v>590</v>
      </c>
      <c r="C72" s="32" t="s">
        <v>425</v>
      </c>
      <c r="D72" s="29">
        <v>1</v>
      </c>
      <c r="E72" s="34">
        <v>7500000</v>
      </c>
      <c r="F72" s="34">
        <v>7500000</v>
      </c>
    </row>
    <row r="73" spans="1:7" x14ac:dyDescent="0.2">
      <c r="A73" s="32" t="s">
        <v>512</v>
      </c>
      <c r="B73" s="41" t="s">
        <v>466</v>
      </c>
      <c r="C73" s="47" t="s">
        <v>425</v>
      </c>
      <c r="D73" s="29">
        <v>9</v>
      </c>
      <c r="E73" s="34">
        <v>792000</v>
      </c>
      <c r="F73" s="34">
        <v>7128000</v>
      </c>
    </row>
    <row r="74" spans="1:7" x14ac:dyDescent="0.2">
      <c r="A74" s="32" t="s">
        <v>513</v>
      </c>
      <c r="B74" s="41" t="s">
        <v>487</v>
      </c>
      <c r="C74" s="47" t="s">
        <v>428</v>
      </c>
      <c r="D74" s="29">
        <v>142</v>
      </c>
      <c r="E74" s="34">
        <v>46333</v>
      </c>
      <c r="F74" s="34">
        <v>6579286</v>
      </c>
    </row>
    <row r="75" spans="1:7" x14ac:dyDescent="0.2">
      <c r="A75" s="32" t="s">
        <v>6</v>
      </c>
      <c r="B75" s="41" t="s">
        <v>514</v>
      </c>
      <c r="C75" s="47" t="s">
        <v>425</v>
      </c>
      <c r="D75" s="29">
        <v>8</v>
      </c>
      <c r="E75" s="34">
        <v>800000</v>
      </c>
      <c r="F75" s="34">
        <v>6400000</v>
      </c>
      <c r="G75" s="32" t="s">
        <v>1</v>
      </c>
    </row>
    <row r="76" spans="1:7" x14ac:dyDescent="0.2">
      <c r="A76" s="32" t="s">
        <v>592</v>
      </c>
      <c r="B76" s="41" t="s">
        <v>593</v>
      </c>
      <c r="C76" s="32" t="s">
        <v>428</v>
      </c>
      <c r="D76" s="29">
        <v>162</v>
      </c>
      <c r="E76" s="34">
        <v>38621</v>
      </c>
      <c r="F76" s="34">
        <v>6256602</v>
      </c>
    </row>
    <row r="77" spans="1:7" x14ac:dyDescent="0.2">
      <c r="A77" s="32" t="s">
        <v>515</v>
      </c>
      <c r="B77" s="41" t="s">
        <v>472</v>
      </c>
      <c r="C77" s="32" t="s">
        <v>425</v>
      </c>
      <c r="D77" s="29">
        <v>22.5</v>
      </c>
      <c r="E77" s="34">
        <v>270477</v>
      </c>
      <c r="F77" s="34">
        <v>6085732.5</v>
      </c>
    </row>
    <row r="78" spans="1:7" x14ac:dyDescent="0.2">
      <c r="A78" s="32" t="s">
        <v>506</v>
      </c>
      <c r="B78" s="41" t="s">
        <v>516</v>
      </c>
      <c r="C78" s="32" t="s">
        <v>425</v>
      </c>
      <c r="D78" s="29">
        <v>10</v>
      </c>
      <c r="E78" s="34">
        <v>604560</v>
      </c>
      <c r="F78" s="34">
        <v>6045600</v>
      </c>
      <c r="G78" s="32" t="s">
        <v>3</v>
      </c>
    </row>
    <row r="79" spans="1:7" x14ac:dyDescent="0.2">
      <c r="A79" s="32" t="s">
        <v>485</v>
      </c>
      <c r="B79" s="41" t="s">
        <v>578</v>
      </c>
      <c r="C79" s="32" t="s">
        <v>425</v>
      </c>
      <c r="D79" s="29">
        <v>4</v>
      </c>
      <c r="E79" s="34">
        <v>1500000</v>
      </c>
      <c r="F79" s="34">
        <v>6000000</v>
      </c>
    </row>
    <row r="80" spans="1:7" x14ac:dyDescent="0.2">
      <c r="A80" s="32" t="s">
        <v>508</v>
      </c>
      <c r="B80" s="41" t="s">
        <v>517</v>
      </c>
      <c r="C80" s="32" t="s">
        <v>428</v>
      </c>
      <c r="D80" s="29">
        <v>70</v>
      </c>
      <c r="E80" s="34">
        <v>80000</v>
      </c>
      <c r="F80" s="34">
        <v>5600000</v>
      </c>
    </row>
    <row r="81" spans="1:7" x14ac:dyDescent="0.2">
      <c r="A81" s="32" t="s">
        <v>349</v>
      </c>
      <c r="B81" s="41" t="s">
        <v>607</v>
      </c>
      <c r="C81" s="32" t="s">
        <v>428</v>
      </c>
      <c r="D81" s="29">
        <v>102.13</v>
      </c>
      <c r="E81" s="34">
        <v>50000</v>
      </c>
      <c r="F81" s="34">
        <v>5106500</v>
      </c>
      <c r="G81" s="32" t="s">
        <v>436</v>
      </c>
    </row>
    <row r="82" spans="1:7" x14ac:dyDescent="0.2">
      <c r="A82" s="32" t="s">
        <v>579</v>
      </c>
      <c r="B82" s="41" t="s">
        <v>466</v>
      </c>
      <c r="C82" s="32" t="s">
        <v>425</v>
      </c>
      <c r="D82" s="29">
        <v>7.15</v>
      </c>
      <c r="E82" s="34">
        <v>710500</v>
      </c>
      <c r="F82" s="34">
        <v>5080075</v>
      </c>
    </row>
    <row r="83" spans="1:7" x14ac:dyDescent="0.2">
      <c r="A83" s="32" t="s">
        <v>458</v>
      </c>
      <c r="B83" s="41" t="s">
        <v>518</v>
      </c>
      <c r="C83" s="47" t="s">
        <v>428</v>
      </c>
      <c r="D83" s="29">
        <v>3.86</v>
      </c>
      <c r="E83" s="34">
        <v>1275000</v>
      </c>
      <c r="F83" s="34">
        <v>4921500</v>
      </c>
    </row>
    <row r="84" spans="1:7" x14ac:dyDescent="0.2">
      <c r="A84" s="32" t="s">
        <v>531</v>
      </c>
      <c r="B84" s="41" t="s">
        <v>558</v>
      </c>
      <c r="C84" s="32" t="s">
        <v>428</v>
      </c>
      <c r="D84" s="29">
        <v>75</v>
      </c>
      <c r="E84" s="34">
        <v>65000</v>
      </c>
      <c r="F84" s="34">
        <v>4875000</v>
      </c>
    </row>
    <row r="85" spans="1:7" x14ac:dyDescent="0.2">
      <c r="A85" s="32" t="s">
        <v>519</v>
      </c>
      <c r="B85" s="41" t="s">
        <v>491</v>
      </c>
      <c r="C85" s="47" t="s">
        <v>428</v>
      </c>
      <c r="D85" s="29">
        <v>68</v>
      </c>
      <c r="E85" s="34">
        <v>61913</v>
      </c>
      <c r="F85" s="34">
        <v>4210084</v>
      </c>
    </row>
    <row r="86" spans="1:7" x14ac:dyDescent="0.2">
      <c r="A86" s="32" t="s">
        <v>562</v>
      </c>
      <c r="B86" s="41" t="s">
        <v>563</v>
      </c>
      <c r="C86" s="47" t="s">
        <v>428</v>
      </c>
      <c r="D86" s="29">
        <v>20</v>
      </c>
      <c r="E86" s="34">
        <v>200000</v>
      </c>
      <c r="F86" s="34">
        <v>4000000</v>
      </c>
    </row>
    <row r="87" spans="1:7" x14ac:dyDescent="0.2">
      <c r="A87" s="32" t="s">
        <v>520</v>
      </c>
      <c r="B87" s="41" t="s">
        <v>473</v>
      </c>
      <c r="C87" s="32" t="s">
        <v>425</v>
      </c>
      <c r="D87" s="29">
        <v>36.119999999999997</v>
      </c>
      <c r="E87" s="34">
        <v>100000</v>
      </c>
      <c r="F87" s="34">
        <v>3612000</v>
      </c>
    </row>
    <row r="88" spans="1:7" x14ac:dyDescent="0.2">
      <c r="A88" s="32" t="s">
        <v>485</v>
      </c>
      <c r="B88" s="41" t="s">
        <v>521</v>
      </c>
      <c r="C88" s="32" t="s">
        <v>425</v>
      </c>
      <c r="D88" s="29">
        <v>4.55</v>
      </c>
      <c r="E88" s="34">
        <v>750000</v>
      </c>
      <c r="F88" s="34">
        <v>3412500</v>
      </c>
    </row>
    <row r="89" spans="1:7" x14ac:dyDescent="0.2">
      <c r="A89" s="32" t="s">
        <v>512</v>
      </c>
      <c r="B89" s="41" t="s">
        <v>594</v>
      </c>
      <c r="C89" s="47" t="s">
        <v>425</v>
      </c>
      <c r="D89" s="29">
        <v>9.5</v>
      </c>
      <c r="E89" s="34">
        <v>355000</v>
      </c>
      <c r="F89" s="34">
        <v>3372500</v>
      </c>
    </row>
    <row r="90" spans="1:7" x14ac:dyDescent="0.2">
      <c r="A90" s="32" t="s">
        <v>522</v>
      </c>
      <c r="B90" s="41" t="s">
        <v>523</v>
      </c>
      <c r="C90" s="47" t="s">
        <v>425</v>
      </c>
      <c r="D90" s="29">
        <v>28.64</v>
      </c>
      <c r="E90" s="34">
        <v>109500</v>
      </c>
      <c r="F90" s="34">
        <v>3136080</v>
      </c>
    </row>
    <row r="91" spans="1:7" x14ac:dyDescent="0.2">
      <c r="A91" s="32" t="s">
        <v>524</v>
      </c>
      <c r="B91" s="41" t="s">
        <v>516</v>
      </c>
      <c r="C91" s="47" t="s">
        <v>425</v>
      </c>
      <c r="D91" s="29">
        <v>44.5</v>
      </c>
      <c r="E91" s="34">
        <v>70000</v>
      </c>
      <c r="F91" s="34">
        <v>3115000</v>
      </c>
    </row>
    <row r="92" spans="1:7" x14ac:dyDescent="0.2">
      <c r="A92" s="32" t="s">
        <v>525</v>
      </c>
      <c r="B92" s="41" t="s">
        <v>476</v>
      </c>
      <c r="C92" s="32" t="s">
        <v>425</v>
      </c>
      <c r="D92" s="29">
        <v>5</v>
      </c>
      <c r="E92" s="34">
        <v>615000</v>
      </c>
      <c r="F92" s="34">
        <v>3075000</v>
      </c>
    </row>
    <row r="93" spans="1:7" x14ac:dyDescent="0.2">
      <c r="A93" s="32" t="s">
        <v>526</v>
      </c>
      <c r="B93" s="41" t="s">
        <v>527</v>
      </c>
      <c r="C93" s="32" t="s">
        <v>425</v>
      </c>
      <c r="D93" s="29">
        <v>2</v>
      </c>
      <c r="E93" s="34">
        <v>1500000</v>
      </c>
      <c r="F93" s="34">
        <v>3000000</v>
      </c>
    </row>
    <row r="94" spans="1:7" x14ac:dyDescent="0.2">
      <c r="A94" s="32" t="s">
        <v>528</v>
      </c>
      <c r="B94" s="41" t="s">
        <v>529</v>
      </c>
      <c r="C94" s="47" t="s">
        <v>428</v>
      </c>
      <c r="D94" s="29">
        <v>15.73</v>
      </c>
      <c r="E94" s="34">
        <v>179000</v>
      </c>
      <c r="F94" s="34">
        <v>2815670</v>
      </c>
    </row>
    <row r="95" spans="1:7" x14ac:dyDescent="0.2">
      <c r="A95" s="32" t="s">
        <v>519</v>
      </c>
      <c r="B95" s="41" t="s">
        <v>594</v>
      </c>
      <c r="C95" s="47" t="s">
        <v>428</v>
      </c>
      <c r="D95" s="29">
        <v>53.49</v>
      </c>
      <c r="E95" s="34">
        <v>51566</v>
      </c>
      <c r="F95" s="34">
        <v>2758265.34</v>
      </c>
    </row>
    <row r="96" spans="1:7" x14ac:dyDescent="0.2">
      <c r="A96" s="32" t="s">
        <v>550</v>
      </c>
      <c r="B96" s="41" t="s">
        <v>595</v>
      </c>
      <c r="C96" s="47" t="s">
        <v>428</v>
      </c>
      <c r="D96" s="29">
        <v>50.25</v>
      </c>
      <c r="E96" s="34">
        <v>49999</v>
      </c>
      <c r="F96" s="34">
        <v>2512449.75</v>
      </c>
    </row>
    <row r="97" spans="1:6" x14ac:dyDescent="0.2">
      <c r="A97" s="32" t="s">
        <v>469</v>
      </c>
      <c r="B97" s="41" t="s">
        <v>530</v>
      </c>
      <c r="C97" s="32" t="s">
        <v>428</v>
      </c>
      <c r="D97" s="29">
        <v>3.54</v>
      </c>
      <c r="E97" s="34">
        <v>700000</v>
      </c>
      <c r="F97" s="34">
        <v>2478000</v>
      </c>
    </row>
    <row r="98" spans="1:6" x14ac:dyDescent="0.2">
      <c r="A98" s="32" t="s">
        <v>531</v>
      </c>
      <c r="B98" s="41" t="s">
        <v>532</v>
      </c>
      <c r="C98" s="47" t="s">
        <v>428</v>
      </c>
      <c r="D98" s="29">
        <v>75</v>
      </c>
      <c r="E98" s="34">
        <v>33000</v>
      </c>
      <c r="F98" s="34">
        <v>2475000</v>
      </c>
    </row>
    <row r="99" spans="1:6" x14ac:dyDescent="0.2">
      <c r="A99" s="32" t="s">
        <v>533</v>
      </c>
      <c r="B99" s="41" t="s">
        <v>534</v>
      </c>
      <c r="C99" s="47" t="s">
        <v>428</v>
      </c>
      <c r="D99" s="29">
        <v>66.400000000000006</v>
      </c>
      <c r="E99" s="34">
        <v>36900</v>
      </c>
      <c r="F99" s="34">
        <v>2450160</v>
      </c>
    </row>
    <row r="100" spans="1:6" x14ac:dyDescent="0.2">
      <c r="A100" s="32" t="s">
        <v>535</v>
      </c>
      <c r="B100" s="41" t="s">
        <v>536</v>
      </c>
      <c r="C100" s="47" t="s">
        <v>428</v>
      </c>
      <c r="D100" s="29">
        <v>18.600000000000001</v>
      </c>
      <c r="E100" s="34">
        <v>115000</v>
      </c>
      <c r="F100" s="34">
        <v>2139000</v>
      </c>
    </row>
    <row r="101" spans="1:6" x14ac:dyDescent="0.2">
      <c r="A101" s="32" t="s">
        <v>190</v>
      </c>
      <c r="B101" s="41" t="s">
        <v>596</v>
      </c>
      <c r="C101" s="32" t="s">
        <v>425</v>
      </c>
      <c r="D101" s="29">
        <v>1</v>
      </c>
      <c r="E101" s="34">
        <v>2006463</v>
      </c>
      <c r="F101" s="34">
        <v>2006463</v>
      </c>
    </row>
    <row r="102" spans="1:6" x14ac:dyDescent="0.2">
      <c r="A102" s="32" t="s">
        <v>474</v>
      </c>
      <c r="B102" s="41" t="s">
        <v>475</v>
      </c>
      <c r="C102" s="47" t="s">
        <v>428</v>
      </c>
      <c r="D102" s="29">
        <v>102.71</v>
      </c>
      <c r="E102" s="34">
        <v>18134</v>
      </c>
      <c r="F102" s="34">
        <v>1862543.14</v>
      </c>
    </row>
    <row r="103" spans="1:6" x14ac:dyDescent="0.2">
      <c r="A103" s="32" t="s">
        <v>519</v>
      </c>
      <c r="B103" s="41" t="s">
        <v>459</v>
      </c>
      <c r="C103" s="32" t="s">
        <v>428</v>
      </c>
      <c r="D103" s="29">
        <v>68</v>
      </c>
      <c r="E103" s="34">
        <v>26461</v>
      </c>
      <c r="F103" s="34">
        <v>1799348</v>
      </c>
    </row>
    <row r="104" spans="1:6" x14ac:dyDescent="0.2">
      <c r="A104" s="32" t="s">
        <v>528</v>
      </c>
      <c r="B104" s="41" t="s">
        <v>491</v>
      </c>
      <c r="C104" s="32" t="s">
        <v>428</v>
      </c>
      <c r="D104" s="29">
        <v>15.73</v>
      </c>
      <c r="E104" s="34">
        <v>110000</v>
      </c>
      <c r="F104" s="34">
        <v>1730300</v>
      </c>
    </row>
    <row r="105" spans="1:6" x14ac:dyDescent="0.2">
      <c r="A105" s="32" t="s">
        <v>510</v>
      </c>
      <c r="B105" s="41" t="s">
        <v>492</v>
      </c>
      <c r="C105" s="32" t="s">
        <v>428</v>
      </c>
      <c r="D105" s="29">
        <v>57</v>
      </c>
      <c r="E105" s="34">
        <v>30000</v>
      </c>
      <c r="F105" s="34">
        <v>1710000</v>
      </c>
    </row>
    <row r="106" spans="1:6" x14ac:dyDescent="0.2">
      <c r="A106" s="32" t="s">
        <v>525</v>
      </c>
      <c r="B106" s="41" t="s">
        <v>537</v>
      </c>
      <c r="C106" s="47" t="s">
        <v>428</v>
      </c>
      <c r="D106" s="29">
        <v>13</v>
      </c>
      <c r="E106" s="34">
        <v>127646</v>
      </c>
      <c r="F106" s="34">
        <v>1659398</v>
      </c>
    </row>
    <row r="107" spans="1:6" x14ac:dyDescent="0.2">
      <c r="A107" s="32" t="s">
        <v>597</v>
      </c>
      <c r="B107" s="41" t="s">
        <v>598</v>
      </c>
      <c r="C107" s="47" t="s">
        <v>425</v>
      </c>
      <c r="D107" s="29">
        <v>115</v>
      </c>
      <c r="E107" s="34">
        <v>13287</v>
      </c>
      <c r="F107" s="34">
        <v>1528005</v>
      </c>
    </row>
    <row r="108" spans="1:6" x14ac:dyDescent="0.2">
      <c r="A108" s="32" t="s">
        <v>538</v>
      </c>
      <c r="B108" s="41" t="s">
        <v>539</v>
      </c>
      <c r="C108" s="32" t="s">
        <v>428</v>
      </c>
      <c r="D108" s="29">
        <v>120</v>
      </c>
      <c r="E108" s="34">
        <v>11884</v>
      </c>
      <c r="F108" s="34">
        <v>1426080</v>
      </c>
    </row>
    <row r="109" spans="1:6" x14ac:dyDescent="0.2">
      <c r="A109" s="32" t="s">
        <v>441</v>
      </c>
      <c r="B109" s="41" t="s">
        <v>446</v>
      </c>
      <c r="C109" s="32" t="s">
        <v>425</v>
      </c>
      <c r="D109" s="29">
        <v>10</v>
      </c>
      <c r="E109" s="34">
        <v>135713</v>
      </c>
      <c r="F109" s="34">
        <v>1357130</v>
      </c>
    </row>
    <row r="110" spans="1:6" x14ac:dyDescent="0.2">
      <c r="A110" s="32" t="s">
        <v>496</v>
      </c>
      <c r="B110" s="41" t="s">
        <v>507</v>
      </c>
      <c r="C110" s="32" t="s">
        <v>425</v>
      </c>
      <c r="D110" s="29">
        <v>80</v>
      </c>
      <c r="E110" s="34">
        <v>16043</v>
      </c>
      <c r="F110" s="34">
        <v>1283440</v>
      </c>
    </row>
    <row r="111" spans="1:6" x14ac:dyDescent="0.2">
      <c r="A111" s="32" t="s">
        <v>485</v>
      </c>
      <c r="B111" s="41" t="s">
        <v>521</v>
      </c>
      <c r="C111" s="32" t="s">
        <v>425</v>
      </c>
      <c r="D111" s="29">
        <v>4.6399999999999997</v>
      </c>
      <c r="E111" s="34">
        <v>275000</v>
      </c>
      <c r="F111" s="34">
        <v>1276000</v>
      </c>
    </row>
    <row r="112" spans="1:6" x14ac:dyDescent="0.2">
      <c r="A112" s="32" t="s">
        <v>524</v>
      </c>
      <c r="B112" s="41" t="s">
        <v>521</v>
      </c>
      <c r="C112" s="32" t="s">
        <v>428</v>
      </c>
      <c r="D112" s="29">
        <v>44.5</v>
      </c>
      <c r="E112" s="34">
        <v>28500</v>
      </c>
      <c r="F112" s="34">
        <v>1268250</v>
      </c>
    </row>
    <row r="113" spans="1:6" x14ac:dyDescent="0.2">
      <c r="A113" s="32" t="s">
        <v>460</v>
      </c>
      <c r="B113" s="41" t="s">
        <v>580</v>
      </c>
      <c r="C113" s="32" t="s">
        <v>428</v>
      </c>
      <c r="D113" s="29">
        <v>11.38</v>
      </c>
      <c r="E113" s="34">
        <v>100000</v>
      </c>
      <c r="F113" s="34">
        <v>1138000</v>
      </c>
    </row>
    <row r="114" spans="1:6" x14ac:dyDescent="0.2">
      <c r="A114" s="32" t="s">
        <v>540</v>
      </c>
      <c r="B114" s="41" t="s">
        <v>541</v>
      </c>
      <c r="C114" s="32" t="s">
        <v>428</v>
      </c>
      <c r="D114" s="29">
        <v>4.55</v>
      </c>
      <c r="E114" s="34">
        <v>211500</v>
      </c>
      <c r="F114" s="34">
        <v>962325</v>
      </c>
    </row>
    <row r="115" spans="1:6" x14ac:dyDescent="0.2">
      <c r="A115" s="32" t="s">
        <v>542</v>
      </c>
      <c r="B115" s="41" t="s">
        <v>543</v>
      </c>
      <c r="C115" s="32" t="s">
        <v>428</v>
      </c>
      <c r="D115" s="29">
        <v>6.2</v>
      </c>
      <c r="E115" s="34">
        <v>150149</v>
      </c>
      <c r="F115" s="34">
        <v>930923.8</v>
      </c>
    </row>
    <row r="116" spans="1:6" x14ac:dyDescent="0.2">
      <c r="A116" s="32" t="s">
        <v>524</v>
      </c>
      <c r="B116" s="41" t="s">
        <v>561</v>
      </c>
      <c r="C116" s="32" t="s">
        <v>428</v>
      </c>
      <c r="D116" s="29">
        <v>44.5</v>
      </c>
      <c r="E116" s="34">
        <v>15000</v>
      </c>
      <c r="F116" s="34">
        <v>667500</v>
      </c>
    </row>
    <row r="117" spans="1:6" x14ac:dyDescent="0.2">
      <c r="A117" s="32" t="s">
        <v>544</v>
      </c>
      <c r="B117" s="41" t="s">
        <v>545</v>
      </c>
      <c r="C117" s="32" t="s">
        <v>428</v>
      </c>
      <c r="D117" s="29">
        <v>240</v>
      </c>
      <c r="E117" s="34">
        <v>2692</v>
      </c>
      <c r="F117" s="34">
        <v>646080</v>
      </c>
    </row>
    <row r="118" spans="1:6" x14ac:dyDescent="0.2">
      <c r="A118" s="32" t="s">
        <v>540</v>
      </c>
      <c r="B118" s="41" t="s">
        <v>455</v>
      </c>
      <c r="C118" s="32" t="s">
        <v>425</v>
      </c>
      <c r="D118" s="29">
        <v>4.55</v>
      </c>
      <c r="E118" s="34">
        <v>127000</v>
      </c>
      <c r="F118" s="34">
        <v>577850</v>
      </c>
    </row>
    <row r="119" spans="1:6" x14ac:dyDescent="0.2">
      <c r="A119" s="32" t="s">
        <v>528</v>
      </c>
      <c r="B119" s="41" t="s">
        <v>546</v>
      </c>
      <c r="C119" s="32" t="s">
        <v>428</v>
      </c>
      <c r="D119" s="29">
        <v>15.73</v>
      </c>
      <c r="E119" s="34">
        <v>35000</v>
      </c>
      <c r="F119" s="34">
        <v>550550</v>
      </c>
    </row>
    <row r="120" spans="1:6" x14ac:dyDescent="0.2">
      <c r="A120" s="32" t="s">
        <v>520</v>
      </c>
      <c r="B120" s="41" t="s">
        <v>457</v>
      </c>
      <c r="C120" s="32" t="s">
        <v>428</v>
      </c>
      <c r="D120" s="29">
        <v>31.75</v>
      </c>
      <c r="E120" s="34">
        <v>15750</v>
      </c>
      <c r="F120" s="34">
        <v>500062.5</v>
      </c>
    </row>
    <row r="121" spans="1:6" x14ac:dyDescent="0.2">
      <c r="A121" s="32" t="s">
        <v>522</v>
      </c>
      <c r="B121" s="41" t="s">
        <v>547</v>
      </c>
      <c r="C121" s="32" t="s">
        <v>425</v>
      </c>
      <c r="D121" s="29">
        <v>23.8</v>
      </c>
      <c r="E121" s="34">
        <v>20000</v>
      </c>
      <c r="F121" s="34">
        <v>476000</v>
      </c>
    </row>
    <row r="122" spans="1:6" x14ac:dyDescent="0.2">
      <c r="A122" s="32" t="s">
        <v>548</v>
      </c>
      <c r="B122" s="41" t="s">
        <v>549</v>
      </c>
      <c r="C122" s="32" t="s">
        <v>428</v>
      </c>
      <c r="D122" s="29">
        <v>7.66</v>
      </c>
      <c r="E122" s="34">
        <v>55000</v>
      </c>
      <c r="F122" s="34">
        <v>421300</v>
      </c>
    </row>
    <row r="123" spans="1:6" x14ac:dyDescent="0.2">
      <c r="A123" s="32" t="s">
        <v>550</v>
      </c>
      <c r="B123" s="41" t="s">
        <v>551</v>
      </c>
      <c r="C123" s="32" t="s">
        <v>428</v>
      </c>
      <c r="D123" s="29">
        <v>48.35</v>
      </c>
      <c r="E123" s="34">
        <v>8333</v>
      </c>
      <c r="F123" s="34">
        <v>402900.55</v>
      </c>
    </row>
    <row r="124" spans="1:6" x14ac:dyDescent="0.2">
      <c r="A124" s="32" t="s">
        <v>524</v>
      </c>
      <c r="B124" s="41" t="s">
        <v>552</v>
      </c>
      <c r="C124" s="32" t="s">
        <v>428</v>
      </c>
      <c r="D124" s="29">
        <v>44.5</v>
      </c>
      <c r="E124" s="34">
        <v>8500</v>
      </c>
      <c r="F124" s="34">
        <v>378250</v>
      </c>
    </row>
    <row r="125" spans="1:6" x14ac:dyDescent="0.2">
      <c r="A125" s="32" t="s">
        <v>441</v>
      </c>
      <c r="B125" s="41" t="s">
        <v>446</v>
      </c>
      <c r="C125" s="32" t="s">
        <v>425</v>
      </c>
      <c r="D125" s="29">
        <v>55.8</v>
      </c>
      <c r="E125" s="34">
        <v>6000</v>
      </c>
      <c r="F125" s="34">
        <v>334800</v>
      </c>
    </row>
    <row r="126" spans="1:6" x14ac:dyDescent="0.2">
      <c r="A126" s="32" t="s">
        <v>553</v>
      </c>
      <c r="B126" s="41" t="s">
        <v>517</v>
      </c>
      <c r="C126" s="32" t="s">
        <v>428</v>
      </c>
      <c r="D126" s="29">
        <v>5.72</v>
      </c>
      <c r="E126" s="34">
        <v>48250</v>
      </c>
      <c r="F126" s="34">
        <v>275990</v>
      </c>
    </row>
    <row r="127" spans="1:6" x14ac:dyDescent="0.2">
      <c r="A127" s="32" t="s">
        <v>441</v>
      </c>
      <c r="B127" s="41" t="s">
        <v>446</v>
      </c>
      <c r="C127" s="32" t="s">
        <v>425</v>
      </c>
      <c r="D127" s="29">
        <v>10</v>
      </c>
      <c r="E127" s="34">
        <v>27345</v>
      </c>
      <c r="F127" s="34">
        <v>273450</v>
      </c>
    </row>
    <row r="128" spans="1:6" x14ac:dyDescent="0.2">
      <c r="A128" s="32" t="s">
        <v>441</v>
      </c>
      <c r="B128" s="41" t="s">
        <v>608</v>
      </c>
      <c r="C128" s="32" t="s">
        <v>425</v>
      </c>
      <c r="D128" s="29">
        <v>59.85</v>
      </c>
      <c r="E128" s="34">
        <v>4000</v>
      </c>
      <c r="F128" s="34">
        <v>239400</v>
      </c>
    </row>
    <row r="129" spans="1:7" x14ac:dyDescent="0.2">
      <c r="A129" s="32" t="s">
        <v>528</v>
      </c>
      <c r="B129" s="41" t="s">
        <v>554</v>
      </c>
      <c r="C129" s="32" t="s">
        <v>428</v>
      </c>
      <c r="D129" s="29">
        <v>15.73</v>
      </c>
      <c r="E129" s="34">
        <v>15000</v>
      </c>
      <c r="F129" s="34">
        <v>235950</v>
      </c>
    </row>
    <row r="130" spans="1:7" x14ac:dyDescent="0.2">
      <c r="A130" s="32" t="s">
        <v>524</v>
      </c>
      <c r="B130" s="41" t="s">
        <v>537</v>
      </c>
      <c r="C130" s="32" t="s">
        <v>428</v>
      </c>
      <c r="D130" s="29">
        <v>58</v>
      </c>
      <c r="E130" s="34">
        <v>3750</v>
      </c>
      <c r="F130" s="34">
        <v>217500</v>
      </c>
    </row>
    <row r="131" spans="1:7" x14ac:dyDescent="0.2">
      <c r="A131" s="32" t="s">
        <v>524</v>
      </c>
      <c r="B131" s="41" t="s">
        <v>516</v>
      </c>
      <c r="C131" s="32" t="s">
        <v>425</v>
      </c>
      <c r="D131" s="29">
        <v>58</v>
      </c>
      <c r="E131" s="34">
        <v>3750</v>
      </c>
      <c r="F131" s="34">
        <v>217500</v>
      </c>
    </row>
    <row r="132" spans="1:7" x14ac:dyDescent="0.2">
      <c r="A132" s="32" t="s">
        <v>506</v>
      </c>
      <c r="B132" s="41" t="s">
        <v>555</v>
      </c>
      <c r="C132" s="32" t="s">
        <v>425</v>
      </c>
      <c r="D132" s="29">
        <v>4</v>
      </c>
      <c r="E132" s="34">
        <v>50000</v>
      </c>
      <c r="F132" s="34">
        <v>200000</v>
      </c>
    </row>
    <row r="133" spans="1:7" x14ac:dyDescent="0.2">
      <c r="A133" s="32" t="s">
        <v>522</v>
      </c>
      <c r="B133" s="41" t="s">
        <v>534</v>
      </c>
      <c r="C133" s="32" t="s">
        <v>425</v>
      </c>
      <c r="D133" s="29">
        <v>29.75</v>
      </c>
      <c r="E133" s="34">
        <v>6666</v>
      </c>
      <c r="F133" s="34">
        <v>198313.5</v>
      </c>
    </row>
    <row r="134" spans="1:7" x14ac:dyDescent="0.2">
      <c r="A134" s="32" t="s">
        <v>522</v>
      </c>
      <c r="B134" s="41" t="s">
        <v>556</v>
      </c>
      <c r="C134" s="32" t="s">
        <v>425</v>
      </c>
      <c r="D134" s="29">
        <v>29.5</v>
      </c>
      <c r="E134" s="34">
        <v>5000</v>
      </c>
      <c r="F134" s="34">
        <v>147500</v>
      </c>
      <c r="G134" s="32" t="s">
        <v>1</v>
      </c>
    </row>
    <row r="135" spans="1:7" x14ac:dyDescent="0.2">
      <c r="A135" s="32" t="s">
        <v>522</v>
      </c>
      <c r="B135" s="41" t="s">
        <v>546</v>
      </c>
      <c r="C135" s="32" t="s">
        <v>425</v>
      </c>
      <c r="D135" s="29">
        <v>29.5</v>
      </c>
      <c r="E135" s="34">
        <v>3333</v>
      </c>
      <c r="F135" s="34">
        <v>98323.5</v>
      </c>
    </row>
    <row r="136" spans="1:7" x14ac:dyDescent="0.2">
      <c r="A136" s="32" t="s">
        <v>609</v>
      </c>
      <c r="B136" s="41" t="s">
        <v>607</v>
      </c>
      <c r="C136" s="32" t="s">
        <v>428</v>
      </c>
      <c r="D136" s="32">
        <v>4.3129999999999997</v>
      </c>
      <c r="E136" s="32">
        <v>15000</v>
      </c>
      <c r="F136" s="32">
        <v>64695</v>
      </c>
    </row>
    <row r="137" spans="1:7" x14ac:dyDescent="0.2">
      <c r="A137" s="32" t="s">
        <v>610</v>
      </c>
      <c r="B137" s="41" t="s">
        <v>606</v>
      </c>
      <c r="C137" s="32" t="s">
        <v>428</v>
      </c>
      <c r="D137" s="29">
        <v>1</v>
      </c>
      <c r="E137" s="34">
        <v>57249</v>
      </c>
      <c r="F137" s="34">
        <v>57249</v>
      </c>
    </row>
    <row r="138" spans="1:7" x14ac:dyDescent="0.2">
      <c r="A138" s="32" t="s">
        <v>609</v>
      </c>
      <c r="B138" s="41" t="s">
        <v>611</v>
      </c>
      <c r="C138" s="32" t="s">
        <v>425</v>
      </c>
      <c r="D138" s="29">
        <v>4.3129999999999997</v>
      </c>
      <c r="E138" s="34">
        <v>12000</v>
      </c>
      <c r="F138" s="34">
        <v>51756</v>
      </c>
    </row>
    <row r="139" spans="1:7" x14ac:dyDescent="0.2">
      <c r="A139" s="32" t="s">
        <v>553</v>
      </c>
      <c r="B139" s="41" t="s">
        <v>501</v>
      </c>
      <c r="C139" s="32" t="s">
        <v>428</v>
      </c>
      <c r="D139" s="29">
        <v>0.02</v>
      </c>
      <c r="E139" s="34">
        <v>259840</v>
      </c>
      <c r="F139" s="34">
        <v>5196.8</v>
      </c>
    </row>
    <row r="140" spans="1:7" x14ac:dyDescent="0.2">
      <c r="A140" s="32" t="s">
        <v>557</v>
      </c>
      <c r="B140" s="41" t="s">
        <v>543</v>
      </c>
      <c r="C140" s="32" t="s">
        <v>425</v>
      </c>
      <c r="D140" s="29">
        <v>0.115</v>
      </c>
      <c r="E140" s="34">
        <v>439</v>
      </c>
      <c r="F140" s="34">
        <v>50.484999999999999</v>
      </c>
      <c r="G140" s="32" t="s">
        <v>434</v>
      </c>
    </row>
    <row r="141" spans="1:7" x14ac:dyDescent="0.2">
      <c r="A141" s="32" t="s">
        <v>599</v>
      </c>
      <c r="C141" s="32" t="s">
        <v>599</v>
      </c>
      <c r="D141" s="29"/>
      <c r="E141" s="34" t="s">
        <v>599</v>
      </c>
      <c r="F141" s="34"/>
    </row>
    <row r="142" spans="1:7" x14ac:dyDescent="0.2">
      <c r="A142" s="32" t="s">
        <v>599</v>
      </c>
      <c r="C142" s="32" t="s">
        <v>599</v>
      </c>
      <c r="E142" s="32" t="s">
        <v>599</v>
      </c>
    </row>
    <row r="143" spans="1:7" x14ac:dyDescent="0.2">
      <c r="A143" s="32" t="s">
        <v>599</v>
      </c>
      <c r="C143" s="32" t="s">
        <v>599</v>
      </c>
      <c r="E143" s="32" t="s">
        <v>599</v>
      </c>
    </row>
    <row r="144" spans="1:7" x14ac:dyDescent="0.2">
      <c r="A144" s="32" t="s">
        <v>599</v>
      </c>
      <c r="C144" s="32" t="s">
        <v>599</v>
      </c>
      <c r="E144" s="32" t="s">
        <v>599</v>
      </c>
    </row>
    <row r="145" spans="1:5" x14ac:dyDescent="0.2">
      <c r="A145" s="32" t="s">
        <v>599</v>
      </c>
      <c r="C145" s="32" t="s">
        <v>599</v>
      </c>
      <c r="E145" s="32" t="s">
        <v>599</v>
      </c>
    </row>
    <row r="146" spans="1:5" x14ac:dyDescent="0.2">
      <c r="A146" s="32" t="s">
        <v>599</v>
      </c>
      <c r="C146" s="32" t="s">
        <v>599</v>
      </c>
      <c r="E146" s="32" t="s">
        <v>599</v>
      </c>
    </row>
    <row r="147" spans="1:5" x14ac:dyDescent="0.2">
      <c r="A147" s="32" t="s">
        <v>599</v>
      </c>
      <c r="C147" s="32" t="s">
        <v>599</v>
      </c>
      <c r="E147" s="32" t="s">
        <v>599</v>
      </c>
    </row>
    <row r="148" spans="1:5" x14ac:dyDescent="0.2">
      <c r="A148" s="32" t="s">
        <v>599</v>
      </c>
      <c r="C148" s="32" t="s">
        <v>599</v>
      </c>
      <c r="E148" s="32" t="s">
        <v>599</v>
      </c>
    </row>
    <row r="149" spans="1:5" x14ac:dyDescent="0.2">
      <c r="A149" s="32" t="s">
        <v>599</v>
      </c>
      <c r="C149" s="32" t="s">
        <v>599</v>
      </c>
      <c r="E149" s="32" t="s">
        <v>599</v>
      </c>
    </row>
    <row r="150" spans="1:5" x14ac:dyDescent="0.2">
      <c r="A150" s="32" t="s">
        <v>599</v>
      </c>
      <c r="C150" s="32" t="s">
        <v>599</v>
      </c>
      <c r="E150" s="32" t="s">
        <v>599</v>
      </c>
    </row>
    <row r="151" spans="1:5" x14ac:dyDescent="0.2">
      <c r="A151" s="32" t="s">
        <v>599</v>
      </c>
      <c r="C151" s="32" t="s">
        <v>599</v>
      </c>
      <c r="E151" s="32" t="s">
        <v>599</v>
      </c>
    </row>
    <row r="152" spans="1:5" x14ac:dyDescent="0.2">
      <c r="A152" s="32" t="s">
        <v>599</v>
      </c>
      <c r="C152" s="32" t="s">
        <v>599</v>
      </c>
      <c r="E152" s="32" t="s">
        <v>599</v>
      </c>
    </row>
    <row r="153" spans="1:5" x14ac:dyDescent="0.2">
      <c r="A153" s="32" t="s">
        <v>599</v>
      </c>
      <c r="C153" s="32" t="s">
        <v>599</v>
      </c>
      <c r="E153" s="32" t="s">
        <v>599</v>
      </c>
    </row>
    <row r="154" spans="1:5" x14ac:dyDescent="0.2">
      <c r="A154" s="32" t="s">
        <v>599</v>
      </c>
      <c r="C154" s="32" t="s">
        <v>599</v>
      </c>
      <c r="E154" s="32" t="s">
        <v>599</v>
      </c>
    </row>
    <row r="155" spans="1:5" x14ac:dyDescent="0.2">
      <c r="A155" s="32" t="s">
        <v>599</v>
      </c>
      <c r="C155" s="32" t="s">
        <v>599</v>
      </c>
      <c r="E155" s="32" t="s">
        <v>599</v>
      </c>
    </row>
    <row r="156" spans="1:5" x14ac:dyDescent="0.2">
      <c r="A156" s="32" t="s">
        <v>599</v>
      </c>
      <c r="C156" s="32" t="s">
        <v>599</v>
      </c>
      <c r="E156" s="32" t="s">
        <v>599</v>
      </c>
    </row>
    <row r="157" spans="1:5" x14ac:dyDescent="0.2">
      <c r="A157" s="32" t="s">
        <v>599</v>
      </c>
      <c r="C157" s="32" t="s">
        <v>599</v>
      </c>
      <c r="E157" s="32" t="s">
        <v>599</v>
      </c>
    </row>
    <row r="158" spans="1:5" x14ac:dyDescent="0.2">
      <c r="A158" s="32" t="s">
        <v>599</v>
      </c>
      <c r="C158" s="32" t="s">
        <v>599</v>
      </c>
      <c r="E158" s="32" t="s">
        <v>599</v>
      </c>
    </row>
    <row r="159" spans="1:5" x14ac:dyDescent="0.2">
      <c r="A159" s="32" t="s">
        <v>599</v>
      </c>
      <c r="C159" s="32" t="s">
        <v>599</v>
      </c>
      <c r="E159" s="32" t="s">
        <v>599</v>
      </c>
    </row>
    <row r="160" spans="1:5" x14ac:dyDescent="0.2">
      <c r="A160" s="32" t="s">
        <v>599</v>
      </c>
      <c r="C160" s="32" t="s">
        <v>599</v>
      </c>
      <c r="E160" s="32" t="s">
        <v>599</v>
      </c>
    </row>
    <row r="161" spans="1:5" x14ac:dyDescent="0.2">
      <c r="A161" s="32" t="s">
        <v>599</v>
      </c>
      <c r="C161" s="32" t="s">
        <v>599</v>
      </c>
      <c r="E161" s="32" t="s">
        <v>599</v>
      </c>
    </row>
    <row r="162" spans="1:5" x14ac:dyDescent="0.2">
      <c r="A162" s="32" t="s">
        <v>599</v>
      </c>
      <c r="C162" s="32" t="s">
        <v>599</v>
      </c>
      <c r="E162" s="32" t="s">
        <v>599</v>
      </c>
    </row>
    <row r="163" spans="1:5" x14ac:dyDescent="0.2">
      <c r="A163" s="32" t="s">
        <v>599</v>
      </c>
      <c r="C163" s="32" t="s">
        <v>599</v>
      </c>
      <c r="E163" s="32" t="s">
        <v>599</v>
      </c>
    </row>
    <row r="164" spans="1:5" x14ac:dyDescent="0.2">
      <c r="A164" s="32" t="s">
        <v>599</v>
      </c>
      <c r="C164" s="32" t="s">
        <v>599</v>
      </c>
      <c r="E164" s="32" t="s">
        <v>599</v>
      </c>
    </row>
    <row r="165" spans="1:5" x14ac:dyDescent="0.2">
      <c r="A165" s="32" t="s">
        <v>599</v>
      </c>
      <c r="C165" s="32" t="s">
        <v>599</v>
      </c>
      <c r="E165" s="32" t="s">
        <v>599</v>
      </c>
    </row>
    <row r="166" spans="1:5" x14ac:dyDescent="0.2">
      <c r="A166" s="32" t="s">
        <v>599</v>
      </c>
      <c r="C166" s="32" t="s">
        <v>599</v>
      </c>
      <c r="E166" s="32" t="s">
        <v>599</v>
      </c>
    </row>
    <row r="167" spans="1:5" x14ac:dyDescent="0.2">
      <c r="A167" s="32" t="s">
        <v>599</v>
      </c>
      <c r="C167" s="32" t="s">
        <v>599</v>
      </c>
      <c r="E167" s="32" t="s">
        <v>599</v>
      </c>
    </row>
    <row r="168" spans="1:5" x14ac:dyDescent="0.2">
      <c r="A168" s="32" t="s">
        <v>599</v>
      </c>
      <c r="C168" s="32" t="s">
        <v>599</v>
      </c>
      <c r="E168" s="32" t="s">
        <v>599</v>
      </c>
    </row>
    <row r="169" spans="1:5" x14ac:dyDescent="0.2">
      <c r="A169" s="32" t="s">
        <v>599</v>
      </c>
      <c r="C169" s="32" t="s">
        <v>599</v>
      </c>
      <c r="E169" s="32" t="s">
        <v>599</v>
      </c>
    </row>
    <row r="170" spans="1:5" x14ac:dyDescent="0.2">
      <c r="A170" s="32" t="s">
        <v>599</v>
      </c>
      <c r="C170" s="32" t="s">
        <v>599</v>
      </c>
      <c r="E170" s="32" t="s">
        <v>599</v>
      </c>
    </row>
    <row r="171" spans="1:5" x14ac:dyDescent="0.2">
      <c r="A171" s="32" t="s">
        <v>599</v>
      </c>
      <c r="C171" s="32" t="s">
        <v>599</v>
      </c>
      <c r="E171" s="32" t="s">
        <v>599</v>
      </c>
    </row>
    <row r="172" spans="1:5" x14ac:dyDescent="0.2">
      <c r="A172" s="32" t="s">
        <v>599</v>
      </c>
      <c r="C172" s="32" t="s">
        <v>599</v>
      </c>
      <c r="E172" s="32" t="s">
        <v>599</v>
      </c>
    </row>
    <row r="173" spans="1:5" x14ac:dyDescent="0.2">
      <c r="A173" s="32" t="s">
        <v>599</v>
      </c>
      <c r="C173" s="32" t="s">
        <v>599</v>
      </c>
      <c r="E173" s="32" t="s">
        <v>599</v>
      </c>
    </row>
    <row r="174" spans="1:5" x14ac:dyDescent="0.2">
      <c r="A174" s="32" t="s">
        <v>599</v>
      </c>
      <c r="C174" s="32" t="s">
        <v>599</v>
      </c>
      <c r="E174" s="32" t="s">
        <v>599</v>
      </c>
    </row>
    <row r="175" spans="1:5" x14ac:dyDescent="0.2">
      <c r="A175" s="32" t="s">
        <v>599</v>
      </c>
      <c r="C175" s="32" t="s">
        <v>599</v>
      </c>
      <c r="E175" s="32" t="s">
        <v>599</v>
      </c>
    </row>
    <row r="176" spans="1:5" x14ac:dyDescent="0.2">
      <c r="A176" s="32" t="s">
        <v>599</v>
      </c>
      <c r="C176" s="32" t="s">
        <v>599</v>
      </c>
      <c r="E176" s="32" t="s">
        <v>599</v>
      </c>
    </row>
    <row r="177" spans="1:5" x14ac:dyDescent="0.2">
      <c r="A177" s="32" t="s">
        <v>599</v>
      </c>
      <c r="C177" s="32" t="s">
        <v>599</v>
      </c>
      <c r="E177" s="32" t="s">
        <v>599</v>
      </c>
    </row>
    <row r="178" spans="1:5" x14ac:dyDescent="0.2">
      <c r="A178" s="32" t="s">
        <v>599</v>
      </c>
      <c r="C178" s="32" t="s">
        <v>599</v>
      </c>
      <c r="E178" s="32" t="s">
        <v>599</v>
      </c>
    </row>
    <row r="179" spans="1:5" x14ac:dyDescent="0.2">
      <c r="A179" s="32" t="s">
        <v>599</v>
      </c>
      <c r="C179" s="32" t="s">
        <v>599</v>
      </c>
      <c r="E179" s="32" t="s">
        <v>599</v>
      </c>
    </row>
    <row r="180" spans="1:5" x14ac:dyDescent="0.2">
      <c r="A180" s="32" t="s">
        <v>599</v>
      </c>
      <c r="C180" s="32" t="s">
        <v>599</v>
      </c>
      <c r="E180" s="32" t="s">
        <v>599</v>
      </c>
    </row>
    <row r="181" spans="1:5" x14ac:dyDescent="0.2">
      <c r="A181" s="32" t="s">
        <v>599</v>
      </c>
      <c r="C181" s="32" t="s">
        <v>599</v>
      </c>
      <c r="E181" s="32" t="s">
        <v>599</v>
      </c>
    </row>
    <row r="182" spans="1:5" x14ac:dyDescent="0.2">
      <c r="A182" s="32" t="s">
        <v>599</v>
      </c>
      <c r="C182" s="32" t="s">
        <v>599</v>
      </c>
      <c r="E182" s="32" t="s">
        <v>599</v>
      </c>
    </row>
    <row r="183" spans="1:5" x14ac:dyDescent="0.2">
      <c r="A183" s="32" t="s">
        <v>599</v>
      </c>
      <c r="C183" s="32" t="s">
        <v>599</v>
      </c>
      <c r="E183" s="32" t="s">
        <v>599</v>
      </c>
    </row>
    <row r="184" spans="1:5" x14ac:dyDescent="0.2">
      <c r="A184" s="32" t="s">
        <v>599</v>
      </c>
      <c r="C184" s="32" t="s">
        <v>599</v>
      </c>
      <c r="E184" s="32" t="s">
        <v>599</v>
      </c>
    </row>
    <row r="185" spans="1:5" x14ac:dyDescent="0.2">
      <c r="A185" s="32" t="s">
        <v>599</v>
      </c>
      <c r="C185" s="32" t="s">
        <v>599</v>
      </c>
      <c r="E185" s="32" t="s">
        <v>599</v>
      </c>
    </row>
    <row r="186" spans="1:5" x14ac:dyDescent="0.2">
      <c r="A186" s="32" t="s">
        <v>599</v>
      </c>
      <c r="C186" s="32" t="s">
        <v>599</v>
      </c>
      <c r="E186" s="32" t="s">
        <v>599</v>
      </c>
    </row>
    <row r="187" spans="1:5" x14ac:dyDescent="0.2">
      <c r="A187" s="32" t="s">
        <v>599</v>
      </c>
      <c r="C187" s="32" t="s">
        <v>599</v>
      </c>
      <c r="E187" s="32" t="s">
        <v>599</v>
      </c>
    </row>
    <row r="188" spans="1:5" x14ac:dyDescent="0.2">
      <c r="A188" s="32" t="s">
        <v>599</v>
      </c>
      <c r="C188" s="32" t="s">
        <v>599</v>
      </c>
      <c r="E188" s="32" t="s">
        <v>599</v>
      </c>
    </row>
    <row r="189" spans="1:5" x14ac:dyDescent="0.2">
      <c r="A189" s="32" t="s">
        <v>599</v>
      </c>
      <c r="C189" s="32" t="s">
        <v>599</v>
      </c>
      <c r="E189" s="32" t="s">
        <v>599</v>
      </c>
    </row>
    <row r="190" spans="1:5" x14ac:dyDescent="0.2">
      <c r="A190" s="32" t="s">
        <v>599</v>
      </c>
      <c r="C190" s="32" t="s">
        <v>599</v>
      </c>
      <c r="E190" s="32" t="s">
        <v>599</v>
      </c>
    </row>
    <row r="191" spans="1:5" x14ac:dyDescent="0.2">
      <c r="A191" s="32" t="s">
        <v>599</v>
      </c>
      <c r="C191" s="32" t="s">
        <v>599</v>
      </c>
      <c r="E191" s="32" t="s">
        <v>599</v>
      </c>
    </row>
    <row r="192" spans="1:5" x14ac:dyDescent="0.2">
      <c r="A192" s="32" t="s">
        <v>599</v>
      </c>
      <c r="C192" s="32" t="s">
        <v>599</v>
      </c>
      <c r="E192" s="32" t="s">
        <v>599</v>
      </c>
    </row>
    <row r="193" spans="1:5" x14ac:dyDescent="0.2">
      <c r="A193" s="32" t="s">
        <v>599</v>
      </c>
      <c r="C193" s="32" t="s">
        <v>599</v>
      </c>
      <c r="E193" s="32" t="s">
        <v>599</v>
      </c>
    </row>
    <row r="194" spans="1:5" x14ac:dyDescent="0.2">
      <c r="A194" s="32" t="s">
        <v>599</v>
      </c>
      <c r="C194" s="32" t="s">
        <v>599</v>
      </c>
      <c r="E194" s="32" t="s">
        <v>599</v>
      </c>
    </row>
    <row r="195" spans="1:5" x14ac:dyDescent="0.2">
      <c r="A195" s="32" t="s">
        <v>599</v>
      </c>
      <c r="C195" s="32" t="s">
        <v>599</v>
      </c>
      <c r="E195" s="32" t="s">
        <v>599</v>
      </c>
    </row>
    <row r="196" spans="1:5" x14ac:dyDescent="0.2">
      <c r="A196" s="32" t="s">
        <v>599</v>
      </c>
      <c r="C196" s="32" t="s">
        <v>599</v>
      </c>
      <c r="E196" s="32" t="s">
        <v>599</v>
      </c>
    </row>
    <row r="197" spans="1:5" x14ac:dyDescent="0.2">
      <c r="A197" s="32" t="s">
        <v>599</v>
      </c>
      <c r="C197" s="32" t="s">
        <v>599</v>
      </c>
      <c r="E197" s="32" t="s">
        <v>599</v>
      </c>
    </row>
    <row r="198" spans="1:5" x14ac:dyDescent="0.2">
      <c r="A198" s="32" t="s">
        <v>599</v>
      </c>
      <c r="C198" s="32" t="s">
        <v>599</v>
      </c>
      <c r="E198" s="32" t="s">
        <v>599</v>
      </c>
    </row>
    <row r="199" spans="1:5" x14ac:dyDescent="0.2">
      <c r="A199" s="32" t="s">
        <v>599</v>
      </c>
      <c r="C199" s="32" t="s">
        <v>599</v>
      </c>
      <c r="E199" s="32" t="s">
        <v>599</v>
      </c>
    </row>
    <row r="200" spans="1:5" x14ac:dyDescent="0.2">
      <c r="A200" s="32" t="s">
        <v>599</v>
      </c>
      <c r="C200" s="32" t="s">
        <v>599</v>
      </c>
      <c r="E200" s="32" t="s">
        <v>599</v>
      </c>
    </row>
    <row r="201" spans="1:5" x14ac:dyDescent="0.2">
      <c r="A201" s="32" t="s">
        <v>599</v>
      </c>
      <c r="C201" s="32" t="s">
        <v>599</v>
      </c>
      <c r="E201" s="32" t="s">
        <v>599</v>
      </c>
    </row>
    <row r="202" spans="1:5" x14ac:dyDescent="0.2">
      <c r="A202" s="32" t="s">
        <v>599</v>
      </c>
      <c r="C202" s="32" t="s">
        <v>599</v>
      </c>
      <c r="E202" s="32" t="s">
        <v>599</v>
      </c>
    </row>
    <row r="203" spans="1:5" x14ac:dyDescent="0.2">
      <c r="A203" s="32" t="s">
        <v>599</v>
      </c>
      <c r="C203" s="32" t="s">
        <v>599</v>
      </c>
      <c r="E203" s="32" t="s">
        <v>599</v>
      </c>
    </row>
    <row r="204" spans="1:5" x14ac:dyDescent="0.2">
      <c r="A204" s="32" t="s">
        <v>599</v>
      </c>
      <c r="C204" s="32" t="s">
        <v>599</v>
      </c>
      <c r="E204" s="32" t="s">
        <v>599</v>
      </c>
    </row>
    <row r="205" spans="1:5" x14ac:dyDescent="0.2">
      <c r="A205" s="32" t="s">
        <v>599</v>
      </c>
      <c r="C205" s="32" t="s">
        <v>599</v>
      </c>
      <c r="E205" s="32" t="s">
        <v>599</v>
      </c>
    </row>
    <row r="206" spans="1:5" x14ac:dyDescent="0.2">
      <c r="A206" s="32" t="s">
        <v>599</v>
      </c>
      <c r="C206" s="32" t="s">
        <v>599</v>
      </c>
      <c r="E206" s="32" t="s">
        <v>599</v>
      </c>
    </row>
    <row r="207" spans="1:5" x14ac:dyDescent="0.2">
      <c r="A207" s="32" t="s">
        <v>599</v>
      </c>
      <c r="C207" s="32" t="s">
        <v>599</v>
      </c>
      <c r="E207" s="32" t="s">
        <v>599</v>
      </c>
    </row>
    <row r="208" spans="1:5" x14ac:dyDescent="0.2">
      <c r="A208" s="32" t="s">
        <v>599</v>
      </c>
      <c r="C208" s="32" t="s">
        <v>599</v>
      </c>
      <c r="E208" s="32" t="s">
        <v>599</v>
      </c>
    </row>
    <row r="209" spans="1:5" x14ac:dyDescent="0.2">
      <c r="A209" s="32" t="s">
        <v>599</v>
      </c>
      <c r="C209" s="32" t="s">
        <v>599</v>
      </c>
      <c r="E209" s="32" t="s">
        <v>599</v>
      </c>
    </row>
    <row r="210" spans="1:5" x14ac:dyDescent="0.2">
      <c r="A210" s="32" t="s">
        <v>599</v>
      </c>
      <c r="C210" s="32" t="s">
        <v>599</v>
      </c>
      <c r="E210" s="32" t="s">
        <v>599</v>
      </c>
    </row>
    <row r="211" spans="1:5" x14ac:dyDescent="0.2">
      <c r="A211" s="32" t="s">
        <v>599</v>
      </c>
      <c r="C211" s="32" t="s">
        <v>599</v>
      </c>
      <c r="E211" s="32" t="s">
        <v>599</v>
      </c>
    </row>
    <row r="212" spans="1:5" x14ac:dyDescent="0.2">
      <c r="A212" s="32" t="s">
        <v>599</v>
      </c>
      <c r="C212" s="32" t="s">
        <v>599</v>
      </c>
      <c r="E212" s="32" t="s">
        <v>599</v>
      </c>
    </row>
    <row r="213" spans="1:5" x14ac:dyDescent="0.2">
      <c r="A213" s="32" t="s">
        <v>599</v>
      </c>
      <c r="C213" s="32" t="s">
        <v>599</v>
      </c>
      <c r="E213" s="32" t="s">
        <v>599</v>
      </c>
    </row>
    <row r="214" spans="1:5" x14ac:dyDescent="0.2">
      <c r="A214" s="32" t="s">
        <v>599</v>
      </c>
      <c r="C214" s="32" t="s">
        <v>599</v>
      </c>
      <c r="E214" s="32" t="s">
        <v>599</v>
      </c>
    </row>
    <row r="215" spans="1:5" x14ac:dyDescent="0.2">
      <c r="A215" s="32" t="s">
        <v>599</v>
      </c>
      <c r="C215" s="32" t="s">
        <v>599</v>
      </c>
      <c r="E215" s="32" t="s">
        <v>599</v>
      </c>
    </row>
    <row r="216" spans="1:5" x14ac:dyDescent="0.2">
      <c r="A216" s="32" t="s">
        <v>599</v>
      </c>
      <c r="C216" s="32" t="s">
        <v>599</v>
      </c>
      <c r="E216" s="32" t="s">
        <v>599</v>
      </c>
    </row>
    <row r="217" spans="1:5" x14ac:dyDescent="0.2">
      <c r="A217" s="32" t="s">
        <v>599</v>
      </c>
      <c r="C217" s="32" t="s">
        <v>599</v>
      </c>
      <c r="E217" s="32" t="s">
        <v>599</v>
      </c>
    </row>
    <row r="218" spans="1:5" x14ac:dyDescent="0.2">
      <c r="A218" s="32" t="s">
        <v>599</v>
      </c>
      <c r="C218" s="32" t="s">
        <v>599</v>
      </c>
      <c r="E218" s="32" t="s">
        <v>599</v>
      </c>
    </row>
    <row r="219" spans="1:5" x14ac:dyDescent="0.2">
      <c r="A219" s="32" t="s">
        <v>599</v>
      </c>
      <c r="C219" s="32" t="s">
        <v>599</v>
      </c>
      <c r="E219" s="32" t="s">
        <v>599</v>
      </c>
    </row>
    <row r="220" spans="1:5" x14ac:dyDescent="0.2">
      <c r="A220" s="32" t="s">
        <v>599</v>
      </c>
      <c r="C220" s="32" t="s">
        <v>599</v>
      </c>
      <c r="E220" s="32" t="s">
        <v>599</v>
      </c>
    </row>
    <row r="221" spans="1:5" x14ac:dyDescent="0.2">
      <c r="A221" s="32" t="s">
        <v>599</v>
      </c>
      <c r="C221" s="32" t="s">
        <v>599</v>
      </c>
      <c r="E221" s="32" t="s">
        <v>599</v>
      </c>
    </row>
    <row r="222" spans="1:5" x14ac:dyDescent="0.2">
      <c r="A222" s="32" t="s">
        <v>599</v>
      </c>
      <c r="C222" s="32" t="s">
        <v>599</v>
      </c>
      <c r="E222" s="32" t="s">
        <v>599</v>
      </c>
    </row>
    <row r="223" spans="1:5" x14ac:dyDescent="0.2">
      <c r="A223" s="32" t="s">
        <v>599</v>
      </c>
      <c r="C223" s="32" t="s">
        <v>599</v>
      </c>
      <c r="E223" s="32" t="s">
        <v>599</v>
      </c>
    </row>
    <row r="224" spans="1:5" x14ac:dyDescent="0.2">
      <c r="A224" s="32" t="s">
        <v>599</v>
      </c>
      <c r="C224" s="32" t="s">
        <v>599</v>
      </c>
      <c r="E224" s="32" t="s">
        <v>599</v>
      </c>
    </row>
    <row r="225" spans="1:5" x14ac:dyDescent="0.2">
      <c r="A225" s="32" t="s">
        <v>599</v>
      </c>
      <c r="C225" s="32" t="s">
        <v>599</v>
      </c>
      <c r="E225" s="32" t="s">
        <v>599</v>
      </c>
    </row>
    <row r="226" spans="1:5" x14ac:dyDescent="0.2">
      <c r="A226" s="32" t="s">
        <v>599</v>
      </c>
      <c r="C226" s="32" t="s">
        <v>599</v>
      </c>
      <c r="E226" s="32" t="s">
        <v>599</v>
      </c>
    </row>
    <row r="227" spans="1:5" x14ac:dyDescent="0.2">
      <c r="A227" s="32" t="s">
        <v>599</v>
      </c>
      <c r="C227" s="32" t="s">
        <v>599</v>
      </c>
      <c r="E227" s="32" t="s">
        <v>599</v>
      </c>
    </row>
    <row r="228" spans="1:5" x14ac:dyDescent="0.2">
      <c r="A228" s="32" t="s">
        <v>599</v>
      </c>
      <c r="C228" s="32" t="s">
        <v>599</v>
      </c>
      <c r="E228" s="32" t="s">
        <v>599</v>
      </c>
    </row>
    <row r="229" spans="1:5" x14ac:dyDescent="0.2">
      <c r="A229" s="32" t="s">
        <v>599</v>
      </c>
      <c r="C229" s="32" t="s">
        <v>599</v>
      </c>
      <c r="E229" s="32" t="s">
        <v>599</v>
      </c>
    </row>
    <row r="230" spans="1:5" x14ac:dyDescent="0.2">
      <c r="A230" s="32" t="s">
        <v>599</v>
      </c>
      <c r="C230" s="32" t="s">
        <v>599</v>
      </c>
      <c r="E230" s="32" t="s">
        <v>599</v>
      </c>
    </row>
    <row r="231" spans="1:5" x14ac:dyDescent="0.2">
      <c r="A231" s="32" t="s">
        <v>599</v>
      </c>
      <c r="C231" s="32" t="s">
        <v>599</v>
      </c>
      <c r="E231" s="32" t="s">
        <v>599</v>
      </c>
    </row>
    <row r="232" spans="1:5" x14ac:dyDescent="0.2">
      <c r="A232" s="32" t="s">
        <v>599</v>
      </c>
      <c r="C232" s="32" t="s">
        <v>599</v>
      </c>
      <c r="E232" s="32" t="s">
        <v>599</v>
      </c>
    </row>
    <row r="233" spans="1:5" x14ac:dyDescent="0.2">
      <c r="A233" s="32" t="s">
        <v>599</v>
      </c>
      <c r="C233" s="32" t="s">
        <v>599</v>
      </c>
      <c r="E233" s="32" t="s">
        <v>599</v>
      </c>
    </row>
    <row r="234" spans="1:5" x14ac:dyDescent="0.2">
      <c r="A234" s="32" t="s">
        <v>599</v>
      </c>
      <c r="C234" s="32" t="s">
        <v>599</v>
      </c>
      <c r="E234" s="32" t="s">
        <v>599</v>
      </c>
    </row>
    <row r="235" spans="1:5" x14ac:dyDescent="0.2">
      <c r="A235" s="32" t="s">
        <v>599</v>
      </c>
      <c r="C235" s="32" t="s">
        <v>599</v>
      </c>
      <c r="E235" s="32" t="s">
        <v>599</v>
      </c>
    </row>
    <row r="236" spans="1:5" x14ac:dyDescent="0.2">
      <c r="A236" s="32" t="s">
        <v>599</v>
      </c>
      <c r="C236" s="32" t="s">
        <v>599</v>
      </c>
      <c r="E236" s="32" t="s">
        <v>599</v>
      </c>
    </row>
    <row r="237" spans="1:5" x14ac:dyDescent="0.2">
      <c r="A237" s="32" t="s">
        <v>599</v>
      </c>
      <c r="C237" s="32" t="s">
        <v>599</v>
      </c>
      <c r="E237" s="32" t="s">
        <v>599</v>
      </c>
    </row>
    <row r="238" spans="1:5" x14ac:dyDescent="0.2">
      <c r="A238" s="32" t="s">
        <v>599</v>
      </c>
      <c r="C238" s="32" t="s">
        <v>599</v>
      </c>
      <c r="E238" s="32" t="s">
        <v>599</v>
      </c>
    </row>
    <row r="239" spans="1:5" x14ac:dyDescent="0.2">
      <c r="A239" s="32" t="s">
        <v>599</v>
      </c>
      <c r="C239" s="32" t="s">
        <v>599</v>
      </c>
      <c r="E239" s="32" t="s">
        <v>599</v>
      </c>
    </row>
    <row r="240" spans="1:5" x14ac:dyDescent="0.2">
      <c r="A240" s="32">
        <v>0</v>
      </c>
      <c r="C240" s="32">
        <v>0</v>
      </c>
      <c r="E240" s="32">
        <v>0</v>
      </c>
    </row>
    <row r="241" spans="1:5" x14ac:dyDescent="0.2">
      <c r="A241" s="32">
        <v>0</v>
      </c>
      <c r="C241" s="32">
        <v>0</v>
      </c>
      <c r="E241" s="32">
        <v>0</v>
      </c>
    </row>
    <row r="242" spans="1:5" x14ac:dyDescent="0.2">
      <c r="A242" s="32">
        <v>0</v>
      </c>
      <c r="C242" s="32">
        <v>0</v>
      </c>
      <c r="E242" s="32">
        <v>0</v>
      </c>
    </row>
    <row r="243" spans="1:5" x14ac:dyDescent="0.2">
      <c r="A243" s="32">
        <v>0</v>
      </c>
      <c r="C243" s="32">
        <v>0</v>
      </c>
      <c r="E243" s="32">
        <v>0</v>
      </c>
    </row>
    <row r="244" spans="1:5" x14ac:dyDescent="0.2">
      <c r="A244" s="32">
        <v>0</v>
      </c>
      <c r="C244" s="32">
        <v>0</v>
      </c>
      <c r="E244" s="32">
        <v>0</v>
      </c>
    </row>
    <row r="245" spans="1:5" x14ac:dyDescent="0.2">
      <c r="A245" s="32">
        <v>0</v>
      </c>
      <c r="C245" s="32">
        <v>0</v>
      </c>
      <c r="E245" s="32">
        <v>0</v>
      </c>
    </row>
    <row r="246" spans="1:5" x14ac:dyDescent="0.2">
      <c r="A246" s="32">
        <v>0</v>
      </c>
      <c r="C246" s="32">
        <v>0</v>
      </c>
      <c r="E246" s="32">
        <v>0</v>
      </c>
    </row>
    <row r="247" spans="1:5" x14ac:dyDescent="0.2">
      <c r="A247" s="32">
        <v>0</v>
      </c>
      <c r="C247" s="32">
        <v>0</v>
      </c>
      <c r="E247" s="32">
        <v>0</v>
      </c>
    </row>
    <row r="248" spans="1:5" x14ac:dyDescent="0.2">
      <c r="A248" s="32">
        <v>0</v>
      </c>
      <c r="C248" s="32">
        <v>0</v>
      </c>
      <c r="E248" s="32">
        <v>0</v>
      </c>
    </row>
    <row r="249" spans="1:5" x14ac:dyDescent="0.2">
      <c r="A249" s="32">
        <v>0</v>
      </c>
      <c r="C249" s="32">
        <v>0</v>
      </c>
      <c r="E249" s="32">
        <v>0</v>
      </c>
    </row>
    <row r="250" spans="1:5" x14ac:dyDescent="0.2">
      <c r="A250" s="32">
        <v>0</v>
      </c>
      <c r="C250" s="32">
        <v>0</v>
      </c>
      <c r="E250" s="32">
        <v>0</v>
      </c>
    </row>
    <row r="251" spans="1:5" x14ac:dyDescent="0.2">
      <c r="A251" s="32">
        <v>0</v>
      </c>
      <c r="C251" s="32">
        <v>0</v>
      </c>
      <c r="E251" s="32">
        <v>0</v>
      </c>
    </row>
    <row r="252" spans="1:5" x14ac:dyDescent="0.2">
      <c r="A252" s="32">
        <v>0</v>
      </c>
      <c r="C252" s="32">
        <v>0</v>
      </c>
      <c r="E252" s="32">
        <v>0</v>
      </c>
    </row>
    <row r="253" spans="1:5" x14ac:dyDescent="0.2">
      <c r="A253" s="32">
        <v>0</v>
      </c>
      <c r="C253" s="32">
        <v>0</v>
      </c>
      <c r="E253" s="32">
        <v>0</v>
      </c>
    </row>
    <row r="254" spans="1:5" x14ac:dyDescent="0.2">
      <c r="A254" s="32">
        <v>0</v>
      </c>
      <c r="C254" s="32">
        <v>0</v>
      </c>
      <c r="E254" s="32">
        <v>0</v>
      </c>
    </row>
    <row r="255" spans="1:5" x14ac:dyDescent="0.2">
      <c r="A255" s="32">
        <v>0</v>
      </c>
      <c r="C255" s="32">
        <v>0</v>
      </c>
      <c r="E255" s="32">
        <v>0</v>
      </c>
    </row>
    <row r="256" spans="1:5" x14ac:dyDescent="0.2">
      <c r="A256" s="32">
        <v>0</v>
      </c>
      <c r="C256" s="32">
        <v>0</v>
      </c>
      <c r="E256" s="32">
        <v>0</v>
      </c>
    </row>
    <row r="257" spans="1:5" x14ac:dyDescent="0.2">
      <c r="A257" s="32">
        <v>0</v>
      </c>
      <c r="C257" s="32">
        <v>0</v>
      </c>
      <c r="E257" s="32">
        <v>0</v>
      </c>
    </row>
    <row r="258" spans="1:5" x14ac:dyDescent="0.2">
      <c r="A258" s="32">
        <v>0</v>
      </c>
      <c r="C258" s="32">
        <v>0</v>
      </c>
      <c r="E258" s="32">
        <v>0</v>
      </c>
    </row>
    <row r="259" spans="1:5" x14ac:dyDescent="0.2">
      <c r="A259" s="32">
        <v>0</v>
      </c>
      <c r="C259" s="32">
        <v>0</v>
      </c>
      <c r="E259" s="32">
        <v>0</v>
      </c>
    </row>
    <row r="260" spans="1:5" x14ac:dyDescent="0.2">
      <c r="A260" s="32">
        <v>0</v>
      </c>
      <c r="C260" s="32">
        <v>0</v>
      </c>
      <c r="E260" s="32">
        <v>0</v>
      </c>
    </row>
    <row r="261" spans="1:5" x14ac:dyDescent="0.2">
      <c r="A261" s="32">
        <v>0</v>
      </c>
      <c r="C261" s="32">
        <v>0</v>
      </c>
      <c r="E261" s="32">
        <v>0</v>
      </c>
    </row>
    <row r="262" spans="1:5" x14ac:dyDescent="0.2">
      <c r="A262" s="32">
        <v>0</v>
      </c>
      <c r="C262" s="32">
        <v>0</v>
      </c>
      <c r="E262" s="32">
        <v>0</v>
      </c>
    </row>
    <row r="263" spans="1:5" x14ac:dyDescent="0.2">
      <c r="A263" s="32">
        <v>0</v>
      </c>
      <c r="C263" s="32">
        <v>0</v>
      </c>
      <c r="E263" s="32">
        <v>0</v>
      </c>
    </row>
    <row r="264" spans="1:5" x14ac:dyDescent="0.2">
      <c r="A264" s="32">
        <v>0</v>
      </c>
      <c r="C264" s="32">
        <v>0</v>
      </c>
      <c r="E264" s="32">
        <v>0</v>
      </c>
    </row>
    <row r="265" spans="1:5" x14ac:dyDescent="0.2">
      <c r="A265" s="32">
        <v>0</v>
      </c>
      <c r="C265" s="32">
        <v>0</v>
      </c>
      <c r="E265" s="32">
        <v>0</v>
      </c>
    </row>
    <row r="266" spans="1:5" x14ac:dyDescent="0.2">
      <c r="A266" s="32">
        <v>0</v>
      </c>
      <c r="C266" s="32">
        <v>0</v>
      </c>
      <c r="E266" s="32">
        <v>0</v>
      </c>
    </row>
    <row r="267" spans="1:5" x14ac:dyDescent="0.2">
      <c r="A267" s="32">
        <v>0</v>
      </c>
      <c r="C267" s="32">
        <v>0</v>
      </c>
      <c r="E267" s="32">
        <v>0</v>
      </c>
    </row>
    <row r="268" spans="1:5" x14ac:dyDescent="0.2">
      <c r="A268" s="32">
        <v>0</v>
      </c>
      <c r="C268" s="32">
        <v>0</v>
      </c>
      <c r="E268" s="32">
        <v>0</v>
      </c>
    </row>
    <row r="269" spans="1:5" x14ac:dyDescent="0.2">
      <c r="A269" s="32">
        <v>0</v>
      </c>
      <c r="C269" s="32">
        <v>0</v>
      </c>
      <c r="E269" s="32">
        <v>0</v>
      </c>
    </row>
    <row r="270" spans="1:5" x14ac:dyDescent="0.2">
      <c r="A270" s="32">
        <v>0</v>
      </c>
      <c r="C270" s="32">
        <v>0</v>
      </c>
      <c r="E270" s="32">
        <v>0</v>
      </c>
    </row>
    <row r="271" spans="1:5" x14ac:dyDescent="0.2">
      <c r="A271" s="32">
        <v>0</v>
      </c>
      <c r="C271" s="32">
        <v>0</v>
      </c>
      <c r="E271" s="32">
        <v>0</v>
      </c>
    </row>
    <row r="272" spans="1:5" x14ac:dyDescent="0.2">
      <c r="A272" s="32">
        <v>0</v>
      </c>
      <c r="C272" s="32">
        <v>0</v>
      </c>
      <c r="E272" s="32">
        <v>0</v>
      </c>
    </row>
    <row r="273" spans="1:5" x14ac:dyDescent="0.2">
      <c r="A273" s="32">
        <v>0</v>
      </c>
      <c r="C273" s="32">
        <v>0</v>
      </c>
      <c r="E273" s="32">
        <v>0</v>
      </c>
    </row>
    <row r="274" spans="1:5" x14ac:dyDescent="0.2">
      <c r="A274" s="32">
        <v>0</v>
      </c>
      <c r="C274" s="32">
        <v>0</v>
      </c>
      <c r="E274" s="32">
        <v>0</v>
      </c>
    </row>
    <row r="275" spans="1:5" x14ac:dyDescent="0.2">
      <c r="A275" s="32">
        <v>0</v>
      </c>
      <c r="C275" s="32">
        <v>0</v>
      </c>
      <c r="E275" s="32">
        <v>0</v>
      </c>
    </row>
    <row r="276" spans="1:5" x14ac:dyDescent="0.2">
      <c r="A276" s="32">
        <v>0</v>
      </c>
      <c r="C276" s="32">
        <v>0</v>
      </c>
      <c r="E276" s="32">
        <v>0</v>
      </c>
    </row>
    <row r="277" spans="1:5" x14ac:dyDescent="0.2">
      <c r="A277" s="32">
        <v>0</v>
      </c>
      <c r="C277" s="32">
        <v>0</v>
      </c>
      <c r="E277" s="32">
        <v>0</v>
      </c>
    </row>
    <row r="278" spans="1:5" x14ac:dyDescent="0.2">
      <c r="A278" s="32">
        <v>0</v>
      </c>
      <c r="C278" s="32">
        <v>0</v>
      </c>
      <c r="E278" s="32">
        <v>0</v>
      </c>
    </row>
    <row r="279" spans="1:5" x14ac:dyDescent="0.2">
      <c r="A279" s="32">
        <v>0</v>
      </c>
      <c r="C279" s="32">
        <v>0</v>
      </c>
      <c r="E279" s="32">
        <v>0</v>
      </c>
    </row>
    <row r="280" spans="1:5" x14ac:dyDescent="0.2">
      <c r="A280" s="32">
        <v>0</v>
      </c>
      <c r="C280" s="32">
        <v>0</v>
      </c>
      <c r="E280" s="32">
        <v>0</v>
      </c>
    </row>
    <row r="281" spans="1:5" x14ac:dyDescent="0.2">
      <c r="A281" s="32">
        <v>0</v>
      </c>
      <c r="C281" s="32">
        <v>0</v>
      </c>
      <c r="E281" s="32">
        <v>0</v>
      </c>
    </row>
    <row r="282" spans="1:5" x14ac:dyDescent="0.2">
      <c r="A282" s="32">
        <v>0</v>
      </c>
      <c r="C282" s="32">
        <v>0</v>
      </c>
      <c r="E282" s="32">
        <v>0</v>
      </c>
    </row>
    <row r="283" spans="1:5" x14ac:dyDescent="0.2">
      <c r="A283" s="32">
        <v>0</v>
      </c>
      <c r="C283" s="32">
        <v>0</v>
      </c>
      <c r="E283" s="32">
        <v>0</v>
      </c>
    </row>
    <row r="284" spans="1:5" x14ac:dyDescent="0.2">
      <c r="A284" s="32">
        <v>0</v>
      </c>
      <c r="C284" s="32">
        <v>0</v>
      </c>
      <c r="E284" s="32">
        <v>0</v>
      </c>
    </row>
    <row r="285" spans="1:5" x14ac:dyDescent="0.2">
      <c r="A285" s="32">
        <v>0</v>
      </c>
      <c r="C285" s="32">
        <v>0</v>
      </c>
      <c r="E285" s="32">
        <v>0</v>
      </c>
    </row>
    <row r="286" spans="1:5" x14ac:dyDescent="0.2">
      <c r="A286" s="32">
        <v>0</v>
      </c>
      <c r="C286" s="32">
        <v>0</v>
      </c>
      <c r="E286" s="32">
        <v>0</v>
      </c>
    </row>
    <row r="287" spans="1:5" x14ac:dyDescent="0.2">
      <c r="A287" s="32">
        <v>0</v>
      </c>
      <c r="C287" s="32">
        <v>0</v>
      </c>
      <c r="E287" s="32">
        <v>0</v>
      </c>
    </row>
    <row r="288" spans="1:5" x14ac:dyDescent="0.2">
      <c r="A288" s="32">
        <v>0</v>
      </c>
      <c r="C288" s="32">
        <v>0</v>
      </c>
      <c r="E288" s="32">
        <v>0</v>
      </c>
    </row>
    <row r="289" spans="1:5" x14ac:dyDescent="0.2">
      <c r="A289" s="32">
        <v>0</v>
      </c>
      <c r="C289" s="32">
        <v>0</v>
      </c>
      <c r="E289" s="32">
        <v>0</v>
      </c>
    </row>
    <row r="290" spans="1:5" x14ac:dyDescent="0.2">
      <c r="A290" s="32">
        <v>0</v>
      </c>
      <c r="C290" s="32">
        <v>0</v>
      </c>
      <c r="E290" s="32">
        <v>0</v>
      </c>
    </row>
    <row r="291" spans="1:5" x14ac:dyDescent="0.2">
      <c r="A291" s="32">
        <v>0</v>
      </c>
      <c r="C291" s="32">
        <v>0</v>
      </c>
      <c r="E291" s="32">
        <v>0</v>
      </c>
    </row>
    <row r="292" spans="1:5" x14ac:dyDescent="0.2">
      <c r="A292" s="32">
        <v>0</v>
      </c>
      <c r="C292" s="32">
        <v>0</v>
      </c>
      <c r="E292" s="32">
        <v>0</v>
      </c>
    </row>
    <row r="293" spans="1:5" x14ac:dyDescent="0.2">
      <c r="A293" s="32">
        <v>0</v>
      </c>
      <c r="C293" s="32">
        <v>0</v>
      </c>
      <c r="E293" s="32">
        <v>0</v>
      </c>
    </row>
    <row r="294" spans="1:5" x14ac:dyDescent="0.2">
      <c r="A294" s="32">
        <v>0</v>
      </c>
      <c r="C294" s="32">
        <v>0</v>
      </c>
      <c r="E294" s="32">
        <v>0</v>
      </c>
    </row>
    <row r="295" spans="1:5" x14ac:dyDescent="0.2">
      <c r="A295" s="32">
        <v>0</v>
      </c>
      <c r="C295" s="32">
        <v>0</v>
      </c>
      <c r="E295" s="32">
        <v>0</v>
      </c>
    </row>
    <row r="296" spans="1:5" x14ac:dyDescent="0.2">
      <c r="A296" s="32">
        <v>0</v>
      </c>
      <c r="C296" s="32">
        <v>0</v>
      </c>
      <c r="E296" s="32">
        <v>0</v>
      </c>
    </row>
    <row r="297" spans="1:5" x14ac:dyDescent="0.2">
      <c r="A297" s="32">
        <v>0</v>
      </c>
      <c r="C297" s="32">
        <v>0</v>
      </c>
      <c r="E297" s="32">
        <v>0</v>
      </c>
    </row>
    <row r="298" spans="1:5" x14ac:dyDescent="0.2">
      <c r="A298" s="32">
        <v>0</v>
      </c>
      <c r="C298" s="32">
        <v>0</v>
      </c>
      <c r="E298" s="32">
        <v>0</v>
      </c>
    </row>
    <row r="299" spans="1:5" x14ac:dyDescent="0.2">
      <c r="A299" s="32">
        <v>0</v>
      </c>
      <c r="C299" s="32">
        <v>0</v>
      </c>
      <c r="E299" s="32">
        <v>0</v>
      </c>
    </row>
    <row r="300" spans="1:5" x14ac:dyDescent="0.2">
      <c r="A300" s="32">
        <v>0</v>
      </c>
      <c r="C300" s="32">
        <v>0</v>
      </c>
      <c r="E300" s="32">
        <v>0</v>
      </c>
    </row>
    <row r="301" spans="1:5" x14ac:dyDescent="0.2">
      <c r="A301" s="32">
        <v>0</v>
      </c>
      <c r="C301" s="32">
        <v>0</v>
      </c>
      <c r="E301" s="32">
        <v>0</v>
      </c>
    </row>
    <row r="302" spans="1:5" x14ac:dyDescent="0.2">
      <c r="A302" s="32">
        <v>0</v>
      </c>
      <c r="C302" s="32">
        <v>0</v>
      </c>
      <c r="E302" s="32">
        <v>0</v>
      </c>
    </row>
    <row r="303" spans="1:5" x14ac:dyDescent="0.2">
      <c r="A303" s="32">
        <v>0</v>
      </c>
      <c r="C303" s="32">
        <v>0</v>
      </c>
      <c r="E303" s="32">
        <v>0</v>
      </c>
    </row>
    <row r="304" spans="1:5" x14ac:dyDescent="0.2">
      <c r="A304" s="32">
        <v>0</v>
      </c>
      <c r="C304" s="32">
        <v>0</v>
      </c>
      <c r="E304" s="32">
        <v>0</v>
      </c>
    </row>
    <row r="305" spans="1:5" x14ac:dyDescent="0.2">
      <c r="A305" s="32">
        <v>0</v>
      </c>
      <c r="C305" s="32">
        <v>0</v>
      </c>
      <c r="E305" s="32">
        <v>0</v>
      </c>
    </row>
    <row r="306" spans="1:5" x14ac:dyDescent="0.2">
      <c r="A306" s="32">
        <v>0</v>
      </c>
      <c r="C306" s="32">
        <v>0</v>
      </c>
      <c r="E306" s="32">
        <v>0</v>
      </c>
    </row>
    <row r="307" spans="1:5" x14ac:dyDescent="0.2">
      <c r="A307" s="32">
        <v>0</v>
      </c>
      <c r="C307" s="32">
        <v>0</v>
      </c>
      <c r="E307" s="32">
        <v>0</v>
      </c>
    </row>
    <row r="308" spans="1:5" x14ac:dyDescent="0.2">
      <c r="A308" s="32">
        <v>0</v>
      </c>
      <c r="C308" s="32">
        <v>0</v>
      </c>
      <c r="E308" s="32">
        <v>0</v>
      </c>
    </row>
    <row r="309" spans="1:5" x14ac:dyDescent="0.2">
      <c r="A309" s="32">
        <v>0</v>
      </c>
      <c r="C309" s="32">
        <v>0</v>
      </c>
      <c r="E309" s="32">
        <v>0</v>
      </c>
    </row>
    <row r="310" spans="1:5" x14ac:dyDescent="0.2">
      <c r="A310" s="32">
        <v>0</v>
      </c>
      <c r="C310" s="32">
        <v>0</v>
      </c>
      <c r="E310" s="32">
        <v>0</v>
      </c>
    </row>
    <row r="311" spans="1:5" x14ac:dyDescent="0.2">
      <c r="A311" s="32">
        <v>0</v>
      </c>
      <c r="C311" s="32">
        <v>0</v>
      </c>
      <c r="E311" s="32">
        <v>0</v>
      </c>
    </row>
    <row r="312" spans="1:5" x14ac:dyDescent="0.2">
      <c r="A312" s="32">
        <v>0</v>
      </c>
      <c r="C312" s="32">
        <v>0</v>
      </c>
      <c r="E312" s="32">
        <v>0</v>
      </c>
    </row>
    <row r="313" spans="1:5" x14ac:dyDescent="0.2">
      <c r="A313" s="32">
        <v>0</v>
      </c>
      <c r="C313" s="32">
        <v>0</v>
      </c>
      <c r="E313" s="32">
        <v>0</v>
      </c>
    </row>
    <row r="314" spans="1:5" x14ac:dyDescent="0.2">
      <c r="A314" s="32">
        <v>0</v>
      </c>
      <c r="C314" s="32">
        <v>0</v>
      </c>
      <c r="E314" s="32">
        <v>0</v>
      </c>
    </row>
    <row r="315" spans="1:5" x14ac:dyDescent="0.2">
      <c r="A315" s="32">
        <v>0</v>
      </c>
      <c r="C315" s="32">
        <v>0</v>
      </c>
      <c r="E315" s="32">
        <v>0</v>
      </c>
    </row>
    <row r="316" spans="1:5" x14ac:dyDescent="0.2">
      <c r="A316" s="32">
        <v>0</v>
      </c>
      <c r="C316" s="32">
        <v>0</v>
      </c>
      <c r="E316" s="32">
        <v>0</v>
      </c>
    </row>
    <row r="317" spans="1:5" x14ac:dyDescent="0.2">
      <c r="A317" s="32">
        <v>0</v>
      </c>
      <c r="C317" s="32">
        <v>0</v>
      </c>
      <c r="E317" s="32">
        <v>0</v>
      </c>
    </row>
    <row r="318" spans="1:5" x14ac:dyDescent="0.2">
      <c r="A318" s="32">
        <v>0</v>
      </c>
      <c r="C318" s="32">
        <v>0</v>
      </c>
      <c r="E318" s="32">
        <v>0</v>
      </c>
    </row>
    <row r="319" spans="1:5" x14ac:dyDescent="0.2">
      <c r="A319" s="32">
        <v>0</v>
      </c>
      <c r="C319" s="32">
        <v>0</v>
      </c>
      <c r="E319" s="32">
        <v>0</v>
      </c>
    </row>
    <row r="320" spans="1:5" x14ac:dyDescent="0.2">
      <c r="A320" s="32">
        <v>0</v>
      </c>
      <c r="C320" s="32">
        <v>0</v>
      </c>
      <c r="E320" s="32">
        <v>0</v>
      </c>
    </row>
    <row r="321" spans="1:5" x14ac:dyDescent="0.2">
      <c r="A321" s="32">
        <v>0</v>
      </c>
      <c r="C321" s="32">
        <v>0</v>
      </c>
      <c r="E321" s="32">
        <v>0</v>
      </c>
    </row>
    <row r="322" spans="1:5" x14ac:dyDescent="0.2">
      <c r="A322" s="32">
        <v>0</v>
      </c>
      <c r="C322" s="32">
        <v>0</v>
      </c>
      <c r="E322" s="32">
        <v>0</v>
      </c>
    </row>
    <row r="323" spans="1:5" x14ac:dyDescent="0.2">
      <c r="A323" s="32">
        <v>0</v>
      </c>
      <c r="C323" s="32">
        <v>0</v>
      </c>
      <c r="E323" s="32">
        <v>0</v>
      </c>
    </row>
    <row r="324" spans="1:5" x14ac:dyDescent="0.2">
      <c r="A324" s="32">
        <v>0</v>
      </c>
      <c r="C324" s="32">
        <v>0</v>
      </c>
      <c r="E324" s="32">
        <v>0</v>
      </c>
    </row>
    <row r="325" spans="1:5" x14ac:dyDescent="0.2">
      <c r="A325" s="32">
        <v>0</v>
      </c>
      <c r="C325" s="32">
        <v>0</v>
      </c>
      <c r="E325" s="32">
        <v>0</v>
      </c>
    </row>
    <row r="326" spans="1:5" x14ac:dyDescent="0.2">
      <c r="A326" s="32">
        <v>0</v>
      </c>
      <c r="C326" s="32">
        <v>0</v>
      </c>
      <c r="E326" s="32">
        <v>0</v>
      </c>
    </row>
    <row r="327" spans="1:5" x14ac:dyDescent="0.2">
      <c r="A327" s="32">
        <v>0</v>
      </c>
      <c r="C327" s="32">
        <v>0</v>
      </c>
      <c r="E327" s="32">
        <v>0</v>
      </c>
    </row>
    <row r="328" spans="1:5" x14ac:dyDescent="0.2">
      <c r="A328" s="32">
        <v>0</v>
      </c>
      <c r="C328" s="32">
        <v>0</v>
      </c>
      <c r="E328" s="32">
        <v>0</v>
      </c>
    </row>
    <row r="329" spans="1:5" x14ac:dyDescent="0.2">
      <c r="A329" s="32">
        <v>0</v>
      </c>
      <c r="C329" s="32">
        <v>0</v>
      </c>
      <c r="E329" s="32">
        <v>0</v>
      </c>
    </row>
    <row r="330" spans="1:5" x14ac:dyDescent="0.2">
      <c r="A330" s="32">
        <v>0</v>
      </c>
      <c r="C330" s="32">
        <v>0</v>
      </c>
      <c r="E330" s="32">
        <v>0</v>
      </c>
    </row>
    <row r="331" spans="1:5" x14ac:dyDescent="0.2">
      <c r="A331" s="32">
        <v>0</v>
      </c>
      <c r="C331" s="32">
        <v>0</v>
      </c>
      <c r="E331" s="32">
        <v>0</v>
      </c>
    </row>
    <row r="332" spans="1:5" x14ac:dyDescent="0.2">
      <c r="A332" s="32">
        <v>0</v>
      </c>
      <c r="C332" s="32">
        <v>0</v>
      </c>
      <c r="E332" s="32">
        <v>0</v>
      </c>
    </row>
    <row r="333" spans="1:5" x14ac:dyDescent="0.2">
      <c r="A333" s="32">
        <v>0</v>
      </c>
      <c r="C333" s="32">
        <v>0</v>
      </c>
      <c r="E333" s="32">
        <v>0</v>
      </c>
    </row>
    <row r="334" spans="1:5" x14ac:dyDescent="0.2">
      <c r="A334" s="32">
        <v>0</v>
      </c>
      <c r="C334" s="32">
        <v>0</v>
      </c>
      <c r="E334" s="32">
        <v>0</v>
      </c>
    </row>
    <row r="335" spans="1:5" x14ac:dyDescent="0.2">
      <c r="A335" s="32">
        <v>0</v>
      </c>
      <c r="C335" s="32">
        <v>0</v>
      </c>
      <c r="E335" s="32">
        <v>0</v>
      </c>
    </row>
    <row r="336" spans="1:5" x14ac:dyDescent="0.2">
      <c r="A336" s="32">
        <v>0</v>
      </c>
      <c r="C336" s="32">
        <v>0</v>
      </c>
      <c r="E336" s="32">
        <v>0</v>
      </c>
    </row>
    <row r="337" spans="1:5" x14ac:dyDescent="0.2">
      <c r="A337" s="32">
        <v>0</v>
      </c>
      <c r="C337" s="32">
        <v>0</v>
      </c>
      <c r="E337" s="32">
        <v>0</v>
      </c>
    </row>
    <row r="338" spans="1:5" x14ac:dyDescent="0.2">
      <c r="A338" s="32">
        <v>0</v>
      </c>
      <c r="C338" s="32">
        <v>0</v>
      </c>
      <c r="E338" s="32">
        <v>0</v>
      </c>
    </row>
    <row r="339" spans="1:5" x14ac:dyDescent="0.2">
      <c r="A339" s="32">
        <v>0</v>
      </c>
      <c r="C339" s="32">
        <v>0</v>
      </c>
      <c r="E339" s="32">
        <v>0</v>
      </c>
    </row>
    <row r="340" spans="1:5" x14ac:dyDescent="0.2">
      <c r="A340" s="32">
        <v>0</v>
      </c>
      <c r="C340" s="32">
        <v>0</v>
      </c>
      <c r="E340" s="32">
        <v>0</v>
      </c>
    </row>
    <row r="341" spans="1:5" x14ac:dyDescent="0.2">
      <c r="A341" s="32">
        <v>0</v>
      </c>
      <c r="C341" s="32">
        <v>0</v>
      </c>
      <c r="E341" s="32">
        <v>0</v>
      </c>
    </row>
    <row r="342" spans="1:5" x14ac:dyDescent="0.2">
      <c r="A342" s="32">
        <v>0</v>
      </c>
      <c r="C342" s="32">
        <v>0</v>
      </c>
      <c r="E342" s="32">
        <v>0</v>
      </c>
    </row>
    <row r="343" spans="1:5" x14ac:dyDescent="0.2">
      <c r="A343" s="32">
        <v>0</v>
      </c>
      <c r="C343" s="32">
        <v>0</v>
      </c>
      <c r="E343" s="32">
        <v>0</v>
      </c>
    </row>
    <row r="344" spans="1:5" x14ac:dyDescent="0.2">
      <c r="A344" s="32">
        <v>0</v>
      </c>
      <c r="C344" s="32">
        <v>0</v>
      </c>
      <c r="E344" s="32">
        <v>0</v>
      </c>
    </row>
    <row r="345" spans="1:5" x14ac:dyDescent="0.2">
      <c r="A345" s="32">
        <v>0</v>
      </c>
      <c r="C345" s="32">
        <v>0</v>
      </c>
      <c r="E345" s="32">
        <v>0</v>
      </c>
    </row>
    <row r="346" spans="1:5" x14ac:dyDescent="0.2">
      <c r="A346" s="32">
        <v>0</v>
      </c>
      <c r="C346" s="32">
        <v>0</v>
      </c>
      <c r="E346" s="32">
        <v>0</v>
      </c>
    </row>
    <row r="347" spans="1:5" x14ac:dyDescent="0.2">
      <c r="A347" s="32">
        <v>0</v>
      </c>
      <c r="C347" s="32">
        <v>0</v>
      </c>
      <c r="E347" s="32">
        <v>0</v>
      </c>
    </row>
    <row r="348" spans="1:5" x14ac:dyDescent="0.2">
      <c r="A348" s="32">
        <v>0</v>
      </c>
      <c r="C348" s="32">
        <v>0</v>
      </c>
      <c r="E348" s="32">
        <v>0</v>
      </c>
    </row>
    <row r="349" spans="1:5" x14ac:dyDescent="0.2">
      <c r="A349" s="32">
        <v>0</v>
      </c>
      <c r="C349" s="32">
        <v>0</v>
      </c>
      <c r="E349" s="32">
        <v>0</v>
      </c>
    </row>
    <row r="350" spans="1:5" x14ac:dyDescent="0.2">
      <c r="A350" s="32">
        <v>0</v>
      </c>
      <c r="C350" s="32">
        <v>0</v>
      </c>
      <c r="E350" s="32">
        <v>0</v>
      </c>
    </row>
    <row r="351" spans="1:5" x14ac:dyDescent="0.2">
      <c r="A351" s="32">
        <v>0</v>
      </c>
      <c r="C351" s="32">
        <v>0</v>
      </c>
      <c r="E351" s="32">
        <v>0</v>
      </c>
    </row>
    <row r="352" spans="1:5" x14ac:dyDescent="0.2">
      <c r="A352" s="32">
        <v>0</v>
      </c>
      <c r="C352" s="32">
        <v>0</v>
      </c>
      <c r="E352" s="32">
        <v>0</v>
      </c>
    </row>
    <row r="353" spans="1:5" x14ac:dyDescent="0.2">
      <c r="A353" s="32">
        <v>0</v>
      </c>
      <c r="C353" s="32">
        <v>0</v>
      </c>
      <c r="E353" s="32">
        <v>0</v>
      </c>
    </row>
    <row r="354" spans="1:5" x14ac:dyDescent="0.2">
      <c r="A354" s="32">
        <v>0</v>
      </c>
      <c r="C354" s="32">
        <v>0</v>
      </c>
      <c r="E354" s="32">
        <v>0</v>
      </c>
    </row>
    <row r="355" spans="1:5" x14ac:dyDescent="0.2">
      <c r="A355" s="32">
        <v>0</v>
      </c>
      <c r="C355" s="32">
        <v>0</v>
      </c>
      <c r="E355" s="32">
        <v>0</v>
      </c>
    </row>
    <row r="356" spans="1:5" x14ac:dyDescent="0.2">
      <c r="A356" s="32">
        <v>0</v>
      </c>
      <c r="C356" s="32">
        <v>0</v>
      </c>
      <c r="E356" s="32">
        <v>0</v>
      </c>
    </row>
    <row r="357" spans="1:5" x14ac:dyDescent="0.2">
      <c r="A357" s="32">
        <v>0</v>
      </c>
      <c r="C357" s="32">
        <v>0</v>
      </c>
      <c r="E357" s="32">
        <v>0</v>
      </c>
    </row>
    <row r="358" spans="1:5" x14ac:dyDescent="0.2">
      <c r="A358" s="32">
        <v>0</v>
      </c>
      <c r="C358" s="32">
        <v>0</v>
      </c>
      <c r="E358" s="32">
        <v>0</v>
      </c>
    </row>
    <row r="359" spans="1:5" x14ac:dyDescent="0.2">
      <c r="A359" s="32">
        <v>0</v>
      </c>
      <c r="C359" s="32">
        <v>0</v>
      </c>
      <c r="E359" s="32">
        <v>0</v>
      </c>
    </row>
    <row r="360" spans="1:5" x14ac:dyDescent="0.2">
      <c r="A360" s="32">
        <v>0</v>
      </c>
      <c r="C360" s="32">
        <v>0</v>
      </c>
      <c r="E360" s="32">
        <v>0</v>
      </c>
    </row>
    <row r="361" spans="1:5" x14ac:dyDescent="0.2">
      <c r="A361" s="32">
        <v>0</v>
      </c>
      <c r="C361" s="32">
        <v>0</v>
      </c>
      <c r="E361" s="32">
        <v>0</v>
      </c>
    </row>
    <row r="362" spans="1:5" x14ac:dyDescent="0.2">
      <c r="A362" s="32">
        <v>0</v>
      </c>
      <c r="C362" s="32">
        <v>0</v>
      </c>
      <c r="E362" s="32">
        <v>0</v>
      </c>
    </row>
    <row r="363" spans="1:5" x14ac:dyDescent="0.2">
      <c r="A363" s="32">
        <v>0</v>
      </c>
      <c r="C363" s="32">
        <v>0</v>
      </c>
      <c r="E363" s="32">
        <v>0</v>
      </c>
    </row>
    <row r="364" spans="1:5" x14ac:dyDescent="0.2">
      <c r="A364" s="32">
        <v>0</v>
      </c>
      <c r="C364" s="32">
        <v>0</v>
      </c>
      <c r="E364" s="32">
        <v>0</v>
      </c>
    </row>
    <row r="365" spans="1:5" x14ac:dyDescent="0.2">
      <c r="A365" s="32">
        <v>0</v>
      </c>
      <c r="C365" s="32">
        <v>0</v>
      </c>
      <c r="E365" s="32">
        <v>0</v>
      </c>
    </row>
    <row r="366" spans="1:5" x14ac:dyDescent="0.2">
      <c r="A366" s="32">
        <v>0</v>
      </c>
      <c r="C366" s="32">
        <v>0</v>
      </c>
      <c r="E366" s="32">
        <v>0</v>
      </c>
    </row>
    <row r="367" spans="1:5" x14ac:dyDescent="0.2">
      <c r="A367" s="32">
        <v>0</v>
      </c>
      <c r="C367" s="32">
        <v>0</v>
      </c>
      <c r="E367" s="32">
        <v>0</v>
      </c>
    </row>
    <row r="368" spans="1:5" x14ac:dyDescent="0.2">
      <c r="A368" s="32">
        <v>0</v>
      </c>
      <c r="C368" s="32">
        <v>0</v>
      </c>
      <c r="E368" s="32">
        <v>0</v>
      </c>
    </row>
    <row r="369" spans="1:5" x14ac:dyDescent="0.2">
      <c r="A369" s="32">
        <v>0</v>
      </c>
      <c r="C369" s="32">
        <v>0</v>
      </c>
      <c r="E369" s="32">
        <v>0</v>
      </c>
    </row>
    <row r="370" spans="1:5" x14ac:dyDescent="0.2">
      <c r="A370" s="32">
        <v>0</v>
      </c>
      <c r="C370" s="32">
        <v>0</v>
      </c>
      <c r="E370" s="32">
        <v>0</v>
      </c>
    </row>
    <row r="371" spans="1:5" x14ac:dyDescent="0.2">
      <c r="A371" s="32">
        <v>0</v>
      </c>
      <c r="C371" s="32">
        <v>0</v>
      </c>
      <c r="E371" s="32">
        <v>0</v>
      </c>
    </row>
    <row r="372" spans="1:5" x14ac:dyDescent="0.2">
      <c r="A372" s="32">
        <v>0</v>
      </c>
      <c r="C372" s="32">
        <v>0</v>
      </c>
      <c r="E372" s="32">
        <v>0</v>
      </c>
    </row>
    <row r="373" spans="1:5" x14ac:dyDescent="0.2">
      <c r="A373" s="32">
        <v>0</v>
      </c>
      <c r="C373" s="32">
        <v>0</v>
      </c>
      <c r="E373" s="32">
        <v>0</v>
      </c>
    </row>
    <row r="374" spans="1:5" x14ac:dyDescent="0.2">
      <c r="A374" s="32">
        <v>0</v>
      </c>
      <c r="C374" s="32">
        <v>0</v>
      </c>
      <c r="E374" s="32">
        <v>0</v>
      </c>
    </row>
    <row r="375" spans="1:5" x14ac:dyDescent="0.2">
      <c r="A375" s="32">
        <v>0</v>
      </c>
      <c r="C375" s="32">
        <v>0</v>
      </c>
      <c r="E375" s="32">
        <v>0</v>
      </c>
    </row>
    <row r="376" spans="1:5" x14ac:dyDescent="0.2">
      <c r="A376" s="32">
        <v>0</v>
      </c>
      <c r="C376" s="32">
        <v>0</v>
      </c>
      <c r="E376" s="32">
        <v>0</v>
      </c>
    </row>
    <row r="377" spans="1:5" x14ac:dyDescent="0.2">
      <c r="A377" s="32">
        <v>0</v>
      </c>
      <c r="C377" s="32">
        <v>0</v>
      </c>
      <c r="E377" s="32">
        <v>0</v>
      </c>
    </row>
    <row r="378" spans="1:5" x14ac:dyDescent="0.2">
      <c r="A378" s="32">
        <v>0</v>
      </c>
      <c r="C378" s="32">
        <v>0</v>
      </c>
      <c r="E378" s="32">
        <v>0</v>
      </c>
    </row>
    <row r="379" spans="1:5" x14ac:dyDescent="0.2">
      <c r="A379" s="32">
        <v>0</v>
      </c>
      <c r="C379" s="32">
        <v>0</v>
      </c>
      <c r="E379" s="32">
        <v>0</v>
      </c>
    </row>
    <row r="380" spans="1:5" x14ac:dyDescent="0.2">
      <c r="A380" s="32">
        <v>0</v>
      </c>
      <c r="C380" s="32">
        <v>0</v>
      </c>
      <c r="E380" s="32">
        <v>0</v>
      </c>
    </row>
    <row r="381" spans="1:5" x14ac:dyDescent="0.2">
      <c r="A381" s="32">
        <v>0</v>
      </c>
      <c r="C381" s="32">
        <v>0</v>
      </c>
      <c r="E381" s="32">
        <v>0</v>
      </c>
    </row>
    <row r="382" spans="1:5" x14ac:dyDescent="0.2">
      <c r="A382" s="32">
        <v>0</v>
      </c>
      <c r="C382" s="32">
        <v>0</v>
      </c>
      <c r="E382" s="32">
        <v>0</v>
      </c>
    </row>
    <row r="383" spans="1:5" x14ac:dyDescent="0.2">
      <c r="A383" s="32">
        <v>0</v>
      </c>
      <c r="C383" s="32">
        <v>0</v>
      </c>
      <c r="E383" s="32">
        <v>0</v>
      </c>
    </row>
    <row r="384" spans="1:5" x14ac:dyDescent="0.2">
      <c r="A384" s="32">
        <v>0</v>
      </c>
      <c r="C384" s="32">
        <v>0</v>
      </c>
      <c r="E384" s="32">
        <v>0</v>
      </c>
    </row>
    <row r="385" spans="1:5" x14ac:dyDescent="0.2">
      <c r="A385" s="32">
        <v>0</v>
      </c>
      <c r="C385" s="32">
        <v>0</v>
      </c>
      <c r="E385" s="32">
        <v>0</v>
      </c>
    </row>
    <row r="386" spans="1:5" x14ac:dyDescent="0.2">
      <c r="A386" s="32">
        <v>0</v>
      </c>
      <c r="C386" s="32">
        <v>0</v>
      </c>
      <c r="E386" s="32">
        <v>0</v>
      </c>
    </row>
    <row r="387" spans="1:5" x14ac:dyDescent="0.2">
      <c r="A387" s="32">
        <v>0</v>
      </c>
      <c r="C387" s="32">
        <v>0</v>
      </c>
      <c r="E387" s="32">
        <v>0</v>
      </c>
    </row>
    <row r="388" spans="1:5" x14ac:dyDescent="0.2">
      <c r="A388" s="32">
        <v>0</v>
      </c>
      <c r="C388" s="32">
        <v>0</v>
      </c>
      <c r="E388" s="32">
        <v>0</v>
      </c>
    </row>
    <row r="389" spans="1:5" x14ac:dyDescent="0.2">
      <c r="A389" s="32">
        <v>0</v>
      </c>
      <c r="C389" s="32">
        <v>0</v>
      </c>
      <c r="E389" s="32">
        <v>0</v>
      </c>
    </row>
    <row r="390" spans="1:5" x14ac:dyDescent="0.2">
      <c r="A390" s="32">
        <v>0</v>
      </c>
      <c r="C390" s="32">
        <v>0</v>
      </c>
      <c r="E390" s="32">
        <v>0</v>
      </c>
    </row>
    <row r="391" spans="1:5" x14ac:dyDescent="0.2">
      <c r="A391" s="32">
        <v>0</v>
      </c>
      <c r="C391" s="32">
        <v>0</v>
      </c>
      <c r="E391" s="32">
        <v>0</v>
      </c>
    </row>
    <row r="392" spans="1:5" x14ac:dyDescent="0.2">
      <c r="A392" s="32">
        <v>0</v>
      </c>
      <c r="C392" s="32">
        <v>0</v>
      </c>
      <c r="E392" s="32">
        <v>0</v>
      </c>
    </row>
    <row r="393" spans="1:5" x14ac:dyDescent="0.2">
      <c r="A393" s="32">
        <v>0</v>
      </c>
      <c r="C393" s="32">
        <v>0</v>
      </c>
      <c r="E393" s="32">
        <v>0</v>
      </c>
    </row>
    <row r="394" spans="1:5" x14ac:dyDescent="0.2">
      <c r="A394" s="32">
        <v>0</v>
      </c>
      <c r="C394" s="32">
        <v>0</v>
      </c>
      <c r="E394" s="32">
        <v>0</v>
      </c>
    </row>
    <row r="395" spans="1:5" x14ac:dyDescent="0.2">
      <c r="A395" s="32">
        <v>0</v>
      </c>
      <c r="C395" s="32">
        <v>0</v>
      </c>
      <c r="E395" s="32">
        <v>0</v>
      </c>
    </row>
    <row r="396" spans="1:5" x14ac:dyDescent="0.2">
      <c r="A396" s="32">
        <v>0</v>
      </c>
      <c r="C396" s="32">
        <v>0</v>
      </c>
      <c r="E396" s="32">
        <v>0</v>
      </c>
    </row>
    <row r="397" spans="1:5" x14ac:dyDescent="0.2">
      <c r="A397" s="32">
        <v>0</v>
      </c>
      <c r="C397" s="32">
        <v>0</v>
      </c>
      <c r="E397" s="32">
        <v>0</v>
      </c>
    </row>
    <row r="398" spans="1:5" x14ac:dyDescent="0.2">
      <c r="A398" s="32">
        <v>0</v>
      </c>
      <c r="C398" s="32">
        <v>0</v>
      </c>
      <c r="E398" s="32">
        <v>0</v>
      </c>
    </row>
    <row r="399" spans="1:5" x14ac:dyDescent="0.2">
      <c r="A399" s="32">
        <v>0</v>
      </c>
      <c r="C399" s="32">
        <v>0</v>
      </c>
      <c r="E399" s="32">
        <v>0</v>
      </c>
    </row>
    <row r="400" spans="1:5" x14ac:dyDescent="0.2">
      <c r="A400" s="32">
        <v>0</v>
      </c>
      <c r="C400" s="32">
        <v>0</v>
      </c>
      <c r="E400" s="32">
        <v>0</v>
      </c>
    </row>
    <row r="401" spans="1:5" x14ac:dyDescent="0.2">
      <c r="A401" s="32">
        <v>0</v>
      </c>
      <c r="C401" s="32">
        <v>0</v>
      </c>
      <c r="E401" s="32">
        <v>0</v>
      </c>
    </row>
    <row r="402" spans="1:5" x14ac:dyDescent="0.2">
      <c r="A402" s="32">
        <v>0</v>
      </c>
      <c r="C402" s="32">
        <v>0</v>
      </c>
      <c r="E402" s="32">
        <v>0</v>
      </c>
    </row>
    <row r="403" spans="1:5" x14ac:dyDescent="0.2">
      <c r="A403" s="32">
        <v>0</v>
      </c>
      <c r="C403" s="32">
        <v>0</v>
      </c>
      <c r="E403" s="32">
        <v>0</v>
      </c>
    </row>
    <row r="404" spans="1:5" x14ac:dyDescent="0.2">
      <c r="A404" s="32">
        <v>0</v>
      </c>
      <c r="C404" s="32">
        <v>0</v>
      </c>
      <c r="E404" s="32">
        <v>0</v>
      </c>
    </row>
    <row r="405" spans="1:5" x14ac:dyDescent="0.2">
      <c r="A405" s="32">
        <v>0</v>
      </c>
      <c r="C405" s="32">
        <v>0</v>
      </c>
      <c r="E405" s="32">
        <v>0</v>
      </c>
    </row>
    <row r="406" spans="1:5" x14ac:dyDescent="0.2">
      <c r="A406" s="32">
        <v>0</v>
      </c>
      <c r="C406" s="32">
        <v>0</v>
      </c>
      <c r="E406" s="32">
        <v>0</v>
      </c>
    </row>
    <row r="407" spans="1:5" x14ac:dyDescent="0.2">
      <c r="A407" s="32">
        <v>0</v>
      </c>
      <c r="C407" s="32">
        <v>0</v>
      </c>
      <c r="E407" s="32">
        <v>0</v>
      </c>
    </row>
    <row r="408" spans="1:5" x14ac:dyDescent="0.2">
      <c r="A408" s="32">
        <v>0</v>
      </c>
      <c r="C408" s="32">
        <v>0</v>
      </c>
      <c r="E408" s="32">
        <v>0</v>
      </c>
    </row>
    <row r="409" spans="1:5" x14ac:dyDescent="0.2">
      <c r="A409" s="32">
        <v>0</v>
      </c>
      <c r="C409" s="32">
        <v>0</v>
      </c>
      <c r="E409" s="32">
        <v>0</v>
      </c>
    </row>
    <row r="410" spans="1:5" x14ac:dyDescent="0.2">
      <c r="A410" s="32">
        <v>0</v>
      </c>
      <c r="C410" s="32">
        <v>0</v>
      </c>
      <c r="E410" s="32">
        <v>0</v>
      </c>
    </row>
    <row r="411" spans="1:5" x14ac:dyDescent="0.2">
      <c r="A411" s="32">
        <v>0</v>
      </c>
      <c r="C411" s="32">
        <v>0</v>
      </c>
      <c r="E411" s="32">
        <v>0</v>
      </c>
    </row>
    <row r="412" spans="1:5" x14ac:dyDescent="0.2">
      <c r="A412" s="32">
        <v>0</v>
      </c>
      <c r="C412" s="32">
        <v>0</v>
      </c>
      <c r="E412" s="32">
        <v>0</v>
      </c>
    </row>
    <row r="413" spans="1:5" x14ac:dyDescent="0.2">
      <c r="A413" s="32">
        <v>0</v>
      </c>
      <c r="C413" s="32">
        <v>0</v>
      </c>
      <c r="E413" s="32">
        <v>0</v>
      </c>
    </row>
    <row r="414" spans="1:5" x14ac:dyDescent="0.2">
      <c r="A414" s="32">
        <v>0</v>
      </c>
      <c r="C414" s="32">
        <v>0</v>
      </c>
      <c r="E414" s="32">
        <v>0</v>
      </c>
    </row>
    <row r="415" spans="1:5" x14ac:dyDescent="0.2">
      <c r="A415" s="32">
        <v>0</v>
      </c>
      <c r="C415" s="32">
        <v>0</v>
      </c>
      <c r="E415" s="32">
        <v>0</v>
      </c>
    </row>
    <row r="416" spans="1:5" x14ac:dyDescent="0.2">
      <c r="A416" s="32">
        <v>0</v>
      </c>
      <c r="C416" s="32">
        <v>0</v>
      </c>
      <c r="E416" s="32">
        <v>0</v>
      </c>
    </row>
    <row r="417" spans="1:5" x14ac:dyDescent="0.2">
      <c r="A417" s="32">
        <v>0</v>
      </c>
      <c r="C417" s="32">
        <v>0</v>
      </c>
      <c r="E417" s="32">
        <v>0</v>
      </c>
    </row>
    <row r="418" spans="1:5" x14ac:dyDescent="0.2">
      <c r="A418" s="32">
        <v>0</v>
      </c>
      <c r="C418" s="32">
        <v>0</v>
      </c>
      <c r="E418" s="32">
        <v>0</v>
      </c>
    </row>
    <row r="419" spans="1:5" x14ac:dyDescent="0.2">
      <c r="A419" s="32">
        <v>0</v>
      </c>
      <c r="C419" s="32">
        <v>0</v>
      </c>
      <c r="E419" s="32">
        <v>0</v>
      </c>
    </row>
    <row r="420" spans="1:5" x14ac:dyDescent="0.2">
      <c r="A420" s="32">
        <v>0</v>
      </c>
      <c r="C420" s="32">
        <v>0</v>
      </c>
      <c r="E420" s="32">
        <v>0</v>
      </c>
    </row>
    <row r="421" spans="1:5" x14ac:dyDescent="0.2">
      <c r="A421" s="32">
        <v>0</v>
      </c>
      <c r="C421" s="32">
        <v>0</v>
      </c>
      <c r="E421" s="32">
        <v>0</v>
      </c>
    </row>
    <row r="422" spans="1:5" x14ac:dyDescent="0.2">
      <c r="A422" s="32">
        <v>0</v>
      </c>
      <c r="C422" s="32">
        <v>0</v>
      </c>
      <c r="E422" s="32">
        <v>0</v>
      </c>
    </row>
    <row r="423" spans="1:5" x14ac:dyDescent="0.2">
      <c r="A423" s="32">
        <v>0</v>
      </c>
      <c r="C423" s="32">
        <v>0</v>
      </c>
      <c r="E423" s="32">
        <v>0</v>
      </c>
    </row>
    <row r="424" spans="1:5" x14ac:dyDescent="0.2">
      <c r="A424" s="32">
        <v>0</v>
      </c>
      <c r="C424" s="32">
        <v>0</v>
      </c>
      <c r="E424" s="32">
        <v>0</v>
      </c>
    </row>
    <row r="425" spans="1:5" x14ac:dyDescent="0.2">
      <c r="A425" s="32">
        <v>0</v>
      </c>
      <c r="C425" s="32">
        <v>0</v>
      </c>
      <c r="E425" s="32">
        <v>0</v>
      </c>
    </row>
    <row r="426" spans="1:5" x14ac:dyDescent="0.2">
      <c r="A426" s="32">
        <v>0</v>
      </c>
      <c r="C426" s="32">
        <v>0</v>
      </c>
      <c r="E426" s="32">
        <v>0</v>
      </c>
    </row>
    <row r="427" spans="1:5" x14ac:dyDescent="0.2">
      <c r="A427" s="32">
        <v>0</v>
      </c>
      <c r="C427" s="32">
        <v>0</v>
      </c>
      <c r="E427" s="32">
        <v>0</v>
      </c>
    </row>
    <row r="428" spans="1:5" x14ac:dyDescent="0.2">
      <c r="A428" s="32">
        <v>0</v>
      </c>
      <c r="C428" s="32">
        <v>0</v>
      </c>
      <c r="E428" s="32">
        <v>0</v>
      </c>
    </row>
    <row r="429" spans="1:5" x14ac:dyDescent="0.2">
      <c r="A429" s="32">
        <v>0</v>
      </c>
      <c r="C429" s="32">
        <v>0</v>
      </c>
      <c r="E429" s="32">
        <v>0</v>
      </c>
    </row>
    <row r="430" spans="1:5" x14ac:dyDescent="0.2">
      <c r="A430" s="32">
        <v>0</v>
      </c>
      <c r="C430" s="32">
        <v>0</v>
      </c>
      <c r="E430" s="32">
        <v>0</v>
      </c>
    </row>
    <row r="431" spans="1:5" x14ac:dyDescent="0.2">
      <c r="A431" s="32">
        <v>0</v>
      </c>
      <c r="C431" s="32">
        <v>0</v>
      </c>
      <c r="E431" s="32">
        <v>0</v>
      </c>
    </row>
    <row r="432" spans="1:5" x14ac:dyDescent="0.2">
      <c r="A432" s="32">
        <v>0</v>
      </c>
      <c r="C432" s="32">
        <v>0</v>
      </c>
      <c r="E432" s="32">
        <v>0</v>
      </c>
    </row>
    <row r="433" spans="1:5" x14ac:dyDescent="0.2">
      <c r="A433" s="32">
        <v>0</v>
      </c>
      <c r="C433" s="32">
        <v>0</v>
      </c>
      <c r="E433" s="32">
        <v>0</v>
      </c>
    </row>
    <row r="434" spans="1:5" x14ac:dyDescent="0.2">
      <c r="A434" s="32">
        <v>0</v>
      </c>
      <c r="C434" s="32">
        <v>0</v>
      </c>
      <c r="E434" s="32">
        <v>0</v>
      </c>
    </row>
    <row r="435" spans="1:5" x14ac:dyDescent="0.2">
      <c r="A435" s="32">
        <v>0</v>
      </c>
      <c r="C435" s="32">
        <v>0</v>
      </c>
      <c r="E435" s="32">
        <v>0</v>
      </c>
    </row>
    <row r="436" spans="1:5" x14ac:dyDescent="0.2">
      <c r="A436" s="32">
        <v>0</v>
      </c>
      <c r="C436" s="32">
        <v>0</v>
      </c>
      <c r="E436" s="32">
        <v>0</v>
      </c>
    </row>
    <row r="437" spans="1:5" x14ac:dyDescent="0.2">
      <c r="A437" s="32">
        <v>0</v>
      </c>
      <c r="C437" s="32">
        <v>0</v>
      </c>
      <c r="E437" s="32">
        <v>0</v>
      </c>
    </row>
    <row r="438" spans="1:5" x14ac:dyDescent="0.2">
      <c r="A438" s="32">
        <v>0</v>
      </c>
      <c r="C438" s="32">
        <v>0</v>
      </c>
      <c r="E438" s="32">
        <v>0</v>
      </c>
    </row>
    <row r="439" spans="1:5" x14ac:dyDescent="0.2">
      <c r="A439" s="32">
        <v>0</v>
      </c>
      <c r="C439" s="32">
        <v>0</v>
      </c>
      <c r="E439" s="32">
        <v>0</v>
      </c>
    </row>
    <row r="440" spans="1:5" x14ac:dyDescent="0.2">
      <c r="A440" s="32">
        <v>0</v>
      </c>
      <c r="C440" s="32">
        <v>0</v>
      </c>
      <c r="E440" s="32">
        <v>0</v>
      </c>
    </row>
    <row r="441" spans="1:5" x14ac:dyDescent="0.2">
      <c r="A441" s="32">
        <v>0</v>
      </c>
      <c r="C441" s="32">
        <v>0</v>
      </c>
      <c r="E441" s="32">
        <v>0</v>
      </c>
    </row>
    <row r="442" spans="1:5" x14ac:dyDescent="0.2">
      <c r="A442" s="32">
        <v>0</v>
      </c>
      <c r="C442" s="32">
        <v>0</v>
      </c>
      <c r="E442" s="32">
        <v>0</v>
      </c>
    </row>
    <row r="443" spans="1:5" x14ac:dyDescent="0.2">
      <c r="A443" s="32">
        <v>0</v>
      </c>
      <c r="C443" s="32">
        <v>0</v>
      </c>
      <c r="E443" s="32">
        <v>0</v>
      </c>
    </row>
    <row r="444" spans="1:5" x14ac:dyDescent="0.2">
      <c r="A444" s="32">
        <v>0</v>
      </c>
      <c r="C444" s="32">
        <v>0</v>
      </c>
      <c r="E444" s="32">
        <v>0</v>
      </c>
    </row>
    <row r="445" spans="1:5" x14ac:dyDescent="0.2">
      <c r="A445" s="32">
        <v>0</v>
      </c>
      <c r="C445" s="32">
        <v>0</v>
      </c>
      <c r="E445" s="32">
        <v>0</v>
      </c>
    </row>
    <row r="446" spans="1:5" x14ac:dyDescent="0.2">
      <c r="A446" s="32">
        <v>0</v>
      </c>
      <c r="C446" s="32">
        <v>0</v>
      </c>
      <c r="E446" s="32">
        <v>0</v>
      </c>
    </row>
    <row r="447" spans="1:5" x14ac:dyDescent="0.2">
      <c r="A447" s="32">
        <v>0</v>
      </c>
      <c r="C447" s="32">
        <v>0</v>
      </c>
      <c r="E447" s="32">
        <v>0</v>
      </c>
    </row>
    <row r="448" spans="1:5" x14ac:dyDescent="0.2">
      <c r="A448" s="32">
        <v>0</v>
      </c>
      <c r="C448" s="32">
        <v>0</v>
      </c>
      <c r="E448" s="32">
        <v>0</v>
      </c>
    </row>
    <row r="449" spans="1:5" x14ac:dyDescent="0.2">
      <c r="A449" s="32">
        <v>0</v>
      </c>
      <c r="C449" s="32">
        <v>0</v>
      </c>
      <c r="E449" s="32">
        <v>0</v>
      </c>
    </row>
    <row r="450" spans="1:5" x14ac:dyDescent="0.2">
      <c r="A450" s="32">
        <v>0</v>
      </c>
      <c r="C450" s="32">
        <v>0</v>
      </c>
      <c r="E450" s="32">
        <v>0</v>
      </c>
    </row>
    <row r="451" spans="1:5" x14ac:dyDescent="0.2">
      <c r="A451" s="32">
        <v>0</v>
      </c>
      <c r="C451" s="32">
        <v>0</v>
      </c>
      <c r="E451" s="32">
        <v>0</v>
      </c>
    </row>
    <row r="452" spans="1:5" x14ac:dyDescent="0.2">
      <c r="A452" s="32">
        <v>0</v>
      </c>
      <c r="C452" s="32">
        <v>0</v>
      </c>
      <c r="E452" s="32">
        <v>0</v>
      </c>
    </row>
    <row r="453" spans="1:5" x14ac:dyDescent="0.2">
      <c r="A453" s="32">
        <v>0</v>
      </c>
      <c r="C453" s="32">
        <v>0</v>
      </c>
      <c r="E453" s="32">
        <v>0</v>
      </c>
    </row>
    <row r="454" spans="1:5" x14ac:dyDescent="0.2">
      <c r="A454" s="32">
        <v>0</v>
      </c>
      <c r="C454" s="32">
        <v>0</v>
      </c>
      <c r="E454" s="32">
        <v>0</v>
      </c>
    </row>
    <row r="455" spans="1:5" x14ac:dyDescent="0.2">
      <c r="A455" s="32">
        <v>0</v>
      </c>
      <c r="C455" s="32">
        <v>0</v>
      </c>
      <c r="E455" s="32">
        <v>0</v>
      </c>
    </row>
    <row r="456" spans="1:5" x14ac:dyDescent="0.2">
      <c r="A456" s="32">
        <v>0</v>
      </c>
      <c r="C456" s="32">
        <v>0</v>
      </c>
      <c r="E456" s="32">
        <v>0</v>
      </c>
    </row>
    <row r="457" spans="1:5" x14ac:dyDescent="0.2">
      <c r="A457" s="32">
        <v>0</v>
      </c>
      <c r="C457" s="32">
        <v>0</v>
      </c>
      <c r="E457" s="32">
        <v>0</v>
      </c>
    </row>
    <row r="458" spans="1:5" x14ac:dyDescent="0.2">
      <c r="A458" s="32">
        <v>0</v>
      </c>
      <c r="C458" s="32">
        <v>0</v>
      </c>
      <c r="E458" s="32">
        <v>0</v>
      </c>
    </row>
    <row r="459" spans="1:5" x14ac:dyDescent="0.2">
      <c r="A459" s="32">
        <v>0</v>
      </c>
      <c r="C459" s="32">
        <v>0</v>
      </c>
      <c r="E459" s="32">
        <v>0</v>
      </c>
    </row>
    <row r="460" spans="1:5" x14ac:dyDescent="0.2">
      <c r="A460" s="32">
        <v>0</v>
      </c>
      <c r="C460" s="32">
        <v>0</v>
      </c>
      <c r="E460" s="32">
        <v>0</v>
      </c>
    </row>
    <row r="461" spans="1:5" x14ac:dyDescent="0.2">
      <c r="A461" s="32">
        <v>0</v>
      </c>
      <c r="C461" s="32">
        <v>0</v>
      </c>
      <c r="E461" s="32">
        <v>0</v>
      </c>
    </row>
    <row r="462" spans="1:5" x14ac:dyDescent="0.2">
      <c r="A462" s="32">
        <v>0</v>
      </c>
      <c r="C462" s="32">
        <v>0</v>
      </c>
      <c r="E462" s="32">
        <v>0</v>
      </c>
    </row>
    <row r="463" spans="1:5" x14ac:dyDescent="0.2">
      <c r="A463" s="32">
        <v>0</v>
      </c>
      <c r="C463" s="32">
        <v>0</v>
      </c>
      <c r="E463" s="32">
        <v>0</v>
      </c>
    </row>
    <row r="464" spans="1:5" x14ac:dyDescent="0.2">
      <c r="A464" s="32">
        <v>0</v>
      </c>
      <c r="C464" s="32">
        <v>0</v>
      </c>
      <c r="E464" s="32">
        <v>0</v>
      </c>
    </row>
    <row r="465" spans="1:5" x14ac:dyDescent="0.2">
      <c r="A465" s="32">
        <v>0</v>
      </c>
      <c r="C465" s="32">
        <v>0</v>
      </c>
      <c r="E465" s="32">
        <v>0</v>
      </c>
    </row>
    <row r="466" spans="1:5" x14ac:dyDescent="0.2">
      <c r="A466" s="32">
        <v>0</v>
      </c>
      <c r="C466" s="32">
        <v>0</v>
      </c>
      <c r="E466" s="32">
        <v>0</v>
      </c>
    </row>
    <row r="467" spans="1:5" x14ac:dyDescent="0.2">
      <c r="A467" s="32">
        <v>0</v>
      </c>
      <c r="C467" s="32">
        <v>0</v>
      </c>
      <c r="E467" s="32">
        <v>0</v>
      </c>
    </row>
    <row r="468" spans="1:5" x14ac:dyDescent="0.2">
      <c r="A468" s="32">
        <v>0</v>
      </c>
      <c r="C468" s="32">
        <v>0</v>
      </c>
      <c r="E468" s="32">
        <v>0</v>
      </c>
    </row>
    <row r="469" spans="1:5" x14ac:dyDescent="0.2">
      <c r="A469" s="32">
        <v>0</v>
      </c>
      <c r="C469" s="32">
        <v>0</v>
      </c>
      <c r="E469" s="32">
        <v>0</v>
      </c>
    </row>
    <row r="470" spans="1:5" x14ac:dyDescent="0.2">
      <c r="A470" s="32">
        <v>0</v>
      </c>
      <c r="C470" s="32">
        <v>0</v>
      </c>
      <c r="E470" s="32">
        <v>0</v>
      </c>
    </row>
    <row r="471" spans="1:5" x14ac:dyDescent="0.2">
      <c r="A471" s="32">
        <v>0</v>
      </c>
      <c r="C471" s="32">
        <v>0</v>
      </c>
      <c r="E471" s="32">
        <v>0</v>
      </c>
    </row>
    <row r="472" spans="1:5" x14ac:dyDescent="0.2">
      <c r="A472" s="32">
        <v>0</v>
      </c>
      <c r="C472" s="32">
        <v>0</v>
      </c>
      <c r="E472" s="32">
        <v>0</v>
      </c>
    </row>
    <row r="473" spans="1:5" x14ac:dyDescent="0.2">
      <c r="A473" s="32">
        <v>0</v>
      </c>
      <c r="C473" s="32">
        <v>0</v>
      </c>
      <c r="E473" s="32">
        <v>0</v>
      </c>
    </row>
    <row r="474" spans="1:5" x14ac:dyDescent="0.2">
      <c r="A474" s="32">
        <v>0</v>
      </c>
      <c r="C474" s="32">
        <v>0</v>
      </c>
      <c r="E474" s="32">
        <v>0</v>
      </c>
    </row>
    <row r="475" spans="1:5" x14ac:dyDescent="0.2">
      <c r="A475" s="32">
        <v>0</v>
      </c>
      <c r="C475" s="32">
        <v>0</v>
      </c>
      <c r="E475" s="32">
        <v>0</v>
      </c>
    </row>
    <row r="476" spans="1:5" x14ac:dyDescent="0.2">
      <c r="A476" s="32">
        <v>0</v>
      </c>
      <c r="C476" s="32">
        <v>0</v>
      </c>
      <c r="E476" s="32">
        <v>0</v>
      </c>
    </row>
    <row r="477" spans="1:5" x14ac:dyDescent="0.2">
      <c r="A477" s="32">
        <v>0</v>
      </c>
      <c r="C477" s="32">
        <v>0</v>
      </c>
      <c r="E477" s="32">
        <v>0</v>
      </c>
    </row>
    <row r="478" spans="1:5" x14ac:dyDescent="0.2">
      <c r="A478" s="32">
        <v>0</v>
      </c>
      <c r="C478" s="32">
        <v>0</v>
      </c>
      <c r="E478" s="32">
        <v>0</v>
      </c>
    </row>
    <row r="479" spans="1:5" x14ac:dyDescent="0.2">
      <c r="A479" s="32">
        <v>0</v>
      </c>
      <c r="C479" s="32">
        <v>0</v>
      </c>
      <c r="E479" s="32">
        <v>0</v>
      </c>
    </row>
    <row r="480" spans="1:5" x14ac:dyDescent="0.2">
      <c r="A480" s="32">
        <v>0</v>
      </c>
      <c r="C480" s="32">
        <v>0</v>
      </c>
      <c r="E480" s="32">
        <v>0</v>
      </c>
    </row>
    <row r="481" spans="1:5" x14ac:dyDescent="0.2">
      <c r="A481" s="32">
        <v>0</v>
      </c>
      <c r="C481" s="32">
        <v>0</v>
      </c>
      <c r="E481" s="32">
        <v>0</v>
      </c>
    </row>
    <row r="482" spans="1:5" x14ac:dyDescent="0.2">
      <c r="A482" s="32">
        <v>0</v>
      </c>
      <c r="C482" s="32">
        <v>0</v>
      </c>
      <c r="E482" s="32">
        <v>0</v>
      </c>
    </row>
    <row r="483" spans="1:5" x14ac:dyDescent="0.2">
      <c r="A483" s="32">
        <v>0</v>
      </c>
      <c r="C483" s="32">
        <v>0</v>
      </c>
      <c r="E483" s="32">
        <v>0</v>
      </c>
    </row>
    <row r="484" spans="1:5" x14ac:dyDescent="0.2">
      <c r="A484" s="32">
        <v>0</v>
      </c>
      <c r="C484" s="32">
        <v>0</v>
      </c>
      <c r="E484" s="32">
        <v>0</v>
      </c>
    </row>
    <row r="485" spans="1:5" x14ac:dyDescent="0.2">
      <c r="A485" s="32">
        <v>0</v>
      </c>
      <c r="C485" s="32">
        <v>0</v>
      </c>
      <c r="E485" s="32">
        <v>0</v>
      </c>
    </row>
    <row r="486" spans="1:5" x14ac:dyDescent="0.2">
      <c r="A486" s="32">
        <v>0</v>
      </c>
      <c r="C486" s="32">
        <v>0</v>
      </c>
      <c r="E486" s="32">
        <v>0</v>
      </c>
    </row>
    <row r="487" spans="1:5" x14ac:dyDescent="0.2">
      <c r="A487" s="32">
        <v>0</v>
      </c>
      <c r="C487" s="32">
        <v>0</v>
      </c>
      <c r="E487" s="32">
        <v>0</v>
      </c>
    </row>
    <row r="488" spans="1:5" x14ac:dyDescent="0.2">
      <c r="A488" s="32">
        <v>0</v>
      </c>
      <c r="C488" s="32">
        <v>0</v>
      </c>
      <c r="E488" s="32">
        <v>0</v>
      </c>
    </row>
    <row r="489" spans="1:5" x14ac:dyDescent="0.2">
      <c r="A489" s="32">
        <v>0</v>
      </c>
      <c r="C489" s="32">
        <v>0</v>
      </c>
      <c r="E489" s="32">
        <v>0</v>
      </c>
    </row>
    <row r="490" spans="1:5" x14ac:dyDescent="0.2">
      <c r="A490" s="32">
        <v>0</v>
      </c>
      <c r="C490" s="32">
        <v>0</v>
      </c>
      <c r="E490" s="32">
        <v>0</v>
      </c>
    </row>
    <row r="491" spans="1:5" x14ac:dyDescent="0.2">
      <c r="A491" s="32">
        <v>0</v>
      </c>
      <c r="C491" s="32">
        <v>0</v>
      </c>
      <c r="E491" s="32">
        <v>0</v>
      </c>
    </row>
    <row r="492" spans="1:5" x14ac:dyDescent="0.2">
      <c r="A492" s="32">
        <v>0</v>
      </c>
      <c r="C492" s="32">
        <v>0</v>
      </c>
      <c r="E492" s="32">
        <v>0</v>
      </c>
    </row>
    <row r="493" spans="1:5" x14ac:dyDescent="0.2">
      <c r="A493" s="32">
        <v>0</v>
      </c>
      <c r="C493" s="32">
        <v>0</v>
      </c>
      <c r="E493" s="32">
        <v>0</v>
      </c>
    </row>
    <row r="494" spans="1:5" x14ac:dyDescent="0.2">
      <c r="A494" s="32">
        <v>0</v>
      </c>
      <c r="C494" s="32">
        <v>0</v>
      </c>
      <c r="E494" s="32">
        <v>0</v>
      </c>
    </row>
    <row r="495" spans="1:5" x14ac:dyDescent="0.2">
      <c r="A495" s="32">
        <v>0</v>
      </c>
      <c r="C495" s="32">
        <v>0</v>
      </c>
      <c r="E495" s="32">
        <v>0</v>
      </c>
    </row>
    <row r="496" spans="1:5" x14ac:dyDescent="0.2">
      <c r="A496" s="32">
        <v>0</v>
      </c>
      <c r="C496" s="32">
        <v>0</v>
      </c>
      <c r="E496" s="32">
        <v>0</v>
      </c>
    </row>
    <row r="497" spans="1:5" x14ac:dyDescent="0.2">
      <c r="A497" s="32">
        <v>0</v>
      </c>
      <c r="C497" s="32">
        <v>0</v>
      </c>
      <c r="E497" s="32">
        <v>0</v>
      </c>
    </row>
    <row r="498" spans="1:5" x14ac:dyDescent="0.2">
      <c r="A498" s="32">
        <v>0</v>
      </c>
      <c r="C498" s="32">
        <v>0</v>
      </c>
      <c r="E498" s="32">
        <v>0</v>
      </c>
    </row>
    <row r="499" spans="1:5" x14ac:dyDescent="0.2">
      <c r="A499" s="32">
        <v>0</v>
      </c>
      <c r="C499" s="32">
        <v>0</v>
      </c>
      <c r="E499" s="32">
        <v>0</v>
      </c>
    </row>
    <row r="500" spans="1:5" x14ac:dyDescent="0.2">
      <c r="A500" s="32">
        <v>0</v>
      </c>
      <c r="C500" s="32">
        <v>0</v>
      </c>
      <c r="E500" s="32">
        <v>0</v>
      </c>
    </row>
    <row r="501" spans="1:5" x14ac:dyDescent="0.2">
      <c r="A501" s="32">
        <v>0</v>
      </c>
      <c r="C501" s="32">
        <v>0</v>
      </c>
      <c r="E501" s="32">
        <v>0</v>
      </c>
    </row>
    <row r="502" spans="1:5" x14ac:dyDescent="0.2">
      <c r="A502" s="32">
        <v>0</v>
      </c>
      <c r="C502" s="32">
        <v>0</v>
      </c>
      <c r="E502" s="32">
        <v>0</v>
      </c>
    </row>
    <row r="503" spans="1:5" x14ac:dyDescent="0.2">
      <c r="A503" s="32">
        <v>0</v>
      </c>
      <c r="C503" s="32">
        <v>0</v>
      </c>
      <c r="E503" s="32">
        <v>0</v>
      </c>
    </row>
    <row r="504" spans="1:5" x14ac:dyDescent="0.2">
      <c r="A504" s="32">
        <v>0</v>
      </c>
      <c r="C504" s="32">
        <v>0</v>
      </c>
      <c r="E504" s="32">
        <v>0</v>
      </c>
    </row>
    <row r="505" spans="1:5" x14ac:dyDescent="0.2">
      <c r="A505" s="32">
        <v>0</v>
      </c>
      <c r="C505" s="32">
        <v>0</v>
      </c>
      <c r="E505" s="32">
        <v>0</v>
      </c>
    </row>
    <row r="506" spans="1:5" x14ac:dyDescent="0.2">
      <c r="A506" s="32">
        <v>0</v>
      </c>
      <c r="C506" s="32">
        <v>0</v>
      </c>
      <c r="E506" s="32">
        <v>0</v>
      </c>
    </row>
    <row r="507" spans="1:5" x14ac:dyDescent="0.2">
      <c r="A507" s="32">
        <v>0</v>
      </c>
      <c r="C507" s="32">
        <v>0</v>
      </c>
      <c r="E507" s="32">
        <v>0</v>
      </c>
    </row>
    <row r="508" spans="1:5" x14ac:dyDescent="0.2">
      <c r="A508" s="32">
        <v>0</v>
      </c>
      <c r="C508" s="32">
        <v>0</v>
      </c>
      <c r="E508" s="32">
        <v>0</v>
      </c>
    </row>
    <row r="509" spans="1:5" x14ac:dyDescent="0.2">
      <c r="A509" s="32">
        <v>0</v>
      </c>
      <c r="C509" s="32">
        <v>0</v>
      </c>
      <c r="E509" s="32">
        <v>0</v>
      </c>
    </row>
    <row r="510" spans="1:5" x14ac:dyDescent="0.2">
      <c r="A510" s="32">
        <v>0</v>
      </c>
      <c r="C510" s="32">
        <v>0</v>
      </c>
      <c r="E510" s="32">
        <v>0</v>
      </c>
    </row>
    <row r="511" spans="1:5" x14ac:dyDescent="0.2">
      <c r="A511" s="32">
        <v>0</v>
      </c>
      <c r="C511" s="32">
        <v>0</v>
      </c>
      <c r="E511" s="32">
        <v>0</v>
      </c>
    </row>
    <row r="512" spans="1:5" x14ac:dyDescent="0.2">
      <c r="A512" s="32">
        <v>0</v>
      </c>
      <c r="C512" s="32">
        <v>0</v>
      </c>
      <c r="E512" s="32">
        <v>0</v>
      </c>
    </row>
    <row r="513" spans="1:5" x14ac:dyDescent="0.2">
      <c r="A513" s="32">
        <v>0</v>
      </c>
      <c r="C513" s="32">
        <v>0</v>
      </c>
      <c r="E513" s="32">
        <v>0</v>
      </c>
    </row>
    <row r="514" spans="1:5" x14ac:dyDescent="0.2">
      <c r="A514" s="32">
        <v>0</v>
      </c>
      <c r="C514" s="32">
        <v>0</v>
      </c>
      <c r="E514" s="32">
        <v>0</v>
      </c>
    </row>
    <row r="515" spans="1:5" x14ac:dyDescent="0.2">
      <c r="A515" s="32">
        <v>0</v>
      </c>
      <c r="C515" s="32">
        <v>0</v>
      </c>
      <c r="E515" s="32">
        <v>0</v>
      </c>
    </row>
    <row r="516" spans="1:5" x14ac:dyDescent="0.2">
      <c r="A516" s="32">
        <v>0</v>
      </c>
      <c r="C516" s="32">
        <v>0</v>
      </c>
      <c r="E516" s="32">
        <v>0</v>
      </c>
    </row>
    <row r="517" spans="1:5" x14ac:dyDescent="0.2">
      <c r="A517" s="32">
        <v>0</v>
      </c>
      <c r="C517" s="32">
        <v>0</v>
      </c>
      <c r="E517" s="32">
        <v>0</v>
      </c>
    </row>
    <row r="518" spans="1:5" x14ac:dyDescent="0.2">
      <c r="A518" s="32">
        <v>0</v>
      </c>
      <c r="C518" s="32">
        <v>0</v>
      </c>
      <c r="E518" s="32">
        <v>0</v>
      </c>
    </row>
    <row r="519" spans="1:5" x14ac:dyDescent="0.2">
      <c r="A519" s="32">
        <v>0</v>
      </c>
      <c r="C519" s="32">
        <v>0</v>
      </c>
      <c r="E519" s="32">
        <v>0</v>
      </c>
    </row>
    <row r="520" spans="1:5" x14ac:dyDescent="0.2">
      <c r="A520" s="32">
        <v>0</v>
      </c>
      <c r="C520" s="32">
        <v>0</v>
      </c>
      <c r="E520" s="32">
        <v>0</v>
      </c>
    </row>
    <row r="521" spans="1:5" x14ac:dyDescent="0.2">
      <c r="A521" s="32">
        <v>0</v>
      </c>
      <c r="C521" s="32">
        <v>0</v>
      </c>
      <c r="E521" s="32">
        <v>0</v>
      </c>
    </row>
    <row r="522" spans="1:5" x14ac:dyDescent="0.2">
      <c r="A522" s="32">
        <v>0</v>
      </c>
      <c r="C522" s="32">
        <v>0</v>
      </c>
      <c r="E522" s="32">
        <v>0</v>
      </c>
    </row>
    <row r="523" spans="1:5" x14ac:dyDescent="0.2">
      <c r="A523" s="32">
        <v>0</v>
      </c>
      <c r="C523" s="32">
        <v>0</v>
      </c>
      <c r="E523" s="32">
        <v>0</v>
      </c>
    </row>
    <row r="524" spans="1:5" x14ac:dyDescent="0.2">
      <c r="A524" s="32">
        <v>0</v>
      </c>
      <c r="C524" s="32">
        <v>0</v>
      </c>
      <c r="E524" s="32">
        <v>0</v>
      </c>
    </row>
    <row r="525" spans="1:5" x14ac:dyDescent="0.2">
      <c r="A525" s="32">
        <v>0</v>
      </c>
      <c r="C525" s="32">
        <v>0</v>
      </c>
      <c r="E525" s="32">
        <v>0</v>
      </c>
    </row>
    <row r="526" spans="1:5" x14ac:dyDescent="0.2">
      <c r="A526" s="32">
        <v>0</v>
      </c>
      <c r="C526" s="32">
        <v>0</v>
      </c>
      <c r="E526" s="32">
        <v>0</v>
      </c>
    </row>
    <row r="527" spans="1:5" x14ac:dyDescent="0.2">
      <c r="A527" s="32">
        <v>0</v>
      </c>
      <c r="C527" s="32">
        <v>0</v>
      </c>
      <c r="E527" s="32">
        <v>0</v>
      </c>
    </row>
    <row r="528" spans="1:5" x14ac:dyDescent="0.2">
      <c r="A528" s="32">
        <v>0</v>
      </c>
      <c r="C528" s="32">
        <v>0</v>
      </c>
      <c r="E528" s="32">
        <v>0</v>
      </c>
    </row>
    <row r="529" spans="1:5" x14ac:dyDescent="0.2">
      <c r="A529" s="32">
        <v>0</v>
      </c>
      <c r="C529" s="32">
        <v>0</v>
      </c>
      <c r="E529" s="32">
        <v>0</v>
      </c>
    </row>
    <row r="530" spans="1:5" x14ac:dyDescent="0.2">
      <c r="A530" s="32">
        <v>0</v>
      </c>
      <c r="C530" s="32">
        <v>0</v>
      </c>
      <c r="E530" s="32">
        <v>0</v>
      </c>
    </row>
    <row r="531" spans="1:5" x14ac:dyDescent="0.2">
      <c r="A531" s="32">
        <v>0</v>
      </c>
      <c r="C531" s="32">
        <v>0</v>
      </c>
      <c r="E531" s="32">
        <v>0</v>
      </c>
    </row>
    <row r="532" spans="1:5" x14ac:dyDescent="0.2">
      <c r="A532" s="32">
        <v>0</v>
      </c>
      <c r="C532" s="32">
        <v>0</v>
      </c>
      <c r="E532" s="32">
        <v>0</v>
      </c>
    </row>
    <row r="533" spans="1:5" x14ac:dyDescent="0.2">
      <c r="A533" s="32">
        <v>0</v>
      </c>
      <c r="C533" s="32">
        <v>0</v>
      </c>
      <c r="E533" s="32">
        <v>0</v>
      </c>
    </row>
    <row r="534" spans="1:5" x14ac:dyDescent="0.2">
      <c r="A534" s="32">
        <v>0</v>
      </c>
      <c r="C534" s="32">
        <v>0</v>
      </c>
      <c r="E534" s="32">
        <v>0</v>
      </c>
    </row>
    <row r="535" spans="1:5" x14ac:dyDescent="0.2">
      <c r="A535" s="32">
        <v>0</v>
      </c>
      <c r="C535" s="32">
        <v>0</v>
      </c>
      <c r="E535" s="32">
        <v>0</v>
      </c>
    </row>
    <row r="536" spans="1:5" x14ac:dyDescent="0.2">
      <c r="A536" s="32">
        <v>0</v>
      </c>
      <c r="C536" s="32">
        <v>0</v>
      </c>
      <c r="E536" s="32">
        <v>0</v>
      </c>
    </row>
    <row r="537" spans="1:5" x14ac:dyDescent="0.2">
      <c r="A537" s="32">
        <v>0</v>
      </c>
      <c r="C537" s="32">
        <v>0</v>
      </c>
      <c r="E537" s="32">
        <v>0</v>
      </c>
    </row>
    <row r="538" spans="1:5" x14ac:dyDescent="0.2">
      <c r="A538" s="32">
        <v>0</v>
      </c>
      <c r="C538" s="32">
        <v>0</v>
      </c>
      <c r="E538" s="32">
        <v>0</v>
      </c>
    </row>
    <row r="539" spans="1:5" x14ac:dyDescent="0.2">
      <c r="A539" s="32">
        <v>0</v>
      </c>
      <c r="C539" s="32">
        <v>0</v>
      </c>
      <c r="E539" s="32">
        <v>0</v>
      </c>
    </row>
    <row r="540" spans="1:5" x14ac:dyDescent="0.2">
      <c r="A540" s="32">
        <v>0</v>
      </c>
      <c r="C540" s="32">
        <v>0</v>
      </c>
      <c r="E540" s="32">
        <v>0</v>
      </c>
    </row>
    <row r="541" spans="1:5" x14ac:dyDescent="0.2">
      <c r="A541" s="32">
        <v>0</v>
      </c>
      <c r="C541" s="32">
        <v>0</v>
      </c>
      <c r="E541" s="32">
        <v>0</v>
      </c>
    </row>
    <row r="542" spans="1:5" x14ac:dyDescent="0.2">
      <c r="A542" s="32">
        <v>0</v>
      </c>
      <c r="C542" s="32">
        <v>0</v>
      </c>
      <c r="E542" s="32">
        <v>0</v>
      </c>
    </row>
    <row r="543" spans="1:5" x14ac:dyDescent="0.2">
      <c r="A543" s="32">
        <v>0</v>
      </c>
      <c r="C543" s="32">
        <v>0</v>
      </c>
      <c r="E543" s="32">
        <v>0</v>
      </c>
    </row>
    <row r="544" spans="1:5" x14ac:dyDescent="0.2">
      <c r="A544" s="32">
        <v>0</v>
      </c>
      <c r="C544" s="32">
        <v>0</v>
      </c>
      <c r="E544" s="32">
        <v>0</v>
      </c>
    </row>
    <row r="545" spans="1:5" x14ac:dyDescent="0.2">
      <c r="A545" s="32">
        <v>0</v>
      </c>
      <c r="C545" s="32">
        <v>0</v>
      </c>
      <c r="E545" s="32">
        <v>0</v>
      </c>
    </row>
    <row r="546" spans="1:5" x14ac:dyDescent="0.2">
      <c r="A546" s="32">
        <v>0</v>
      </c>
      <c r="C546" s="32">
        <v>0</v>
      </c>
      <c r="E546" s="32">
        <v>0</v>
      </c>
    </row>
    <row r="547" spans="1:5" x14ac:dyDescent="0.2">
      <c r="A547" s="32">
        <v>0</v>
      </c>
      <c r="C547" s="32">
        <v>0</v>
      </c>
      <c r="E547" s="32">
        <v>0</v>
      </c>
    </row>
    <row r="548" spans="1:5" x14ac:dyDescent="0.2">
      <c r="A548" s="32">
        <v>0</v>
      </c>
      <c r="C548" s="32">
        <v>0</v>
      </c>
      <c r="E548" s="32">
        <v>0</v>
      </c>
    </row>
    <row r="549" spans="1:5" x14ac:dyDescent="0.2">
      <c r="A549" s="32">
        <v>0</v>
      </c>
      <c r="C549" s="32">
        <v>0</v>
      </c>
      <c r="E549" s="32">
        <v>0</v>
      </c>
    </row>
    <row r="550" spans="1:5" x14ac:dyDescent="0.2">
      <c r="A550" s="32">
        <v>0</v>
      </c>
      <c r="C550" s="32">
        <v>0</v>
      </c>
      <c r="E550" s="32">
        <v>0</v>
      </c>
    </row>
    <row r="551" spans="1:5" x14ac:dyDescent="0.2">
      <c r="A551" s="32">
        <v>0</v>
      </c>
      <c r="C551" s="32">
        <v>0</v>
      </c>
      <c r="E551" s="32">
        <v>0</v>
      </c>
    </row>
    <row r="552" spans="1:5" x14ac:dyDescent="0.2">
      <c r="A552" s="32">
        <v>0</v>
      </c>
      <c r="C552" s="32">
        <v>0</v>
      </c>
      <c r="E552" s="32">
        <v>0</v>
      </c>
    </row>
    <row r="553" spans="1:5" x14ac:dyDescent="0.2">
      <c r="A553" s="32">
        <v>0</v>
      </c>
      <c r="C553" s="32">
        <v>0</v>
      </c>
      <c r="E553" s="32">
        <v>0</v>
      </c>
    </row>
    <row r="554" spans="1:5" x14ac:dyDescent="0.2">
      <c r="A554" s="32">
        <v>0</v>
      </c>
      <c r="C554" s="32">
        <v>0</v>
      </c>
      <c r="E554" s="32">
        <v>0</v>
      </c>
    </row>
    <row r="555" spans="1:5" x14ac:dyDescent="0.2">
      <c r="A555" s="32">
        <v>0</v>
      </c>
      <c r="C555" s="32">
        <v>0</v>
      </c>
      <c r="E555" s="32">
        <v>0</v>
      </c>
    </row>
    <row r="556" spans="1:5" x14ac:dyDescent="0.2">
      <c r="A556" s="32">
        <v>0</v>
      </c>
      <c r="C556" s="32">
        <v>0</v>
      </c>
      <c r="E556" s="32">
        <v>0</v>
      </c>
    </row>
    <row r="557" spans="1:5" x14ac:dyDescent="0.2">
      <c r="A557" s="32">
        <v>0</v>
      </c>
      <c r="C557" s="32">
        <v>0</v>
      </c>
      <c r="E557" s="32">
        <v>0</v>
      </c>
    </row>
    <row r="558" spans="1:5" x14ac:dyDescent="0.2">
      <c r="A558" s="32">
        <v>0</v>
      </c>
      <c r="C558" s="32">
        <v>0</v>
      </c>
      <c r="E558" s="32">
        <v>0</v>
      </c>
    </row>
    <row r="559" spans="1:5" x14ac:dyDescent="0.2">
      <c r="A559" s="32">
        <v>0</v>
      </c>
      <c r="C559" s="32">
        <v>0</v>
      </c>
      <c r="E559" s="32">
        <v>0</v>
      </c>
    </row>
    <row r="560" spans="1:5" x14ac:dyDescent="0.2">
      <c r="A560" s="32">
        <v>0</v>
      </c>
      <c r="C560" s="32">
        <v>0</v>
      </c>
      <c r="E560" s="32">
        <v>0</v>
      </c>
    </row>
    <row r="561" spans="1:5" x14ac:dyDescent="0.2">
      <c r="A561" s="32">
        <v>0</v>
      </c>
      <c r="C561" s="32">
        <v>0</v>
      </c>
      <c r="E561" s="32">
        <v>0</v>
      </c>
    </row>
    <row r="562" spans="1:5" x14ac:dyDescent="0.2">
      <c r="A562" s="32">
        <v>0</v>
      </c>
      <c r="C562" s="32">
        <v>0</v>
      </c>
      <c r="E562" s="32">
        <v>0</v>
      </c>
    </row>
    <row r="563" spans="1:5" x14ac:dyDescent="0.2">
      <c r="A563" s="32">
        <v>0</v>
      </c>
      <c r="C563" s="32">
        <v>0</v>
      </c>
      <c r="E563" s="32">
        <v>0</v>
      </c>
    </row>
    <row r="564" spans="1:5" x14ac:dyDescent="0.2">
      <c r="A564" s="32">
        <v>0</v>
      </c>
      <c r="C564" s="32">
        <v>0</v>
      </c>
      <c r="E564" s="32">
        <v>0</v>
      </c>
    </row>
    <row r="565" spans="1:5" x14ac:dyDescent="0.2">
      <c r="A565" s="32">
        <v>0</v>
      </c>
      <c r="C565" s="32">
        <v>0</v>
      </c>
      <c r="E565" s="32">
        <v>0</v>
      </c>
    </row>
    <row r="566" spans="1:5" x14ac:dyDescent="0.2">
      <c r="A566" s="32">
        <v>0</v>
      </c>
      <c r="C566" s="32">
        <v>0</v>
      </c>
      <c r="E566" s="32">
        <v>0</v>
      </c>
    </row>
    <row r="567" spans="1:5" x14ac:dyDescent="0.2">
      <c r="A567" s="32">
        <v>0</v>
      </c>
      <c r="C567" s="32">
        <v>0</v>
      </c>
      <c r="E567" s="32">
        <v>0</v>
      </c>
    </row>
    <row r="568" spans="1:5" x14ac:dyDescent="0.2">
      <c r="A568" s="32">
        <v>0</v>
      </c>
      <c r="C568" s="32">
        <v>0</v>
      </c>
      <c r="E568" s="32">
        <v>0</v>
      </c>
    </row>
    <row r="569" spans="1:5" x14ac:dyDescent="0.2">
      <c r="A569" s="32">
        <v>0</v>
      </c>
      <c r="C569" s="32">
        <v>0</v>
      </c>
      <c r="E569" s="32">
        <v>0</v>
      </c>
    </row>
    <row r="570" spans="1:5" x14ac:dyDescent="0.2">
      <c r="A570" s="32">
        <v>0</v>
      </c>
      <c r="C570" s="32">
        <v>0</v>
      </c>
      <c r="E570" s="32">
        <v>0</v>
      </c>
    </row>
    <row r="571" spans="1:5" x14ac:dyDescent="0.2">
      <c r="A571" s="32">
        <v>0</v>
      </c>
      <c r="C571" s="32">
        <v>0</v>
      </c>
      <c r="E571" s="32">
        <v>0</v>
      </c>
    </row>
    <row r="572" spans="1:5" x14ac:dyDescent="0.2">
      <c r="A572" s="32">
        <v>0</v>
      </c>
      <c r="C572" s="32">
        <v>0</v>
      </c>
      <c r="E572" s="32">
        <v>0</v>
      </c>
    </row>
    <row r="573" spans="1:5" x14ac:dyDescent="0.2">
      <c r="A573" s="32">
        <v>0</v>
      </c>
      <c r="C573" s="32">
        <v>0</v>
      </c>
      <c r="E573" s="32">
        <v>0</v>
      </c>
    </row>
    <row r="574" spans="1:5" x14ac:dyDescent="0.2">
      <c r="A574" s="32">
        <v>0</v>
      </c>
      <c r="C574" s="32">
        <v>0</v>
      </c>
      <c r="E574" s="32">
        <v>0</v>
      </c>
    </row>
    <row r="575" spans="1:5" x14ac:dyDescent="0.2">
      <c r="A575" s="32">
        <v>0</v>
      </c>
      <c r="C575" s="32">
        <v>0</v>
      </c>
      <c r="E575" s="32">
        <v>0</v>
      </c>
    </row>
    <row r="576" spans="1:5" x14ac:dyDescent="0.2">
      <c r="A576" s="32">
        <v>0</v>
      </c>
      <c r="C576" s="32">
        <v>0</v>
      </c>
      <c r="E576" s="32">
        <v>0</v>
      </c>
    </row>
    <row r="577" spans="1:5" x14ac:dyDescent="0.2">
      <c r="A577" s="32">
        <v>0</v>
      </c>
      <c r="C577" s="32">
        <v>0</v>
      </c>
      <c r="E577" s="32">
        <v>0</v>
      </c>
    </row>
    <row r="578" spans="1:5" x14ac:dyDescent="0.2">
      <c r="A578" s="32">
        <v>0</v>
      </c>
      <c r="C578" s="32">
        <v>0</v>
      </c>
      <c r="E578" s="32">
        <v>0</v>
      </c>
    </row>
    <row r="579" spans="1:5" x14ac:dyDescent="0.2">
      <c r="A579" s="32">
        <v>0</v>
      </c>
      <c r="C579" s="32">
        <v>0</v>
      </c>
      <c r="E579" s="32">
        <v>0</v>
      </c>
    </row>
    <row r="580" spans="1:5" x14ac:dyDescent="0.2">
      <c r="A580" s="32">
        <v>0</v>
      </c>
      <c r="C580" s="32">
        <v>0</v>
      </c>
      <c r="E580" s="32">
        <v>0</v>
      </c>
    </row>
    <row r="581" spans="1:5" x14ac:dyDescent="0.2">
      <c r="A581" s="32">
        <v>0</v>
      </c>
      <c r="C581" s="32">
        <v>0</v>
      </c>
      <c r="E581" s="32">
        <v>0</v>
      </c>
    </row>
    <row r="582" spans="1:5" x14ac:dyDescent="0.2">
      <c r="A582" s="32">
        <v>0</v>
      </c>
      <c r="C582" s="32">
        <v>0</v>
      </c>
      <c r="E582" s="32">
        <v>0</v>
      </c>
    </row>
    <row r="583" spans="1:5" x14ac:dyDescent="0.2">
      <c r="A583" s="32">
        <v>0</v>
      </c>
      <c r="C583" s="32">
        <v>0</v>
      </c>
      <c r="E583" s="32">
        <v>0</v>
      </c>
    </row>
    <row r="584" spans="1:5" x14ac:dyDescent="0.2">
      <c r="A584" s="32">
        <v>0</v>
      </c>
      <c r="C584" s="32">
        <v>0</v>
      </c>
      <c r="E584" s="32">
        <v>0</v>
      </c>
    </row>
    <row r="585" spans="1:5" x14ac:dyDescent="0.2">
      <c r="A585" s="32">
        <v>0</v>
      </c>
      <c r="C585" s="32">
        <v>0</v>
      </c>
      <c r="E585" s="32">
        <v>0</v>
      </c>
    </row>
    <row r="586" spans="1:5" x14ac:dyDescent="0.2">
      <c r="A586" s="32">
        <v>0</v>
      </c>
      <c r="C586" s="32">
        <v>0</v>
      </c>
      <c r="E586" s="32">
        <v>0</v>
      </c>
    </row>
    <row r="587" spans="1:5" x14ac:dyDescent="0.2">
      <c r="A587" s="32">
        <v>0</v>
      </c>
      <c r="C587" s="32">
        <v>0</v>
      </c>
      <c r="E587" s="32">
        <v>0</v>
      </c>
    </row>
    <row r="588" spans="1:5" x14ac:dyDescent="0.2">
      <c r="A588" s="32">
        <v>0</v>
      </c>
      <c r="C588" s="32">
        <v>0</v>
      </c>
      <c r="E588" s="32">
        <v>0</v>
      </c>
    </row>
    <row r="589" spans="1:5" x14ac:dyDescent="0.2">
      <c r="A589" s="32">
        <v>0</v>
      </c>
      <c r="C589" s="32">
        <v>0</v>
      </c>
      <c r="E589" s="32">
        <v>0</v>
      </c>
    </row>
    <row r="590" spans="1:5" x14ac:dyDescent="0.2">
      <c r="A590" s="32">
        <v>0</v>
      </c>
      <c r="C590" s="32">
        <v>0</v>
      </c>
      <c r="E590" s="32">
        <v>0</v>
      </c>
    </row>
    <row r="591" spans="1:5" x14ac:dyDescent="0.2">
      <c r="A591" s="32">
        <v>0</v>
      </c>
      <c r="C591" s="32">
        <v>0</v>
      </c>
      <c r="E591" s="32">
        <v>0</v>
      </c>
    </row>
    <row r="592" spans="1:5" x14ac:dyDescent="0.2">
      <c r="A592" s="32">
        <v>0</v>
      </c>
      <c r="C592" s="32">
        <v>0</v>
      </c>
      <c r="E592" s="32">
        <v>0</v>
      </c>
    </row>
    <row r="593" spans="1:5" x14ac:dyDescent="0.2">
      <c r="A593" s="32">
        <v>0</v>
      </c>
      <c r="C593" s="32">
        <v>0</v>
      </c>
      <c r="E593" s="32">
        <v>0</v>
      </c>
    </row>
    <row r="594" spans="1:5" x14ac:dyDescent="0.2">
      <c r="A594" s="32">
        <v>0</v>
      </c>
      <c r="C594" s="32">
        <v>0</v>
      </c>
      <c r="E594" s="32">
        <v>0</v>
      </c>
    </row>
    <row r="595" spans="1:5" x14ac:dyDescent="0.2">
      <c r="A595" s="32">
        <v>0</v>
      </c>
      <c r="C595" s="32">
        <v>0</v>
      </c>
      <c r="E595" s="32">
        <v>0</v>
      </c>
    </row>
    <row r="596" spans="1:5" x14ac:dyDescent="0.2">
      <c r="A596" s="32">
        <v>0</v>
      </c>
      <c r="C596" s="32">
        <v>0</v>
      </c>
      <c r="E596" s="32">
        <v>0</v>
      </c>
    </row>
    <row r="597" spans="1:5" x14ac:dyDescent="0.2">
      <c r="A597" s="32">
        <v>0</v>
      </c>
      <c r="C597" s="32">
        <v>0</v>
      </c>
      <c r="E597" s="32">
        <v>0</v>
      </c>
    </row>
    <row r="598" spans="1:5" x14ac:dyDescent="0.2">
      <c r="A598" s="32">
        <v>0</v>
      </c>
      <c r="C598" s="32">
        <v>0</v>
      </c>
      <c r="E598" s="32">
        <v>0</v>
      </c>
    </row>
    <row r="599" spans="1:5" x14ac:dyDescent="0.2">
      <c r="A599" s="32">
        <v>0</v>
      </c>
      <c r="C599" s="32">
        <v>0</v>
      </c>
      <c r="E599" s="32">
        <v>0</v>
      </c>
    </row>
    <row r="600" spans="1:5" x14ac:dyDescent="0.2">
      <c r="A600" s="32">
        <v>0</v>
      </c>
      <c r="C600" s="32">
        <v>0</v>
      </c>
      <c r="E600" s="32">
        <v>0</v>
      </c>
    </row>
    <row r="601" spans="1:5" x14ac:dyDescent="0.2">
      <c r="A601" s="32">
        <v>0</v>
      </c>
      <c r="C601" s="32">
        <v>0</v>
      </c>
      <c r="E601" s="32">
        <v>0</v>
      </c>
    </row>
    <row r="602" spans="1:5" x14ac:dyDescent="0.2">
      <c r="A602" s="32">
        <v>0</v>
      </c>
      <c r="C602" s="32">
        <v>0</v>
      </c>
      <c r="E602" s="32">
        <v>0</v>
      </c>
    </row>
    <row r="603" spans="1:5" x14ac:dyDescent="0.2">
      <c r="A603" s="32">
        <v>0</v>
      </c>
      <c r="C603" s="32">
        <v>0</v>
      </c>
      <c r="E603" s="32">
        <v>0</v>
      </c>
    </row>
    <row r="604" spans="1:5" x14ac:dyDescent="0.2">
      <c r="A604" s="32">
        <v>0</v>
      </c>
      <c r="C604" s="32">
        <v>0</v>
      </c>
      <c r="E604" s="32">
        <v>0</v>
      </c>
    </row>
    <row r="605" spans="1:5" x14ac:dyDescent="0.2">
      <c r="A605" s="32">
        <v>0</v>
      </c>
      <c r="C605" s="32">
        <v>0</v>
      </c>
      <c r="E605" s="32">
        <v>0</v>
      </c>
    </row>
    <row r="606" spans="1:5" x14ac:dyDescent="0.2">
      <c r="A606" s="32">
        <v>0</v>
      </c>
      <c r="C606" s="32">
        <v>0</v>
      </c>
      <c r="E606" s="32">
        <v>0</v>
      </c>
    </row>
    <row r="607" spans="1:5" x14ac:dyDescent="0.2">
      <c r="A607" s="32">
        <v>0</v>
      </c>
      <c r="C607" s="32">
        <v>0</v>
      </c>
      <c r="E607" s="32">
        <v>0</v>
      </c>
    </row>
    <row r="608" spans="1:5" x14ac:dyDescent="0.2">
      <c r="A608" s="32">
        <v>0</v>
      </c>
      <c r="C608" s="32">
        <v>0</v>
      </c>
      <c r="E608" s="32">
        <v>0</v>
      </c>
    </row>
    <row r="609" spans="1:5" x14ac:dyDescent="0.2">
      <c r="A609" s="32">
        <v>0</v>
      </c>
      <c r="C609" s="32">
        <v>0</v>
      </c>
      <c r="E609" s="32">
        <v>0</v>
      </c>
    </row>
    <row r="610" spans="1:5" x14ac:dyDescent="0.2">
      <c r="A610" s="32">
        <v>0</v>
      </c>
      <c r="C610" s="32">
        <v>0</v>
      </c>
      <c r="E610" s="32">
        <v>0</v>
      </c>
    </row>
    <row r="611" spans="1:5" x14ac:dyDescent="0.2">
      <c r="A611" s="32">
        <v>0</v>
      </c>
      <c r="C611" s="32">
        <v>0</v>
      </c>
      <c r="E611" s="32">
        <v>0</v>
      </c>
    </row>
    <row r="612" spans="1:5" x14ac:dyDescent="0.2">
      <c r="A612" s="32">
        <v>0</v>
      </c>
      <c r="C612" s="32">
        <v>0</v>
      </c>
      <c r="E612" s="32">
        <v>0</v>
      </c>
    </row>
    <row r="613" spans="1:5" x14ac:dyDescent="0.2">
      <c r="A613" s="32">
        <v>0</v>
      </c>
      <c r="C613" s="32">
        <v>0</v>
      </c>
      <c r="E613" s="32">
        <v>0</v>
      </c>
    </row>
    <row r="614" spans="1:5" x14ac:dyDescent="0.2">
      <c r="A614" s="32">
        <v>0</v>
      </c>
      <c r="C614" s="32">
        <v>0</v>
      </c>
      <c r="E614" s="32">
        <v>0</v>
      </c>
    </row>
    <row r="615" spans="1:5" x14ac:dyDescent="0.2">
      <c r="A615" s="32">
        <v>0</v>
      </c>
      <c r="C615" s="32">
        <v>0</v>
      </c>
      <c r="E615" s="32">
        <v>0</v>
      </c>
    </row>
    <row r="616" spans="1:5" x14ac:dyDescent="0.2">
      <c r="A616" s="32">
        <v>0</v>
      </c>
      <c r="C616" s="32">
        <v>0</v>
      </c>
      <c r="E616" s="32">
        <v>0</v>
      </c>
    </row>
    <row r="617" spans="1:5" x14ac:dyDescent="0.2">
      <c r="A617" s="32">
        <v>0</v>
      </c>
      <c r="C617" s="32">
        <v>0</v>
      </c>
      <c r="E617" s="32">
        <v>0</v>
      </c>
    </row>
    <row r="618" spans="1:5" x14ac:dyDescent="0.2">
      <c r="A618" s="32">
        <v>0</v>
      </c>
      <c r="C618" s="32">
        <v>0</v>
      </c>
      <c r="E618" s="32">
        <v>0</v>
      </c>
    </row>
    <row r="619" spans="1:5" x14ac:dyDescent="0.2">
      <c r="A619" s="32">
        <v>0</v>
      </c>
      <c r="C619" s="32">
        <v>0</v>
      </c>
      <c r="E619" s="32">
        <v>0</v>
      </c>
    </row>
    <row r="620" spans="1:5" x14ac:dyDescent="0.2">
      <c r="A620" s="32">
        <v>0</v>
      </c>
      <c r="C620" s="32">
        <v>0</v>
      </c>
      <c r="E620" s="32">
        <v>0</v>
      </c>
    </row>
    <row r="621" spans="1:5" x14ac:dyDescent="0.2">
      <c r="A621" s="32">
        <v>0</v>
      </c>
      <c r="C621" s="32">
        <v>0</v>
      </c>
      <c r="E621" s="32">
        <v>0</v>
      </c>
    </row>
    <row r="622" spans="1:5" x14ac:dyDescent="0.2">
      <c r="A622" s="32">
        <v>0</v>
      </c>
      <c r="C622" s="32">
        <v>0</v>
      </c>
      <c r="E622" s="32">
        <v>0</v>
      </c>
    </row>
    <row r="623" spans="1:5" x14ac:dyDescent="0.2">
      <c r="A623" s="32">
        <v>0</v>
      </c>
      <c r="C623" s="32">
        <v>0</v>
      </c>
      <c r="E623" s="32">
        <v>0</v>
      </c>
    </row>
    <row r="624" spans="1:5" x14ac:dyDescent="0.2">
      <c r="A624" s="32">
        <v>0</v>
      </c>
      <c r="C624" s="32">
        <v>0</v>
      </c>
      <c r="E624" s="32">
        <v>0</v>
      </c>
    </row>
    <row r="625" spans="1:5" x14ac:dyDescent="0.2">
      <c r="A625" s="32">
        <v>0</v>
      </c>
      <c r="C625" s="32">
        <v>0</v>
      </c>
      <c r="E625" s="32">
        <v>0</v>
      </c>
    </row>
    <row r="626" spans="1:5" x14ac:dyDescent="0.2">
      <c r="A626" s="32">
        <v>0</v>
      </c>
      <c r="C626" s="32">
        <v>0</v>
      </c>
      <c r="E626" s="32">
        <v>0</v>
      </c>
    </row>
    <row r="627" spans="1:5" x14ac:dyDescent="0.2">
      <c r="A627" s="32">
        <v>0</v>
      </c>
      <c r="C627" s="32">
        <v>0</v>
      </c>
      <c r="E627" s="32">
        <v>0</v>
      </c>
    </row>
    <row r="628" spans="1:5" x14ac:dyDescent="0.2">
      <c r="A628" s="32">
        <v>0</v>
      </c>
      <c r="C628" s="32">
        <v>0</v>
      </c>
      <c r="E628" s="32">
        <v>0</v>
      </c>
    </row>
    <row r="629" spans="1:5" x14ac:dyDescent="0.2">
      <c r="A629" s="32">
        <v>0</v>
      </c>
      <c r="C629" s="32">
        <v>0</v>
      </c>
      <c r="E629" s="32">
        <v>0</v>
      </c>
    </row>
    <row r="630" spans="1:5" x14ac:dyDescent="0.2">
      <c r="A630" s="32">
        <v>0</v>
      </c>
      <c r="C630" s="32">
        <v>0</v>
      </c>
      <c r="E630" s="32">
        <v>0</v>
      </c>
    </row>
    <row r="631" spans="1:5" x14ac:dyDescent="0.2">
      <c r="A631" s="32">
        <v>0</v>
      </c>
      <c r="C631" s="32">
        <v>0</v>
      </c>
      <c r="E631" s="32">
        <v>0</v>
      </c>
    </row>
    <row r="632" spans="1:5" x14ac:dyDescent="0.2">
      <c r="A632" s="32">
        <v>0</v>
      </c>
      <c r="C632" s="32">
        <v>0</v>
      </c>
      <c r="E632" s="32">
        <v>0</v>
      </c>
    </row>
    <row r="633" spans="1:5" x14ac:dyDescent="0.2">
      <c r="A633" s="32">
        <v>0</v>
      </c>
      <c r="C633" s="32">
        <v>0</v>
      </c>
      <c r="E633" s="32">
        <v>0</v>
      </c>
    </row>
    <row r="634" spans="1:5" x14ac:dyDescent="0.2">
      <c r="A634" s="32">
        <v>0</v>
      </c>
      <c r="C634" s="32">
        <v>0</v>
      </c>
      <c r="E634" s="32">
        <v>0</v>
      </c>
    </row>
    <row r="635" spans="1:5" x14ac:dyDescent="0.2">
      <c r="A635" s="32">
        <v>0</v>
      </c>
      <c r="C635" s="32">
        <v>0</v>
      </c>
      <c r="E635" s="32">
        <v>0</v>
      </c>
    </row>
    <row r="636" spans="1:5" x14ac:dyDescent="0.2">
      <c r="A636" s="32">
        <v>0</v>
      </c>
      <c r="C636" s="32">
        <v>0</v>
      </c>
      <c r="E636" s="32">
        <v>0</v>
      </c>
    </row>
    <row r="637" spans="1:5" x14ac:dyDescent="0.2">
      <c r="A637" s="32">
        <v>0</v>
      </c>
      <c r="C637" s="32">
        <v>0</v>
      </c>
      <c r="E637" s="32">
        <v>0</v>
      </c>
    </row>
    <row r="638" spans="1:5" x14ac:dyDescent="0.2">
      <c r="A638" s="32">
        <v>0</v>
      </c>
      <c r="C638" s="32">
        <v>0</v>
      </c>
      <c r="E638" s="32">
        <v>0</v>
      </c>
    </row>
    <row r="639" spans="1:5" x14ac:dyDescent="0.2">
      <c r="A639" s="32">
        <v>0</v>
      </c>
      <c r="C639" s="32">
        <v>0</v>
      </c>
      <c r="E639" s="32">
        <v>0</v>
      </c>
    </row>
    <row r="640" spans="1:5" x14ac:dyDescent="0.2">
      <c r="A640" s="32">
        <v>0</v>
      </c>
      <c r="C640" s="32">
        <v>0</v>
      </c>
      <c r="E640" s="32">
        <v>0</v>
      </c>
    </row>
    <row r="641" spans="1:5" x14ac:dyDescent="0.2">
      <c r="A641" s="32">
        <v>0</v>
      </c>
      <c r="C641" s="32">
        <v>0</v>
      </c>
      <c r="E641" s="32">
        <v>0</v>
      </c>
    </row>
    <row r="642" spans="1:5" x14ac:dyDescent="0.2">
      <c r="A642" s="32">
        <v>0</v>
      </c>
      <c r="C642" s="32">
        <v>0</v>
      </c>
      <c r="E642" s="32">
        <v>0</v>
      </c>
    </row>
    <row r="643" spans="1:5" x14ac:dyDescent="0.2">
      <c r="A643" s="32">
        <v>0</v>
      </c>
      <c r="C643" s="32">
        <v>0</v>
      </c>
      <c r="E643" s="32">
        <v>0</v>
      </c>
    </row>
    <row r="644" spans="1:5" x14ac:dyDescent="0.2">
      <c r="A644" s="32">
        <v>0</v>
      </c>
      <c r="C644" s="32">
        <v>0</v>
      </c>
      <c r="E644" s="32">
        <v>0</v>
      </c>
    </row>
    <row r="645" spans="1:5" x14ac:dyDescent="0.2">
      <c r="A645" s="32">
        <v>0</v>
      </c>
      <c r="C645" s="32">
        <v>0</v>
      </c>
      <c r="E645" s="32">
        <v>0</v>
      </c>
    </row>
    <row r="646" spans="1:5" x14ac:dyDescent="0.2">
      <c r="A646" s="32">
        <v>0</v>
      </c>
      <c r="C646" s="32">
        <v>0</v>
      </c>
      <c r="E646" s="32">
        <v>0</v>
      </c>
    </row>
    <row r="647" spans="1:5" x14ac:dyDescent="0.2">
      <c r="A647" s="32">
        <v>0</v>
      </c>
      <c r="C647" s="32">
        <v>0</v>
      </c>
      <c r="E647" s="32">
        <v>0</v>
      </c>
    </row>
    <row r="648" spans="1:5" x14ac:dyDescent="0.2">
      <c r="A648" s="32">
        <v>0</v>
      </c>
      <c r="C648" s="32">
        <v>0</v>
      </c>
      <c r="E648" s="32">
        <v>0</v>
      </c>
    </row>
    <row r="649" spans="1:5" x14ac:dyDescent="0.2">
      <c r="A649" s="32">
        <v>0</v>
      </c>
      <c r="C649" s="32">
        <v>0</v>
      </c>
      <c r="E649" s="32">
        <v>0</v>
      </c>
    </row>
    <row r="650" spans="1:5" x14ac:dyDescent="0.2">
      <c r="A650" s="32">
        <v>0</v>
      </c>
      <c r="C650" s="32">
        <v>0</v>
      </c>
      <c r="E650" s="32">
        <v>0</v>
      </c>
    </row>
    <row r="651" spans="1:5" x14ac:dyDescent="0.2">
      <c r="A651" s="32">
        <v>0</v>
      </c>
      <c r="C651" s="32">
        <v>0</v>
      </c>
      <c r="E651" s="32">
        <v>0</v>
      </c>
    </row>
    <row r="652" spans="1:5" x14ac:dyDescent="0.2">
      <c r="A652" s="32">
        <v>0</v>
      </c>
      <c r="C652" s="32">
        <v>0</v>
      </c>
      <c r="E652" s="32">
        <v>0</v>
      </c>
    </row>
    <row r="653" spans="1:5" x14ac:dyDescent="0.2">
      <c r="A653" s="32">
        <v>0</v>
      </c>
      <c r="C653" s="32">
        <v>0</v>
      </c>
      <c r="E653" s="32">
        <v>0</v>
      </c>
    </row>
    <row r="654" spans="1:5" x14ac:dyDescent="0.2">
      <c r="A654" s="32">
        <v>0</v>
      </c>
      <c r="C654" s="32">
        <v>0</v>
      </c>
      <c r="E654" s="32">
        <v>0</v>
      </c>
    </row>
    <row r="655" spans="1:5" x14ac:dyDescent="0.2">
      <c r="A655" s="32">
        <v>0</v>
      </c>
      <c r="C655" s="32">
        <v>0</v>
      </c>
      <c r="E655" s="32">
        <v>0</v>
      </c>
    </row>
    <row r="656" spans="1:5" x14ac:dyDescent="0.2">
      <c r="A656" s="32">
        <v>0</v>
      </c>
      <c r="C656" s="32">
        <v>0</v>
      </c>
      <c r="E656" s="32">
        <v>0</v>
      </c>
    </row>
    <row r="657" spans="1:5" x14ac:dyDescent="0.2">
      <c r="A657" s="32">
        <v>0</v>
      </c>
      <c r="C657" s="32">
        <v>0</v>
      </c>
      <c r="E657" s="32">
        <v>0</v>
      </c>
    </row>
    <row r="658" spans="1:5" x14ac:dyDescent="0.2">
      <c r="A658" s="32">
        <v>0</v>
      </c>
      <c r="C658" s="32">
        <v>0</v>
      </c>
      <c r="E658" s="32">
        <v>0</v>
      </c>
    </row>
    <row r="659" spans="1:5" x14ac:dyDescent="0.2">
      <c r="A659" s="32">
        <v>0</v>
      </c>
      <c r="C659" s="32">
        <v>0</v>
      </c>
      <c r="E659" s="32">
        <v>0</v>
      </c>
    </row>
    <row r="660" spans="1:5" x14ac:dyDescent="0.2">
      <c r="A660" s="32">
        <v>0</v>
      </c>
      <c r="C660" s="32">
        <v>0</v>
      </c>
      <c r="E660" s="32">
        <v>0</v>
      </c>
    </row>
    <row r="661" spans="1:5" x14ac:dyDescent="0.2">
      <c r="A661" s="32">
        <v>0</v>
      </c>
      <c r="C661" s="32">
        <v>0</v>
      </c>
      <c r="E661" s="32">
        <v>0</v>
      </c>
    </row>
    <row r="662" spans="1:5" x14ac:dyDescent="0.2">
      <c r="A662" s="32">
        <v>0</v>
      </c>
      <c r="C662" s="32">
        <v>0</v>
      </c>
      <c r="E662" s="32">
        <v>0</v>
      </c>
    </row>
    <row r="663" spans="1:5" x14ac:dyDescent="0.2">
      <c r="A663" s="32">
        <v>0</v>
      </c>
      <c r="C663" s="32">
        <v>0</v>
      </c>
      <c r="E663" s="32">
        <v>0</v>
      </c>
    </row>
    <row r="664" spans="1:5" x14ac:dyDescent="0.2">
      <c r="A664" s="32">
        <v>0</v>
      </c>
      <c r="C664" s="32">
        <v>0</v>
      </c>
      <c r="E664" s="32">
        <v>0</v>
      </c>
    </row>
    <row r="665" spans="1:5" x14ac:dyDescent="0.2">
      <c r="A665" s="32">
        <v>0</v>
      </c>
      <c r="C665" s="32">
        <v>0</v>
      </c>
      <c r="E665" s="32">
        <v>0</v>
      </c>
    </row>
    <row r="666" spans="1:5" x14ac:dyDescent="0.2">
      <c r="A666" s="32">
        <v>0</v>
      </c>
      <c r="C666" s="32">
        <v>0</v>
      </c>
      <c r="E666" s="32">
        <v>0</v>
      </c>
    </row>
    <row r="667" spans="1:5" x14ac:dyDescent="0.2">
      <c r="A667" s="32">
        <v>0</v>
      </c>
      <c r="C667" s="32">
        <v>0</v>
      </c>
      <c r="E667" s="32">
        <v>0</v>
      </c>
    </row>
    <row r="668" spans="1:5" x14ac:dyDescent="0.2">
      <c r="A668" s="32">
        <v>0</v>
      </c>
      <c r="C668" s="32">
        <v>0</v>
      </c>
      <c r="E668" s="32">
        <v>0</v>
      </c>
    </row>
    <row r="669" spans="1:5" x14ac:dyDescent="0.2">
      <c r="A669" s="32">
        <v>0</v>
      </c>
      <c r="C669" s="32">
        <v>0</v>
      </c>
      <c r="E669" s="32">
        <v>0</v>
      </c>
    </row>
    <row r="670" spans="1:5" x14ac:dyDescent="0.2">
      <c r="A670" s="32">
        <v>0</v>
      </c>
      <c r="C670" s="32">
        <v>0</v>
      </c>
      <c r="E670" s="32">
        <v>0</v>
      </c>
    </row>
    <row r="671" spans="1:5" x14ac:dyDescent="0.2">
      <c r="A671" s="32">
        <v>0</v>
      </c>
      <c r="C671" s="32">
        <v>0</v>
      </c>
      <c r="E671" s="32">
        <v>0</v>
      </c>
    </row>
    <row r="672" spans="1:5" x14ac:dyDescent="0.2">
      <c r="A672" s="32">
        <v>0</v>
      </c>
      <c r="C672" s="32">
        <v>0</v>
      </c>
      <c r="E672" s="32">
        <v>0</v>
      </c>
    </row>
    <row r="673" spans="1:5" x14ac:dyDescent="0.2">
      <c r="A673" s="32">
        <v>0</v>
      </c>
      <c r="C673" s="32">
        <v>0</v>
      </c>
      <c r="E673" s="32">
        <v>0</v>
      </c>
    </row>
    <row r="674" spans="1:5" x14ac:dyDescent="0.2">
      <c r="A674" s="32">
        <v>0</v>
      </c>
      <c r="C674" s="32">
        <v>0</v>
      </c>
      <c r="E674" s="32">
        <v>0</v>
      </c>
    </row>
    <row r="675" spans="1:5" x14ac:dyDescent="0.2">
      <c r="A675" s="32">
        <v>0</v>
      </c>
      <c r="C675" s="32">
        <v>0</v>
      </c>
      <c r="E675" s="32">
        <v>0</v>
      </c>
    </row>
    <row r="676" spans="1:5" x14ac:dyDescent="0.2">
      <c r="A676" s="32">
        <v>0</v>
      </c>
      <c r="C676" s="32">
        <v>0</v>
      </c>
      <c r="E676" s="32">
        <v>0</v>
      </c>
    </row>
    <row r="677" spans="1:5" x14ac:dyDescent="0.2">
      <c r="A677" s="32">
        <v>0</v>
      </c>
      <c r="C677" s="32">
        <v>0</v>
      </c>
      <c r="E677" s="32">
        <v>0</v>
      </c>
    </row>
    <row r="678" spans="1:5" x14ac:dyDescent="0.2">
      <c r="A678" s="32">
        <v>0</v>
      </c>
      <c r="C678" s="32">
        <v>0</v>
      </c>
      <c r="E678" s="32">
        <v>0</v>
      </c>
    </row>
    <row r="679" spans="1:5" x14ac:dyDescent="0.2">
      <c r="A679" s="32">
        <v>0</v>
      </c>
      <c r="C679" s="32">
        <v>0</v>
      </c>
      <c r="E679" s="32">
        <v>0</v>
      </c>
    </row>
    <row r="680" spans="1:5" x14ac:dyDescent="0.2">
      <c r="A680" s="32">
        <v>0</v>
      </c>
      <c r="C680" s="32">
        <v>0</v>
      </c>
      <c r="E680" s="32">
        <v>0</v>
      </c>
    </row>
    <row r="681" spans="1:5" x14ac:dyDescent="0.2">
      <c r="A681" s="32">
        <v>0</v>
      </c>
      <c r="C681" s="32">
        <v>0</v>
      </c>
      <c r="E681" s="32">
        <v>0</v>
      </c>
    </row>
    <row r="682" spans="1:5" x14ac:dyDescent="0.2">
      <c r="A682" s="32">
        <v>0</v>
      </c>
      <c r="C682" s="32">
        <v>0</v>
      </c>
      <c r="E682" s="32">
        <v>0</v>
      </c>
    </row>
    <row r="683" spans="1:5" x14ac:dyDescent="0.2">
      <c r="A683" s="32">
        <v>0</v>
      </c>
      <c r="C683" s="32">
        <v>0</v>
      </c>
      <c r="E683" s="32">
        <v>0</v>
      </c>
    </row>
    <row r="684" spans="1:5" x14ac:dyDescent="0.2">
      <c r="A684" s="32">
        <v>0</v>
      </c>
      <c r="C684" s="32">
        <v>0</v>
      </c>
      <c r="E684" s="32">
        <v>0</v>
      </c>
    </row>
    <row r="685" spans="1:5" x14ac:dyDescent="0.2">
      <c r="A685" s="32">
        <v>0</v>
      </c>
      <c r="C685" s="32">
        <v>0</v>
      </c>
      <c r="E685" s="32">
        <v>0</v>
      </c>
    </row>
    <row r="686" spans="1:5" x14ac:dyDescent="0.2">
      <c r="A686" s="32">
        <v>0</v>
      </c>
      <c r="C686" s="32">
        <v>0</v>
      </c>
      <c r="E686" s="32">
        <v>0</v>
      </c>
    </row>
    <row r="687" spans="1:5" x14ac:dyDescent="0.2">
      <c r="A687" s="32">
        <v>0</v>
      </c>
      <c r="C687" s="32">
        <v>0</v>
      </c>
      <c r="E687" s="32">
        <v>0</v>
      </c>
    </row>
    <row r="688" spans="1:5" x14ac:dyDescent="0.2">
      <c r="A688" s="32">
        <v>0</v>
      </c>
      <c r="C688" s="32">
        <v>0</v>
      </c>
      <c r="E688" s="32">
        <v>0</v>
      </c>
    </row>
    <row r="689" spans="1:5" x14ac:dyDescent="0.2">
      <c r="A689" s="32">
        <v>0</v>
      </c>
      <c r="C689" s="32">
        <v>0</v>
      </c>
      <c r="E689" s="32">
        <v>0</v>
      </c>
    </row>
    <row r="690" spans="1:5" x14ac:dyDescent="0.2">
      <c r="A690" s="32">
        <v>0</v>
      </c>
      <c r="C690" s="32">
        <v>0</v>
      </c>
      <c r="E690" s="32">
        <v>0</v>
      </c>
    </row>
    <row r="691" spans="1:5" x14ac:dyDescent="0.2">
      <c r="A691" s="32">
        <v>0</v>
      </c>
      <c r="C691" s="32">
        <v>0</v>
      </c>
      <c r="E691" s="32">
        <v>0</v>
      </c>
    </row>
    <row r="692" spans="1:5" x14ac:dyDescent="0.2">
      <c r="A692" s="32">
        <v>0</v>
      </c>
      <c r="C692" s="32">
        <v>0</v>
      </c>
      <c r="E692" s="32">
        <v>0</v>
      </c>
    </row>
    <row r="693" spans="1:5" x14ac:dyDescent="0.2">
      <c r="A693" s="32">
        <v>0</v>
      </c>
      <c r="C693" s="32">
        <v>0</v>
      </c>
      <c r="E693" s="32">
        <v>0</v>
      </c>
    </row>
    <row r="694" spans="1:5" x14ac:dyDescent="0.2">
      <c r="A694" s="32">
        <v>0</v>
      </c>
      <c r="C694" s="32">
        <v>0</v>
      </c>
      <c r="E694" s="32">
        <v>0</v>
      </c>
    </row>
    <row r="695" spans="1:5" x14ac:dyDescent="0.2">
      <c r="A695" s="32">
        <v>0</v>
      </c>
      <c r="C695" s="32">
        <v>0</v>
      </c>
      <c r="E695" s="32">
        <v>0</v>
      </c>
    </row>
    <row r="696" spans="1:5" x14ac:dyDescent="0.2">
      <c r="A696" s="32">
        <v>0</v>
      </c>
      <c r="C696" s="32">
        <v>0</v>
      </c>
      <c r="E696" s="32">
        <v>0</v>
      </c>
    </row>
    <row r="697" spans="1:5" x14ac:dyDescent="0.2">
      <c r="A697" s="32">
        <v>0</v>
      </c>
      <c r="C697" s="32">
        <v>0</v>
      </c>
      <c r="E697" s="32">
        <v>0</v>
      </c>
    </row>
    <row r="698" spans="1:5" x14ac:dyDescent="0.2">
      <c r="A698" s="32">
        <v>0</v>
      </c>
      <c r="C698" s="32">
        <v>0</v>
      </c>
      <c r="E698" s="32">
        <v>0</v>
      </c>
    </row>
    <row r="699" spans="1:5" x14ac:dyDescent="0.2">
      <c r="A699" s="32">
        <v>0</v>
      </c>
      <c r="C699" s="32">
        <v>0</v>
      </c>
      <c r="E699" s="32">
        <v>0</v>
      </c>
    </row>
    <row r="700" spans="1:5" x14ac:dyDescent="0.2">
      <c r="A700" s="32">
        <v>0</v>
      </c>
      <c r="C700" s="32">
        <v>0</v>
      </c>
      <c r="E700" s="32">
        <v>0</v>
      </c>
    </row>
    <row r="701" spans="1:5" x14ac:dyDescent="0.2">
      <c r="A701" s="32">
        <v>0</v>
      </c>
      <c r="C701" s="32">
        <v>0</v>
      </c>
      <c r="E701" s="32">
        <v>0</v>
      </c>
    </row>
    <row r="702" spans="1:5" x14ac:dyDescent="0.2">
      <c r="A702" s="32">
        <v>0</v>
      </c>
      <c r="C702" s="32">
        <v>0</v>
      </c>
      <c r="E702" s="32">
        <v>0</v>
      </c>
    </row>
    <row r="703" spans="1:5" x14ac:dyDescent="0.2">
      <c r="A703" s="32">
        <v>0</v>
      </c>
      <c r="C703" s="32">
        <v>0</v>
      </c>
      <c r="E703" s="32">
        <v>0</v>
      </c>
    </row>
    <row r="704" spans="1:5" x14ac:dyDescent="0.2">
      <c r="A704" s="32">
        <v>0</v>
      </c>
      <c r="C704" s="32">
        <v>0</v>
      </c>
      <c r="E704" s="32">
        <v>0</v>
      </c>
    </row>
    <row r="705" spans="1:5" x14ac:dyDescent="0.2">
      <c r="A705" s="32">
        <v>0</v>
      </c>
      <c r="C705" s="32">
        <v>0</v>
      </c>
      <c r="E705" s="32">
        <v>0</v>
      </c>
    </row>
    <row r="706" spans="1:5" x14ac:dyDescent="0.2">
      <c r="A706" s="32">
        <v>0</v>
      </c>
      <c r="C706" s="32">
        <v>0</v>
      </c>
      <c r="E706" s="32">
        <v>0</v>
      </c>
    </row>
    <row r="707" spans="1:5" x14ac:dyDescent="0.2">
      <c r="A707" s="32">
        <v>0</v>
      </c>
      <c r="C707" s="32">
        <v>0</v>
      </c>
      <c r="E707" s="32">
        <v>0</v>
      </c>
    </row>
    <row r="708" spans="1:5" x14ac:dyDescent="0.2">
      <c r="A708" s="32">
        <v>0</v>
      </c>
      <c r="C708" s="32">
        <v>0</v>
      </c>
      <c r="E708" s="32">
        <v>0</v>
      </c>
    </row>
    <row r="709" spans="1:5" x14ac:dyDescent="0.2">
      <c r="A709" s="32">
        <v>0</v>
      </c>
      <c r="C709" s="32">
        <v>0</v>
      </c>
      <c r="E709" s="32">
        <v>0</v>
      </c>
    </row>
    <row r="710" spans="1:5" x14ac:dyDescent="0.2">
      <c r="A710" s="32">
        <v>0</v>
      </c>
      <c r="C710" s="32">
        <v>0</v>
      </c>
      <c r="E710" s="32">
        <v>0</v>
      </c>
    </row>
    <row r="711" spans="1:5" x14ac:dyDescent="0.2">
      <c r="A711" s="32">
        <v>0</v>
      </c>
      <c r="C711" s="32">
        <v>0</v>
      </c>
      <c r="E711" s="32">
        <v>0</v>
      </c>
    </row>
    <row r="712" spans="1:5" x14ac:dyDescent="0.2">
      <c r="A712" s="32">
        <v>0</v>
      </c>
      <c r="C712" s="32">
        <v>0</v>
      </c>
      <c r="E712" s="32">
        <v>0</v>
      </c>
    </row>
    <row r="713" spans="1:5" x14ac:dyDescent="0.2">
      <c r="A713" s="32">
        <v>0</v>
      </c>
      <c r="C713" s="32">
        <v>0</v>
      </c>
      <c r="E713" s="32">
        <v>0</v>
      </c>
    </row>
    <row r="714" spans="1:5" x14ac:dyDescent="0.2">
      <c r="A714" s="32">
        <v>0</v>
      </c>
      <c r="C714" s="32">
        <v>0</v>
      </c>
      <c r="E714" s="32">
        <v>0</v>
      </c>
    </row>
    <row r="715" spans="1:5" x14ac:dyDescent="0.2">
      <c r="A715" s="32">
        <v>0</v>
      </c>
      <c r="C715" s="32">
        <v>0</v>
      </c>
      <c r="E715" s="32">
        <v>0</v>
      </c>
    </row>
    <row r="716" spans="1:5" x14ac:dyDescent="0.2">
      <c r="A716" s="32">
        <v>0</v>
      </c>
      <c r="C716" s="32">
        <v>0</v>
      </c>
      <c r="E716" s="32">
        <v>0</v>
      </c>
    </row>
    <row r="717" spans="1:5" x14ac:dyDescent="0.2">
      <c r="A717" s="32">
        <v>0</v>
      </c>
      <c r="C717" s="32">
        <v>0</v>
      </c>
      <c r="E717" s="32">
        <v>0</v>
      </c>
    </row>
    <row r="718" spans="1:5" x14ac:dyDescent="0.2">
      <c r="A718" s="32">
        <v>0</v>
      </c>
      <c r="C718" s="32">
        <v>0</v>
      </c>
      <c r="E718" s="32">
        <v>0</v>
      </c>
    </row>
    <row r="719" spans="1:5" x14ac:dyDescent="0.2">
      <c r="A719" s="32">
        <v>0</v>
      </c>
      <c r="C719" s="32">
        <v>0</v>
      </c>
      <c r="E719" s="32">
        <v>0</v>
      </c>
    </row>
    <row r="720" spans="1:5" x14ac:dyDescent="0.2">
      <c r="A720" s="32">
        <v>0</v>
      </c>
      <c r="C720" s="32">
        <v>0</v>
      </c>
      <c r="E720" s="32">
        <v>0</v>
      </c>
    </row>
    <row r="721" spans="1:5" x14ac:dyDescent="0.2">
      <c r="A721" s="32">
        <v>0</v>
      </c>
      <c r="C721" s="32">
        <v>0</v>
      </c>
      <c r="E721" s="32">
        <v>0</v>
      </c>
    </row>
    <row r="722" spans="1:5" x14ac:dyDescent="0.2">
      <c r="A722" s="32">
        <v>0</v>
      </c>
      <c r="C722" s="32">
        <v>0</v>
      </c>
      <c r="E722" s="32">
        <v>0</v>
      </c>
    </row>
    <row r="723" spans="1:5" x14ac:dyDescent="0.2">
      <c r="A723" s="32">
        <v>0</v>
      </c>
      <c r="C723" s="32">
        <v>0</v>
      </c>
      <c r="E723" s="32">
        <v>0</v>
      </c>
    </row>
    <row r="724" spans="1:5" x14ac:dyDescent="0.2">
      <c r="A724" s="32">
        <v>0</v>
      </c>
      <c r="C724" s="32">
        <v>0</v>
      </c>
      <c r="E724" s="32">
        <v>0</v>
      </c>
    </row>
    <row r="725" spans="1:5" x14ac:dyDescent="0.2">
      <c r="A725" s="32">
        <v>0</v>
      </c>
      <c r="C725" s="32">
        <v>0</v>
      </c>
      <c r="E725" s="32">
        <v>0</v>
      </c>
    </row>
    <row r="726" spans="1:5" x14ac:dyDescent="0.2">
      <c r="A726" s="32">
        <v>0</v>
      </c>
      <c r="C726" s="32">
        <v>0</v>
      </c>
      <c r="E726" s="32">
        <v>0</v>
      </c>
    </row>
    <row r="727" spans="1:5" x14ac:dyDescent="0.2">
      <c r="A727" s="32">
        <v>0</v>
      </c>
      <c r="C727" s="32">
        <v>0</v>
      </c>
      <c r="E727" s="32">
        <v>0</v>
      </c>
    </row>
    <row r="728" spans="1:5" x14ac:dyDescent="0.2">
      <c r="A728" s="32">
        <v>0</v>
      </c>
      <c r="C728" s="32">
        <v>0</v>
      </c>
      <c r="E728" s="32">
        <v>0</v>
      </c>
    </row>
    <row r="729" spans="1:5" x14ac:dyDescent="0.2">
      <c r="A729" s="32">
        <v>0</v>
      </c>
      <c r="C729" s="32">
        <v>0</v>
      </c>
      <c r="E729" s="32">
        <v>0</v>
      </c>
    </row>
    <row r="730" spans="1:5" x14ac:dyDescent="0.2">
      <c r="A730" s="32">
        <v>0</v>
      </c>
      <c r="C730" s="32">
        <v>0</v>
      </c>
      <c r="E730" s="32">
        <v>0</v>
      </c>
    </row>
    <row r="731" spans="1:5" x14ac:dyDescent="0.2">
      <c r="A731" s="32">
        <v>0</v>
      </c>
      <c r="C731" s="32">
        <v>0</v>
      </c>
      <c r="E731" s="32">
        <v>0</v>
      </c>
    </row>
    <row r="732" spans="1:5" x14ac:dyDescent="0.2">
      <c r="A732" s="32">
        <v>0</v>
      </c>
      <c r="C732" s="32">
        <v>0</v>
      </c>
      <c r="E732" s="32">
        <v>0</v>
      </c>
    </row>
    <row r="733" spans="1:5" x14ac:dyDescent="0.2">
      <c r="A733" s="32">
        <v>0</v>
      </c>
      <c r="C733" s="32">
        <v>0</v>
      </c>
      <c r="E733" s="32">
        <v>0</v>
      </c>
    </row>
    <row r="734" spans="1:5" x14ac:dyDescent="0.2">
      <c r="A734" s="32">
        <v>0</v>
      </c>
      <c r="C734" s="32">
        <v>0</v>
      </c>
      <c r="E734" s="32">
        <v>0</v>
      </c>
    </row>
    <row r="735" spans="1:5" x14ac:dyDescent="0.2">
      <c r="A735" s="32">
        <v>0</v>
      </c>
      <c r="C735" s="32">
        <v>0</v>
      </c>
      <c r="E735" s="32">
        <v>0</v>
      </c>
    </row>
    <row r="736" spans="1:5" x14ac:dyDescent="0.2">
      <c r="A736" s="32">
        <v>0</v>
      </c>
      <c r="C736" s="32">
        <v>0</v>
      </c>
      <c r="E736" s="32">
        <v>0</v>
      </c>
    </row>
    <row r="737" spans="1:5" x14ac:dyDescent="0.2">
      <c r="A737" s="32">
        <v>0</v>
      </c>
      <c r="C737" s="32">
        <v>0</v>
      </c>
      <c r="E737" s="32">
        <v>0</v>
      </c>
    </row>
    <row r="738" spans="1:5" x14ac:dyDescent="0.2">
      <c r="A738" s="32">
        <v>0</v>
      </c>
      <c r="C738" s="32">
        <v>0</v>
      </c>
      <c r="E738" s="32">
        <v>0</v>
      </c>
    </row>
    <row r="739" spans="1:5" x14ac:dyDescent="0.2">
      <c r="A739" s="32">
        <v>0</v>
      </c>
      <c r="C739" s="32">
        <v>0</v>
      </c>
      <c r="E739" s="32">
        <v>0</v>
      </c>
    </row>
    <row r="740" spans="1:5" x14ac:dyDescent="0.2">
      <c r="A740" s="32">
        <v>0</v>
      </c>
      <c r="C740" s="32">
        <v>0</v>
      </c>
      <c r="E740" s="32">
        <v>0</v>
      </c>
    </row>
    <row r="741" spans="1:5" x14ac:dyDescent="0.2">
      <c r="A741" s="32">
        <v>0</v>
      </c>
      <c r="C741" s="32">
        <v>0</v>
      </c>
      <c r="E741" s="32">
        <v>0</v>
      </c>
    </row>
    <row r="742" spans="1:5" x14ac:dyDescent="0.2">
      <c r="A742" s="32">
        <v>0</v>
      </c>
      <c r="C742" s="32">
        <v>0</v>
      </c>
      <c r="E742" s="32">
        <v>0</v>
      </c>
    </row>
    <row r="743" spans="1:5" x14ac:dyDescent="0.2">
      <c r="A743" s="32">
        <v>0</v>
      </c>
      <c r="C743" s="32">
        <v>0</v>
      </c>
      <c r="E743" s="32">
        <v>0</v>
      </c>
    </row>
    <row r="744" spans="1:5" x14ac:dyDescent="0.2">
      <c r="A744" s="32">
        <v>0</v>
      </c>
      <c r="C744" s="32">
        <v>0</v>
      </c>
      <c r="E744" s="32">
        <v>0</v>
      </c>
    </row>
    <row r="745" spans="1:5" x14ac:dyDescent="0.2">
      <c r="A745" s="32">
        <v>0</v>
      </c>
      <c r="C745" s="32">
        <v>0</v>
      </c>
      <c r="E745" s="32">
        <v>0</v>
      </c>
    </row>
    <row r="746" spans="1:5" x14ac:dyDescent="0.2">
      <c r="A746" s="32">
        <v>0</v>
      </c>
      <c r="C746" s="32">
        <v>0</v>
      </c>
      <c r="E746" s="32">
        <v>0</v>
      </c>
    </row>
    <row r="747" spans="1:5" x14ac:dyDescent="0.2">
      <c r="A747" s="32">
        <v>0</v>
      </c>
      <c r="C747" s="32">
        <v>0</v>
      </c>
      <c r="E747" s="32">
        <v>0</v>
      </c>
    </row>
    <row r="748" spans="1:5" x14ac:dyDescent="0.2">
      <c r="A748" s="32">
        <v>0</v>
      </c>
      <c r="C748" s="32">
        <v>0</v>
      </c>
      <c r="E748" s="32">
        <v>0</v>
      </c>
    </row>
    <row r="749" spans="1:5" x14ac:dyDescent="0.2">
      <c r="A749" s="32">
        <v>0</v>
      </c>
      <c r="C749" s="32">
        <v>0</v>
      </c>
      <c r="E749" s="32">
        <v>0</v>
      </c>
    </row>
    <row r="750" spans="1:5" x14ac:dyDescent="0.2">
      <c r="A750" s="32">
        <v>0</v>
      </c>
      <c r="C750" s="32">
        <v>0</v>
      </c>
      <c r="E750" s="32">
        <v>0</v>
      </c>
    </row>
    <row r="751" spans="1:5" x14ac:dyDescent="0.2">
      <c r="A751" s="32">
        <v>0</v>
      </c>
      <c r="C751" s="32">
        <v>0</v>
      </c>
      <c r="E751" s="32">
        <v>0</v>
      </c>
    </row>
    <row r="752" spans="1:5" x14ac:dyDescent="0.2">
      <c r="A752" s="32">
        <v>0</v>
      </c>
      <c r="C752" s="32">
        <v>0</v>
      </c>
      <c r="E752" s="32">
        <v>0</v>
      </c>
    </row>
    <row r="753" spans="1:5" x14ac:dyDescent="0.2">
      <c r="A753" s="32">
        <v>0</v>
      </c>
      <c r="C753" s="32">
        <v>0</v>
      </c>
      <c r="E753" s="32">
        <v>0</v>
      </c>
    </row>
    <row r="754" spans="1:5" x14ac:dyDescent="0.2">
      <c r="A754" s="32">
        <v>0</v>
      </c>
      <c r="C754" s="32">
        <v>0</v>
      </c>
      <c r="E754" s="32">
        <v>0</v>
      </c>
    </row>
    <row r="755" spans="1:5" x14ac:dyDescent="0.2">
      <c r="A755" s="32">
        <v>0</v>
      </c>
      <c r="C755" s="32">
        <v>0</v>
      </c>
      <c r="E755" s="32">
        <v>0</v>
      </c>
    </row>
    <row r="756" spans="1:5" x14ac:dyDescent="0.2">
      <c r="A756" s="32">
        <v>0</v>
      </c>
      <c r="C756" s="32">
        <v>0</v>
      </c>
      <c r="E756" s="32">
        <v>0</v>
      </c>
    </row>
    <row r="757" spans="1:5" x14ac:dyDescent="0.2">
      <c r="A757" s="32">
        <v>0</v>
      </c>
      <c r="C757" s="32">
        <v>0</v>
      </c>
      <c r="E757" s="32">
        <v>0</v>
      </c>
    </row>
    <row r="758" spans="1:5" x14ac:dyDescent="0.2">
      <c r="A758" s="32">
        <v>0</v>
      </c>
      <c r="C758" s="32">
        <v>0</v>
      </c>
      <c r="E758" s="32">
        <v>0</v>
      </c>
    </row>
    <row r="759" spans="1:5" x14ac:dyDescent="0.2">
      <c r="A759" s="32">
        <v>0</v>
      </c>
      <c r="C759" s="32">
        <v>0</v>
      </c>
      <c r="E759" s="32">
        <v>0</v>
      </c>
    </row>
    <row r="760" spans="1:5" x14ac:dyDescent="0.2">
      <c r="A760" s="32">
        <v>0</v>
      </c>
      <c r="C760" s="32">
        <v>0</v>
      </c>
      <c r="E760" s="32">
        <v>0</v>
      </c>
    </row>
    <row r="761" spans="1:5" x14ac:dyDescent="0.2">
      <c r="A761" s="32">
        <v>0</v>
      </c>
      <c r="C761" s="32">
        <v>0</v>
      </c>
      <c r="E761" s="32">
        <v>0</v>
      </c>
    </row>
    <row r="762" spans="1:5" x14ac:dyDescent="0.2">
      <c r="A762" s="32">
        <v>0</v>
      </c>
      <c r="C762" s="32">
        <v>0</v>
      </c>
      <c r="E762" s="32">
        <v>0</v>
      </c>
    </row>
    <row r="763" spans="1:5" x14ac:dyDescent="0.2">
      <c r="A763" s="32">
        <v>0</v>
      </c>
      <c r="C763" s="32">
        <v>0</v>
      </c>
      <c r="E763" s="32">
        <v>0</v>
      </c>
    </row>
    <row r="764" spans="1:5" x14ac:dyDescent="0.2">
      <c r="A764" s="32">
        <v>0</v>
      </c>
      <c r="C764" s="32">
        <v>0</v>
      </c>
      <c r="E764" s="32">
        <v>0</v>
      </c>
    </row>
    <row r="765" spans="1:5" x14ac:dyDescent="0.2">
      <c r="A765" s="32">
        <v>0</v>
      </c>
      <c r="C765" s="32">
        <v>0</v>
      </c>
      <c r="E765" s="32">
        <v>0</v>
      </c>
    </row>
    <row r="766" spans="1:5" x14ac:dyDescent="0.2">
      <c r="A766" s="32">
        <v>0</v>
      </c>
      <c r="C766" s="32">
        <v>0</v>
      </c>
      <c r="E766" s="32">
        <v>0</v>
      </c>
    </row>
    <row r="767" spans="1:5" x14ac:dyDescent="0.2">
      <c r="A767" s="32">
        <v>0</v>
      </c>
      <c r="C767" s="32">
        <v>0</v>
      </c>
      <c r="E767" s="32">
        <v>0</v>
      </c>
    </row>
    <row r="768" spans="1:5" x14ac:dyDescent="0.2">
      <c r="A768" s="32">
        <v>0</v>
      </c>
      <c r="C768" s="32">
        <v>0</v>
      </c>
      <c r="E768" s="32">
        <v>0</v>
      </c>
    </row>
    <row r="769" spans="1:5" x14ac:dyDescent="0.2">
      <c r="A769" s="32">
        <v>0</v>
      </c>
      <c r="C769" s="32">
        <v>0</v>
      </c>
      <c r="E769" s="32">
        <v>0</v>
      </c>
    </row>
    <row r="770" spans="1:5" x14ac:dyDescent="0.2">
      <c r="A770" s="32">
        <v>0</v>
      </c>
      <c r="C770" s="32">
        <v>0</v>
      </c>
      <c r="E770" s="32">
        <v>0</v>
      </c>
    </row>
    <row r="771" spans="1:5" x14ac:dyDescent="0.2">
      <c r="A771" s="32">
        <v>0</v>
      </c>
      <c r="C771" s="32">
        <v>0</v>
      </c>
      <c r="E771" s="32">
        <v>0</v>
      </c>
    </row>
    <row r="772" spans="1:5" x14ac:dyDescent="0.2">
      <c r="A772" s="32">
        <v>0</v>
      </c>
      <c r="C772" s="32">
        <v>0</v>
      </c>
      <c r="E772" s="32">
        <v>0</v>
      </c>
    </row>
    <row r="773" spans="1:5" x14ac:dyDescent="0.2">
      <c r="A773" s="32">
        <v>0</v>
      </c>
      <c r="C773" s="32">
        <v>0</v>
      </c>
      <c r="E773" s="32">
        <v>0</v>
      </c>
    </row>
    <row r="774" spans="1:5" x14ac:dyDescent="0.2">
      <c r="A774" s="32">
        <v>0</v>
      </c>
      <c r="C774" s="32">
        <v>0</v>
      </c>
      <c r="E774" s="32">
        <v>0</v>
      </c>
    </row>
    <row r="775" spans="1:5" x14ac:dyDescent="0.2">
      <c r="A775" s="32">
        <v>0</v>
      </c>
      <c r="C775" s="32">
        <v>0</v>
      </c>
      <c r="E775" s="32">
        <v>0</v>
      </c>
    </row>
    <row r="776" spans="1:5" x14ac:dyDescent="0.2">
      <c r="A776" s="32">
        <v>0</v>
      </c>
      <c r="C776" s="32">
        <v>0</v>
      </c>
      <c r="E776" s="32">
        <v>0</v>
      </c>
    </row>
    <row r="777" spans="1:5" x14ac:dyDescent="0.2">
      <c r="A777" s="32">
        <v>0</v>
      </c>
      <c r="C777" s="32">
        <v>0</v>
      </c>
      <c r="E777" s="32">
        <v>0</v>
      </c>
    </row>
    <row r="778" spans="1:5" x14ac:dyDescent="0.2">
      <c r="A778" s="32">
        <v>0</v>
      </c>
      <c r="C778" s="32">
        <v>0</v>
      </c>
      <c r="E778" s="32">
        <v>0</v>
      </c>
    </row>
    <row r="779" spans="1:5" x14ac:dyDescent="0.2">
      <c r="A779" s="32">
        <v>0</v>
      </c>
      <c r="C779" s="32">
        <v>0</v>
      </c>
      <c r="E779" s="32">
        <v>0</v>
      </c>
    </row>
    <row r="780" spans="1:5" x14ac:dyDescent="0.2">
      <c r="A780" s="32">
        <v>0</v>
      </c>
      <c r="C780" s="32">
        <v>0</v>
      </c>
      <c r="E780" s="32">
        <v>0</v>
      </c>
    </row>
    <row r="781" spans="1:5" x14ac:dyDescent="0.2">
      <c r="A781" s="32">
        <v>0</v>
      </c>
      <c r="C781" s="32">
        <v>0</v>
      </c>
      <c r="E781" s="32">
        <v>0</v>
      </c>
    </row>
    <row r="782" spans="1:5" x14ac:dyDescent="0.2">
      <c r="A782" s="32">
        <v>0</v>
      </c>
      <c r="C782" s="32">
        <v>0</v>
      </c>
      <c r="E782" s="32">
        <v>0</v>
      </c>
    </row>
    <row r="783" spans="1:5" x14ac:dyDescent="0.2">
      <c r="A783" s="32">
        <v>0</v>
      </c>
      <c r="C783" s="32">
        <v>0</v>
      </c>
      <c r="E783" s="32">
        <v>0</v>
      </c>
    </row>
    <row r="784" spans="1:5" x14ac:dyDescent="0.2">
      <c r="A784" s="32">
        <v>0</v>
      </c>
      <c r="C784" s="32">
        <v>0</v>
      </c>
      <c r="E784" s="32">
        <v>0</v>
      </c>
    </row>
    <row r="785" spans="1:5" x14ac:dyDescent="0.2">
      <c r="A785" s="32">
        <v>0</v>
      </c>
      <c r="C785" s="32">
        <v>0</v>
      </c>
      <c r="E785" s="32">
        <v>0</v>
      </c>
    </row>
    <row r="786" spans="1:5" x14ac:dyDescent="0.2">
      <c r="A786" s="32">
        <v>0</v>
      </c>
      <c r="C786" s="32">
        <v>0</v>
      </c>
      <c r="E786" s="32">
        <v>0</v>
      </c>
    </row>
    <row r="787" spans="1:5" x14ac:dyDescent="0.2">
      <c r="A787" s="32">
        <v>0</v>
      </c>
      <c r="C787" s="32">
        <v>0</v>
      </c>
      <c r="E787" s="32">
        <v>0</v>
      </c>
    </row>
    <row r="788" spans="1:5" x14ac:dyDescent="0.2">
      <c r="A788" s="32">
        <v>0</v>
      </c>
      <c r="C788" s="32">
        <v>0</v>
      </c>
      <c r="E788" s="32">
        <v>0</v>
      </c>
    </row>
    <row r="789" spans="1:5" x14ac:dyDescent="0.2">
      <c r="A789" s="32">
        <v>0</v>
      </c>
      <c r="C789" s="32">
        <v>0</v>
      </c>
      <c r="E789" s="32">
        <v>0</v>
      </c>
    </row>
    <row r="790" spans="1:5" x14ac:dyDescent="0.2">
      <c r="A790" s="32">
        <v>0</v>
      </c>
      <c r="C790" s="32">
        <v>0</v>
      </c>
      <c r="E790" s="32">
        <v>0</v>
      </c>
    </row>
    <row r="791" spans="1:5" x14ac:dyDescent="0.2">
      <c r="A791" s="32">
        <v>0</v>
      </c>
      <c r="C791" s="32">
        <v>0</v>
      </c>
      <c r="E791" s="32">
        <v>0</v>
      </c>
    </row>
    <row r="792" spans="1:5" x14ac:dyDescent="0.2">
      <c r="A792" s="32">
        <v>0</v>
      </c>
      <c r="C792" s="32">
        <v>0</v>
      </c>
      <c r="E792" s="32">
        <v>0</v>
      </c>
    </row>
    <row r="793" spans="1:5" x14ac:dyDescent="0.2">
      <c r="A793" s="32">
        <v>0</v>
      </c>
      <c r="C793" s="32">
        <v>0</v>
      </c>
      <c r="E793" s="32">
        <v>0</v>
      </c>
    </row>
    <row r="794" spans="1:5" x14ac:dyDescent="0.2">
      <c r="A794" s="32">
        <v>0</v>
      </c>
      <c r="C794" s="32">
        <v>0</v>
      </c>
      <c r="E794" s="32">
        <v>0</v>
      </c>
    </row>
    <row r="795" spans="1:5" x14ac:dyDescent="0.2">
      <c r="A795" s="32">
        <v>0</v>
      </c>
      <c r="C795" s="32">
        <v>0</v>
      </c>
      <c r="E795" s="32">
        <v>0</v>
      </c>
    </row>
    <row r="796" spans="1:5" x14ac:dyDescent="0.2">
      <c r="A796" s="32">
        <v>0</v>
      </c>
      <c r="C796" s="32">
        <v>0</v>
      </c>
      <c r="E796" s="32">
        <v>0</v>
      </c>
    </row>
    <row r="797" spans="1:5" x14ac:dyDescent="0.2">
      <c r="A797" s="32">
        <v>0</v>
      </c>
      <c r="C797" s="32">
        <v>0</v>
      </c>
      <c r="E797" s="32">
        <v>0</v>
      </c>
    </row>
    <row r="798" spans="1:5" x14ac:dyDescent="0.2">
      <c r="A798" s="32">
        <v>0</v>
      </c>
      <c r="C798" s="32">
        <v>0</v>
      </c>
      <c r="E798" s="32">
        <v>0</v>
      </c>
    </row>
    <row r="799" spans="1:5" x14ac:dyDescent="0.2">
      <c r="A799" s="32">
        <v>0</v>
      </c>
      <c r="C799" s="32">
        <v>0</v>
      </c>
      <c r="E799" s="32">
        <v>0</v>
      </c>
    </row>
    <row r="800" spans="1:5" x14ac:dyDescent="0.2">
      <c r="A800" s="32">
        <v>0</v>
      </c>
      <c r="C800" s="32">
        <v>0</v>
      </c>
      <c r="E800" s="32">
        <v>0</v>
      </c>
    </row>
    <row r="801" spans="1:5" x14ac:dyDescent="0.2">
      <c r="A801" s="32">
        <v>0</v>
      </c>
      <c r="C801" s="32">
        <v>0</v>
      </c>
      <c r="E801" s="32">
        <v>0</v>
      </c>
    </row>
    <row r="802" spans="1:5" x14ac:dyDescent="0.2">
      <c r="A802" s="32">
        <v>0</v>
      </c>
      <c r="C802" s="32">
        <v>0</v>
      </c>
      <c r="E802" s="32">
        <v>0</v>
      </c>
    </row>
    <row r="803" spans="1:5" x14ac:dyDescent="0.2">
      <c r="A803" s="32">
        <v>0</v>
      </c>
      <c r="C803" s="32">
        <v>0</v>
      </c>
      <c r="E803" s="32">
        <v>0</v>
      </c>
    </row>
    <row r="804" spans="1:5" x14ac:dyDescent="0.2">
      <c r="A804" s="32">
        <v>0</v>
      </c>
      <c r="C804" s="32">
        <v>0</v>
      </c>
      <c r="E804" s="32">
        <v>0</v>
      </c>
    </row>
    <row r="805" spans="1:5" x14ac:dyDescent="0.2">
      <c r="A805" s="32">
        <v>0</v>
      </c>
      <c r="C805" s="32">
        <v>0</v>
      </c>
      <c r="E805" s="32">
        <v>0</v>
      </c>
    </row>
    <row r="806" spans="1:5" x14ac:dyDescent="0.2">
      <c r="A806" s="32">
        <v>0</v>
      </c>
      <c r="C806" s="32">
        <v>0</v>
      </c>
      <c r="E806" s="32">
        <v>0</v>
      </c>
    </row>
    <row r="807" spans="1:5" x14ac:dyDescent="0.2">
      <c r="A807" s="32">
        <v>0</v>
      </c>
      <c r="C807" s="32">
        <v>0</v>
      </c>
      <c r="E807" s="32">
        <v>0</v>
      </c>
    </row>
    <row r="808" spans="1:5" x14ac:dyDescent="0.2">
      <c r="A808" s="32">
        <v>0</v>
      </c>
      <c r="C808" s="32">
        <v>0</v>
      </c>
      <c r="E808" s="32">
        <v>0</v>
      </c>
    </row>
    <row r="809" spans="1:5" x14ac:dyDescent="0.2">
      <c r="A809" s="32">
        <v>0</v>
      </c>
      <c r="C809" s="32">
        <v>0</v>
      </c>
      <c r="E809" s="32">
        <v>0</v>
      </c>
    </row>
    <row r="810" spans="1:5" x14ac:dyDescent="0.2">
      <c r="A810" s="32">
        <v>0</v>
      </c>
      <c r="C810" s="32">
        <v>0</v>
      </c>
      <c r="E810" s="32">
        <v>0</v>
      </c>
    </row>
    <row r="811" spans="1:5" x14ac:dyDescent="0.2">
      <c r="A811" s="32">
        <v>0</v>
      </c>
      <c r="C811" s="32">
        <v>0</v>
      </c>
      <c r="E811" s="32">
        <v>0</v>
      </c>
    </row>
    <row r="812" spans="1:5" x14ac:dyDescent="0.2">
      <c r="A812" s="32">
        <v>0</v>
      </c>
      <c r="C812" s="32">
        <v>0</v>
      </c>
      <c r="E812" s="32">
        <v>0</v>
      </c>
    </row>
    <row r="813" spans="1:5" x14ac:dyDescent="0.2">
      <c r="A813" s="32">
        <v>0</v>
      </c>
      <c r="C813" s="32">
        <v>0</v>
      </c>
      <c r="E813" s="32">
        <v>0</v>
      </c>
    </row>
    <row r="814" spans="1:5" x14ac:dyDescent="0.2">
      <c r="A814" s="32">
        <v>0</v>
      </c>
      <c r="C814" s="32">
        <v>0</v>
      </c>
      <c r="E814" s="32">
        <v>0</v>
      </c>
    </row>
    <row r="815" spans="1:5" x14ac:dyDescent="0.2">
      <c r="A815" s="32">
        <v>0</v>
      </c>
      <c r="C815" s="32">
        <v>0</v>
      </c>
      <c r="E815" s="32">
        <v>0</v>
      </c>
    </row>
    <row r="816" spans="1:5" x14ac:dyDescent="0.2">
      <c r="A816" s="32">
        <v>0</v>
      </c>
      <c r="C816" s="32">
        <v>0</v>
      </c>
      <c r="E816" s="32">
        <v>0</v>
      </c>
    </row>
    <row r="817" spans="1:5" x14ac:dyDescent="0.2">
      <c r="A817" s="32">
        <v>0</v>
      </c>
      <c r="C817" s="32">
        <v>0</v>
      </c>
      <c r="E817" s="32">
        <v>0</v>
      </c>
    </row>
    <row r="818" spans="1:5" x14ac:dyDescent="0.2">
      <c r="A818" s="32">
        <v>0</v>
      </c>
      <c r="C818" s="32">
        <v>0</v>
      </c>
      <c r="E818" s="32">
        <v>0</v>
      </c>
    </row>
    <row r="819" spans="1:5" x14ac:dyDescent="0.2">
      <c r="A819" s="32">
        <v>0</v>
      </c>
      <c r="C819" s="32">
        <v>0</v>
      </c>
      <c r="E819" s="32">
        <v>0</v>
      </c>
    </row>
    <row r="820" spans="1:5" x14ac:dyDescent="0.2">
      <c r="A820" s="32">
        <v>0</v>
      </c>
      <c r="C820" s="32">
        <v>0</v>
      </c>
      <c r="E820" s="32">
        <v>0</v>
      </c>
    </row>
    <row r="821" spans="1:5" x14ac:dyDescent="0.2">
      <c r="A821" s="32">
        <v>0</v>
      </c>
      <c r="C821" s="32">
        <v>0</v>
      </c>
      <c r="E821" s="32">
        <v>0</v>
      </c>
    </row>
    <row r="822" spans="1:5" x14ac:dyDescent="0.2">
      <c r="A822" s="32">
        <v>0</v>
      </c>
      <c r="C822" s="32">
        <v>0</v>
      </c>
      <c r="E822" s="32">
        <v>0</v>
      </c>
    </row>
    <row r="823" spans="1:5" x14ac:dyDescent="0.2">
      <c r="A823" s="32">
        <v>0</v>
      </c>
      <c r="C823" s="32">
        <v>0</v>
      </c>
      <c r="E823" s="32">
        <v>0</v>
      </c>
    </row>
    <row r="824" spans="1:5" x14ac:dyDescent="0.2">
      <c r="A824" s="32">
        <v>0</v>
      </c>
      <c r="C824" s="32">
        <v>0</v>
      </c>
      <c r="E824" s="32">
        <v>0</v>
      </c>
    </row>
    <row r="825" spans="1:5" x14ac:dyDescent="0.2">
      <c r="A825" s="32">
        <v>0</v>
      </c>
      <c r="C825" s="32">
        <v>0</v>
      </c>
      <c r="E825" s="32">
        <v>0</v>
      </c>
    </row>
    <row r="826" spans="1:5" x14ac:dyDescent="0.2">
      <c r="A826" s="32">
        <v>0</v>
      </c>
      <c r="C826" s="32">
        <v>0</v>
      </c>
      <c r="E826" s="32">
        <v>0</v>
      </c>
    </row>
    <row r="827" spans="1:5" x14ac:dyDescent="0.2">
      <c r="A827" s="32">
        <v>0</v>
      </c>
      <c r="C827" s="32">
        <v>0</v>
      </c>
      <c r="E827" s="32">
        <v>0</v>
      </c>
    </row>
    <row r="828" spans="1:5" x14ac:dyDescent="0.2">
      <c r="A828" s="32">
        <v>0</v>
      </c>
      <c r="C828" s="32">
        <v>0</v>
      </c>
      <c r="E828" s="32">
        <v>0</v>
      </c>
    </row>
    <row r="829" spans="1:5" x14ac:dyDescent="0.2">
      <c r="A829" s="32">
        <v>0</v>
      </c>
      <c r="C829" s="32">
        <v>0</v>
      </c>
      <c r="E829" s="32">
        <v>0</v>
      </c>
    </row>
    <row r="830" spans="1:5" x14ac:dyDescent="0.2">
      <c r="A830" s="32">
        <v>0</v>
      </c>
      <c r="C830" s="32">
        <v>0</v>
      </c>
      <c r="E830" s="32">
        <v>0</v>
      </c>
    </row>
    <row r="831" spans="1:5" x14ac:dyDescent="0.2">
      <c r="A831" s="32">
        <v>0</v>
      </c>
      <c r="C831" s="32">
        <v>0</v>
      </c>
      <c r="E831" s="32">
        <v>0</v>
      </c>
    </row>
    <row r="832" spans="1:5" x14ac:dyDescent="0.2">
      <c r="A832" s="32">
        <v>0</v>
      </c>
      <c r="C832" s="32">
        <v>0</v>
      </c>
      <c r="E832" s="32">
        <v>0</v>
      </c>
    </row>
    <row r="833" spans="1:5" x14ac:dyDescent="0.2">
      <c r="A833" s="32">
        <v>0</v>
      </c>
      <c r="C833" s="32">
        <v>0</v>
      </c>
      <c r="E833" s="32">
        <v>0</v>
      </c>
    </row>
    <row r="834" spans="1:5" x14ac:dyDescent="0.2">
      <c r="A834" s="32">
        <v>0</v>
      </c>
      <c r="C834" s="32">
        <v>0</v>
      </c>
      <c r="E834" s="32">
        <v>0</v>
      </c>
    </row>
    <row r="835" spans="1:5" x14ac:dyDescent="0.2">
      <c r="A835" s="32">
        <v>0</v>
      </c>
      <c r="C835" s="32">
        <v>0</v>
      </c>
      <c r="E835" s="32">
        <v>0</v>
      </c>
    </row>
    <row r="836" spans="1:5" x14ac:dyDescent="0.2">
      <c r="A836" s="32">
        <v>0</v>
      </c>
      <c r="C836" s="32">
        <v>0</v>
      </c>
      <c r="E836" s="32">
        <v>0</v>
      </c>
    </row>
    <row r="837" spans="1:5" x14ac:dyDescent="0.2">
      <c r="A837" s="32">
        <v>0</v>
      </c>
      <c r="C837" s="32">
        <v>0</v>
      </c>
      <c r="E837" s="32">
        <v>0</v>
      </c>
    </row>
    <row r="838" spans="1:5" x14ac:dyDescent="0.2">
      <c r="A838" s="32">
        <v>0</v>
      </c>
      <c r="C838" s="32">
        <v>0</v>
      </c>
      <c r="E838" s="32">
        <v>0</v>
      </c>
    </row>
    <row r="839" spans="1:5" x14ac:dyDescent="0.2">
      <c r="A839" s="32">
        <v>0</v>
      </c>
      <c r="C839" s="32">
        <v>0</v>
      </c>
      <c r="E839" s="32">
        <v>0</v>
      </c>
    </row>
    <row r="840" spans="1:5" x14ac:dyDescent="0.2">
      <c r="A840" s="32">
        <v>0</v>
      </c>
      <c r="C840" s="32">
        <v>0</v>
      </c>
      <c r="E840" s="32">
        <v>0</v>
      </c>
    </row>
    <row r="841" spans="1:5" x14ac:dyDescent="0.2">
      <c r="A841" s="32">
        <v>0</v>
      </c>
      <c r="C841" s="32">
        <v>0</v>
      </c>
      <c r="E841" s="32">
        <v>0</v>
      </c>
    </row>
    <row r="842" spans="1:5" x14ac:dyDescent="0.2">
      <c r="A842" s="32">
        <v>0</v>
      </c>
      <c r="C842" s="32">
        <v>0</v>
      </c>
      <c r="E842" s="32">
        <v>0</v>
      </c>
    </row>
    <row r="843" spans="1:5" x14ac:dyDescent="0.2">
      <c r="A843" s="32">
        <v>0</v>
      </c>
      <c r="C843" s="32">
        <v>0</v>
      </c>
      <c r="E843" s="32">
        <v>0</v>
      </c>
    </row>
    <row r="844" spans="1:5" x14ac:dyDescent="0.2">
      <c r="A844" s="32">
        <v>0</v>
      </c>
      <c r="C844" s="32">
        <v>0</v>
      </c>
      <c r="E844" s="32">
        <v>0</v>
      </c>
    </row>
    <row r="845" spans="1:5" x14ac:dyDescent="0.2">
      <c r="A845" s="32">
        <v>0</v>
      </c>
      <c r="C845" s="32">
        <v>0</v>
      </c>
      <c r="E845" s="32">
        <v>0</v>
      </c>
    </row>
    <row r="846" spans="1:5" x14ac:dyDescent="0.2">
      <c r="A846" s="32">
        <v>0</v>
      </c>
      <c r="C846" s="32">
        <v>0</v>
      </c>
      <c r="E846" s="32">
        <v>0</v>
      </c>
    </row>
    <row r="847" spans="1:5" x14ac:dyDescent="0.2">
      <c r="A847" s="32">
        <v>0</v>
      </c>
      <c r="C847" s="32">
        <v>0</v>
      </c>
      <c r="E847" s="32">
        <v>0</v>
      </c>
    </row>
    <row r="848" spans="1:5" x14ac:dyDescent="0.2">
      <c r="A848" s="32">
        <v>0</v>
      </c>
      <c r="C848" s="32">
        <v>0</v>
      </c>
      <c r="E848" s="32">
        <v>0</v>
      </c>
    </row>
    <row r="849" spans="1:5" x14ac:dyDescent="0.2">
      <c r="A849" s="32">
        <v>0</v>
      </c>
      <c r="C849" s="32">
        <v>0</v>
      </c>
      <c r="E849" s="32">
        <v>0</v>
      </c>
    </row>
    <row r="850" spans="1:5" x14ac:dyDescent="0.2">
      <c r="A850" s="32">
        <v>0</v>
      </c>
      <c r="C850" s="32">
        <v>0</v>
      </c>
      <c r="E850" s="32">
        <v>0</v>
      </c>
    </row>
    <row r="851" spans="1:5" x14ac:dyDescent="0.2">
      <c r="A851" s="32">
        <v>0</v>
      </c>
      <c r="C851" s="32">
        <v>0</v>
      </c>
      <c r="E851" s="32">
        <v>0</v>
      </c>
    </row>
    <row r="852" spans="1:5" x14ac:dyDescent="0.2">
      <c r="A852" s="32">
        <v>0</v>
      </c>
      <c r="C852" s="32">
        <v>0</v>
      </c>
      <c r="E852" s="32">
        <v>0</v>
      </c>
    </row>
    <row r="853" spans="1:5" x14ac:dyDescent="0.2">
      <c r="A853" s="32">
        <v>0</v>
      </c>
      <c r="C853" s="32">
        <v>0</v>
      </c>
      <c r="E853" s="32">
        <v>0</v>
      </c>
    </row>
    <row r="854" spans="1:5" x14ac:dyDescent="0.2">
      <c r="A854" s="32">
        <v>0</v>
      </c>
      <c r="C854" s="32">
        <v>0</v>
      </c>
      <c r="E854" s="32">
        <v>0</v>
      </c>
    </row>
    <row r="855" spans="1:5" x14ac:dyDescent="0.2">
      <c r="A855" s="32">
        <v>0</v>
      </c>
      <c r="C855" s="32">
        <v>0</v>
      </c>
      <c r="E855" s="32">
        <v>0</v>
      </c>
    </row>
    <row r="856" spans="1:5" x14ac:dyDescent="0.2">
      <c r="A856" s="32">
        <v>0</v>
      </c>
      <c r="C856" s="32">
        <v>0</v>
      </c>
      <c r="E856" s="32">
        <v>0</v>
      </c>
    </row>
    <row r="857" spans="1:5" x14ac:dyDescent="0.2">
      <c r="A857" s="32">
        <v>0</v>
      </c>
      <c r="C857" s="32">
        <v>0</v>
      </c>
      <c r="E857" s="32">
        <v>0</v>
      </c>
    </row>
    <row r="858" spans="1:5" x14ac:dyDescent="0.2">
      <c r="A858" s="32">
        <v>0</v>
      </c>
      <c r="C858" s="32">
        <v>0</v>
      </c>
      <c r="E858" s="32">
        <v>0</v>
      </c>
    </row>
    <row r="859" spans="1:5" x14ac:dyDescent="0.2">
      <c r="A859" s="32">
        <v>0</v>
      </c>
      <c r="C859" s="32">
        <v>0</v>
      </c>
      <c r="E859" s="32">
        <v>0</v>
      </c>
    </row>
    <row r="860" spans="1:5" x14ac:dyDescent="0.2">
      <c r="A860" s="32">
        <v>0</v>
      </c>
      <c r="C860" s="32">
        <v>0</v>
      </c>
      <c r="E860" s="32">
        <v>0</v>
      </c>
    </row>
    <row r="861" spans="1:5" x14ac:dyDescent="0.2">
      <c r="A861" s="32">
        <v>0</v>
      </c>
      <c r="C861" s="32">
        <v>0</v>
      </c>
      <c r="E861" s="32">
        <v>0</v>
      </c>
    </row>
    <row r="862" spans="1:5" x14ac:dyDescent="0.2">
      <c r="A862" s="32">
        <v>0</v>
      </c>
      <c r="C862" s="32">
        <v>0</v>
      </c>
      <c r="E862" s="32">
        <v>0</v>
      </c>
    </row>
    <row r="863" spans="1:5" x14ac:dyDescent="0.2">
      <c r="A863" s="32">
        <v>0</v>
      </c>
      <c r="C863" s="32">
        <v>0</v>
      </c>
      <c r="E863" s="32">
        <v>0</v>
      </c>
    </row>
    <row r="864" spans="1:5" x14ac:dyDescent="0.2">
      <c r="A864" s="32">
        <v>0</v>
      </c>
      <c r="C864" s="32">
        <v>0</v>
      </c>
      <c r="E864" s="32">
        <v>0</v>
      </c>
    </row>
    <row r="865" spans="1:5" x14ac:dyDescent="0.2">
      <c r="A865" s="32">
        <v>0</v>
      </c>
      <c r="C865" s="32">
        <v>0</v>
      </c>
      <c r="E865" s="32">
        <v>0</v>
      </c>
    </row>
    <row r="866" spans="1:5" x14ac:dyDescent="0.2">
      <c r="A866" s="32">
        <v>0</v>
      </c>
      <c r="C866" s="32">
        <v>0</v>
      </c>
      <c r="E866" s="32">
        <v>0</v>
      </c>
    </row>
    <row r="867" spans="1:5" x14ac:dyDescent="0.2">
      <c r="A867" s="32">
        <v>0</v>
      </c>
      <c r="C867" s="32">
        <v>0</v>
      </c>
      <c r="E867" s="32">
        <v>0</v>
      </c>
    </row>
    <row r="868" spans="1:5" x14ac:dyDescent="0.2">
      <c r="A868" s="32">
        <v>0</v>
      </c>
      <c r="C868" s="32">
        <v>0</v>
      </c>
      <c r="E868" s="32">
        <v>0</v>
      </c>
    </row>
    <row r="869" spans="1:5" x14ac:dyDescent="0.2">
      <c r="A869" s="32">
        <v>0</v>
      </c>
      <c r="C869" s="32">
        <v>0</v>
      </c>
      <c r="E869" s="32">
        <v>0</v>
      </c>
    </row>
    <row r="870" spans="1:5" x14ac:dyDescent="0.2">
      <c r="A870" s="32">
        <v>0</v>
      </c>
      <c r="C870" s="32">
        <v>0</v>
      </c>
      <c r="E870" s="32">
        <v>0</v>
      </c>
    </row>
    <row r="871" spans="1:5" x14ac:dyDescent="0.2">
      <c r="A871" s="32">
        <v>0</v>
      </c>
      <c r="C871" s="32">
        <v>0</v>
      </c>
      <c r="E871" s="32">
        <v>0</v>
      </c>
    </row>
    <row r="872" spans="1:5" x14ac:dyDescent="0.2">
      <c r="A872" s="32">
        <v>0</v>
      </c>
      <c r="C872" s="32">
        <v>0</v>
      </c>
      <c r="E872" s="32">
        <v>0</v>
      </c>
    </row>
    <row r="873" spans="1:5" x14ac:dyDescent="0.2">
      <c r="A873" s="32">
        <v>0</v>
      </c>
      <c r="C873" s="32">
        <v>0</v>
      </c>
      <c r="E873" s="32">
        <v>0</v>
      </c>
    </row>
    <row r="874" spans="1:5" x14ac:dyDescent="0.2">
      <c r="A874" s="32">
        <v>0</v>
      </c>
      <c r="C874" s="32">
        <v>0</v>
      </c>
      <c r="E874" s="32">
        <v>0</v>
      </c>
    </row>
    <row r="875" spans="1:5" x14ac:dyDescent="0.2">
      <c r="A875" s="32">
        <v>0</v>
      </c>
      <c r="C875" s="32">
        <v>0</v>
      </c>
      <c r="E875" s="32">
        <v>0</v>
      </c>
    </row>
    <row r="876" spans="1:5" x14ac:dyDescent="0.2">
      <c r="A876" s="32">
        <v>0</v>
      </c>
      <c r="C876" s="32">
        <v>0</v>
      </c>
      <c r="E876" s="32">
        <v>0</v>
      </c>
    </row>
    <row r="877" spans="1:5" x14ac:dyDescent="0.2">
      <c r="A877" s="32">
        <v>0</v>
      </c>
      <c r="C877" s="32">
        <v>0</v>
      </c>
      <c r="E877" s="32">
        <v>0</v>
      </c>
    </row>
    <row r="878" spans="1:5" x14ac:dyDescent="0.2">
      <c r="A878" s="32">
        <v>0</v>
      </c>
      <c r="C878" s="32">
        <v>0</v>
      </c>
      <c r="E878" s="32">
        <v>0</v>
      </c>
    </row>
    <row r="879" spans="1:5" x14ac:dyDescent="0.2">
      <c r="A879" s="32">
        <v>0</v>
      </c>
      <c r="C879" s="32">
        <v>0</v>
      </c>
      <c r="E879" s="32">
        <v>0</v>
      </c>
    </row>
    <row r="880" spans="1:5" x14ac:dyDescent="0.2">
      <c r="A880" s="32">
        <v>0</v>
      </c>
      <c r="C880" s="32">
        <v>0</v>
      </c>
      <c r="E880" s="32">
        <v>0</v>
      </c>
    </row>
    <row r="881" spans="1:5" x14ac:dyDescent="0.2">
      <c r="A881" s="32">
        <v>0</v>
      </c>
      <c r="C881" s="32">
        <v>0</v>
      </c>
      <c r="E881" s="32">
        <v>0</v>
      </c>
    </row>
    <row r="882" spans="1:5" x14ac:dyDescent="0.2">
      <c r="A882" s="32">
        <v>0</v>
      </c>
      <c r="C882" s="32">
        <v>0</v>
      </c>
      <c r="E882" s="32">
        <v>0</v>
      </c>
    </row>
    <row r="883" spans="1:5" x14ac:dyDescent="0.2">
      <c r="A883" s="32">
        <v>0</v>
      </c>
      <c r="C883" s="32">
        <v>0</v>
      </c>
      <c r="E883" s="32">
        <v>0</v>
      </c>
    </row>
    <row r="884" spans="1:5" x14ac:dyDescent="0.2">
      <c r="A884" s="32">
        <v>0</v>
      </c>
      <c r="C884" s="32">
        <v>0</v>
      </c>
      <c r="E884" s="32">
        <v>0</v>
      </c>
    </row>
    <row r="885" spans="1:5" x14ac:dyDescent="0.2">
      <c r="A885" s="32">
        <v>0</v>
      </c>
      <c r="C885" s="32">
        <v>0</v>
      </c>
      <c r="E885" s="32">
        <v>0</v>
      </c>
    </row>
    <row r="886" spans="1:5" x14ac:dyDescent="0.2">
      <c r="A886" s="32">
        <v>0</v>
      </c>
      <c r="C886" s="32">
        <v>0</v>
      </c>
      <c r="E886" s="32">
        <v>0</v>
      </c>
    </row>
    <row r="887" spans="1:5" x14ac:dyDescent="0.2">
      <c r="A887" s="32">
        <v>0</v>
      </c>
      <c r="C887" s="32">
        <v>0</v>
      </c>
      <c r="E887" s="32">
        <v>0</v>
      </c>
    </row>
    <row r="888" spans="1:5" x14ac:dyDescent="0.2">
      <c r="A888" s="32">
        <v>0</v>
      </c>
      <c r="C888" s="32">
        <v>0</v>
      </c>
      <c r="E888" s="32">
        <v>0</v>
      </c>
    </row>
    <row r="889" spans="1:5" x14ac:dyDescent="0.2">
      <c r="A889" s="32">
        <v>0</v>
      </c>
      <c r="C889" s="32">
        <v>0</v>
      </c>
      <c r="E889" s="32">
        <v>0</v>
      </c>
    </row>
    <row r="890" spans="1:5" x14ac:dyDescent="0.2">
      <c r="A890" s="32">
        <v>0</v>
      </c>
      <c r="C890" s="32">
        <v>0</v>
      </c>
      <c r="E890" s="32">
        <v>0</v>
      </c>
    </row>
    <row r="891" spans="1:5" x14ac:dyDescent="0.2">
      <c r="A891" s="32">
        <v>0</v>
      </c>
      <c r="C891" s="32">
        <v>0</v>
      </c>
      <c r="E891" s="32">
        <v>0</v>
      </c>
    </row>
    <row r="892" spans="1:5" x14ac:dyDescent="0.2">
      <c r="A892" s="32">
        <v>0</v>
      </c>
      <c r="C892" s="32">
        <v>0</v>
      </c>
      <c r="E892" s="32">
        <v>0</v>
      </c>
    </row>
    <row r="893" spans="1:5" x14ac:dyDescent="0.2">
      <c r="A893" s="32">
        <v>0</v>
      </c>
      <c r="C893" s="32">
        <v>0</v>
      </c>
      <c r="E893" s="32">
        <v>0</v>
      </c>
    </row>
    <row r="894" spans="1:5" x14ac:dyDescent="0.2">
      <c r="A894" s="32">
        <v>0</v>
      </c>
      <c r="C894" s="32">
        <v>0</v>
      </c>
      <c r="E894" s="32">
        <v>0</v>
      </c>
    </row>
    <row r="895" spans="1:5" x14ac:dyDescent="0.2">
      <c r="A895" s="32">
        <v>0</v>
      </c>
      <c r="C895" s="32">
        <v>0</v>
      </c>
      <c r="E895" s="32">
        <v>0</v>
      </c>
    </row>
    <row r="896" spans="1:5" x14ac:dyDescent="0.2">
      <c r="A896" s="32">
        <v>0</v>
      </c>
      <c r="C896" s="32">
        <v>0</v>
      </c>
      <c r="E896" s="32">
        <v>0</v>
      </c>
    </row>
    <row r="897" spans="1:5" x14ac:dyDescent="0.2">
      <c r="A897" s="32">
        <v>0</v>
      </c>
      <c r="C897" s="32">
        <v>0</v>
      </c>
      <c r="E897" s="32">
        <v>0</v>
      </c>
    </row>
    <row r="898" spans="1:5" x14ac:dyDescent="0.2">
      <c r="A898" s="32">
        <v>0</v>
      </c>
      <c r="C898" s="32">
        <v>0</v>
      </c>
      <c r="E898" s="32">
        <v>0</v>
      </c>
    </row>
    <row r="899" spans="1:5" x14ac:dyDescent="0.2">
      <c r="A899" s="32">
        <v>0</v>
      </c>
      <c r="C899" s="32">
        <v>0</v>
      </c>
      <c r="E899" s="32">
        <v>0</v>
      </c>
    </row>
    <row r="900" spans="1:5" x14ac:dyDescent="0.2">
      <c r="A900" s="32">
        <v>0</v>
      </c>
      <c r="C900" s="32">
        <v>0</v>
      </c>
      <c r="E900" s="32">
        <v>0</v>
      </c>
    </row>
    <row r="901" spans="1:5" x14ac:dyDescent="0.2">
      <c r="A901" s="32">
        <v>0</v>
      </c>
      <c r="C901" s="32">
        <v>0</v>
      </c>
      <c r="E901" s="32">
        <v>0</v>
      </c>
    </row>
    <row r="902" spans="1:5" x14ac:dyDescent="0.2">
      <c r="A902" s="32">
        <v>0</v>
      </c>
      <c r="C902" s="32">
        <v>0</v>
      </c>
      <c r="E902" s="32">
        <v>0</v>
      </c>
    </row>
    <row r="903" spans="1:5" x14ac:dyDescent="0.2">
      <c r="A903" s="32">
        <v>0</v>
      </c>
      <c r="C903" s="32">
        <v>0</v>
      </c>
      <c r="E903" s="32">
        <v>0</v>
      </c>
    </row>
    <row r="904" spans="1:5" x14ac:dyDescent="0.2">
      <c r="A904" s="32">
        <v>0</v>
      </c>
      <c r="C904" s="32">
        <v>0</v>
      </c>
      <c r="E904" s="32">
        <v>0</v>
      </c>
    </row>
    <row r="905" spans="1:5" x14ac:dyDescent="0.2">
      <c r="A905" s="32">
        <v>0</v>
      </c>
      <c r="C905" s="32">
        <v>0</v>
      </c>
      <c r="E905" s="32">
        <v>0</v>
      </c>
    </row>
    <row r="906" spans="1:5" x14ac:dyDescent="0.2">
      <c r="A906" s="32">
        <v>0</v>
      </c>
      <c r="C906" s="32">
        <v>0</v>
      </c>
      <c r="E906" s="32">
        <v>0</v>
      </c>
    </row>
    <row r="907" spans="1:5" x14ac:dyDescent="0.2">
      <c r="A907" s="32">
        <v>0</v>
      </c>
      <c r="C907" s="32">
        <v>0</v>
      </c>
      <c r="E907" s="32">
        <v>0</v>
      </c>
    </row>
    <row r="908" spans="1:5" x14ac:dyDescent="0.2">
      <c r="A908" s="32">
        <v>0</v>
      </c>
      <c r="C908" s="32">
        <v>0</v>
      </c>
      <c r="E908" s="32">
        <v>0</v>
      </c>
    </row>
    <row r="909" spans="1:5" x14ac:dyDescent="0.2">
      <c r="A909" s="32">
        <v>0</v>
      </c>
      <c r="C909" s="32">
        <v>0</v>
      </c>
      <c r="E909" s="32">
        <v>0</v>
      </c>
    </row>
    <row r="910" spans="1:5" x14ac:dyDescent="0.2">
      <c r="A910" s="32">
        <v>0</v>
      </c>
      <c r="C910" s="32">
        <v>0</v>
      </c>
      <c r="E910" s="32">
        <v>0</v>
      </c>
    </row>
    <row r="911" spans="1:5" x14ac:dyDescent="0.2">
      <c r="A911" s="32">
        <v>0</v>
      </c>
      <c r="C911" s="32">
        <v>0</v>
      </c>
      <c r="E911" s="32">
        <v>0</v>
      </c>
    </row>
    <row r="912" spans="1:5" x14ac:dyDescent="0.2">
      <c r="A912" s="32">
        <v>0</v>
      </c>
      <c r="C912" s="32">
        <v>0</v>
      </c>
      <c r="E912" s="32">
        <v>0</v>
      </c>
    </row>
    <row r="913" spans="1:5" x14ac:dyDescent="0.2">
      <c r="A913" s="32">
        <v>0</v>
      </c>
      <c r="C913" s="32">
        <v>0</v>
      </c>
      <c r="E913" s="32">
        <v>0</v>
      </c>
    </row>
    <row r="914" spans="1:5" x14ac:dyDescent="0.2">
      <c r="A914" s="32">
        <v>0</v>
      </c>
      <c r="C914" s="32">
        <v>0</v>
      </c>
      <c r="E914" s="32">
        <v>0</v>
      </c>
    </row>
    <row r="915" spans="1:5" x14ac:dyDescent="0.2">
      <c r="A915" s="32">
        <v>0</v>
      </c>
      <c r="C915" s="32">
        <v>0</v>
      </c>
      <c r="E915" s="32">
        <v>0</v>
      </c>
    </row>
    <row r="916" spans="1:5" x14ac:dyDescent="0.2">
      <c r="A916" s="32">
        <v>0</v>
      </c>
      <c r="C916" s="32">
        <v>0</v>
      </c>
      <c r="E916" s="32">
        <v>0</v>
      </c>
    </row>
    <row r="917" spans="1:5" x14ac:dyDescent="0.2">
      <c r="A917" s="32">
        <v>0</v>
      </c>
      <c r="C917" s="32">
        <v>0</v>
      </c>
      <c r="E917" s="32">
        <v>0</v>
      </c>
    </row>
    <row r="918" spans="1:5" x14ac:dyDescent="0.2">
      <c r="A918" s="32">
        <v>0</v>
      </c>
      <c r="C918" s="32">
        <v>0</v>
      </c>
      <c r="E918" s="32">
        <v>0</v>
      </c>
    </row>
    <row r="919" spans="1:5" x14ac:dyDescent="0.2">
      <c r="A919" s="32">
        <v>0</v>
      </c>
      <c r="C919" s="32">
        <v>0</v>
      </c>
      <c r="E919" s="32">
        <v>0</v>
      </c>
    </row>
    <row r="920" spans="1:5" x14ac:dyDescent="0.2">
      <c r="A920" s="32">
        <v>0</v>
      </c>
      <c r="C920" s="32">
        <v>0</v>
      </c>
      <c r="E920" s="32">
        <v>0</v>
      </c>
    </row>
    <row r="921" spans="1:5" x14ac:dyDescent="0.2">
      <c r="A921" s="32">
        <v>0</v>
      </c>
      <c r="C921" s="32">
        <v>0</v>
      </c>
      <c r="E921" s="32">
        <v>0</v>
      </c>
    </row>
    <row r="922" spans="1:5" x14ac:dyDescent="0.2">
      <c r="A922" s="32">
        <v>0</v>
      </c>
      <c r="C922" s="32">
        <v>0</v>
      </c>
      <c r="E922" s="32">
        <v>0</v>
      </c>
    </row>
    <row r="923" spans="1:5" x14ac:dyDescent="0.2">
      <c r="A923" s="32">
        <v>0</v>
      </c>
      <c r="C923" s="32">
        <v>0</v>
      </c>
      <c r="E923" s="32">
        <v>0</v>
      </c>
    </row>
    <row r="924" spans="1:5" x14ac:dyDescent="0.2">
      <c r="A924" s="32">
        <v>0</v>
      </c>
      <c r="C924" s="32">
        <v>0</v>
      </c>
      <c r="E924" s="32">
        <v>0</v>
      </c>
    </row>
    <row r="925" spans="1:5" x14ac:dyDescent="0.2">
      <c r="A925" s="32">
        <v>0</v>
      </c>
      <c r="C925" s="32">
        <v>0</v>
      </c>
      <c r="E925" s="32">
        <v>0</v>
      </c>
    </row>
    <row r="926" spans="1:5" x14ac:dyDescent="0.2">
      <c r="A926" s="32">
        <v>0</v>
      </c>
      <c r="C926" s="32">
        <v>0</v>
      </c>
      <c r="E926" s="32">
        <v>0</v>
      </c>
    </row>
    <row r="927" spans="1:5" x14ac:dyDescent="0.2">
      <c r="A927" s="32">
        <v>0</v>
      </c>
      <c r="C927" s="32">
        <v>0</v>
      </c>
      <c r="E927" s="32">
        <v>0</v>
      </c>
    </row>
    <row r="928" spans="1:5" x14ac:dyDescent="0.2">
      <c r="A928" s="32">
        <v>0</v>
      </c>
      <c r="C928" s="32">
        <v>0</v>
      </c>
      <c r="E928" s="32">
        <v>0</v>
      </c>
    </row>
    <row r="929" spans="1:5" x14ac:dyDescent="0.2">
      <c r="A929" s="32">
        <v>0</v>
      </c>
      <c r="C929" s="32">
        <v>0</v>
      </c>
      <c r="E929" s="32">
        <v>0</v>
      </c>
    </row>
    <row r="930" spans="1:5" x14ac:dyDescent="0.2">
      <c r="A930" s="32">
        <v>0</v>
      </c>
      <c r="C930" s="32">
        <v>0</v>
      </c>
      <c r="E930" s="32">
        <v>0</v>
      </c>
    </row>
    <row r="931" spans="1:5" x14ac:dyDescent="0.2">
      <c r="A931" s="32">
        <v>0</v>
      </c>
      <c r="C931" s="32">
        <v>0</v>
      </c>
      <c r="E931" s="32">
        <v>0</v>
      </c>
    </row>
    <row r="932" spans="1:5" x14ac:dyDescent="0.2">
      <c r="A932" s="32">
        <v>0</v>
      </c>
      <c r="C932" s="32">
        <v>0</v>
      </c>
      <c r="E932" s="32">
        <v>0</v>
      </c>
    </row>
    <row r="933" spans="1:5" x14ac:dyDescent="0.2">
      <c r="A933" s="32">
        <v>0</v>
      </c>
      <c r="C933" s="32">
        <v>0</v>
      </c>
      <c r="E933" s="32">
        <v>0</v>
      </c>
    </row>
    <row r="934" spans="1:5" x14ac:dyDescent="0.2">
      <c r="A934" s="32">
        <v>0</v>
      </c>
      <c r="C934" s="32">
        <v>0</v>
      </c>
      <c r="E934" s="32">
        <v>0</v>
      </c>
    </row>
    <row r="935" spans="1:5" x14ac:dyDescent="0.2">
      <c r="A935" s="32">
        <v>0</v>
      </c>
      <c r="C935" s="32">
        <v>0</v>
      </c>
      <c r="E935" s="32">
        <v>0</v>
      </c>
    </row>
    <row r="936" spans="1:5" x14ac:dyDescent="0.2">
      <c r="A936" s="32">
        <v>0</v>
      </c>
      <c r="C936" s="32">
        <v>0</v>
      </c>
      <c r="E936" s="32">
        <v>0</v>
      </c>
    </row>
    <row r="937" spans="1:5" x14ac:dyDescent="0.2">
      <c r="A937" s="32">
        <v>0</v>
      </c>
      <c r="C937" s="32">
        <v>0</v>
      </c>
      <c r="E937" s="32">
        <v>0</v>
      </c>
    </row>
    <row r="938" spans="1:5" x14ac:dyDescent="0.2">
      <c r="A938" s="32">
        <v>0</v>
      </c>
      <c r="C938" s="32">
        <v>0</v>
      </c>
      <c r="E938" s="32">
        <v>0</v>
      </c>
    </row>
    <row r="939" spans="1:5" x14ac:dyDescent="0.2">
      <c r="A939" s="32">
        <v>0</v>
      </c>
      <c r="C939" s="32">
        <v>0</v>
      </c>
      <c r="E939" s="32">
        <v>0</v>
      </c>
    </row>
    <row r="940" spans="1:5" x14ac:dyDescent="0.2">
      <c r="A940" s="32">
        <v>0</v>
      </c>
      <c r="C940" s="32">
        <v>0</v>
      </c>
      <c r="E940" s="32">
        <v>0</v>
      </c>
    </row>
    <row r="941" spans="1:5" x14ac:dyDescent="0.2">
      <c r="A941" s="32">
        <v>0</v>
      </c>
      <c r="C941" s="32">
        <v>0</v>
      </c>
      <c r="E941" s="32">
        <v>0</v>
      </c>
    </row>
    <row r="942" spans="1:5" x14ac:dyDescent="0.2">
      <c r="A942" s="32">
        <v>0</v>
      </c>
      <c r="C942" s="32">
        <v>0</v>
      </c>
      <c r="E942" s="32">
        <v>0</v>
      </c>
    </row>
    <row r="943" spans="1:5" x14ac:dyDescent="0.2">
      <c r="A943" s="32">
        <v>0</v>
      </c>
      <c r="C943" s="32">
        <v>0</v>
      </c>
      <c r="E943" s="32">
        <v>0</v>
      </c>
    </row>
    <row r="944" spans="1:5" x14ac:dyDescent="0.2">
      <c r="A944" s="32">
        <v>0</v>
      </c>
      <c r="C944" s="32">
        <v>0</v>
      </c>
      <c r="E944" s="32">
        <v>0</v>
      </c>
    </row>
    <row r="945" spans="1:5" x14ac:dyDescent="0.2">
      <c r="A945" s="32">
        <v>0</v>
      </c>
      <c r="C945" s="32">
        <v>0</v>
      </c>
      <c r="E945" s="32">
        <v>0</v>
      </c>
    </row>
    <row r="946" spans="1:5" x14ac:dyDescent="0.2">
      <c r="A946" s="32">
        <v>0</v>
      </c>
      <c r="C946" s="32">
        <v>0</v>
      </c>
      <c r="E946" s="32">
        <v>0</v>
      </c>
    </row>
    <row r="947" spans="1:5" x14ac:dyDescent="0.2">
      <c r="A947" s="32">
        <v>0</v>
      </c>
      <c r="C947" s="32">
        <v>0</v>
      </c>
      <c r="E947" s="32">
        <v>0</v>
      </c>
    </row>
    <row r="948" spans="1:5" x14ac:dyDescent="0.2">
      <c r="A948" s="32">
        <v>0</v>
      </c>
      <c r="C948" s="32">
        <v>0</v>
      </c>
      <c r="E948" s="32">
        <v>0</v>
      </c>
    </row>
    <row r="949" spans="1:5" x14ac:dyDescent="0.2">
      <c r="A949" s="32">
        <v>0</v>
      </c>
      <c r="C949" s="32">
        <v>0</v>
      </c>
      <c r="E949" s="32">
        <v>0</v>
      </c>
    </row>
    <row r="950" spans="1:5" x14ac:dyDescent="0.2">
      <c r="A950" s="32">
        <v>0</v>
      </c>
      <c r="C950" s="32">
        <v>0</v>
      </c>
      <c r="E950" s="32">
        <v>0</v>
      </c>
    </row>
    <row r="951" spans="1:5" x14ac:dyDescent="0.2">
      <c r="A951" s="32">
        <v>0</v>
      </c>
      <c r="C951" s="32">
        <v>0</v>
      </c>
      <c r="E951" s="32">
        <v>0</v>
      </c>
    </row>
    <row r="952" spans="1:5" x14ac:dyDescent="0.2">
      <c r="A952" s="32">
        <v>0</v>
      </c>
      <c r="C952" s="32">
        <v>0</v>
      </c>
      <c r="E952" s="32">
        <v>0</v>
      </c>
    </row>
    <row r="953" spans="1:5" x14ac:dyDescent="0.2">
      <c r="A953" s="32">
        <v>0</v>
      </c>
      <c r="C953" s="32">
        <v>0</v>
      </c>
      <c r="E953" s="32">
        <v>0</v>
      </c>
    </row>
    <row r="954" spans="1:5" x14ac:dyDescent="0.2">
      <c r="A954" s="32">
        <v>0</v>
      </c>
      <c r="C954" s="32">
        <v>0</v>
      </c>
      <c r="E954" s="32">
        <v>0</v>
      </c>
    </row>
    <row r="955" spans="1:5" x14ac:dyDescent="0.2">
      <c r="A955" s="32">
        <v>0</v>
      </c>
      <c r="C955" s="32">
        <v>0</v>
      </c>
      <c r="E955" s="32">
        <v>0</v>
      </c>
    </row>
    <row r="956" spans="1:5" x14ac:dyDescent="0.2">
      <c r="A956" s="32">
        <v>0</v>
      </c>
      <c r="C956" s="32">
        <v>0</v>
      </c>
      <c r="E956" s="32">
        <v>0</v>
      </c>
    </row>
    <row r="957" spans="1:5" x14ac:dyDescent="0.2">
      <c r="A957" s="32">
        <v>0</v>
      </c>
      <c r="C957" s="32">
        <v>0</v>
      </c>
      <c r="E957" s="32">
        <v>0</v>
      </c>
    </row>
    <row r="958" spans="1:5" x14ac:dyDescent="0.2">
      <c r="A958" s="32">
        <v>0</v>
      </c>
      <c r="C958" s="32">
        <v>0</v>
      </c>
      <c r="E958" s="32">
        <v>0</v>
      </c>
    </row>
    <row r="959" spans="1:5" x14ac:dyDescent="0.2">
      <c r="A959" s="32">
        <v>0</v>
      </c>
      <c r="C959" s="32">
        <v>0</v>
      </c>
      <c r="E959" s="32">
        <v>0</v>
      </c>
    </row>
    <row r="960" spans="1:5" x14ac:dyDescent="0.2">
      <c r="A960" s="32">
        <v>0</v>
      </c>
      <c r="C960" s="32">
        <v>0</v>
      </c>
      <c r="E960" s="32">
        <v>0</v>
      </c>
    </row>
    <row r="961" spans="1:5" x14ac:dyDescent="0.2">
      <c r="A961" s="32">
        <v>0</v>
      </c>
      <c r="C961" s="32">
        <v>0</v>
      </c>
      <c r="E961" s="32">
        <v>0</v>
      </c>
    </row>
    <row r="962" spans="1:5" x14ac:dyDescent="0.2">
      <c r="A962" s="32">
        <v>0</v>
      </c>
      <c r="C962" s="32">
        <v>0</v>
      </c>
      <c r="E962" s="32">
        <v>0</v>
      </c>
    </row>
    <row r="963" spans="1:5" x14ac:dyDescent="0.2">
      <c r="A963" s="32">
        <v>0</v>
      </c>
      <c r="C963" s="32">
        <v>0</v>
      </c>
      <c r="E963" s="32">
        <v>0</v>
      </c>
    </row>
    <row r="964" spans="1:5" x14ac:dyDescent="0.2">
      <c r="A964" s="32">
        <v>0</v>
      </c>
      <c r="C964" s="32">
        <v>0</v>
      </c>
      <c r="E964" s="32">
        <v>0</v>
      </c>
    </row>
    <row r="965" spans="1:5" x14ac:dyDescent="0.2">
      <c r="A965" s="32">
        <v>0</v>
      </c>
      <c r="C965" s="32">
        <v>0</v>
      </c>
      <c r="E965" s="32">
        <v>0</v>
      </c>
    </row>
    <row r="966" spans="1:5" x14ac:dyDescent="0.2">
      <c r="A966" s="32">
        <v>0</v>
      </c>
      <c r="C966" s="32">
        <v>0</v>
      </c>
      <c r="E966" s="32">
        <v>0</v>
      </c>
    </row>
    <row r="967" spans="1:5" x14ac:dyDescent="0.2">
      <c r="A967" s="32">
        <v>0</v>
      </c>
      <c r="C967" s="32">
        <v>0</v>
      </c>
      <c r="E967" s="32">
        <v>0</v>
      </c>
    </row>
    <row r="968" spans="1:5" x14ac:dyDescent="0.2">
      <c r="A968" s="32">
        <v>0</v>
      </c>
      <c r="C968" s="32">
        <v>0</v>
      </c>
      <c r="E968" s="32">
        <v>0</v>
      </c>
    </row>
    <row r="969" spans="1:5" x14ac:dyDescent="0.2">
      <c r="A969" s="32">
        <v>0</v>
      </c>
      <c r="C969" s="32">
        <v>0</v>
      </c>
      <c r="E969" s="32">
        <v>0</v>
      </c>
    </row>
    <row r="970" spans="1:5" x14ac:dyDescent="0.2">
      <c r="A970" s="32">
        <v>0</v>
      </c>
      <c r="C970" s="32">
        <v>0</v>
      </c>
      <c r="E970" s="32">
        <v>0</v>
      </c>
    </row>
    <row r="971" spans="1:5" x14ac:dyDescent="0.2">
      <c r="A971" s="32">
        <v>0</v>
      </c>
      <c r="C971" s="32">
        <v>0</v>
      </c>
      <c r="E971" s="32">
        <v>0</v>
      </c>
    </row>
    <row r="972" spans="1:5" x14ac:dyDescent="0.2">
      <c r="A972" s="32">
        <v>0</v>
      </c>
      <c r="C972" s="32">
        <v>0</v>
      </c>
      <c r="E972" s="32">
        <v>0</v>
      </c>
    </row>
    <row r="973" spans="1:5" x14ac:dyDescent="0.2">
      <c r="A973" s="32">
        <v>0</v>
      </c>
      <c r="C973" s="32">
        <v>0</v>
      </c>
      <c r="E973" s="32">
        <v>0</v>
      </c>
    </row>
    <row r="974" spans="1:5" x14ac:dyDescent="0.2">
      <c r="A974" s="32">
        <v>0</v>
      </c>
      <c r="C974" s="32">
        <v>0</v>
      </c>
      <c r="E974" s="32">
        <v>0</v>
      </c>
    </row>
    <row r="975" spans="1:5" x14ac:dyDescent="0.2">
      <c r="A975" s="32">
        <v>0</v>
      </c>
      <c r="C975" s="32">
        <v>0</v>
      </c>
      <c r="E975" s="32">
        <v>0</v>
      </c>
    </row>
    <row r="976" spans="1:5" x14ac:dyDescent="0.2">
      <c r="A976" s="32">
        <v>0</v>
      </c>
      <c r="C976" s="32">
        <v>0</v>
      </c>
      <c r="E976" s="32">
        <v>0</v>
      </c>
    </row>
    <row r="977" spans="1:5" x14ac:dyDescent="0.2">
      <c r="A977" s="32">
        <v>0</v>
      </c>
      <c r="C977" s="32">
        <v>0</v>
      </c>
      <c r="E977" s="32">
        <v>0</v>
      </c>
    </row>
    <row r="978" spans="1:5" x14ac:dyDescent="0.2">
      <c r="A978" s="32">
        <v>0</v>
      </c>
      <c r="C978" s="32">
        <v>0</v>
      </c>
      <c r="E978" s="32">
        <v>0</v>
      </c>
    </row>
    <row r="979" spans="1:5" x14ac:dyDescent="0.2">
      <c r="A979" s="32">
        <v>0</v>
      </c>
      <c r="C979" s="32">
        <v>0</v>
      </c>
      <c r="E979" s="32">
        <v>0</v>
      </c>
    </row>
    <row r="980" spans="1:5" x14ac:dyDescent="0.2">
      <c r="A980" s="32">
        <v>0</v>
      </c>
      <c r="C980" s="32">
        <v>0</v>
      </c>
      <c r="E980" s="32">
        <v>0</v>
      </c>
    </row>
    <row r="981" spans="1:5" x14ac:dyDescent="0.2">
      <c r="A981" s="32">
        <v>0</v>
      </c>
      <c r="C981" s="32">
        <v>0</v>
      </c>
      <c r="E981" s="32">
        <v>0</v>
      </c>
    </row>
    <row r="982" spans="1:5" x14ac:dyDescent="0.2">
      <c r="A982" s="32">
        <v>0</v>
      </c>
      <c r="C982" s="32">
        <v>0</v>
      </c>
      <c r="E982" s="32">
        <v>0</v>
      </c>
    </row>
    <row r="983" spans="1:5" x14ac:dyDescent="0.2">
      <c r="A983" s="32">
        <v>0</v>
      </c>
      <c r="C983" s="32">
        <v>0</v>
      </c>
      <c r="E983" s="32">
        <v>0</v>
      </c>
    </row>
    <row r="984" spans="1:5" x14ac:dyDescent="0.2">
      <c r="A984" s="32">
        <v>0</v>
      </c>
      <c r="C984" s="32">
        <v>0</v>
      </c>
      <c r="E984" s="32">
        <v>0</v>
      </c>
    </row>
    <row r="985" spans="1:5" x14ac:dyDescent="0.2">
      <c r="A985" s="32">
        <v>0</v>
      </c>
      <c r="C985" s="32">
        <v>0</v>
      </c>
      <c r="E985" s="32">
        <v>0</v>
      </c>
    </row>
    <row r="986" spans="1:5" x14ac:dyDescent="0.2">
      <c r="A986" s="32">
        <v>0</v>
      </c>
      <c r="C986" s="32">
        <v>0</v>
      </c>
      <c r="E986" s="32">
        <v>0</v>
      </c>
    </row>
    <row r="987" spans="1:5" x14ac:dyDescent="0.2">
      <c r="A987" s="32">
        <v>0</v>
      </c>
      <c r="C987" s="32">
        <v>0</v>
      </c>
      <c r="E987" s="32">
        <v>0</v>
      </c>
    </row>
    <row r="988" spans="1:5" x14ac:dyDescent="0.2">
      <c r="A988" s="32">
        <v>0</v>
      </c>
      <c r="C988" s="32">
        <v>0</v>
      </c>
      <c r="E988" s="32">
        <v>0</v>
      </c>
    </row>
    <row r="989" spans="1:5" x14ac:dyDescent="0.2">
      <c r="A989" s="32">
        <v>0</v>
      </c>
      <c r="C989" s="32">
        <v>0</v>
      </c>
      <c r="E989" s="32">
        <v>0</v>
      </c>
    </row>
    <row r="990" spans="1:5" x14ac:dyDescent="0.2">
      <c r="A990" s="32">
        <v>0</v>
      </c>
      <c r="C990" s="32">
        <v>0</v>
      </c>
      <c r="E990" s="32">
        <v>0</v>
      </c>
    </row>
    <row r="991" spans="1:5" x14ac:dyDescent="0.2">
      <c r="A991" s="32">
        <v>0</v>
      </c>
      <c r="C991" s="32">
        <v>0</v>
      </c>
      <c r="E991" s="32">
        <v>0</v>
      </c>
    </row>
    <row r="992" spans="1:5" x14ac:dyDescent="0.2">
      <c r="A992" s="32">
        <v>0</v>
      </c>
      <c r="C992" s="32">
        <v>0</v>
      </c>
      <c r="E992" s="32">
        <v>0</v>
      </c>
    </row>
    <row r="993" spans="1:5" x14ac:dyDescent="0.2">
      <c r="A993" s="32">
        <v>0</v>
      </c>
      <c r="C993" s="32">
        <v>0</v>
      </c>
      <c r="E993" s="32">
        <v>0</v>
      </c>
    </row>
    <row r="994" spans="1:5" x14ac:dyDescent="0.2">
      <c r="A994" s="32">
        <v>0</v>
      </c>
      <c r="C994" s="32">
        <v>0</v>
      </c>
      <c r="E994" s="32">
        <v>0</v>
      </c>
    </row>
    <row r="995" spans="1:5" x14ac:dyDescent="0.2">
      <c r="A995" s="32">
        <v>0</v>
      </c>
      <c r="C995" s="32">
        <v>0</v>
      </c>
      <c r="E995" s="32">
        <v>0</v>
      </c>
    </row>
    <row r="996" spans="1:5" x14ac:dyDescent="0.2">
      <c r="A996" s="32">
        <v>0</v>
      </c>
      <c r="C996" s="32">
        <v>0</v>
      </c>
      <c r="E996" s="32">
        <v>0</v>
      </c>
    </row>
    <row r="997" spans="1:5" x14ac:dyDescent="0.2">
      <c r="A997" s="32">
        <v>0</v>
      </c>
      <c r="C997" s="32">
        <v>0</v>
      </c>
      <c r="E997" s="32">
        <v>0</v>
      </c>
    </row>
    <row r="998" spans="1:5" x14ac:dyDescent="0.2">
      <c r="A998" s="32">
        <v>0</v>
      </c>
      <c r="C998" s="32">
        <v>0</v>
      </c>
      <c r="E998" s="32">
        <v>0</v>
      </c>
    </row>
    <row r="999" spans="1:5" x14ac:dyDescent="0.2">
      <c r="A999" s="32">
        <v>0</v>
      </c>
      <c r="C999" s="32">
        <v>0</v>
      </c>
      <c r="E999" s="32">
        <v>0</v>
      </c>
    </row>
    <row r="1000" spans="1:5" x14ac:dyDescent="0.2">
      <c r="A1000" s="32">
        <v>0</v>
      </c>
      <c r="C1000" s="32">
        <v>0</v>
      </c>
      <c r="E1000" s="32">
        <v>0</v>
      </c>
    </row>
    <row r="1001" spans="1:5" x14ac:dyDescent="0.2">
      <c r="A1001" s="32">
        <v>0</v>
      </c>
      <c r="C1001" s="32">
        <v>0</v>
      </c>
      <c r="E1001" s="32">
        <v>0</v>
      </c>
    </row>
    <row r="1002" spans="1:5" x14ac:dyDescent="0.2">
      <c r="A1002" s="32">
        <v>0</v>
      </c>
      <c r="C1002" s="32">
        <v>0</v>
      </c>
      <c r="E1002" s="32">
        <v>0</v>
      </c>
    </row>
    <row r="1003" spans="1:5" x14ac:dyDescent="0.2">
      <c r="A1003" s="32">
        <v>0</v>
      </c>
      <c r="C1003" s="32">
        <v>0</v>
      </c>
      <c r="E1003" s="32">
        <v>0</v>
      </c>
    </row>
    <row r="1004" spans="1:5" x14ac:dyDescent="0.2">
      <c r="A1004" s="32">
        <v>0</v>
      </c>
      <c r="C1004" s="32">
        <v>0</v>
      </c>
      <c r="E1004" s="32">
        <v>0</v>
      </c>
    </row>
    <row r="1005" spans="1:5" x14ac:dyDescent="0.2">
      <c r="A1005" s="32">
        <v>0</v>
      </c>
      <c r="C1005" s="32">
        <v>0</v>
      </c>
      <c r="E1005" s="32">
        <v>0</v>
      </c>
    </row>
    <row r="1006" spans="1:5" x14ac:dyDescent="0.2">
      <c r="A1006" s="32">
        <v>0</v>
      </c>
      <c r="C1006" s="32">
        <v>0</v>
      </c>
      <c r="E1006" s="32">
        <v>0</v>
      </c>
    </row>
    <row r="1007" spans="1:5" x14ac:dyDescent="0.2">
      <c r="A1007" s="32">
        <v>0</v>
      </c>
      <c r="C1007" s="32">
        <v>0</v>
      </c>
      <c r="E1007" s="32">
        <v>0</v>
      </c>
    </row>
    <row r="1008" spans="1:5" x14ac:dyDescent="0.2">
      <c r="A1008" s="32">
        <v>0</v>
      </c>
      <c r="C1008" s="32">
        <v>0</v>
      </c>
      <c r="E1008" s="32">
        <v>0</v>
      </c>
    </row>
    <row r="1009" spans="1:5" x14ac:dyDescent="0.2">
      <c r="A1009" s="32">
        <v>0</v>
      </c>
      <c r="C1009" s="32">
        <v>0</v>
      </c>
      <c r="E1009" s="32">
        <v>0</v>
      </c>
    </row>
    <row r="1010" spans="1:5" x14ac:dyDescent="0.2">
      <c r="A1010" s="32">
        <v>0</v>
      </c>
      <c r="C1010" s="32">
        <v>0</v>
      </c>
      <c r="E1010" s="32">
        <v>0</v>
      </c>
    </row>
    <row r="1011" spans="1:5" x14ac:dyDescent="0.2">
      <c r="A1011" s="32">
        <v>0</v>
      </c>
      <c r="C1011" s="32">
        <v>0</v>
      </c>
      <c r="E1011" s="32">
        <v>0</v>
      </c>
    </row>
    <row r="1012" spans="1:5" x14ac:dyDescent="0.2">
      <c r="A1012" s="32">
        <v>0</v>
      </c>
      <c r="C1012" s="32">
        <v>0</v>
      </c>
      <c r="E1012" s="32">
        <v>0</v>
      </c>
    </row>
    <row r="1013" spans="1:5" x14ac:dyDescent="0.2">
      <c r="A1013" s="32">
        <v>0</v>
      </c>
      <c r="C1013" s="32">
        <v>0</v>
      </c>
      <c r="E1013" s="32">
        <v>0</v>
      </c>
    </row>
    <row r="1014" spans="1:5" x14ac:dyDescent="0.2">
      <c r="A1014" s="32">
        <v>0</v>
      </c>
      <c r="C1014" s="32">
        <v>0</v>
      </c>
      <c r="E1014" s="32">
        <v>0</v>
      </c>
    </row>
    <row r="1015" spans="1:5" x14ac:dyDescent="0.2">
      <c r="A1015" s="32">
        <v>0</v>
      </c>
      <c r="C1015" s="32">
        <v>0</v>
      </c>
      <c r="E1015" s="32">
        <v>0</v>
      </c>
    </row>
    <row r="1016" spans="1:5" x14ac:dyDescent="0.2">
      <c r="A1016" s="32">
        <v>0</v>
      </c>
      <c r="C1016" s="32">
        <v>0</v>
      </c>
      <c r="E1016" s="32">
        <v>0</v>
      </c>
    </row>
    <row r="1017" spans="1:5" x14ac:dyDescent="0.2">
      <c r="A1017" s="32">
        <v>0</v>
      </c>
      <c r="C1017" s="32">
        <v>0</v>
      </c>
      <c r="E1017" s="32">
        <v>0</v>
      </c>
    </row>
    <row r="1018" spans="1:5" x14ac:dyDescent="0.2">
      <c r="A1018" s="32">
        <v>0</v>
      </c>
      <c r="C1018" s="32">
        <v>0</v>
      </c>
      <c r="E1018" s="32">
        <v>0</v>
      </c>
    </row>
    <row r="1019" spans="1:5" x14ac:dyDescent="0.2">
      <c r="A1019" s="32">
        <v>0</v>
      </c>
      <c r="C1019" s="32">
        <v>0</v>
      </c>
      <c r="E1019" s="32">
        <v>0</v>
      </c>
    </row>
    <row r="1020" spans="1:5" x14ac:dyDescent="0.2">
      <c r="A1020" s="32">
        <v>0</v>
      </c>
      <c r="E1020" s="32">
        <v>0</v>
      </c>
    </row>
    <row r="1021" spans="1:5" x14ac:dyDescent="0.2">
      <c r="A1021" s="32">
        <v>0</v>
      </c>
      <c r="E1021" s="32">
        <v>0</v>
      </c>
    </row>
    <row r="1022" spans="1:5" x14ac:dyDescent="0.2">
      <c r="A1022" s="32">
        <v>0</v>
      </c>
      <c r="E1022" s="32">
        <v>0</v>
      </c>
    </row>
    <row r="1023" spans="1:5" x14ac:dyDescent="0.2">
      <c r="A1023" s="32">
        <v>0</v>
      </c>
      <c r="E1023" s="32">
        <v>0</v>
      </c>
    </row>
    <row r="1024" spans="1:5" x14ac:dyDescent="0.2">
      <c r="A1024" s="32">
        <v>0</v>
      </c>
      <c r="E1024" s="32">
        <v>0</v>
      </c>
    </row>
    <row r="1025" spans="1:5" x14ac:dyDescent="0.2">
      <c r="A1025" s="32">
        <v>0</v>
      </c>
      <c r="E1025" s="32">
        <v>0</v>
      </c>
    </row>
    <row r="1026" spans="1:5" x14ac:dyDescent="0.2">
      <c r="A1026" s="32">
        <v>0</v>
      </c>
      <c r="E1026" s="32">
        <v>0</v>
      </c>
    </row>
    <row r="1027" spans="1:5" x14ac:dyDescent="0.2">
      <c r="A1027" s="32">
        <v>0</v>
      </c>
      <c r="E1027" s="32">
        <v>0</v>
      </c>
    </row>
    <row r="1028" spans="1:5" x14ac:dyDescent="0.2">
      <c r="A1028" s="32">
        <v>0</v>
      </c>
      <c r="E1028" s="32">
        <v>0</v>
      </c>
    </row>
    <row r="1029" spans="1:5" x14ac:dyDescent="0.2">
      <c r="A1029" s="32">
        <v>0</v>
      </c>
      <c r="E1029" s="32">
        <v>0</v>
      </c>
    </row>
    <row r="1030" spans="1:5" x14ac:dyDescent="0.2">
      <c r="A1030" s="32">
        <v>0</v>
      </c>
      <c r="E1030" s="32">
        <v>0</v>
      </c>
    </row>
    <row r="1031" spans="1:5" x14ac:dyDescent="0.2">
      <c r="A1031" s="32">
        <v>0</v>
      </c>
      <c r="E1031" s="32">
        <v>0</v>
      </c>
    </row>
    <row r="1032" spans="1:5" x14ac:dyDescent="0.2">
      <c r="A1032" s="32">
        <v>0</v>
      </c>
      <c r="E1032" s="32">
        <v>0</v>
      </c>
    </row>
    <row r="1033" spans="1:5" x14ac:dyDescent="0.2">
      <c r="A1033" s="32">
        <v>0</v>
      </c>
      <c r="E1033" s="32">
        <v>0</v>
      </c>
    </row>
    <row r="1034" spans="1:5" x14ac:dyDescent="0.2">
      <c r="A1034" s="32">
        <v>0</v>
      </c>
      <c r="E1034" s="32">
        <v>0</v>
      </c>
    </row>
    <row r="1035" spans="1:5" x14ac:dyDescent="0.2">
      <c r="A1035" s="32">
        <v>0</v>
      </c>
      <c r="E1035" s="32">
        <v>0</v>
      </c>
    </row>
    <row r="1036" spans="1:5" x14ac:dyDescent="0.2">
      <c r="A1036" s="32">
        <v>0</v>
      </c>
      <c r="E1036" s="32">
        <v>0</v>
      </c>
    </row>
    <row r="1037" spans="1:5" x14ac:dyDescent="0.2">
      <c r="A1037" s="32">
        <v>0</v>
      </c>
      <c r="E1037" s="32">
        <v>0</v>
      </c>
    </row>
    <row r="1038" spans="1:5" x14ac:dyDescent="0.2">
      <c r="A1038" s="32">
        <v>0</v>
      </c>
      <c r="E1038" s="32">
        <v>0</v>
      </c>
    </row>
    <row r="1039" spans="1:5" x14ac:dyDescent="0.2">
      <c r="A1039" s="32">
        <v>0</v>
      </c>
      <c r="E1039" s="32">
        <v>0</v>
      </c>
    </row>
    <row r="1040" spans="1:5" x14ac:dyDescent="0.2">
      <c r="A1040" s="32">
        <v>0</v>
      </c>
      <c r="E1040" s="32">
        <v>0</v>
      </c>
    </row>
    <row r="1041" spans="1:5" x14ac:dyDescent="0.2">
      <c r="A1041" s="32">
        <v>0</v>
      </c>
      <c r="E1041" s="32">
        <v>0</v>
      </c>
    </row>
    <row r="1042" spans="1:5" x14ac:dyDescent="0.2">
      <c r="A1042" s="32">
        <v>0</v>
      </c>
      <c r="E1042" s="32">
        <v>0</v>
      </c>
    </row>
    <row r="1043" spans="1:5" x14ac:dyDescent="0.2">
      <c r="A1043" s="32">
        <v>0</v>
      </c>
      <c r="E1043" s="32">
        <v>0</v>
      </c>
    </row>
    <row r="1044" spans="1:5" x14ac:dyDescent="0.2">
      <c r="A1044" s="32">
        <v>0</v>
      </c>
      <c r="E1044" s="32">
        <v>0</v>
      </c>
    </row>
    <row r="1045" spans="1:5" x14ac:dyDescent="0.2">
      <c r="A1045" s="32">
        <v>0</v>
      </c>
      <c r="E1045" s="32">
        <v>0</v>
      </c>
    </row>
    <row r="1046" spans="1:5" x14ac:dyDescent="0.2">
      <c r="A1046" s="32">
        <v>0</v>
      </c>
      <c r="E1046" s="32">
        <v>0</v>
      </c>
    </row>
    <row r="1047" spans="1:5" x14ac:dyDescent="0.2">
      <c r="A1047" s="32">
        <v>0</v>
      </c>
      <c r="E1047" s="32">
        <v>0</v>
      </c>
    </row>
    <row r="1048" spans="1:5" x14ac:dyDescent="0.2">
      <c r="A1048" s="32">
        <v>0</v>
      </c>
      <c r="E1048" s="32">
        <v>0</v>
      </c>
    </row>
    <row r="1049" spans="1:5" x14ac:dyDescent="0.2">
      <c r="A1049" s="32">
        <v>0</v>
      </c>
      <c r="E1049" s="32">
        <v>0</v>
      </c>
    </row>
    <row r="1050" spans="1:5" x14ac:dyDescent="0.2">
      <c r="A1050" s="32">
        <v>0</v>
      </c>
      <c r="E1050" s="32">
        <v>0</v>
      </c>
    </row>
    <row r="1051" spans="1:5" x14ac:dyDescent="0.2">
      <c r="A1051" s="32">
        <v>0</v>
      </c>
      <c r="E1051" s="32">
        <v>0</v>
      </c>
    </row>
    <row r="1052" spans="1:5" x14ac:dyDescent="0.2">
      <c r="A1052" s="32">
        <v>0</v>
      </c>
      <c r="E1052" s="32">
        <v>0</v>
      </c>
    </row>
    <row r="1053" spans="1:5" x14ac:dyDescent="0.2">
      <c r="A1053" s="32">
        <v>0</v>
      </c>
      <c r="E1053" s="32">
        <v>0</v>
      </c>
    </row>
    <row r="1054" spans="1:5" x14ac:dyDescent="0.2">
      <c r="A1054" s="32">
        <v>0</v>
      </c>
      <c r="E1054" s="32">
        <v>0</v>
      </c>
    </row>
    <row r="1055" spans="1:5" x14ac:dyDescent="0.2">
      <c r="A1055" s="32">
        <v>0</v>
      </c>
      <c r="E1055" s="32">
        <v>0</v>
      </c>
    </row>
    <row r="1056" spans="1:5" x14ac:dyDescent="0.2">
      <c r="A1056" s="32">
        <v>0</v>
      </c>
      <c r="E1056" s="32">
        <v>0</v>
      </c>
    </row>
    <row r="1057" spans="1:5" x14ac:dyDescent="0.2">
      <c r="A1057" s="32">
        <v>0</v>
      </c>
      <c r="E1057" s="32">
        <v>0</v>
      </c>
    </row>
    <row r="1058" spans="1:5" x14ac:dyDescent="0.2">
      <c r="A1058" s="32">
        <v>0</v>
      </c>
      <c r="E1058" s="32">
        <v>0</v>
      </c>
    </row>
    <row r="1059" spans="1:5" x14ac:dyDescent="0.2">
      <c r="A1059" s="32">
        <v>0</v>
      </c>
      <c r="E1059" s="32">
        <v>0</v>
      </c>
    </row>
    <row r="1060" spans="1:5" x14ac:dyDescent="0.2">
      <c r="A1060" s="32">
        <v>0</v>
      </c>
      <c r="E1060" s="32">
        <v>0</v>
      </c>
    </row>
    <row r="1061" spans="1:5" x14ac:dyDescent="0.2">
      <c r="A1061" s="32">
        <v>0</v>
      </c>
      <c r="E1061" s="32">
        <v>0</v>
      </c>
    </row>
    <row r="1062" spans="1:5" x14ac:dyDescent="0.2">
      <c r="A1062" s="32">
        <v>0</v>
      </c>
      <c r="E1062" s="32">
        <v>0</v>
      </c>
    </row>
    <row r="1063" spans="1:5" x14ac:dyDescent="0.2">
      <c r="A1063" s="32">
        <v>0</v>
      </c>
      <c r="E1063" s="32">
        <v>0</v>
      </c>
    </row>
    <row r="1064" spans="1:5" x14ac:dyDescent="0.2">
      <c r="A1064" s="32">
        <v>0</v>
      </c>
      <c r="E1064" s="32">
        <v>0</v>
      </c>
    </row>
    <row r="1065" spans="1:5" x14ac:dyDescent="0.2">
      <c r="A1065" s="32">
        <v>0</v>
      </c>
      <c r="E1065" s="32">
        <v>0</v>
      </c>
    </row>
    <row r="1066" spans="1:5" x14ac:dyDescent="0.2">
      <c r="A1066" s="32">
        <v>0</v>
      </c>
      <c r="E1066" s="32">
        <v>0</v>
      </c>
    </row>
    <row r="1067" spans="1:5" x14ac:dyDescent="0.2">
      <c r="A1067" s="32">
        <v>0</v>
      </c>
      <c r="E1067" s="32">
        <v>0</v>
      </c>
    </row>
    <row r="1068" spans="1:5" x14ac:dyDescent="0.2">
      <c r="A1068" s="32">
        <v>0</v>
      </c>
      <c r="E1068" s="32">
        <v>0</v>
      </c>
    </row>
    <row r="1069" spans="1:5" x14ac:dyDescent="0.2">
      <c r="A1069" s="32">
        <v>0</v>
      </c>
      <c r="E1069" s="32">
        <v>0</v>
      </c>
    </row>
    <row r="1070" spans="1:5" x14ac:dyDescent="0.2">
      <c r="A1070" s="32">
        <v>0</v>
      </c>
      <c r="E1070" s="32">
        <v>0</v>
      </c>
    </row>
    <row r="1071" spans="1:5" x14ac:dyDescent="0.2">
      <c r="A1071" s="32">
        <v>0</v>
      </c>
      <c r="E1071" s="32">
        <v>0</v>
      </c>
    </row>
    <row r="1072" spans="1:5" x14ac:dyDescent="0.2">
      <c r="A1072" s="32">
        <v>0</v>
      </c>
      <c r="E1072" s="32">
        <v>0</v>
      </c>
    </row>
    <row r="1073" spans="1:5" x14ac:dyDescent="0.2">
      <c r="A1073" s="32">
        <v>0</v>
      </c>
      <c r="E1073" s="32">
        <v>0</v>
      </c>
    </row>
    <row r="1074" spans="1:5" x14ac:dyDescent="0.2">
      <c r="A1074" s="32">
        <v>0</v>
      </c>
      <c r="E1074" s="32">
        <v>0</v>
      </c>
    </row>
    <row r="1075" spans="1:5" x14ac:dyDescent="0.2">
      <c r="A1075" s="32">
        <v>0</v>
      </c>
      <c r="E1075" s="32">
        <v>0</v>
      </c>
    </row>
    <row r="1076" spans="1:5" x14ac:dyDescent="0.2">
      <c r="A1076" s="32">
        <v>0</v>
      </c>
      <c r="E1076" s="32">
        <v>0</v>
      </c>
    </row>
    <row r="1077" spans="1:5" x14ac:dyDescent="0.2">
      <c r="A1077" s="32">
        <v>0</v>
      </c>
      <c r="E1077" s="32">
        <v>0</v>
      </c>
    </row>
    <row r="1078" spans="1:5" x14ac:dyDescent="0.2">
      <c r="A1078" s="32">
        <v>0</v>
      </c>
      <c r="E1078" s="32">
        <v>0</v>
      </c>
    </row>
    <row r="1079" spans="1:5" x14ac:dyDescent="0.2">
      <c r="A1079" s="32">
        <v>0</v>
      </c>
      <c r="E1079" s="32">
        <v>0</v>
      </c>
    </row>
    <row r="1080" spans="1:5" x14ac:dyDescent="0.2">
      <c r="A1080" s="32">
        <v>0</v>
      </c>
      <c r="E1080" s="32">
        <v>0</v>
      </c>
    </row>
    <row r="1081" spans="1:5" x14ac:dyDescent="0.2">
      <c r="A1081" s="32">
        <v>0</v>
      </c>
      <c r="E1081" s="32">
        <v>0</v>
      </c>
    </row>
    <row r="1082" spans="1:5" x14ac:dyDescent="0.2">
      <c r="A1082" s="32">
        <v>0</v>
      </c>
      <c r="E1082" s="32">
        <v>0</v>
      </c>
    </row>
    <row r="1083" spans="1:5" x14ac:dyDescent="0.2">
      <c r="A1083" s="32">
        <v>0</v>
      </c>
      <c r="E1083" s="32">
        <v>0</v>
      </c>
    </row>
    <row r="1084" spans="1:5" x14ac:dyDescent="0.2">
      <c r="A1084" s="32">
        <v>0</v>
      </c>
      <c r="E1084" s="32">
        <v>0</v>
      </c>
    </row>
    <row r="1085" spans="1:5" x14ac:dyDescent="0.2">
      <c r="A1085" s="32">
        <v>0</v>
      </c>
      <c r="E1085" s="32">
        <v>0</v>
      </c>
    </row>
    <row r="1086" spans="1:5" x14ac:dyDescent="0.2">
      <c r="A1086" s="32">
        <v>0</v>
      </c>
      <c r="E1086" s="32">
        <v>0</v>
      </c>
    </row>
    <row r="1087" spans="1:5" x14ac:dyDescent="0.2">
      <c r="A1087" s="32">
        <v>0</v>
      </c>
      <c r="E1087" s="32">
        <v>0</v>
      </c>
    </row>
    <row r="1088" spans="1:5" x14ac:dyDescent="0.2">
      <c r="A1088" s="32">
        <v>0</v>
      </c>
      <c r="E1088" s="32">
        <v>0</v>
      </c>
    </row>
    <row r="1089" spans="1:5" x14ac:dyDescent="0.2">
      <c r="A1089" s="32">
        <v>0</v>
      </c>
      <c r="E1089" s="32">
        <v>0</v>
      </c>
    </row>
    <row r="1090" spans="1:5" x14ac:dyDescent="0.2">
      <c r="A1090" s="32">
        <v>0</v>
      </c>
      <c r="E1090" s="32">
        <v>0</v>
      </c>
    </row>
    <row r="1091" spans="1:5" x14ac:dyDescent="0.2">
      <c r="A1091" s="32">
        <v>0</v>
      </c>
      <c r="E1091" s="32">
        <v>0</v>
      </c>
    </row>
    <row r="1092" spans="1:5" x14ac:dyDescent="0.2">
      <c r="A1092" s="32">
        <v>0</v>
      </c>
      <c r="E1092" s="32">
        <v>0</v>
      </c>
    </row>
    <row r="1093" spans="1:5" x14ac:dyDescent="0.2">
      <c r="A1093" s="32">
        <v>0</v>
      </c>
      <c r="E1093" s="32">
        <v>0</v>
      </c>
    </row>
    <row r="1094" spans="1:5" x14ac:dyDescent="0.2">
      <c r="A1094" s="32">
        <v>0</v>
      </c>
      <c r="E1094" s="32">
        <v>0</v>
      </c>
    </row>
    <row r="1095" spans="1:5" x14ac:dyDescent="0.2">
      <c r="A1095" s="32">
        <v>0</v>
      </c>
      <c r="E1095" s="32">
        <v>0</v>
      </c>
    </row>
    <row r="1096" spans="1:5" x14ac:dyDescent="0.2">
      <c r="A1096" s="32">
        <v>0</v>
      </c>
      <c r="E1096" s="32">
        <v>0</v>
      </c>
    </row>
    <row r="1097" spans="1:5" x14ac:dyDescent="0.2">
      <c r="A1097" s="32">
        <v>0</v>
      </c>
      <c r="E1097" s="32">
        <v>0</v>
      </c>
    </row>
    <row r="1098" spans="1:5" x14ac:dyDescent="0.2">
      <c r="A1098" s="32">
        <v>0</v>
      </c>
      <c r="E1098" s="32">
        <v>0</v>
      </c>
    </row>
    <row r="1099" spans="1:5" x14ac:dyDescent="0.2">
      <c r="A1099" s="32">
        <v>0</v>
      </c>
      <c r="E1099" s="32">
        <v>0</v>
      </c>
    </row>
    <row r="1100" spans="1:5" x14ac:dyDescent="0.2">
      <c r="A1100" s="32">
        <v>0</v>
      </c>
      <c r="E1100" s="32">
        <v>0</v>
      </c>
    </row>
    <row r="1101" spans="1:5" x14ac:dyDescent="0.2">
      <c r="A1101" s="32">
        <v>0</v>
      </c>
      <c r="E1101" s="32">
        <v>0</v>
      </c>
    </row>
    <row r="1102" spans="1:5" x14ac:dyDescent="0.2">
      <c r="A1102" s="32">
        <v>0</v>
      </c>
      <c r="E1102" s="32">
        <v>0</v>
      </c>
    </row>
    <row r="1103" spans="1:5" x14ac:dyDescent="0.2">
      <c r="A1103" s="32">
        <v>0</v>
      </c>
      <c r="E1103" s="32">
        <v>0</v>
      </c>
    </row>
    <row r="1104" spans="1:5" x14ac:dyDescent="0.2">
      <c r="A1104" s="32">
        <v>0</v>
      </c>
      <c r="E1104" s="32">
        <v>0</v>
      </c>
    </row>
    <row r="1105" spans="1:5" x14ac:dyDescent="0.2">
      <c r="A1105" s="32">
        <v>0</v>
      </c>
      <c r="E1105" s="32">
        <v>0</v>
      </c>
    </row>
    <row r="1106" spans="1:5" x14ac:dyDescent="0.2">
      <c r="A1106" s="32">
        <v>0</v>
      </c>
      <c r="E1106" s="32">
        <v>0</v>
      </c>
    </row>
    <row r="1107" spans="1:5" x14ac:dyDescent="0.2">
      <c r="A1107" s="32">
        <v>0</v>
      </c>
      <c r="E1107" s="32">
        <v>0</v>
      </c>
    </row>
    <row r="1108" spans="1:5" x14ac:dyDescent="0.2">
      <c r="A1108" s="32">
        <v>0</v>
      </c>
      <c r="E1108" s="32">
        <v>0</v>
      </c>
    </row>
    <row r="1109" spans="1:5" x14ac:dyDescent="0.2">
      <c r="A1109" s="32">
        <v>0</v>
      </c>
      <c r="E1109" s="32">
        <v>0</v>
      </c>
    </row>
    <row r="1110" spans="1:5" x14ac:dyDescent="0.2">
      <c r="A1110" s="32">
        <v>0</v>
      </c>
      <c r="E1110" s="32">
        <v>0</v>
      </c>
    </row>
    <row r="1111" spans="1:5" x14ac:dyDescent="0.2">
      <c r="A1111" s="32">
        <v>0</v>
      </c>
      <c r="E1111" s="32">
        <v>0</v>
      </c>
    </row>
    <row r="1112" spans="1:5" x14ac:dyDescent="0.2">
      <c r="A1112" s="32">
        <v>0</v>
      </c>
      <c r="E1112" s="32">
        <v>0</v>
      </c>
    </row>
    <row r="1113" spans="1:5" x14ac:dyDescent="0.2">
      <c r="A1113" s="32">
        <v>0</v>
      </c>
      <c r="E1113" s="32">
        <v>0</v>
      </c>
    </row>
    <row r="1114" spans="1:5" x14ac:dyDescent="0.2">
      <c r="A1114" s="32">
        <v>0</v>
      </c>
      <c r="E1114" s="32">
        <v>0</v>
      </c>
    </row>
    <row r="1115" spans="1:5" x14ac:dyDescent="0.2">
      <c r="A1115" s="32">
        <v>0</v>
      </c>
      <c r="E1115" s="32">
        <v>0</v>
      </c>
    </row>
    <row r="1116" spans="1:5" x14ac:dyDescent="0.2">
      <c r="A1116" s="32">
        <v>0</v>
      </c>
      <c r="E1116" s="32">
        <v>0</v>
      </c>
    </row>
    <row r="1117" spans="1:5" x14ac:dyDescent="0.2">
      <c r="A1117" s="32">
        <v>0</v>
      </c>
      <c r="E1117" s="32">
        <v>0</v>
      </c>
    </row>
    <row r="1118" spans="1:5" x14ac:dyDescent="0.2">
      <c r="A1118" s="32">
        <v>0</v>
      </c>
      <c r="E1118" s="32">
        <v>0</v>
      </c>
    </row>
    <row r="1119" spans="1:5" x14ac:dyDescent="0.2">
      <c r="A1119" s="32">
        <v>0</v>
      </c>
      <c r="E1119" s="32">
        <v>0</v>
      </c>
    </row>
    <row r="1120" spans="1:5" x14ac:dyDescent="0.2">
      <c r="A1120" s="32">
        <v>0</v>
      </c>
      <c r="E1120" s="32">
        <v>0</v>
      </c>
    </row>
    <row r="1121" spans="1:5" x14ac:dyDescent="0.2">
      <c r="A1121" s="32">
        <v>0</v>
      </c>
      <c r="E1121" s="32">
        <v>0</v>
      </c>
    </row>
    <row r="1122" spans="1:5" x14ac:dyDescent="0.2">
      <c r="A1122" s="32">
        <v>0</v>
      </c>
      <c r="E1122" s="32">
        <v>0</v>
      </c>
    </row>
    <row r="1123" spans="1:5" x14ac:dyDescent="0.2">
      <c r="A1123" s="32">
        <v>0</v>
      </c>
      <c r="E1123" s="32">
        <v>0</v>
      </c>
    </row>
    <row r="1124" spans="1:5" x14ac:dyDescent="0.2">
      <c r="A1124" s="32">
        <v>0</v>
      </c>
      <c r="E1124" s="32">
        <v>0</v>
      </c>
    </row>
    <row r="1125" spans="1:5" x14ac:dyDescent="0.2">
      <c r="A1125" s="32">
        <v>0</v>
      </c>
      <c r="E1125" s="32">
        <v>0</v>
      </c>
    </row>
    <row r="1126" spans="1:5" x14ac:dyDescent="0.2">
      <c r="A1126" s="32">
        <v>0</v>
      </c>
      <c r="E1126" s="32">
        <v>0</v>
      </c>
    </row>
    <row r="1127" spans="1:5" x14ac:dyDescent="0.2">
      <c r="A1127" s="32">
        <v>0</v>
      </c>
      <c r="E1127" s="32">
        <v>0</v>
      </c>
    </row>
    <row r="1128" spans="1:5" x14ac:dyDescent="0.2">
      <c r="A1128" s="32">
        <v>0</v>
      </c>
      <c r="E1128" s="32">
        <v>0</v>
      </c>
    </row>
    <row r="1129" spans="1:5" x14ac:dyDescent="0.2">
      <c r="A1129" s="32">
        <v>0</v>
      </c>
      <c r="E1129" s="32">
        <v>0</v>
      </c>
    </row>
    <row r="1130" spans="1:5" x14ac:dyDescent="0.2">
      <c r="A1130" s="32">
        <v>0</v>
      </c>
      <c r="E1130" s="32">
        <v>0</v>
      </c>
    </row>
    <row r="1131" spans="1:5" x14ac:dyDescent="0.2">
      <c r="A1131" s="32">
        <v>0</v>
      </c>
      <c r="E1131" s="32">
        <v>0</v>
      </c>
    </row>
    <row r="1132" spans="1:5" x14ac:dyDescent="0.2">
      <c r="A1132" s="32">
        <v>0</v>
      </c>
      <c r="E1132" s="32">
        <v>0</v>
      </c>
    </row>
    <row r="1133" spans="1:5" x14ac:dyDescent="0.2">
      <c r="A1133" s="32">
        <v>0</v>
      </c>
      <c r="E1133" s="32">
        <v>0</v>
      </c>
    </row>
    <row r="1134" spans="1:5" x14ac:dyDescent="0.2">
      <c r="A1134" s="32">
        <v>0</v>
      </c>
      <c r="E1134" s="32">
        <v>0</v>
      </c>
    </row>
    <row r="1135" spans="1:5" x14ac:dyDescent="0.2">
      <c r="A1135" s="32">
        <v>0</v>
      </c>
      <c r="E1135" s="32">
        <v>0</v>
      </c>
    </row>
    <row r="1136" spans="1:5" x14ac:dyDescent="0.2">
      <c r="A1136" s="32">
        <v>0</v>
      </c>
      <c r="E1136" s="32">
        <v>0</v>
      </c>
    </row>
    <row r="1137" spans="1:5" x14ac:dyDescent="0.2">
      <c r="A1137" s="32">
        <v>0</v>
      </c>
      <c r="E1137" s="32">
        <v>0</v>
      </c>
    </row>
    <row r="1138" spans="1:5" x14ac:dyDescent="0.2">
      <c r="A1138" s="32">
        <v>0</v>
      </c>
      <c r="E1138" s="32">
        <v>0</v>
      </c>
    </row>
    <row r="1139" spans="1:5" x14ac:dyDescent="0.2">
      <c r="A1139" s="32">
        <v>0</v>
      </c>
      <c r="E1139" s="32">
        <v>0</v>
      </c>
    </row>
    <row r="1140" spans="1:5" x14ac:dyDescent="0.2">
      <c r="A1140" s="32">
        <v>0</v>
      </c>
      <c r="E1140" s="32">
        <v>0</v>
      </c>
    </row>
    <row r="1141" spans="1:5" x14ac:dyDescent="0.2">
      <c r="A1141" s="32">
        <v>0</v>
      </c>
      <c r="E1141" s="32">
        <v>0</v>
      </c>
    </row>
    <row r="1142" spans="1:5" x14ac:dyDescent="0.2">
      <c r="A1142" s="32">
        <v>0</v>
      </c>
      <c r="E1142" s="32">
        <v>0</v>
      </c>
    </row>
    <row r="1143" spans="1:5" x14ac:dyDescent="0.2">
      <c r="A1143" s="32">
        <v>0</v>
      </c>
      <c r="E1143" s="32">
        <v>0</v>
      </c>
    </row>
    <row r="1144" spans="1:5" x14ac:dyDescent="0.2">
      <c r="A1144" s="32">
        <v>0</v>
      </c>
      <c r="E1144" s="32">
        <v>0</v>
      </c>
    </row>
    <row r="1145" spans="1:5" x14ac:dyDescent="0.2">
      <c r="A1145" s="32">
        <v>0</v>
      </c>
      <c r="E1145" s="32">
        <v>0</v>
      </c>
    </row>
    <row r="1146" spans="1:5" x14ac:dyDescent="0.2">
      <c r="A1146" s="32">
        <v>0</v>
      </c>
      <c r="E1146" s="32">
        <v>0</v>
      </c>
    </row>
    <row r="1147" spans="1:5" x14ac:dyDescent="0.2">
      <c r="A1147" s="32">
        <v>0</v>
      </c>
      <c r="E1147" s="32">
        <v>0</v>
      </c>
    </row>
    <row r="1148" spans="1:5" x14ac:dyDescent="0.2">
      <c r="A1148" s="32">
        <v>0</v>
      </c>
      <c r="E1148" s="32">
        <v>0</v>
      </c>
    </row>
    <row r="1149" spans="1:5" x14ac:dyDescent="0.2">
      <c r="A1149" s="32">
        <v>0</v>
      </c>
      <c r="E1149" s="32">
        <v>0</v>
      </c>
    </row>
    <row r="1150" spans="1:5" x14ac:dyDescent="0.2">
      <c r="A1150" s="32">
        <v>0</v>
      </c>
      <c r="E1150" s="32">
        <v>0</v>
      </c>
    </row>
    <row r="1151" spans="1:5" x14ac:dyDescent="0.2">
      <c r="A1151" s="32">
        <v>0</v>
      </c>
      <c r="E1151" s="32">
        <v>0</v>
      </c>
    </row>
    <row r="1152" spans="1:5" x14ac:dyDescent="0.2">
      <c r="A1152" s="32">
        <v>0</v>
      </c>
      <c r="E1152" s="32">
        <v>0</v>
      </c>
    </row>
    <row r="1153" spans="1:5" x14ac:dyDescent="0.2">
      <c r="A1153" s="32">
        <v>0</v>
      </c>
      <c r="E1153" s="32">
        <v>0</v>
      </c>
    </row>
    <row r="1154" spans="1:5" x14ac:dyDescent="0.2">
      <c r="A1154" s="32">
        <v>0</v>
      </c>
      <c r="E1154" s="32">
        <v>0</v>
      </c>
    </row>
    <row r="1155" spans="1:5" x14ac:dyDescent="0.2">
      <c r="A1155" s="32">
        <v>0</v>
      </c>
      <c r="E1155" s="32">
        <v>0</v>
      </c>
    </row>
    <row r="1156" spans="1:5" x14ac:dyDescent="0.2">
      <c r="A1156" s="32">
        <v>0</v>
      </c>
      <c r="E1156" s="32">
        <v>0</v>
      </c>
    </row>
    <row r="1157" spans="1:5" x14ac:dyDescent="0.2">
      <c r="A1157" s="32">
        <v>0</v>
      </c>
      <c r="E1157" s="32">
        <v>0</v>
      </c>
    </row>
    <row r="1158" spans="1:5" x14ac:dyDescent="0.2">
      <c r="A1158" s="32">
        <v>0</v>
      </c>
      <c r="E1158" s="32">
        <v>0</v>
      </c>
    </row>
    <row r="1159" spans="1:5" x14ac:dyDescent="0.2">
      <c r="A1159" s="32">
        <v>0</v>
      </c>
      <c r="E1159" s="32">
        <v>0</v>
      </c>
    </row>
    <row r="1160" spans="1:5" x14ac:dyDescent="0.2">
      <c r="A1160" s="32">
        <v>0</v>
      </c>
      <c r="E1160" s="32">
        <v>0</v>
      </c>
    </row>
    <row r="1161" spans="1:5" x14ac:dyDescent="0.2">
      <c r="A1161" s="32">
        <v>0</v>
      </c>
      <c r="E1161" s="32">
        <v>0</v>
      </c>
    </row>
    <row r="1162" spans="1:5" x14ac:dyDescent="0.2">
      <c r="A1162" s="32">
        <v>0</v>
      </c>
      <c r="E1162" s="32">
        <v>0</v>
      </c>
    </row>
    <row r="1163" spans="1:5" x14ac:dyDescent="0.2">
      <c r="A1163" s="32">
        <v>0</v>
      </c>
      <c r="E1163" s="32">
        <v>0</v>
      </c>
    </row>
    <row r="1164" spans="1:5" x14ac:dyDescent="0.2">
      <c r="A1164" s="32">
        <v>0</v>
      </c>
      <c r="E1164" s="32">
        <v>0</v>
      </c>
    </row>
    <row r="1165" spans="1:5" x14ac:dyDescent="0.2">
      <c r="A1165" s="32">
        <v>0</v>
      </c>
      <c r="E1165" s="32">
        <v>0</v>
      </c>
    </row>
    <row r="1166" spans="1:5" x14ac:dyDescent="0.2">
      <c r="A1166" s="32">
        <v>0</v>
      </c>
      <c r="E1166" s="32">
        <v>0</v>
      </c>
    </row>
    <row r="1167" spans="1:5" x14ac:dyDescent="0.2">
      <c r="A1167" s="32">
        <v>0</v>
      </c>
      <c r="E1167" s="32">
        <v>0</v>
      </c>
    </row>
    <row r="1168" spans="1:5" x14ac:dyDescent="0.2">
      <c r="A1168" s="32">
        <v>0</v>
      </c>
      <c r="E1168" s="32">
        <v>0</v>
      </c>
    </row>
    <row r="1169" spans="1:5" x14ac:dyDescent="0.2">
      <c r="A1169" s="32">
        <v>0</v>
      </c>
      <c r="E1169" s="32">
        <v>0</v>
      </c>
    </row>
    <row r="1170" spans="1:5" x14ac:dyDescent="0.2">
      <c r="A1170" s="32">
        <v>0</v>
      </c>
      <c r="E1170" s="32">
        <v>0</v>
      </c>
    </row>
    <row r="1171" spans="1:5" x14ac:dyDescent="0.2">
      <c r="A1171" s="32">
        <v>0</v>
      </c>
      <c r="E1171" s="32">
        <v>0</v>
      </c>
    </row>
    <row r="1172" spans="1:5" x14ac:dyDescent="0.2">
      <c r="A1172" s="32">
        <v>0</v>
      </c>
      <c r="E1172" s="32">
        <v>0</v>
      </c>
    </row>
    <row r="1173" spans="1:5" x14ac:dyDescent="0.2">
      <c r="A1173" s="32">
        <v>0</v>
      </c>
      <c r="E1173" s="32">
        <v>0</v>
      </c>
    </row>
    <row r="1174" spans="1:5" x14ac:dyDescent="0.2">
      <c r="A1174" s="32">
        <v>0</v>
      </c>
      <c r="E1174" s="32">
        <v>0</v>
      </c>
    </row>
    <row r="1175" spans="1:5" x14ac:dyDescent="0.2">
      <c r="A1175" s="32">
        <v>0</v>
      </c>
      <c r="E1175" s="32">
        <v>0</v>
      </c>
    </row>
    <row r="1176" spans="1:5" x14ac:dyDescent="0.2">
      <c r="A1176" s="32">
        <v>0</v>
      </c>
      <c r="E1176" s="32">
        <v>0</v>
      </c>
    </row>
    <row r="1177" spans="1:5" x14ac:dyDescent="0.2">
      <c r="A1177" s="32">
        <v>0</v>
      </c>
      <c r="E1177" s="32">
        <v>0</v>
      </c>
    </row>
    <row r="1178" spans="1:5" x14ac:dyDescent="0.2">
      <c r="A1178" s="32">
        <v>0</v>
      </c>
      <c r="E1178" s="32">
        <v>0</v>
      </c>
    </row>
    <row r="1179" spans="1:5" x14ac:dyDescent="0.2">
      <c r="A1179" s="32">
        <v>0</v>
      </c>
      <c r="E1179" s="32">
        <v>0</v>
      </c>
    </row>
    <row r="1180" spans="1:5" x14ac:dyDescent="0.2">
      <c r="A1180" s="32">
        <v>0</v>
      </c>
      <c r="E1180" s="32">
        <v>0</v>
      </c>
    </row>
    <row r="1181" spans="1:5" x14ac:dyDescent="0.2">
      <c r="A1181" s="32">
        <v>0</v>
      </c>
      <c r="E1181" s="32">
        <v>0</v>
      </c>
    </row>
    <row r="1182" spans="1:5" x14ac:dyDescent="0.2">
      <c r="A1182" s="32">
        <v>0</v>
      </c>
      <c r="E1182" s="32">
        <v>0</v>
      </c>
    </row>
    <row r="1183" spans="1:5" x14ac:dyDescent="0.2">
      <c r="A1183" s="32">
        <v>0</v>
      </c>
      <c r="E1183" s="32">
        <v>0</v>
      </c>
    </row>
    <row r="1184" spans="1:5" x14ac:dyDescent="0.2">
      <c r="A1184" s="32">
        <v>0</v>
      </c>
      <c r="E1184" s="32">
        <v>0</v>
      </c>
    </row>
    <row r="1185" spans="1:5" x14ac:dyDescent="0.2">
      <c r="A1185" s="32">
        <v>0</v>
      </c>
      <c r="E1185" s="32">
        <v>0</v>
      </c>
    </row>
    <row r="1186" spans="1:5" x14ac:dyDescent="0.2">
      <c r="A1186" s="32">
        <v>0</v>
      </c>
      <c r="E1186" s="32">
        <v>0</v>
      </c>
    </row>
    <row r="1187" spans="1:5" x14ac:dyDescent="0.2">
      <c r="A1187" s="32">
        <v>0</v>
      </c>
      <c r="E1187" s="32">
        <v>0</v>
      </c>
    </row>
    <row r="1188" spans="1:5" x14ac:dyDescent="0.2">
      <c r="A1188" s="32">
        <v>0</v>
      </c>
      <c r="E1188" s="32">
        <v>0</v>
      </c>
    </row>
    <row r="1189" spans="1:5" x14ac:dyDescent="0.2">
      <c r="A1189" s="32">
        <v>0</v>
      </c>
      <c r="E1189" s="32">
        <v>0</v>
      </c>
    </row>
    <row r="1190" spans="1:5" x14ac:dyDescent="0.2">
      <c r="A1190" s="32">
        <v>0</v>
      </c>
      <c r="E1190" s="32">
        <v>0</v>
      </c>
    </row>
    <row r="1191" spans="1:5" x14ac:dyDescent="0.2">
      <c r="A1191" s="32">
        <v>0</v>
      </c>
      <c r="E1191" s="32">
        <v>0</v>
      </c>
    </row>
    <row r="1192" spans="1:5" x14ac:dyDescent="0.2">
      <c r="A1192" s="32">
        <v>0</v>
      </c>
      <c r="E1192" s="32">
        <v>0</v>
      </c>
    </row>
    <row r="1193" spans="1:5" x14ac:dyDescent="0.2">
      <c r="A1193" s="32">
        <v>0</v>
      </c>
      <c r="E1193" s="32">
        <v>0</v>
      </c>
    </row>
    <row r="1194" spans="1:5" x14ac:dyDescent="0.2">
      <c r="A1194" s="32">
        <v>0</v>
      </c>
      <c r="E1194" s="32">
        <v>0</v>
      </c>
    </row>
    <row r="1195" spans="1:5" x14ac:dyDescent="0.2">
      <c r="A1195" s="32">
        <v>0</v>
      </c>
      <c r="E1195" s="32">
        <v>0</v>
      </c>
    </row>
    <row r="1196" spans="1:5" x14ac:dyDescent="0.2">
      <c r="A1196" s="32">
        <v>0</v>
      </c>
      <c r="E1196" s="32">
        <v>0</v>
      </c>
    </row>
    <row r="1197" spans="1:5" x14ac:dyDescent="0.2">
      <c r="A1197" s="32">
        <v>0</v>
      </c>
      <c r="E1197" s="32">
        <v>0</v>
      </c>
    </row>
    <row r="1198" spans="1:5" x14ac:dyDescent="0.2">
      <c r="A1198" s="32">
        <v>0</v>
      </c>
      <c r="E1198" s="32">
        <v>0</v>
      </c>
    </row>
    <row r="1199" spans="1:5" x14ac:dyDescent="0.2">
      <c r="A1199" s="32">
        <v>0</v>
      </c>
      <c r="E1199" s="32">
        <v>0</v>
      </c>
    </row>
    <row r="1200" spans="1:5" x14ac:dyDescent="0.2">
      <c r="A1200" s="32">
        <v>0</v>
      </c>
      <c r="E1200" s="32">
        <v>0</v>
      </c>
    </row>
    <row r="1201" spans="1:5" x14ac:dyDescent="0.2">
      <c r="A1201" s="32">
        <v>0</v>
      </c>
      <c r="E1201" s="32">
        <v>0</v>
      </c>
    </row>
    <row r="1202" spans="1:5" x14ac:dyDescent="0.2">
      <c r="A1202" s="32">
        <v>0</v>
      </c>
      <c r="E1202" s="32">
        <v>0</v>
      </c>
    </row>
    <row r="1203" spans="1:5" x14ac:dyDescent="0.2">
      <c r="A1203" s="32">
        <v>0</v>
      </c>
      <c r="E1203" s="32">
        <v>0</v>
      </c>
    </row>
    <row r="1204" spans="1:5" x14ac:dyDescent="0.2">
      <c r="A1204" s="32">
        <v>0</v>
      </c>
      <c r="E1204" s="32">
        <v>0</v>
      </c>
    </row>
    <row r="1205" spans="1:5" x14ac:dyDescent="0.2">
      <c r="A1205" s="32">
        <v>0</v>
      </c>
      <c r="E1205" s="32">
        <v>0</v>
      </c>
    </row>
    <row r="1206" spans="1:5" x14ac:dyDescent="0.2">
      <c r="A1206" s="32">
        <v>0</v>
      </c>
      <c r="E1206" s="32">
        <v>0</v>
      </c>
    </row>
    <row r="1207" spans="1:5" x14ac:dyDescent="0.2">
      <c r="A1207" s="32">
        <v>0</v>
      </c>
      <c r="E1207" s="32">
        <v>0</v>
      </c>
    </row>
    <row r="1208" spans="1:5" x14ac:dyDescent="0.2">
      <c r="A1208" s="32">
        <v>0</v>
      </c>
      <c r="E1208" s="32">
        <v>0</v>
      </c>
    </row>
    <row r="1209" spans="1:5" x14ac:dyDescent="0.2">
      <c r="A1209" s="32">
        <v>0</v>
      </c>
      <c r="E1209" s="32">
        <v>0</v>
      </c>
    </row>
    <row r="1210" spans="1:5" x14ac:dyDescent="0.2">
      <c r="A1210" s="32">
        <v>0</v>
      </c>
      <c r="E1210" s="32">
        <v>0</v>
      </c>
    </row>
    <row r="1211" spans="1:5" x14ac:dyDescent="0.2">
      <c r="A1211" s="32">
        <v>0</v>
      </c>
      <c r="E1211" s="32">
        <v>0</v>
      </c>
    </row>
    <row r="1212" spans="1:5" x14ac:dyDescent="0.2">
      <c r="A1212" s="32">
        <v>0</v>
      </c>
      <c r="E1212" s="32">
        <v>0</v>
      </c>
    </row>
    <row r="1213" spans="1:5" x14ac:dyDescent="0.2">
      <c r="A1213" s="32">
        <v>0</v>
      </c>
      <c r="E1213" s="32">
        <v>0</v>
      </c>
    </row>
    <row r="1214" spans="1:5" x14ac:dyDescent="0.2">
      <c r="A1214" s="32">
        <v>0</v>
      </c>
      <c r="E1214" s="32">
        <v>0</v>
      </c>
    </row>
    <row r="1215" spans="1:5" x14ac:dyDescent="0.2">
      <c r="A1215" s="32">
        <v>0</v>
      </c>
      <c r="E1215" s="32">
        <v>0</v>
      </c>
    </row>
    <row r="1216" spans="1:5" x14ac:dyDescent="0.2">
      <c r="A1216" s="32">
        <v>0</v>
      </c>
      <c r="E1216" s="32">
        <v>0</v>
      </c>
    </row>
    <row r="1217" spans="1:5" x14ac:dyDescent="0.2">
      <c r="A1217" s="32">
        <v>0</v>
      </c>
      <c r="E1217" s="32">
        <v>0</v>
      </c>
    </row>
    <row r="1218" spans="1:5" x14ac:dyDescent="0.2">
      <c r="A1218" s="32">
        <v>0</v>
      </c>
      <c r="E1218" s="32">
        <v>0</v>
      </c>
    </row>
    <row r="1219" spans="1:5" x14ac:dyDescent="0.2">
      <c r="A1219" s="32">
        <v>0</v>
      </c>
      <c r="E1219" s="32">
        <v>0</v>
      </c>
    </row>
    <row r="1220" spans="1:5" x14ac:dyDescent="0.2">
      <c r="A1220" s="32">
        <v>0</v>
      </c>
      <c r="E1220" s="32">
        <v>0</v>
      </c>
    </row>
    <row r="1221" spans="1:5" x14ac:dyDescent="0.2">
      <c r="A1221" s="32">
        <v>0</v>
      </c>
      <c r="E1221" s="32">
        <v>0</v>
      </c>
    </row>
    <row r="1222" spans="1:5" x14ac:dyDescent="0.2">
      <c r="A1222" s="32">
        <v>0</v>
      </c>
      <c r="E1222" s="32">
        <v>0</v>
      </c>
    </row>
    <row r="1223" spans="1:5" x14ac:dyDescent="0.2">
      <c r="A1223" s="32">
        <v>0</v>
      </c>
      <c r="E1223" s="32">
        <v>0</v>
      </c>
    </row>
    <row r="1224" spans="1:5" x14ac:dyDescent="0.2">
      <c r="A1224" s="32">
        <v>0</v>
      </c>
      <c r="E1224" s="32">
        <v>0</v>
      </c>
    </row>
    <row r="1225" spans="1:5" x14ac:dyDescent="0.2">
      <c r="A1225" s="32">
        <v>0</v>
      </c>
      <c r="E1225" s="32">
        <v>0</v>
      </c>
    </row>
    <row r="1226" spans="1:5" x14ac:dyDescent="0.2">
      <c r="A1226" s="32">
        <v>0</v>
      </c>
      <c r="E1226" s="32">
        <v>0</v>
      </c>
    </row>
    <row r="1227" spans="1:5" x14ac:dyDescent="0.2">
      <c r="A1227" s="32">
        <v>0</v>
      </c>
      <c r="E1227" s="32">
        <v>0</v>
      </c>
    </row>
    <row r="1228" spans="1:5" x14ac:dyDescent="0.2">
      <c r="A1228" s="32">
        <v>0</v>
      </c>
      <c r="E1228" s="32">
        <v>0</v>
      </c>
    </row>
    <row r="1229" spans="1:5" x14ac:dyDescent="0.2">
      <c r="A1229" s="32">
        <v>0</v>
      </c>
      <c r="E1229" s="32">
        <v>0</v>
      </c>
    </row>
    <row r="1230" spans="1:5" x14ac:dyDescent="0.2">
      <c r="A1230" s="32">
        <v>0</v>
      </c>
      <c r="E1230" s="32">
        <v>0</v>
      </c>
    </row>
    <row r="1231" spans="1:5" x14ac:dyDescent="0.2">
      <c r="A1231" s="32">
        <v>0</v>
      </c>
      <c r="E1231" s="32">
        <v>0</v>
      </c>
    </row>
    <row r="1232" spans="1:5" x14ac:dyDescent="0.2">
      <c r="A1232" s="32">
        <v>0</v>
      </c>
      <c r="E1232" s="32">
        <v>0</v>
      </c>
    </row>
    <row r="1233" spans="1:5" x14ac:dyDescent="0.2">
      <c r="A1233" s="32">
        <v>0</v>
      </c>
      <c r="E1233" s="32">
        <v>0</v>
      </c>
    </row>
    <row r="1234" spans="1:5" x14ac:dyDescent="0.2">
      <c r="A1234" s="32">
        <v>0</v>
      </c>
      <c r="E1234" s="32">
        <v>0</v>
      </c>
    </row>
    <row r="1235" spans="1:5" x14ac:dyDescent="0.2">
      <c r="A1235" s="32">
        <v>0</v>
      </c>
      <c r="E1235" s="32">
        <v>0</v>
      </c>
    </row>
    <row r="1236" spans="1:5" x14ac:dyDescent="0.2">
      <c r="A1236" s="32">
        <v>0</v>
      </c>
      <c r="E1236" s="32">
        <v>0</v>
      </c>
    </row>
    <row r="1237" spans="1:5" x14ac:dyDescent="0.2">
      <c r="A1237" s="32">
        <v>0</v>
      </c>
      <c r="E1237" s="32">
        <v>0</v>
      </c>
    </row>
    <row r="1238" spans="1:5" x14ac:dyDescent="0.2">
      <c r="A1238" s="32">
        <v>0</v>
      </c>
      <c r="E1238" s="32">
        <v>0</v>
      </c>
    </row>
    <row r="1239" spans="1:5" x14ac:dyDescent="0.2">
      <c r="A1239" s="32">
        <v>0</v>
      </c>
      <c r="E1239" s="32">
        <v>0</v>
      </c>
    </row>
    <row r="1240" spans="1:5" x14ac:dyDescent="0.2">
      <c r="A1240" s="32">
        <v>0</v>
      </c>
      <c r="E1240" s="32">
        <v>0</v>
      </c>
    </row>
    <row r="1241" spans="1:5" x14ac:dyDescent="0.2">
      <c r="A1241" s="32">
        <v>0</v>
      </c>
      <c r="E1241" s="32">
        <v>0</v>
      </c>
    </row>
    <row r="1242" spans="1:5" x14ac:dyDescent="0.2">
      <c r="A1242" s="32">
        <v>0</v>
      </c>
      <c r="E1242" s="32">
        <v>0</v>
      </c>
    </row>
    <row r="1243" spans="1:5" x14ac:dyDescent="0.2">
      <c r="A1243" s="32">
        <v>0</v>
      </c>
      <c r="E1243" s="32">
        <v>0</v>
      </c>
    </row>
    <row r="1244" spans="1:5" x14ac:dyDescent="0.2">
      <c r="A1244" s="32">
        <v>0</v>
      </c>
      <c r="E1244" s="32">
        <v>0</v>
      </c>
    </row>
    <row r="1245" spans="1:5" x14ac:dyDescent="0.2">
      <c r="A1245" s="32">
        <v>0</v>
      </c>
      <c r="E1245" s="32">
        <v>0</v>
      </c>
    </row>
    <row r="1246" spans="1:5" x14ac:dyDescent="0.2">
      <c r="A1246" s="32">
        <v>0</v>
      </c>
      <c r="E1246" s="32">
        <v>0</v>
      </c>
    </row>
    <row r="1247" spans="1:5" x14ac:dyDescent="0.2">
      <c r="A1247" s="32">
        <v>0</v>
      </c>
      <c r="E1247" s="32">
        <v>0</v>
      </c>
    </row>
    <row r="1248" spans="1:5" x14ac:dyDescent="0.2">
      <c r="A1248" s="32">
        <v>0</v>
      </c>
      <c r="E1248" s="32">
        <v>0</v>
      </c>
    </row>
    <row r="1249" spans="1:5" x14ac:dyDescent="0.2">
      <c r="A1249" s="32">
        <v>0</v>
      </c>
      <c r="E1249" s="32">
        <v>0</v>
      </c>
    </row>
    <row r="1250" spans="1:5" x14ac:dyDescent="0.2">
      <c r="A1250" s="32">
        <v>0</v>
      </c>
      <c r="E1250" s="32">
        <v>0</v>
      </c>
    </row>
    <row r="1251" spans="1:5" x14ac:dyDescent="0.2">
      <c r="A1251" s="32">
        <v>0</v>
      </c>
      <c r="E1251" s="32">
        <v>0</v>
      </c>
    </row>
    <row r="1252" spans="1:5" x14ac:dyDescent="0.2">
      <c r="A1252" s="32">
        <v>0</v>
      </c>
      <c r="E1252" s="32">
        <v>0</v>
      </c>
    </row>
    <row r="1253" spans="1:5" x14ac:dyDescent="0.2">
      <c r="A1253" s="32">
        <v>0</v>
      </c>
      <c r="E1253" s="32">
        <v>0</v>
      </c>
    </row>
    <row r="1254" spans="1:5" x14ac:dyDescent="0.2">
      <c r="A1254" s="32">
        <v>0</v>
      </c>
      <c r="E1254" s="32">
        <v>0</v>
      </c>
    </row>
    <row r="1255" spans="1:5" x14ac:dyDescent="0.2">
      <c r="A1255" s="32">
        <v>0</v>
      </c>
      <c r="E1255" s="32">
        <v>0</v>
      </c>
    </row>
    <row r="1256" spans="1:5" x14ac:dyDescent="0.2">
      <c r="A1256" s="32">
        <v>0</v>
      </c>
      <c r="E1256" s="32">
        <v>0</v>
      </c>
    </row>
    <row r="1257" spans="1:5" x14ac:dyDescent="0.2">
      <c r="A1257" s="32">
        <v>0</v>
      </c>
      <c r="E1257" s="32">
        <v>0</v>
      </c>
    </row>
    <row r="1258" spans="1:5" x14ac:dyDescent="0.2">
      <c r="A1258" s="32">
        <v>0</v>
      </c>
      <c r="E1258" s="32">
        <v>0</v>
      </c>
    </row>
    <row r="1259" spans="1:5" x14ac:dyDescent="0.2">
      <c r="A1259" s="32">
        <v>0</v>
      </c>
      <c r="E1259" s="32">
        <v>0</v>
      </c>
    </row>
    <row r="1260" spans="1:5" x14ac:dyDescent="0.2">
      <c r="A1260" s="32">
        <v>0</v>
      </c>
      <c r="E1260" s="32">
        <v>0</v>
      </c>
    </row>
    <row r="1261" spans="1:5" x14ac:dyDescent="0.2">
      <c r="A1261" s="32">
        <v>0</v>
      </c>
      <c r="E1261" s="32">
        <v>0</v>
      </c>
    </row>
    <row r="1262" spans="1:5" x14ac:dyDescent="0.2">
      <c r="A1262" s="32">
        <v>0</v>
      </c>
      <c r="E1262" s="32">
        <v>0</v>
      </c>
    </row>
    <row r="1263" spans="1:5" x14ac:dyDescent="0.2">
      <c r="A1263" s="32">
        <v>0</v>
      </c>
      <c r="E1263" s="32">
        <v>0</v>
      </c>
    </row>
    <row r="1264" spans="1:5" x14ac:dyDescent="0.2">
      <c r="A1264" s="32">
        <v>0</v>
      </c>
      <c r="E1264" s="32">
        <v>0</v>
      </c>
    </row>
    <row r="1265" spans="1:5" x14ac:dyDescent="0.2">
      <c r="A1265" s="32">
        <v>0</v>
      </c>
      <c r="E1265" s="32">
        <v>0</v>
      </c>
    </row>
    <row r="1266" spans="1:5" x14ac:dyDescent="0.2">
      <c r="A1266" s="32">
        <v>0</v>
      </c>
      <c r="E1266" s="32">
        <v>0</v>
      </c>
    </row>
    <row r="1267" spans="1:5" x14ac:dyDescent="0.2">
      <c r="A1267" s="32">
        <v>0</v>
      </c>
      <c r="E1267" s="32">
        <v>0</v>
      </c>
    </row>
    <row r="1268" spans="1:5" x14ac:dyDescent="0.2">
      <c r="A1268" s="32">
        <v>0</v>
      </c>
      <c r="E1268" s="32">
        <v>0</v>
      </c>
    </row>
    <row r="1269" spans="1:5" x14ac:dyDescent="0.2">
      <c r="A1269" s="32">
        <v>0</v>
      </c>
      <c r="E1269" s="32">
        <v>0</v>
      </c>
    </row>
    <row r="1270" spans="1:5" x14ac:dyDescent="0.2">
      <c r="A1270" s="32">
        <v>0</v>
      </c>
      <c r="E1270" s="32">
        <v>0</v>
      </c>
    </row>
    <row r="1271" spans="1:5" x14ac:dyDescent="0.2">
      <c r="A1271" s="32">
        <v>0</v>
      </c>
      <c r="E1271" s="32">
        <v>0</v>
      </c>
    </row>
    <row r="1272" spans="1:5" x14ac:dyDescent="0.2">
      <c r="A1272" s="32">
        <v>0</v>
      </c>
      <c r="E1272" s="32">
        <v>0</v>
      </c>
    </row>
    <row r="1273" spans="1:5" x14ac:dyDescent="0.2">
      <c r="A1273" s="32">
        <v>0</v>
      </c>
      <c r="E1273" s="32">
        <v>0</v>
      </c>
    </row>
    <row r="1274" spans="1:5" x14ac:dyDescent="0.2">
      <c r="A1274" s="32">
        <v>0</v>
      </c>
      <c r="E1274" s="32">
        <v>0</v>
      </c>
    </row>
    <row r="1275" spans="1:5" x14ac:dyDescent="0.2">
      <c r="A1275" s="32">
        <v>0</v>
      </c>
      <c r="E1275" s="32">
        <v>0</v>
      </c>
    </row>
    <row r="1276" spans="1:5" x14ac:dyDescent="0.2">
      <c r="A1276" s="32">
        <v>0</v>
      </c>
      <c r="E1276" s="32">
        <v>0</v>
      </c>
    </row>
    <row r="1277" spans="1:5" x14ac:dyDescent="0.2">
      <c r="A1277" s="32">
        <v>0</v>
      </c>
      <c r="E1277" s="32">
        <v>0</v>
      </c>
    </row>
    <row r="1278" spans="1:5" x14ac:dyDescent="0.2">
      <c r="A1278" s="32">
        <v>0</v>
      </c>
      <c r="E1278" s="32">
        <v>0</v>
      </c>
    </row>
    <row r="1279" spans="1:5" x14ac:dyDescent="0.2">
      <c r="A1279" s="32">
        <v>0</v>
      </c>
      <c r="E1279" s="32">
        <v>0</v>
      </c>
    </row>
    <row r="1280" spans="1:5" x14ac:dyDescent="0.2">
      <c r="A1280" s="32">
        <v>0</v>
      </c>
      <c r="E1280" s="32">
        <v>0</v>
      </c>
    </row>
    <row r="1281" spans="1:5" x14ac:dyDescent="0.2">
      <c r="A1281" s="32">
        <v>0</v>
      </c>
      <c r="E1281" s="32">
        <v>0</v>
      </c>
    </row>
    <row r="1282" spans="1:5" x14ac:dyDescent="0.2">
      <c r="A1282" s="32">
        <v>0</v>
      </c>
      <c r="E1282" s="32">
        <v>0</v>
      </c>
    </row>
    <row r="1283" spans="1:5" x14ac:dyDescent="0.2">
      <c r="A1283" s="32">
        <v>0</v>
      </c>
      <c r="E1283" s="32">
        <v>0</v>
      </c>
    </row>
    <row r="1284" spans="1:5" x14ac:dyDescent="0.2">
      <c r="A1284" s="32">
        <v>0</v>
      </c>
      <c r="E1284" s="32">
        <v>0</v>
      </c>
    </row>
    <row r="1285" spans="1:5" x14ac:dyDescent="0.2">
      <c r="A1285" s="32">
        <v>0</v>
      </c>
      <c r="E1285" s="32">
        <v>0</v>
      </c>
    </row>
    <row r="1286" spans="1:5" x14ac:dyDescent="0.2">
      <c r="A1286" s="32">
        <v>0</v>
      </c>
      <c r="E1286" s="32">
        <v>0</v>
      </c>
    </row>
    <row r="1287" spans="1:5" x14ac:dyDescent="0.2">
      <c r="A1287" s="32">
        <v>0</v>
      </c>
      <c r="E1287" s="32">
        <v>0</v>
      </c>
    </row>
    <row r="1288" spans="1:5" x14ac:dyDescent="0.2">
      <c r="A1288" s="32">
        <v>0</v>
      </c>
      <c r="E1288" s="32">
        <v>0</v>
      </c>
    </row>
    <row r="1289" spans="1:5" x14ac:dyDescent="0.2">
      <c r="A1289" s="32">
        <v>0</v>
      </c>
      <c r="E1289" s="32">
        <v>0</v>
      </c>
    </row>
    <row r="1290" spans="1:5" x14ac:dyDescent="0.2">
      <c r="A1290" s="32">
        <v>0</v>
      </c>
      <c r="E1290" s="32">
        <v>0</v>
      </c>
    </row>
    <row r="1291" spans="1:5" x14ac:dyDescent="0.2">
      <c r="A1291" s="32">
        <v>0</v>
      </c>
      <c r="E1291" s="32">
        <v>0</v>
      </c>
    </row>
    <row r="1292" spans="1:5" x14ac:dyDescent="0.2">
      <c r="A1292" s="32">
        <v>0</v>
      </c>
      <c r="E1292" s="32">
        <v>0</v>
      </c>
    </row>
    <row r="1293" spans="1:5" x14ac:dyDescent="0.2">
      <c r="A1293" s="32">
        <v>0</v>
      </c>
      <c r="E1293" s="32">
        <v>0</v>
      </c>
    </row>
    <row r="1294" spans="1:5" x14ac:dyDescent="0.2">
      <c r="A1294" s="32">
        <v>0</v>
      </c>
      <c r="E1294" s="32">
        <v>0</v>
      </c>
    </row>
    <row r="1295" spans="1:5" x14ac:dyDescent="0.2">
      <c r="A1295" s="32">
        <v>0</v>
      </c>
      <c r="E1295" s="32">
        <v>0</v>
      </c>
    </row>
    <row r="1296" spans="1:5" x14ac:dyDescent="0.2">
      <c r="A1296" s="32">
        <v>0</v>
      </c>
      <c r="E1296" s="32">
        <v>0</v>
      </c>
    </row>
    <row r="1297" spans="1:5" x14ac:dyDescent="0.2">
      <c r="A1297" s="32">
        <v>0</v>
      </c>
      <c r="E1297" s="32">
        <v>0</v>
      </c>
    </row>
    <row r="1298" spans="1:5" x14ac:dyDescent="0.2">
      <c r="A1298" s="32">
        <v>0</v>
      </c>
      <c r="E1298" s="32">
        <v>0</v>
      </c>
    </row>
    <row r="1299" spans="1:5" x14ac:dyDescent="0.2">
      <c r="A1299" s="32">
        <v>0</v>
      </c>
      <c r="E1299" s="32">
        <v>0</v>
      </c>
    </row>
    <row r="1300" spans="1:5" x14ac:dyDescent="0.2">
      <c r="A1300" s="32">
        <v>0</v>
      </c>
      <c r="E1300" s="32">
        <v>0</v>
      </c>
    </row>
    <row r="1301" spans="1:5" x14ac:dyDescent="0.2">
      <c r="A1301" s="32">
        <v>0</v>
      </c>
      <c r="E1301" s="32">
        <v>0</v>
      </c>
    </row>
    <row r="1302" spans="1:5" x14ac:dyDescent="0.2">
      <c r="A1302" s="32">
        <v>0</v>
      </c>
      <c r="E1302" s="32">
        <v>0</v>
      </c>
    </row>
    <row r="1303" spans="1:5" x14ac:dyDescent="0.2">
      <c r="A1303" s="32">
        <v>0</v>
      </c>
      <c r="E1303" s="32">
        <v>0</v>
      </c>
    </row>
    <row r="1304" spans="1:5" x14ac:dyDescent="0.2">
      <c r="A1304" s="32">
        <v>0</v>
      </c>
      <c r="E1304" s="32">
        <v>0</v>
      </c>
    </row>
    <row r="1305" spans="1:5" x14ac:dyDescent="0.2">
      <c r="A1305" s="32">
        <v>0</v>
      </c>
      <c r="E1305" s="32">
        <v>0</v>
      </c>
    </row>
    <row r="1306" spans="1:5" x14ac:dyDescent="0.2">
      <c r="A1306" s="32">
        <v>0</v>
      </c>
      <c r="E1306" s="32">
        <v>0</v>
      </c>
    </row>
    <row r="1307" spans="1:5" x14ac:dyDescent="0.2">
      <c r="A1307" s="32">
        <v>0</v>
      </c>
      <c r="E1307" s="32">
        <v>0</v>
      </c>
    </row>
    <row r="1308" spans="1:5" x14ac:dyDescent="0.2">
      <c r="A1308" s="32">
        <v>0</v>
      </c>
      <c r="E1308" s="32">
        <v>0</v>
      </c>
    </row>
    <row r="1309" spans="1:5" x14ac:dyDescent="0.2">
      <c r="A1309" s="32">
        <v>0</v>
      </c>
      <c r="E1309" s="32">
        <v>0</v>
      </c>
    </row>
    <row r="1310" spans="1:5" x14ac:dyDescent="0.2">
      <c r="A1310" s="32">
        <v>0</v>
      </c>
      <c r="E1310" s="32">
        <v>0</v>
      </c>
    </row>
    <row r="1311" spans="1:5" x14ac:dyDescent="0.2">
      <c r="A1311" s="32">
        <v>0</v>
      </c>
      <c r="E1311" s="32">
        <v>0</v>
      </c>
    </row>
    <row r="1312" spans="1:5" x14ac:dyDescent="0.2">
      <c r="A1312" s="32">
        <v>0</v>
      </c>
      <c r="E1312" s="32">
        <v>0</v>
      </c>
    </row>
    <row r="1313" spans="1:5" x14ac:dyDescent="0.2">
      <c r="A1313" s="32">
        <v>0</v>
      </c>
      <c r="E1313" s="32">
        <v>0</v>
      </c>
    </row>
    <row r="1314" spans="1:5" x14ac:dyDescent="0.2">
      <c r="A1314" s="32">
        <v>0</v>
      </c>
      <c r="E1314" s="32">
        <v>0</v>
      </c>
    </row>
    <row r="1315" spans="1:5" x14ac:dyDescent="0.2">
      <c r="A1315" s="32">
        <v>0</v>
      </c>
      <c r="E1315" s="32">
        <v>0</v>
      </c>
    </row>
    <row r="1316" spans="1:5" x14ac:dyDescent="0.2">
      <c r="A1316" s="32">
        <v>0</v>
      </c>
      <c r="E1316" s="32">
        <v>0</v>
      </c>
    </row>
    <row r="1317" spans="1:5" x14ac:dyDescent="0.2">
      <c r="A1317" s="32">
        <v>0</v>
      </c>
      <c r="E1317" s="32">
        <v>0</v>
      </c>
    </row>
    <row r="1318" spans="1:5" x14ac:dyDescent="0.2">
      <c r="A1318" s="32">
        <v>0</v>
      </c>
      <c r="E1318" s="32">
        <v>0</v>
      </c>
    </row>
    <row r="1319" spans="1:5" x14ac:dyDescent="0.2">
      <c r="A1319" s="32">
        <v>0</v>
      </c>
      <c r="E1319" s="32">
        <v>0</v>
      </c>
    </row>
    <row r="1320" spans="1:5" x14ac:dyDescent="0.2">
      <c r="A1320" s="32">
        <v>0</v>
      </c>
      <c r="E1320" s="32">
        <v>0</v>
      </c>
    </row>
    <row r="1321" spans="1:5" x14ac:dyDescent="0.2">
      <c r="A1321" s="32">
        <v>0</v>
      </c>
      <c r="E1321" s="32">
        <v>0</v>
      </c>
    </row>
    <row r="1322" spans="1:5" x14ac:dyDescent="0.2">
      <c r="A1322" s="32">
        <v>0</v>
      </c>
      <c r="E1322" s="32">
        <v>0</v>
      </c>
    </row>
    <row r="1323" spans="1:5" x14ac:dyDescent="0.2">
      <c r="A1323" s="32">
        <v>0</v>
      </c>
      <c r="E1323" s="32">
        <v>0</v>
      </c>
    </row>
    <row r="1324" spans="1:5" x14ac:dyDescent="0.2">
      <c r="A1324" s="32">
        <v>0</v>
      </c>
      <c r="E1324" s="32">
        <v>0</v>
      </c>
    </row>
    <row r="1325" spans="1:5" x14ac:dyDescent="0.2">
      <c r="A1325" s="32">
        <v>0</v>
      </c>
      <c r="E1325" s="32">
        <v>0</v>
      </c>
    </row>
    <row r="1326" spans="1:5" x14ac:dyDescent="0.2">
      <c r="A1326" s="32">
        <v>0</v>
      </c>
      <c r="E1326" s="32">
        <v>0</v>
      </c>
    </row>
    <row r="1327" spans="1:5" x14ac:dyDescent="0.2">
      <c r="A1327" s="32">
        <v>0</v>
      </c>
      <c r="E1327" s="32">
        <v>0</v>
      </c>
    </row>
    <row r="1328" spans="1:5" x14ac:dyDescent="0.2">
      <c r="A1328" s="32">
        <v>0</v>
      </c>
      <c r="E1328" s="32">
        <v>0</v>
      </c>
    </row>
    <row r="1329" spans="1:5" x14ac:dyDescent="0.2">
      <c r="A1329" s="32">
        <v>0</v>
      </c>
      <c r="E1329" s="32">
        <v>0</v>
      </c>
    </row>
    <row r="1330" spans="1:5" x14ac:dyDescent="0.2">
      <c r="A1330" s="32">
        <v>0</v>
      </c>
      <c r="E1330" s="32">
        <v>0</v>
      </c>
    </row>
    <row r="1331" spans="1:5" x14ac:dyDescent="0.2">
      <c r="A1331" s="32">
        <v>0</v>
      </c>
      <c r="E1331" s="32">
        <v>0</v>
      </c>
    </row>
    <row r="1332" spans="1:5" x14ac:dyDescent="0.2">
      <c r="A1332" s="32">
        <v>0</v>
      </c>
      <c r="E1332" s="32">
        <v>0</v>
      </c>
    </row>
    <row r="1333" spans="1:5" x14ac:dyDescent="0.2">
      <c r="A1333" s="32">
        <v>0</v>
      </c>
      <c r="E1333" s="32">
        <v>0</v>
      </c>
    </row>
    <row r="1334" spans="1:5" x14ac:dyDescent="0.2">
      <c r="A1334" s="32">
        <v>0</v>
      </c>
      <c r="E1334" s="32">
        <v>0</v>
      </c>
    </row>
    <row r="1335" spans="1:5" x14ac:dyDescent="0.2">
      <c r="A1335" s="32">
        <v>0</v>
      </c>
      <c r="E1335" s="32">
        <v>0</v>
      </c>
    </row>
    <row r="1336" spans="1:5" x14ac:dyDescent="0.2">
      <c r="A1336" s="32">
        <v>0</v>
      </c>
      <c r="E1336" s="32">
        <v>0</v>
      </c>
    </row>
    <row r="1337" spans="1:5" x14ac:dyDescent="0.2">
      <c r="A1337" s="32">
        <v>0</v>
      </c>
      <c r="E1337" s="32">
        <v>0</v>
      </c>
    </row>
    <row r="1338" spans="1:5" x14ac:dyDescent="0.2">
      <c r="A1338" s="32">
        <v>0</v>
      </c>
      <c r="E1338" s="32">
        <v>0</v>
      </c>
    </row>
    <row r="1339" spans="1:5" x14ac:dyDescent="0.2">
      <c r="A1339" s="32">
        <v>0</v>
      </c>
      <c r="E1339" s="32">
        <v>0</v>
      </c>
    </row>
    <row r="1340" spans="1:5" x14ac:dyDescent="0.2">
      <c r="A1340" s="32">
        <v>0</v>
      </c>
      <c r="E1340" s="32">
        <v>0</v>
      </c>
    </row>
    <row r="1341" spans="1:5" x14ac:dyDescent="0.2">
      <c r="A1341" s="32">
        <v>0</v>
      </c>
      <c r="E1341" s="32">
        <v>0</v>
      </c>
    </row>
    <row r="1342" spans="1:5" x14ac:dyDescent="0.2">
      <c r="A1342" s="32">
        <v>0</v>
      </c>
      <c r="E1342" s="32">
        <v>0</v>
      </c>
    </row>
    <row r="1343" spans="1:5" x14ac:dyDescent="0.2">
      <c r="A1343" s="32">
        <v>0</v>
      </c>
      <c r="E1343" s="32">
        <v>0</v>
      </c>
    </row>
    <row r="1344" spans="1:5" x14ac:dyDescent="0.2">
      <c r="A1344" s="32">
        <v>0</v>
      </c>
      <c r="E1344" s="32">
        <v>0</v>
      </c>
    </row>
    <row r="1345" spans="1:5" x14ac:dyDescent="0.2">
      <c r="A1345" s="32">
        <v>0</v>
      </c>
      <c r="E1345" s="32">
        <v>0</v>
      </c>
    </row>
    <row r="1346" spans="1:5" x14ac:dyDescent="0.2">
      <c r="A1346" s="32">
        <v>0</v>
      </c>
      <c r="E1346" s="32">
        <v>0</v>
      </c>
    </row>
    <row r="1347" spans="1:5" x14ac:dyDescent="0.2">
      <c r="A1347" s="32">
        <v>0</v>
      </c>
      <c r="E1347" s="32">
        <v>0</v>
      </c>
    </row>
    <row r="1348" spans="1:5" x14ac:dyDescent="0.2">
      <c r="A1348" s="32">
        <v>0</v>
      </c>
      <c r="E1348" s="32">
        <v>0</v>
      </c>
    </row>
    <row r="1349" spans="1:5" x14ac:dyDescent="0.2">
      <c r="A1349" s="32">
        <v>0</v>
      </c>
      <c r="E1349" s="32">
        <v>0</v>
      </c>
    </row>
    <row r="1350" spans="1:5" x14ac:dyDescent="0.2">
      <c r="A1350" s="32">
        <v>0</v>
      </c>
      <c r="E1350" s="32">
        <v>0</v>
      </c>
    </row>
    <row r="1351" spans="1:5" x14ac:dyDescent="0.2">
      <c r="A1351" s="32">
        <v>0</v>
      </c>
      <c r="E1351" s="32">
        <v>0</v>
      </c>
    </row>
    <row r="1352" spans="1:5" x14ac:dyDescent="0.2">
      <c r="A1352" s="32">
        <v>0</v>
      </c>
      <c r="E1352" s="32">
        <v>0</v>
      </c>
    </row>
    <row r="1353" spans="1:5" x14ac:dyDescent="0.2">
      <c r="A1353" s="32">
        <v>0</v>
      </c>
      <c r="E1353" s="32">
        <v>0</v>
      </c>
    </row>
    <row r="1354" spans="1:5" x14ac:dyDescent="0.2">
      <c r="A1354" s="32">
        <v>0</v>
      </c>
      <c r="E1354" s="32">
        <v>0</v>
      </c>
    </row>
    <row r="1355" spans="1:5" x14ac:dyDescent="0.2">
      <c r="A1355" s="32">
        <v>0</v>
      </c>
      <c r="E1355" s="32">
        <v>0</v>
      </c>
    </row>
    <row r="1356" spans="1:5" x14ac:dyDescent="0.2">
      <c r="A1356" s="32">
        <v>0</v>
      </c>
      <c r="E1356" s="32">
        <v>0</v>
      </c>
    </row>
    <row r="1357" spans="1:5" x14ac:dyDescent="0.2">
      <c r="A1357" s="32">
        <v>0</v>
      </c>
      <c r="E1357" s="32">
        <v>0</v>
      </c>
    </row>
    <row r="1358" spans="1:5" x14ac:dyDescent="0.2">
      <c r="A1358" s="32">
        <v>0</v>
      </c>
      <c r="E1358" s="32">
        <v>0</v>
      </c>
    </row>
    <row r="1359" spans="1:5" x14ac:dyDescent="0.2">
      <c r="A1359" s="32">
        <v>0</v>
      </c>
      <c r="E1359" s="32">
        <v>0</v>
      </c>
    </row>
    <row r="1360" spans="1:5" x14ac:dyDescent="0.2">
      <c r="A1360" s="32">
        <v>0</v>
      </c>
      <c r="E1360" s="32">
        <v>0</v>
      </c>
    </row>
    <row r="1361" spans="1:5" x14ac:dyDescent="0.2">
      <c r="A1361" s="32">
        <v>0</v>
      </c>
      <c r="E1361" s="32">
        <v>0</v>
      </c>
    </row>
    <row r="1362" spans="1:5" x14ac:dyDescent="0.2">
      <c r="A1362" s="32">
        <v>0</v>
      </c>
      <c r="E1362" s="32">
        <v>0</v>
      </c>
    </row>
    <row r="1363" spans="1:5" x14ac:dyDescent="0.2">
      <c r="A1363" s="32">
        <v>0</v>
      </c>
      <c r="E1363" s="32">
        <v>0</v>
      </c>
    </row>
    <row r="1364" spans="1:5" x14ac:dyDescent="0.2">
      <c r="A1364" s="32">
        <v>0</v>
      </c>
      <c r="E1364" s="32">
        <v>0</v>
      </c>
    </row>
    <row r="1365" spans="1:5" x14ac:dyDescent="0.2">
      <c r="A1365" s="32">
        <v>0</v>
      </c>
      <c r="E1365" s="32">
        <v>0</v>
      </c>
    </row>
    <row r="1366" spans="1:5" x14ac:dyDescent="0.2">
      <c r="A1366" s="32">
        <v>0</v>
      </c>
      <c r="E1366" s="32">
        <v>0</v>
      </c>
    </row>
    <row r="1367" spans="1:5" x14ac:dyDescent="0.2">
      <c r="A1367" s="32">
        <v>0</v>
      </c>
      <c r="E1367" s="32">
        <v>0</v>
      </c>
    </row>
    <row r="1368" spans="1:5" x14ac:dyDescent="0.2">
      <c r="A1368" s="32">
        <v>0</v>
      </c>
      <c r="E1368" s="32">
        <v>0</v>
      </c>
    </row>
    <row r="1369" spans="1:5" x14ac:dyDescent="0.2">
      <c r="A1369" s="32">
        <v>0</v>
      </c>
      <c r="E1369" s="32">
        <v>0</v>
      </c>
    </row>
    <row r="1370" spans="1:5" x14ac:dyDescent="0.2">
      <c r="A1370" s="32">
        <v>0</v>
      </c>
      <c r="E1370" s="32">
        <v>0</v>
      </c>
    </row>
    <row r="1371" spans="1:5" x14ac:dyDescent="0.2">
      <c r="A1371" s="32">
        <v>0</v>
      </c>
      <c r="E1371" s="32">
        <v>0</v>
      </c>
    </row>
    <row r="1372" spans="1:5" x14ac:dyDescent="0.2">
      <c r="A1372" s="32">
        <v>0</v>
      </c>
      <c r="E1372" s="32">
        <v>0</v>
      </c>
    </row>
    <row r="1373" spans="1:5" x14ac:dyDescent="0.2">
      <c r="A1373" s="32">
        <v>0</v>
      </c>
      <c r="E1373" s="32">
        <v>0</v>
      </c>
    </row>
    <row r="1374" spans="1:5" x14ac:dyDescent="0.2">
      <c r="A1374" s="32">
        <v>0</v>
      </c>
      <c r="E1374" s="32">
        <v>0</v>
      </c>
    </row>
    <row r="1375" spans="1:5" x14ac:dyDescent="0.2">
      <c r="A1375" s="32">
        <v>0</v>
      </c>
      <c r="E1375" s="32">
        <v>0</v>
      </c>
    </row>
    <row r="1376" spans="1:5" x14ac:dyDescent="0.2">
      <c r="A1376" s="32">
        <v>0</v>
      </c>
      <c r="E1376" s="32">
        <v>0</v>
      </c>
    </row>
    <row r="1377" spans="1:5" x14ac:dyDescent="0.2">
      <c r="A1377" s="32">
        <v>0</v>
      </c>
      <c r="E1377" s="32">
        <v>0</v>
      </c>
    </row>
    <row r="1378" spans="1:5" x14ac:dyDescent="0.2">
      <c r="A1378" s="32">
        <v>0</v>
      </c>
      <c r="E1378" s="32">
        <v>0</v>
      </c>
    </row>
    <row r="1379" spans="1:5" x14ac:dyDescent="0.2">
      <c r="A1379" s="32">
        <v>0</v>
      </c>
      <c r="E1379" s="32">
        <v>0</v>
      </c>
    </row>
    <row r="1380" spans="1:5" x14ac:dyDescent="0.2">
      <c r="A1380" s="32">
        <v>0</v>
      </c>
      <c r="E1380" s="32">
        <v>0</v>
      </c>
    </row>
    <row r="1381" spans="1:5" x14ac:dyDescent="0.2">
      <c r="A1381" s="32">
        <v>0</v>
      </c>
      <c r="E1381" s="32">
        <v>0</v>
      </c>
    </row>
    <row r="1382" spans="1:5" x14ac:dyDescent="0.2">
      <c r="A1382" s="32">
        <v>0</v>
      </c>
      <c r="E1382" s="32">
        <v>0</v>
      </c>
    </row>
    <row r="1383" spans="1:5" x14ac:dyDescent="0.2">
      <c r="A1383" s="32">
        <v>0</v>
      </c>
      <c r="E1383" s="32">
        <v>0</v>
      </c>
    </row>
    <row r="1384" spans="1:5" x14ac:dyDescent="0.2">
      <c r="A1384" s="32">
        <v>0</v>
      </c>
      <c r="E1384" s="32">
        <v>0</v>
      </c>
    </row>
    <row r="1385" spans="1:5" x14ac:dyDescent="0.2">
      <c r="A1385" s="32">
        <v>0</v>
      </c>
      <c r="E1385" s="32">
        <v>0</v>
      </c>
    </row>
    <row r="1386" spans="1:5" x14ac:dyDescent="0.2">
      <c r="A1386" s="32">
        <v>0</v>
      </c>
      <c r="E1386" s="32">
        <v>0</v>
      </c>
    </row>
    <row r="1387" spans="1:5" x14ac:dyDescent="0.2">
      <c r="A1387" s="32">
        <v>0</v>
      </c>
      <c r="E1387" s="32">
        <v>0</v>
      </c>
    </row>
    <row r="1388" spans="1:5" x14ac:dyDescent="0.2">
      <c r="A1388" s="32">
        <v>0</v>
      </c>
      <c r="E1388" s="32">
        <v>0</v>
      </c>
    </row>
    <row r="1389" spans="1:5" x14ac:dyDescent="0.2">
      <c r="A1389" s="32">
        <v>0</v>
      </c>
      <c r="E1389" s="32">
        <v>0</v>
      </c>
    </row>
    <row r="1390" spans="1:5" x14ac:dyDescent="0.2">
      <c r="A1390" s="32">
        <v>0</v>
      </c>
      <c r="E1390" s="32">
        <v>0</v>
      </c>
    </row>
    <row r="1391" spans="1:5" x14ac:dyDescent="0.2">
      <c r="A1391" s="32">
        <v>0</v>
      </c>
      <c r="E1391" s="32">
        <v>0</v>
      </c>
    </row>
    <row r="1392" spans="1:5" x14ac:dyDescent="0.2">
      <c r="A1392" s="32">
        <v>0</v>
      </c>
      <c r="E1392" s="32">
        <v>0</v>
      </c>
    </row>
    <row r="1393" spans="1:5" x14ac:dyDescent="0.2">
      <c r="A1393" s="32">
        <v>0</v>
      </c>
      <c r="E1393" s="32">
        <v>0</v>
      </c>
    </row>
    <row r="1394" spans="1:5" x14ac:dyDescent="0.2">
      <c r="A1394" s="32">
        <v>0</v>
      </c>
      <c r="E1394" s="32">
        <v>0</v>
      </c>
    </row>
    <row r="1395" spans="1:5" x14ac:dyDescent="0.2">
      <c r="A1395" s="32">
        <v>0</v>
      </c>
      <c r="E1395" s="32">
        <v>0</v>
      </c>
    </row>
    <row r="1396" spans="1:5" x14ac:dyDescent="0.2">
      <c r="A1396" s="32">
        <v>0</v>
      </c>
      <c r="E1396" s="32">
        <v>0</v>
      </c>
    </row>
    <row r="1397" spans="1:5" x14ac:dyDescent="0.2">
      <c r="A1397" s="32">
        <v>0</v>
      </c>
      <c r="E1397" s="32">
        <v>0</v>
      </c>
    </row>
    <row r="1398" spans="1:5" x14ac:dyDescent="0.2">
      <c r="A1398" s="32">
        <v>0</v>
      </c>
      <c r="E1398" s="32">
        <v>0</v>
      </c>
    </row>
    <row r="1399" spans="1:5" x14ac:dyDescent="0.2">
      <c r="A1399" s="32">
        <v>0</v>
      </c>
      <c r="E1399" s="32">
        <v>0</v>
      </c>
    </row>
    <row r="1400" spans="1:5" x14ac:dyDescent="0.2">
      <c r="A1400" s="32">
        <v>0</v>
      </c>
      <c r="E1400" s="32">
        <v>0</v>
      </c>
    </row>
    <row r="1401" spans="1:5" x14ac:dyDescent="0.2">
      <c r="A1401" s="32">
        <v>0</v>
      </c>
      <c r="E1401" s="32">
        <v>0</v>
      </c>
    </row>
    <row r="1402" spans="1:5" x14ac:dyDescent="0.2">
      <c r="A1402" s="32">
        <v>0</v>
      </c>
      <c r="E1402" s="32">
        <v>0</v>
      </c>
    </row>
    <row r="1403" spans="1:5" x14ac:dyDescent="0.2">
      <c r="A1403" s="32">
        <v>0</v>
      </c>
      <c r="E1403" s="32">
        <v>0</v>
      </c>
    </row>
    <row r="1404" spans="1:5" x14ac:dyDescent="0.2">
      <c r="A1404" s="32">
        <v>0</v>
      </c>
      <c r="E1404" s="32">
        <v>0</v>
      </c>
    </row>
    <row r="1405" spans="1:5" x14ac:dyDescent="0.2">
      <c r="A1405" s="32">
        <v>0</v>
      </c>
      <c r="E1405" s="32">
        <v>0</v>
      </c>
    </row>
    <row r="1406" spans="1:5" x14ac:dyDescent="0.2">
      <c r="A1406" s="32">
        <v>0</v>
      </c>
      <c r="E1406" s="32">
        <v>0</v>
      </c>
    </row>
    <row r="1407" spans="1:5" x14ac:dyDescent="0.2">
      <c r="A1407" s="32">
        <v>0</v>
      </c>
      <c r="E1407" s="32">
        <v>0</v>
      </c>
    </row>
    <row r="1408" spans="1:5" x14ac:dyDescent="0.2">
      <c r="A1408" s="32">
        <v>0</v>
      </c>
      <c r="E1408" s="32">
        <v>0</v>
      </c>
    </row>
    <row r="1409" spans="1:5" x14ac:dyDescent="0.2">
      <c r="A1409" s="32">
        <v>0</v>
      </c>
      <c r="E1409" s="32">
        <v>0</v>
      </c>
    </row>
    <row r="1410" spans="1:5" x14ac:dyDescent="0.2">
      <c r="A1410" s="32">
        <v>0</v>
      </c>
      <c r="E1410" s="32">
        <v>0</v>
      </c>
    </row>
    <row r="1411" spans="1:5" x14ac:dyDescent="0.2">
      <c r="A1411" s="32">
        <v>0</v>
      </c>
      <c r="E1411" s="32">
        <v>0</v>
      </c>
    </row>
    <row r="1412" spans="1:5" x14ac:dyDescent="0.2">
      <c r="A1412" s="32">
        <v>0</v>
      </c>
      <c r="E1412" s="32">
        <v>0</v>
      </c>
    </row>
    <row r="1413" spans="1:5" x14ac:dyDescent="0.2">
      <c r="A1413" s="32">
        <v>0</v>
      </c>
      <c r="E1413" s="32">
        <v>0</v>
      </c>
    </row>
    <row r="1414" spans="1:5" x14ac:dyDescent="0.2">
      <c r="A1414" s="32">
        <v>0</v>
      </c>
      <c r="E1414" s="32">
        <v>0</v>
      </c>
    </row>
    <row r="1415" spans="1:5" x14ac:dyDescent="0.2">
      <c r="A1415" s="32">
        <v>0</v>
      </c>
      <c r="E1415" s="32">
        <v>0</v>
      </c>
    </row>
    <row r="1416" spans="1:5" x14ac:dyDescent="0.2">
      <c r="A1416" s="32">
        <v>0</v>
      </c>
      <c r="E1416" s="32">
        <v>0</v>
      </c>
    </row>
    <row r="1417" spans="1:5" x14ac:dyDescent="0.2">
      <c r="A1417" s="32">
        <v>0</v>
      </c>
      <c r="E1417" s="32">
        <v>0</v>
      </c>
    </row>
    <row r="1418" spans="1:5" x14ac:dyDescent="0.2">
      <c r="A1418" s="32">
        <v>0</v>
      </c>
      <c r="E1418" s="32">
        <v>0</v>
      </c>
    </row>
    <row r="1419" spans="1:5" x14ac:dyDescent="0.2">
      <c r="A1419" s="32">
        <v>0</v>
      </c>
      <c r="E1419" s="32">
        <v>0</v>
      </c>
    </row>
    <row r="1420" spans="1:5" x14ac:dyDescent="0.2">
      <c r="A1420" s="32">
        <v>0</v>
      </c>
      <c r="E1420" s="32">
        <v>0</v>
      </c>
    </row>
    <row r="1421" spans="1:5" x14ac:dyDescent="0.2">
      <c r="A1421" s="32">
        <v>0</v>
      </c>
      <c r="E1421" s="32">
        <v>0</v>
      </c>
    </row>
    <row r="1422" spans="1:5" x14ac:dyDescent="0.2">
      <c r="A1422" s="32">
        <v>0</v>
      </c>
      <c r="E1422" s="32">
        <v>0</v>
      </c>
    </row>
    <row r="1423" spans="1:5" x14ac:dyDescent="0.2">
      <c r="A1423" s="32">
        <v>0</v>
      </c>
      <c r="E1423" s="32">
        <v>0</v>
      </c>
    </row>
    <row r="1424" spans="1:5" x14ac:dyDescent="0.2">
      <c r="A1424" s="32">
        <v>0</v>
      </c>
      <c r="E1424" s="32">
        <v>0</v>
      </c>
    </row>
    <row r="1425" spans="1:5" x14ac:dyDescent="0.2">
      <c r="A1425" s="32">
        <v>0</v>
      </c>
      <c r="E1425" s="32">
        <v>0</v>
      </c>
    </row>
    <row r="1426" spans="1:5" x14ac:dyDescent="0.2">
      <c r="A1426" s="32">
        <v>0</v>
      </c>
      <c r="E1426" s="32">
        <v>0</v>
      </c>
    </row>
    <row r="1427" spans="1:5" x14ac:dyDescent="0.2">
      <c r="A1427" s="32">
        <v>0</v>
      </c>
      <c r="E1427" s="32">
        <v>0</v>
      </c>
    </row>
    <row r="1428" spans="1:5" x14ac:dyDescent="0.2">
      <c r="A1428" s="32">
        <v>0</v>
      </c>
      <c r="E1428" s="32">
        <v>0</v>
      </c>
    </row>
    <row r="1429" spans="1:5" x14ac:dyDescent="0.2">
      <c r="A1429" s="32">
        <v>0</v>
      </c>
      <c r="E1429" s="32">
        <v>0</v>
      </c>
    </row>
    <row r="1430" spans="1:5" x14ac:dyDescent="0.2">
      <c r="A1430" s="32">
        <v>0</v>
      </c>
      <c r="E1430" s="32">
        <v>0</v>
      </c>
    </row>
    <row r="1431" spans="1:5" x14ac:dyDescent="0.2">
      <c r="A1431" s="32">
        <v>0</v>
      </c>
      <c r="E1431" s="32">
        <v>0</v>
      </c>
    </row>
    <row r="1432" spans="1:5" x14ac:dyDescent="0.2">
      <c r="A1432" s="32">
        <v>0</v>
      </c>
      <c r="E1432" s="32">
        <v>0</v>
      </c>
    </row>
    <row r="1433" spans="1:5" x14ac:dyDescent="0.2">
      <c r="A1433" s="32">
        <v>0</v>
      </c>
      <c r="E1433" s="32">
        <v>0</v>
      </c>
    </row>
    <row r="1434" spans="1:5" x14ac:dyDescent="0.2">
      <c r="A1434" s="32">
        <v>0</v>
      </c>
      <c r="E1434" s="32">
        <v>0</v>
      </c>
    </row>
    <row r="1435" spans="1:5" x14ac:dyDescent="0.2">
      <c r="A1435" s="32">
        <v>0</v>
      </c>
      <c r="E1435" s="32">
        <v>0</v>
      </c>
    </row>
    <row r="1436" spans="1:5" x14ac:dyDescent="0.2">
      <c r="A1436" s="32">
        <v>0</v>
      </c>
      <c r="E1436" s="32">
        <v>0</v>
      </c>
    </row>
    <row r="1437" spans="1:5" x14ac:dyDescent="0.2">
      <c r="A1437" s="32">
        <v>0</v>
      </c>
      <c r="E1437" s="32">
        <v>0</v>
      </c>
    </row>
    <row r="1438" spans="1:5" x14ac:dyDescent="0.2">
      <c r="A1438" s="32">
        <v>0</v>
      </c>
      <c r="E1438" s="32">
        <v>0</v>
      </c>
    </row>
    <row r="1439" spans="1:5" x14ac:dyDescent="0.2">
      <c r="A1439" s="32">
        <v>0</v>
      </c>
      <c r="E1439" s="32">
        <v>0</v>
      </c>
    </row>
    <row r="1440" spans="1:5" x14ac:dyDescent="0.2">
      <c r="A1440" s="32">
        <v>0</v>
      </c>
      <c r="E1440" s="32">
        <v>0</v>
      </c>
    </row>
    <row r="1441" spans="1:5" x14ac:dyDescent="0.2">
      <c r="A1441" s="32">
        <v>0</v>
      </c>
      <c r="E1441" s="32">
        <v>0</v>
      </c>
    </row>
    <row r="1442" spans="1:5" x14ac:dyDescent="0.2">
      <c r="A1442" s="32">
        <v>0</v>
      </c>
      <c r="E1442" s="32">
        <v>0</v>
      </c>
    </row>
    <row r="1443" spans="1:5" x14ac:dyDescent="0.2">
      <c r="A1443" s="32">
        <v>0</v>
      </c>
      <c r="E1443" s="32">
        <v>0</v>
      </c>
    </row>
    <row r="1444" spans="1:5" x14ac:dyDescent="0.2">
      <c r="A1444" s="32">
        <v>0</v>
      </c>
      <c r="E1444" s="32">
        <v>0</v>
      </c>
    </row>
    <row r="1445" spans="1:5" x14ac:dyDescent="0.2">
      <c r="A1445" s="32">
        <v>0</v>
      </c>
      <c r="E1445" s="32">
        <v>0</v>
      </c>
    </row>
    <row r="1446" spans="1:5" x14ac:dyDescent="0.2">
      <c r="A1446" s="32">
        <v>0</v>
      </c>
      <c r="E1446" s="32">
        <v>0</v>
      </c>
    </row>
    <row r="1447" spans="1:5" x14ac:dyDescent="0.2">
      <c r="A1447" s="32">
        <v>0</v>
      </c>
      <c r="E1447" s="32">
        <v>0</v>
      </c>
    </row>
    <row r="1448" spans="1:5" x14ac:dyDescent="0.2">
      <c r="A1448" s="32">
        <v>0</v>
      </c>
      <c r="E1448" s="32">
        <v>0</v>
      </c>
    </row>
    <row r="1449" spans="1:5" x14ac:dyDescent="0.2">
      <c r="A1449" s="32">
        <v>0</v>
      </c>
      <c r="E1449" s="32">
        <v>0</v>
      </c>
    </row>
    <row r="1450" spans="1:5" x14ac:dyDescent="0.2">
      <c r="A1450" s="32">
        <v>0</v>
      </c>
      <c r="E1450" s="32">
        <v>0</v>
      </c>
    </row>
    <row r="1451" spans="1:5" x14ac:dyDescent="0.2">
      <c r="A1451" s="32">
        <v>0</v>
      </c>
      <c r="E1451" s="32">
        <v>0</v>
      </c>
    </row>
    <row r="1452" spans="1:5" x14ac:dyDescent="0.2">
      <c r="A1452" s="32">
        <v>0</v>
      </c>
      <c r="E1452" s="32">
        <v>0</v>
      </c>
    </row>
    <row r="1453" spans="1:5" x14ac:dyDescent="0.2">
      <c r="A1453" s="32">
        <v>0</v>
      </c>
      <c r="E1453" s="32">
        <v>0</v>
      </c>
    </row>
    <row r="1454" spans="1:5" x14ac:dyDescent="0.2">
      <c r="A1454" s="32">
        <v>0</v>
      </c>
      <c r="E1454" s="32">
        <v>0</v>
      </c>
    </row>
    <row r="1455" spans="1:5" x14ac:dyDescent="0.2">
      <c r="A1455" s="32">
        <v>0</v>
      </c>
      <c r="E1455" s="32">
        <v>0</v>
      </c>
    </row>
    <row r="1456" spans="1:5" x14ac:dyDescent="0.2">
      <c r="A1456" s="32">
        <v>0</v>
      </c>
      <c r="E1456" s="32">
        <v>0</v>
      </c>
    </row>
    <row r="1457" spans="1:5" x14ac:dyDescent="0.2">
      <c r="A1457" s="32">
        <v>0</v>
      </c>
      <c r="E1457" s="32">
        <v>0</v>
      </c>
    </row>
    <row r="1458" spans="1:5" x14ac:dyDescent="0.2">
      <c r="A1458" s="32">
        <v>0</v>
      </c>
      <c r="E1458" s="32">
        <v>0</v>
      </c>
    </row>
    <row r="1459" spans="1:5" x14ac:dyDescent="0.2">
      <c r="A1459" s="32">
        <v>0</v>
      </c>
      <c r="E1459" s="32">
        <v>0</v>
      </c>
    </row>
    <row r="1460" spans="1:5" x14ac:dyDescent="0.2">
      <c r="A1460" s="32">
        <v>0</v>
      </c>
      <c r="E1460" s="32">
        <v>0</v>
      </c>
    </row>
    <row r="1461" spans="1:5" x14ac:dyDescent="0.2">
      <c r="A1461" s="32">
        <v>0</v>
      </c>
      <c r="E1461" s="32">
        <v>0</v>
      </c>
    </row>
    <row r="1462" spans="1:5" x14ac:dyDescent="0.2">
      <c r="A1462" s="32">
        <v>0</v>
      </c>
      <c r="E1462" s="32">
        <v>0</v>
      </c>
    </row>
    <row r="1463" spans="1:5" x14ac:dyDescent="0.2">
      <c r="A1463" s="32">
        <v>0</v>
      </c>
      <c r="E1463" s="32">
        <v>0</v>
      </c>
    </row>
    <row r="1464" spans="1:5" x14ac:dyDescent="0.2">
      <c r="A1464" s="32">
        <v>0</v>
      </c>
      <c r="E1464" s="32">
        <v>0</v>
      </c>
    </row>
    <row r="1465" spans="1:5" x14ac:dyDescent="0.2">
      <c r="A1465" s="32">
        <v>0</v>
      </c>
      <c r="E1465" s="32">
        <v>0</v>
      </c>
    </row>
    <row r="1466" spans="1:5" x14ac:dyDescent="0.2">
      <c r="A1466" s="32">
        <v>0</v>
      </c>
      <c r="E1466" s="32">
        <v>0</v>
      </c>
    </row>
    <row r="1467" spans="1:5" x14ac:dyDescent="0.2">
      <c r="A1467" s="32">
        <v>0</v>
      </c>
      <c r="E1467" s="32">
        <v>0</v>
      </c>
    </row>
    <row r="1468" spans="1:5" x14ac:dyDescent="0.2">
      <c r="A1468" s="32">
        <v>0</v>
      </c>
      <c r="E1468" s="32">
        <v>0</v>
      </c>
    </row>
    <row r="1469" spans="1:5" x14ac:dyDescent="0.2">
      <c r="A1469" s="32">
        <v>0</v>
      </c>
      <c r="E1469" s="32">
        <v>0</v>
      </c>
    </row>
    <row r="1470" spans="1:5" x14ac:dyDescent="0.2">
      <c r="A1470" s="32">
        <v>0</v>
      </c>
      <c r="E1470" s="32">
        <v>0</v>
      </c>
    </row>
    <row r="1471" spans="1:5" x14ac:dyDescent="0.2">
      <c r="A1471" s="32">
        <v>0</v>
      </c>
      <c r="E1471" s="32">
        <v>0</v>
      </c>
    </row>
    <row r="1472" spans="1:5" x14ac:dyDescent="0.2">
      <c r="A1472" s="32">
        <v>0</v>
      </c>
      <c r="E1472" s="32">
        <v>0</v>
      </c>
    </row>
    <row r="1473" spans="1:5" x14ac:dyDescent="0.2">
      <c r="A1473" s="32">
        <v>0</v>
      </c>
      <c r="E1473" s="32">
        <v>0</v>
      </c>
    </row>
    <row r="1474" spans="1:5" x14ac:dyDescent="0.2">
      <c r="A1474" s="32">
        <v>0</v>
      </c>
      <c r="E1474" s="32">
        <v>0</v>
      </c>
    </row>
    <row r="1475" spans="1:5" x14ac:dyDescent="0.2">
      <c r="A1475" s="32">
        <v>0</v>
      </c>
      <c r="E1475" s="32">
        <v>0</v>
      </c>
    </row>
    <row r="1476" spans="1:5" x14ac:dyDescent="0.2">
      <c r="A1476" s="32">
        <v>0</v>
      </c>
      <c r="E1476" s="32">
        <v>0</v>
      </c>
    </row>
    <row r="1477" spans="1:5" x14ac:dyDescent="0.2">
      <c r="A1477" s="32">
        <v>0</v>
      </c>
      <c r="E1477" s="32">
        <v>0</v>
      </c>
    </row>
    <row r="1478" spans="1:5" x14ac:dyDescent="0.2">
      <c r="A1478" s="32">
        <v>0</v>
      </c>
      <c r="E1478" s="32">
        <v>0</v>
      </c>
    </row>
    <row r="1479" spans="1:5" x14ac:dyDescent="0.2">
      <c r="A1479" s="32">
        <v>0</v>
      </c>
      <c r="E1479" s="32">
        <v>0</v>
      </c>
    </row>
    <row r="1480" spans="1:5" x14ac:dyDescent="0.2">
      <c r="A1480" s="32">
        <v>0</v>
      </c>
      <c r="E1480" s="32">
        <v>0</v>
      </c>
    </row>
    <row r="1481" spans="1:5" x14ac:dyDescent="0.2">
      <c r="A1481" s="32">
        <v>0</v>
      </c>
      <c r="E1481" s="32">
        <v>0</v>
      </c>
    </row>
    <row r="1482" spans="1:5" x14ac:dyDescent="0.2">
      <c r="A1482" s="32">
        <v>0</v>
      </c>
      <c r="E1482" s="32">
        <v>0</v>
      </c>
    </row>
    <row r="1483" spans="1:5" x14ac:dyDescent="0.2">
      <c r="A1483" s="32">
        <v>0</v>
      </c>
      <c r="E1483" s="32">
        <v>0</v>
      </c>
    </row>
    <row r="1484" spans="1:5" x14ac:dyDescent="0.2">
      <c r="A1484" s="32">
        <v>0</v>
      </c>
      <c r="E1484" s="32">
        <v>0</v>
      </c>
    </row>
    <row r="1485" spans="1:5" x14ac:dyDescent="0.2">
      <c r="A1485" s="32">
        <v>0</v>
      </c>
      <c r="E1485" s="32">
        <v>0</v>
      </c>
    </row>
    <row r="1486" spans="1:5" x14ac:dyDescent="0.2">
      <c r="A1486" s="32">
        <v>0</v>
      </c>
      <c r="E1486" s="32">
        <v>0</v>
      </c>
    </row>
    <row r="1487" spans="1:5" x14ac:dyDescent="0.2">
      <c r="A1487" s="32">
        <v>0</v>
      </c>
      <c r="E1487" s="32">
        <v>0</v>
      </c>
    </row>
    <row r="1488" spans="1:5" x14ac:dyDescent="0.2">
      <c r="A1488" s="32">
        <v>0</v>
      </c>
      <c r="E1488" s="32">
        <v>0</v>
      </c>
    </row>
    <row r="1489" spans="1:5" x14ac:dyDescent="0.2">
      <c r="A1489" s="32">
        <v>0</v>
      </c>
      <c r="E1489" s="32">
        <v>0</v>
      </c>
    </row>
    <row r="1490" spans="1:5" x14ac:dyDescent="0.2">
      <c r="A1490" s="32">
        <v>0</v>
      </c>
      <c r="E1490" s="32">
        <v>0</v>
      </c>
    </row>
    <row r="1491" spans="1:5" x14ac:dyDescent="0.2">
      <c r="A1491" s="32">
        <v>0</v>
      </c>
      <c r="E1491" s="32">
        <v>0</v>
      </c>
    </row>
    <row r="1492" spans="1:5" x14ac:dyDescent="0.2">
      <c r="A1492" s="32">
        <v>0</v>
      </c>
      <c r="E1492" s="32">
        <v>0</v>
      </c>
    </row>
    <row r="1493" spans="1:5" x14ac:dyDescent="0.2">
      <c r="A1493" s="32">
        <v>0</v>
      </c>
      <c r="E1493" s="32">
        <v>0</v>
      </c>
    </row>
    <row r="1494" spans="1:5" x14ac:dyDescent="0.2">
      <c r="A1494" s="32">
        <v>0</v>
      </c>
      <c r="E1494" s="32">
        <v>0</v>
      </c>
    </row>
    <row r="1495" spans="1:5" x14ac:dyDescent="0.2">
      <c r="A1495" s="32">
        <v>0</v>
      </c>
      <c r="E1495" s="32">
        <v>0</v>
      </c>
    </row>
    <row r="1496" spans="1:5" x14ac:dyDescent="0.2">
      <c r="A1496" s="32">
        <v>0</v>
      </c>
      <c r="E1496" s="32">
        <v>0</v>
      </c>
    </row>
    <row r="1497" spans="1:5" x14ac:dyDescent="0.2">
      <c r="A1497" s="32">
        <v>0</v>
      </c>
      <c r="E1497" s="32">
        <v>0</v>
      </c>
    </row>
    <row r="1498" spans="1:5" x14ac:dyDescent="0.2">
      <c r="A1498" s="32">
        <v>0</v>
      </c>
      <c r="E1498" s="32">
        <v>0</v>
      </c>
    </row>
    <row r="1499" spans="1:5" x14ac:dyDescent="0.2">
      <c r="A1499" s="32">
        <v>0</v>
      </c>
      <c r="E1499" s="32">
        <v>0</v>
      </c>
    </row>
    <row r="1500" spans="1:5" x14ac:dyDescent="0.2">
      <c r="A1500" s="32">
        <v>0</v>
      </c>
      <c r="E1500" s="32">
        <v>0</v>
      </c>
    </row>
    <row r="1501" spans="1:5" x14ac:dyDescent="0.2">
      <c r="A1501" s="32">
        <v>0</v>
      </c>
      <c r="E1501" s="32">
        <v>0</v>
      </c>
    </row>
    <row r="1502" spans="1:5" x14ac:dyDescent="0.2">
      <c r="A1502" s="32">
        <v>0</v>
      </c>
      <c r="E1502" s="32">
        <v>0</v>
      </c>
    </row>
    <row r="1503" spans="1:5" x14ac:dyDescent="0.2">
      <c r="A1503" s="32">
        <v>0</v>
      </c>
      <c r="E1503" s="32">
        <v>0</v>
      </c>
    </row>
    <row r="1504" spans="1:5" x14ac:dyDescent="0.2">
      <c r="A1504" s="32">
        <v>0</v>
      </c>
      <c r="E1504" s="32">
        <v>0</v>
      </c>
    </row>
    <row r="1505" spans="1:5" x14ac:dyDescent="0.2">
      <c r="A1505" s="32">
        <v>0</v>
      </c>
      <c r="E1505" s="32">
        <v>0</v>
      </c>
    </row>
    <row r="1506" spans="1:5" x14ac:dyDescent="0.2">
      <c r="A1506" s="32">
        <v>0</v>
      </c>
      <c r="E1506" s="32">
        <v>0</v>
      </c>
    </row>
    <row r="1507" spans="1:5" x14ac:dyDescent="0.2">
      <c r="A1507" s="32">
        <v>0</v>
      </c>
      <c r="E1507" s="32">
        <v>0</v>
      </c>
    </row>
    <row r="1508" spans="1:5" x14ac:dyDescent="0.2">
      <c r="A1508" s="32">
        <v>0</v>
      </c>
      <c r="E1508" s="32">
        <v>0</v>
      </c>
    </row>
    <row r="1509" spans="1:5" x14ac:dyDescent="0.2">
      <c r="A1509" s="32">
        <v>0</v>
      </c>
      <c r="E1509" s="32">
        <v>0</v>
      </c>
    </row>
    <row r="1510" spans="1:5" x14ac:dyDescent="0.2">
      <c r="A1510" s="32">
        <v>0</v>
      </c>
      <c r="E1510" s="32">
        <v>0</v>
      </c>
    </row>
    <row r="1511" spans="1:5" x14ac:dyDescent="0.2">
      <c r="A1511" s="32">
        <v>0</v>
      </c>
      <c r="E1511" s="32">
        <v>0</v>
      </c>
    </row>
    <row r="1512" spans="1:5" x14ac:dyDescent="0.2">
      <c r="A1512" s="32">
        <v>0</v>
      </c>
      <c r="E1512" s="32">
        <v>0</v>
      </c>
    </row>
    <row r="1513" spans="1:5" x14ac:dyDescent="0.2">
      <c r="A1513" s="32">
        <v>0</v>
      </c>
      <c r="E1513" s="32">
        <v>0</v>
      </c>
    </row>
    <row r="1514" spans="1:5" x14ac:dyDescent="0.2">
      <c r="A1514" s="32">
        <v>0</v>
      </c>
      <c r="E1514" s="32">
        <v>0</v>
      </c>
    </row>
    <row r="1515" spans="1:5" x14ac:dyDescent="0.2">
      <c r="A1515" s="32">
        <v>0</v>
      </c>
      <c r="E1515" s="32">
        <v>0</v>
      </c>
    </row>
    <row r="1516" spans="1:5" x14ac:dyDescent="0.2">
      <c r="A1516" s="32">
        <v>0</v>
      </c>
      <c r="E1516" s="32">
        <v>0</v>
      </c>
    </row>
    <row r="1517" spans="1:5" x14ac:dyDescent="0.2">
      <c r="A1517" s="32">
        <v>0</v>
      </c>
      <c r="E1517" s="32">
        <v>0</v>
      </c>
    </row>
    <row r="1518" spans="1:5" x14ac:dyDescent="0.2">
      <c r="A1518" s="32">
        <v>0</v>
      </c>
      <c r="E1518" s="32">
        <v>0</v>
      </c>
    </row>
    <row r="1519" spans="1:5" x14ac:dyDescent="0.2">
      <c r="A1519" s="32">
        <v>0</v>
      </c>
      <c r="E1519" s="32">
        <v>0</v>
      </c>
    </row>
    <row r="1520" spans="1:5" x14ac:dyDescent="0.2">
      <c r="A1520" s="32">
        <v>0</v>
      </c>
      <c r="E1520" s="32">
        <v>0</v>
      </c>
    </row>
    <row r="1521" spans="1:5" x14ac:dyDescent="0.2">
      <c r="A1521" s="32">
        <v>0</v>
      </c>
      <c r="E1521" s="32">
        <v>0</v>
      </c>
    </row>
    <row r="1522" spans="1:5" x14ac:dyDescent="0.2">
      <c r="A1522" s="32">
        <v>0</v>
      </c>
      <c r="E1522" s="32">
        <v>0</v>
      </c>
    </row>
    <row r="1523" spans="1:5" x14ac:dyDescent="0.2">
      <c r="A1523" s="32">
        <v>0</v>
      </c>
      <c r="E1523" s="32">
        <v>0</v>
      </c>
    </row>
    <row r="1524" spans="1:5" x14ac:dyDescent="0.2">
      <c r="A1524" s="32">
        <v>0</v>
      </c>
      <c r="E1524" s="32">
        <v>0</v>
      </c>
    </row>
    <row r="1525" spans="1:5" x14ac:dyDescent="0.2">
      <c r="A1525" s="32">
        <v>0</v>
      </c>
      <c r="E1525" s="32">
        <v>0</v>
      </c>
    </row>
    <row r="1526" spans="1:5" x14ac:dyDescent="0.2">
      <c r="A1526" s="32">
        <v>0</v>
      </c>
      <c r="E1526" s="32">
        <v>0</v>
      </c>
    </row>
    <row r="1527" spans="1:5" x14ac:dyDescent="0.2">
      <c r="A1527" s="32">
        <v>0</v>
      </c>
      <c r="E1527" s="32">
        <v>0</v>
      </c>
    </row>
    <row r="1528" spans="1:5" x14ac:dyDescent="0.2">
      <c r="A1528" s="32">
        <v>0</v>
      </c>
      <c r="E1528" s="32">
        <v>0</v>
      </c>
    </row>
    <row r="1529" spans="1:5" x14ac:dyDescent="0.2">
      <c r="A1529" s="32">
        <v>0</v>
      </c>
      <c r="E1529" s="32">
        <v>0</v>
      </c>
    </row>
    <row r="1530" spans="1:5" x14ac:dyDescent="0.2">
      <c r="A1530" s="32">
        <v>0</v>
      </c>
      <c r="E1530" s="32">
        <v>0</v>
      </c>
    </row>
    <row r="1531" spans="1:5" x14ac:dyDescent="0.2">
      <c r="A1531" s="32">
        <v>0</v>
      </c>
      <c r="E1531" s="32">
        <v>0</v>
      </c>
    </row>
    <row r="1532" spans="1:5" x14ac:dyDescent="0.2">
      <c r="A1532" s="32">
        <v>0</v>
      </c>
      <c r="E1532" s="32">
        <v>0</v>
      </c>
    </row>
    <row r="1533" spans="1:5" x14ac:dyDescent="0.2">
      <c r="A1533" s="32">
        <v>0</v>
      </c>
      <c r="E1533" s="32">
        <v>0</v>
      </c>
    </row>
    <row r="1534" spans="1:5" x14ac:dyDescent="0.2">
      <c r="A1534" s="32">
        <v>0</v>
      </c>
      <c r="E1534" s="32">
        <v>0</v>
      </c>
    </row>
    <row r="1535" spans="1:5" x14ac:dyDescent="0.2">
      <c r="A1535" s="32">
        <v>0</v>
      </c>
      <c r="E1535" s="32">
        <v>0</v>
      </c>
    </row>
    <row r="1536" spans="1:5" x14ac:dyDescent="0.2">
      <c r="A1536" s="32">
        <v>0</v>
      </c>
      <c r="E1536" s="32">
        <v>0</v>
      </c>
    </row>
    <row r="1537" spans="1:5" x14ac:dyDescent="0.2">
      <c r="A1537" s="32">
        <v>0</v>
      </c>
      <c r="E1537" s="32">
        <v>0</v>
      </c>
    </row>
    <row r="1538" spans="1:5" x14ac:dyDescent="0.2">
      <c r="A1538" s="32">
        <v>0</v>
      </c>
      <c r="E1538" s="32">
        <v>0</v>
      </c>
    </row>
    <row r="1539" spans="1:5" x14ac:dyDescent="0.2">
      <c r="A1539" s="32">
        <v>0</v>
      </c>
      <c r="E1539" s="32">
        <v>0</v>
      </c>
    </row>
    <row r="1540" spans="1:5" x14ac:dyDescent="0.2">
      <c r="A1540" s="32">
        <v>0</v>
      </c>
      <c r="E1540" s="32">
        <v>0</v>
      </c>
    </row>
    <row r="1541" spans="1:5" x14ac:dyDescent="0.2">
      <c r="A1541" s="32">
        <v>0</v>
      </c>
      <c r="E1541" s="32">
        <v>0</v>
      </c>
    </row>
    <row r="1542" spans="1:5" x14ac:dyDescent="0.2">
      <c r="A1542" s="32">
        <v>0</v>
      </c>
      <c r="E1542" s="32">
        <v>0</v>
      </c>
    </row>
    <row r="1543" spans="1:5" x14ac:dyDescent="0.2">
      <c r="A1543" s="32">
        <v>0</v>
      </c>
      <c r="E1543" s="32">
        <v>0</v>
      </c>
    </row>
    <row r="1544" spans="1:5" x14ac:dyDescent="0.2">
      <c r="A1544" s="32">
        <v>0</v>
      </c>
      <c r="E1544" s="32">
        <v>0</v>
      </c>
    </row>
    <row r="1545" spans="1:5" x14ac:dyDescent="0.2">
      <c r="A1545" s="32">
        <v>0</v>
      </c>
      <c r="E1545" s="32">
        <v>0</v>
      </c>
    </row>
    <row r="1546" spans="1:5" x14ac:dyDescent="0.2">
      <c r="A1546" s="32">
        <v>0</v>
      </c>
      <c r="E1546" s="32">
        <v>0</v>
      </c>
    </row>
    <row r="1547" spans="1:5" x14ac:dyDescent="0.2">
      <c r="A1547" s="32">
        <v>0</v>
      </c>
      <c r="E1547" s="32">
        <v>0</v>
      </c>
    </row>
    <row r="1548" spans="1:5" x14ac:dyDescent="0.2">
      <c r="A1548" s="32">
        <v>0</v>
      </c>
      <c r="E1548" s="32">
        <v>0</v>
      </c>
    </row>
    <row r="1549" spans="1:5" x14ac:dyDescent="0.2">
      <c r="A1549" s="32">
        <v>0</v>
      </c>
      <c r="E1549" s="32">
        <v>0</v>
      </c>
    </row>
    <row r="1550" spans="1:5" x14ac:dyDescent="0.2">
      <c r="A1550" s="32">
        <v>0</v>
      </c>
      <c r="E1550" s="32">
        <v>0</v>
      </c>
    </row>
    <row r="1551" spans="1:5" x14ac:dyDescent="0.2">
      <c r="A1551" s="32">
        <v>0</v>
      </c>
      <c r="E1551" s="32">
        <v>0</v>
      </c>
    </row>
    <row r="1552" spans="1:5" x14ac:dyDescent="0.2">
      <c r="A1552" s="32">
        <v>0</v>
      </c>
      <c r="E1552" s="32">
        <v>0</v>
      </c>
    </row>
    <row r="1553" spans="1:5" x14ac:dyDescent="0.2">
      <c r="A1553" s="32">
        <v>0</v>
      </c>
      <c r="E1553" s="32">
        <v>0</v>
      </c>
    </row>
    <row r="1554" spans="1:5" x14ac:dyDescent="0.2">
      <c r="A1554" s="32">
        <v>0</v>
      </c>
      <c r="E1554" s="32">
        <v>0</v>
      </c>
    </row>
    <row r="1555" spans="1:5" x14ac:dyDescent="0.2">
      <c r="A1555" s="32">
        <v>0</v>
      </c>
      <c r="E1555" s="32">
        <v>0</v>
      </c>
    </row>
    <row r="1556" spans="1:5" x14ac:dyDescent="0.2">
      <c r="A1556" s="32">
        <v>0</v>
      </c>
      <c r="E1556" s="32">
        <v>0</v>
      </c>
    </row>
    <row r="1557" spans="1:5" x14ac:dyDescent="0.2">
      <c r="A1557" s="32">
        <v>0</v>
      </c>
      <c r="E1557" s="32">
        <v>0</v>
      </c>
    </row>
    <row r="1558" spans="1:5" x14ac:dyDescent="0.2">
      <c r="A1558" s="32">
        <v>0</v>
      </c>
      <c r="E1558" s="32">
        <v>0</v>
      </c>
    </row>
    <row r="1559" spans="1:5" x14ac:dyDescent="0.2">
      <c r="A1559" s="32">
        <v>0</v>
      </c>
      <c r="E1559" s="32">
        <v>0</v>
      </c>
    </row>
    <row r="1560" spans="1:5" x14ac:dyDescent="0.2">
      <c r="A1560" s="32">
        <v>0</v>
      </c>
      <c r="E1560" s="32">
        <v>0</v>
      </c>
    </row>
    <row r="1561" spans="1:5" x14ac:dyDescent="0.2">
      <c r="A1561" s="32">
        <v>0</v>
      </c>
      <c r="E1561" s="32">
        <v>0</v>
      </c>
    </row>
    <row r="1562" spans="1:5" x14ac:dyDescent="0.2">
      <c r="A1562" s="32">
        <v>0</v>
      </c>
      <c r="E1562" s="32">
        <v>0</v>
      </c>
    </row>
    <row r="1563" spans="1:5" x14ac:dyDescent="0.2">
      <c r="A1563" s="32">
        <v>0</v>
      </c>
      <c r="E1563" s="32">
        <v>0</v>
      </c>
    </row>
    <row r="1564" spans="1:5" x14ac:dyDescent="0.2">
      <c r="A1564" s="32">
        <v>0</v>
      </c>
      <c r="E1564" s="32">
        <v>0</v>
      </c>
    </row>
    <row r="1565" spans="1:5" x14ac:dyDescent="0.2">
      <c r="A1565" s="32">
        <v>0</v>
      </c>
      <c r="E1565" s="32">
        <v>0</v>
      </c>
    </row>
    <row r="1566" spans="1:5" x14ac:dyDescent="0.2">
      <c r="A1566" s="32">
        <v>0</v>
      </c>
      <c r="E1566" s="32">
        <v>0</v>
      </c>
    </row>
    <row r="1567" spans="1:5" x14ac:dyDescent="0.2">
      <c r="A1567" s="32">
        <v>0</v>
      </c>
      <c r="E1567" s="32">
        <v>0</v>
      </c>
    </row>
    <row r="1568" spans="1:5" x14ac:dyDescent="0.2">
      <c r="A1568" s="32">
        <v>0</v>
      </c>
      <c r="E1568" s="32">
        <v>0</v>
      </c>
    </row>
    <row r="1569" spans="1:5" x14ac:dyDescent="0.2">
      <c r="A1569" s="32">
        <v>0</v>
      </c>
      <c r="E1569" s="32">
        <v>0</v>
      </c>
    </row>
    <row r="1570" spans="1:5" x14ac:dyDescent="0.2">
      <c r="A1570" s="32">
        <v>0</v>
      </c>
      <c r="E1570" s="32">
        <v>0</v>
      </c>
    </row>
    <row r="1571" spans="1:5" x14ac:dyDescent="0.2">
      <c r="A1571" s="32">
        <v>0</v>
      </c>
      <c r="E1571" s="32">
        <v>0</v>
      </c>
    </row>
    <row r="1572" spans="1:5" x14ac:dyDescent="0.2">
      <c r="A1572" s="32">
        <v>0</v>
      </c>
      <c r="E1572" s="32">
        <v>0</v>
      </c>
    </row>
    <row r="1573" spans="1:5" x14ac:dyDescent="0.2">
      <c r="A1573" s="32">
        <v>0</v>
      </c>
      <c r="E1573" s="32">
        <v>0</v>
      </c>
    </row>
    <row r="1574" spans="1:5" x14ac:dyDescent="0.2">
      <c r="A1574" s="32">
        <v>0</v>
      </c>
      <c r="E1574" s="32">
        <v>0</v>
      </c>
    </row>
    <row r="1575" spans="1:5" x14ac:dyDescent="0.2">
      <c r="A1575" s="32">
        <v>0</v>
      </c>
      <c r="E1575" s="32">
        <v>0</v>
      </c>
    </row>
    <row r="1576" spans="1:5" x14ac:dyDescent="0.2">
      <c r="A1576" s="32">
        <v>0</v>
      </c>
      <c r="E1576" s="32">
        <v>0</v>
      </c>
    </row>
    <row r="1577" spans="1:5" x14ac:dyDescent="0.2">
      <c r="A1577" s="32">
        <v>0</v>
      </c>
      <c r="E1577" s="32">
        <v>0</v>
      </c>
    </row>
    <row r="1578" spans="1:5" x14ac:dyDescent="0.2">
      <c r="A1578" s="32">
        <v>0</v>
      </c>
      <c r="E1578" s="32">
        <v>0</v>
      </c>
    </row>
    <row r="1579" spans="1:5" x14ac:dyDescent="0.2">
      <c r="A1579" s="32">
        <v>0</v>
      </c>
      <c r="E1579" s="32">
        <v>0</v>
      </c>
    </row>
    <row r="1580" spans="1:5" x14ac:dyDescent="0.2">
      <c r="A1580" s="32">
        <v>0</v>
      </c>
      <c r="E1580" s="32">
        <v>0</v>
      </c>
    </row>
    <row r="1581" spans="1:5" x14ac:dyDescent="0.2">
      <c r="A1581" s="32">
        <v>0</v>
      </c>
      <c r="E1581" s="32">
        <v>0</v>
      </c>
    </row>
    <row r="1582" spans="1:5" x14ac:dyDescent="0.2">
      <c r="A1582" s="32">
        <v>0</v>
      </c>
      <c r="E1582" s="32">
        <v>0</v>
      </c>
    </row>
    <row r="1583" spans="1:5" x14ac:dyDescent="0.2">
      <c r="A1583" s="32">
        <v>0</v>
      </c>
      <c r="E1583" s="32">
        <v>0</v>
      </c>
    </row>
    <row r="1584" spans="1:5" x14ac:dyDescent="0.2">
      <c r="A1584" s="32">
        <v>0</v>
      </c>
      <c r="E1584" s="32">
        <v>0</v>
      </c>
    </row>
    <row r="1585" spans="1:5" x14ac:dyDescent="0.2">
      <c r="A1585" s="32">
        <v>0</v>
      </c>
      <c r="E1585" s="32">
        <v>0</v>
      </c>
    </row>
    <row r="1586" spans="1:5" x14ac:dyDescent="0.2">
      <c r="A1586" s="32">
        <v>0</v>
      </c>
      <c r="E1586" s="32">
        <v>0</v>
      </c>
    </row>
    <row r="1587" spans="1:5" x14ac:dyDescent="0.2">
      <c r="A1587" s="32">
        <v>0</v>
      </c>
      <c r="E1587" s="32">
        <v>0</v>
      </c>
    </row>
    <row r="1588" spans="1:5" x14ac:dyDescent="0.2">
      <c r="A1588" s="32">
        <v>0</v>
      </c>
      <c r="E1588" s="32">
        <v>0</v>
      </c>
    </row>
    <row r="1589" spans="1:5" x14ac:dyDescent="0.2">
      <c r="A1589" s="32">
        <v>0</v>
      </c>
      <c r="E1589" s="32">
        <v>0</v>
      </c>
    </row>
    <row r="1590" spans="1:5" x14ac:dyDescent="0.2">
      <c r="A1590" s="32">
        <v>0</v>
      </c>
      <c r="E1590" s="32">
        <v>0</v>
      </c>
    </row>
    <row r="1591" spans="1:5" x14ac:dyDescent="0.2">
      <c r="A1591" s="32">
        <v>0</v>
      </c>
      <c r="E1591" s="32">
        <v>0</v>
      </c>
    </row>
    <row r="1592" spans="1:5" x14ac:dyDescent="0.2">
      <c r="A1592" s="32">
        <v>0</v>
      </c>
      <c r="E1592" s="32">
        <v>0</v>
      </c>
    </row>
    <row r="1593" spans="1:5" x14ac:dyDescent="0.2">
      <c r="A1593" s="32">
        <v>0</v>
      </c>
      <c r="E1593" s="32">
        <v>0</v>
      </c>
    </row>
    <row r="1594" spans="1:5" x14ac:dyDescent="0.2">
      <c r="A1594" s="32">
        <v>0</v>
      </c>
      <c r="E1594" s="32">
        <v>0</v>
      </c>
    </row>
    <row r="1595" spans="1:5" x14ac:dyDescent="0.2">
      <c r="A1595" s="32">
        <v>0</v>
      </c>
      <c r="E1595" s="32">
        <v>0</v>
      </c>
    </row>
    <row r="1596" spans="1:5" x14ac:dyDescent="0.2">
      <c r="A1596" s="32">
        <v>0</v>
      </c>
      <c r="E1596" s="32">
        <v>0</v>
      </c>
    </row>
    <row r="1597" spans="1:5" x14ac:dyDescent="0.2">
      <c r="A1597" s="32">
        <v>0</v>
      </c>
      <c r="E1597" s="32">
        <v>0</v>
      </c>
    </row>
    <row r="1598" spans="1:5" x14ac:dyDescent="0.2">
      <c r="A1598" s="32">
        <v>0</v>
      </c>
      <c r="E1598" s="32">
        <v>0</v>
      </c>
    </row>
    <row r="1599" spans="1:5" x14ac:dyDescent="0.2">
      <c r="A1599" s="32">
        <v>0</v>
      </c>
      <c r="E1599" s="32">
        <v>0</v>
      </c>
    </row>
    <row r="1600" spans="1:5" x14ac:dyDescent="0.2">
      <c r="A1600" s="32">
        <v>0</v>
      </c>
      <c r="E1600" s="32">
        <v>0</v>
      </c>
    </row>
    <row r="1601" spans="1:5" x14ac:dyDescent="0.2">
      <c r="A1601" s="32">
        <v>0</v>
      </c>
      <c r="E1601" s="32">
        <v>0</v>
      </c>
    </row>
    <row r="1602" spans="1:5" x14ac:dyDescent="0.2">
      <c r="A1602" s="32">
        <v>0</v>
      </c>
      <c r="E1602" s="32">
        <v>0</v>
      </c>
    </row>
    <row r="1603" spans="1:5" x14ac:dyDescent="0.2">
      <c r="A1603" s="32">
        <v>0</v>
      </c>
      <c r="E1603" s="32">
        <v>0</v>
      </c>
    </row>
    <row r="1604" spans="1:5" x14ac:dyDescent="0.2">
      <c r="A1604" s="32">
        <v>0</v>
      </c>
      <c r="E1604" s="32">
        <v>0</v>
      </c>
    </row>
    <row r="1605" spans="1:5" x14ac:dyDescent="0.2">
      <c r="A1605" s="32">
        <v>0</v>
      </c>
      <c r="E1605" s="32">
        <v>0</v>
      </c>
    </row>
    <row r="1606" spans="1:5" x14ac:dyDescent="0.2">
      <c r="A1606" s="32">
        <v>0</v>
      </c>
      <c r="E1606" s="32">
        <v>0</v>
      </c>
    </row>
    <row r="1607" spans="1:5" x14ac:dyDescent="0.2">
      <c r="A1607" s="32">
        <v>0</v>
      </c>
      <c r="E1607" s="32">
        <v>0</v>
      </c>
    </row>
    <row r="1608" spans="1:5" x14ac:dyDescent="0.2">
      <c r="A1608" s="32">
        <v>0</v>
      </c>
      <c r="E1608" s="32">
        <v>0</v>
      </c>
    </row>
    <row r="1609" spans="1:5" x14ac:dyDescent="0.2">
      <c r="A1609" s="32">
        <v>0</v>
      </c>
      <c r="E1609" s="32">
        <v>0</v>
      </c>
    </row>
    <row r="1610" spans="1:5" x14ac:dyDescent="0.2">
      <c r="A1610" s="32">
        <v>0</v>
      </c>
      <c r="E1610" s="32">
        <v>0</v>
      </c>
    </row>
    <row r="1611" spans="1:5" x14ac:dyDescent="0.2">
      <c r="A1611" s="32">
        <v>0</v>
      </c>
      <c r="E1611" s="32">
        <v>0</v>
      </c>
    </row>
    <row r="1612" spans="1:5" x14ac:dyDescent="0.2">
      <c r="A1612" s="32">
        <v>0</v>
      </c>
      <c r="E1612" s="32">
        <v>0</v>
      </c>
    </row>
    <row r="1613" spans="1:5" x14ac:dyDescent="0.2">
      <c r="A1613" s="32">
        <v>0</v>
      </c>
      <c r="E1613" s="32">
        <v>0</v>
      </c>
    </row>
    <row r="1614" spans="1:5" x14ac:dyDescent="0.2">
      <c r="A1614" s="32">
        <v>0</v>
      </c>
      <c r="E1614" s="32">
        <v>0</v>
      </c>
    </row>
    <row r="1615" spans="1:5" x14ac:dyDescent="0.2">
      <c r="A1615" s="32">
        <v>0</v>
      </c>
      <c r="E1615" s="32">
        <v>0</v>
      </c>
    </row>
    <row r="1616" spans="1:5" x14ac:dyDescent="0.2">
      <c r="A1616" s="32">
        <v>0</v>
      </c>
      <c r="E1616" s="32">
        <v>0</v>
      </c>
    </row>
    <row r="1617" spans="1:5" x14ac:dyDescent="0.2">
      <c r="A1617" s="32">
        <v>0</v>
      </c>
      <c r="E1617" s="32">
        <v>0</v>
      </c>
    </row>
    <row r="1618" spans="1:5" x14ac:dyDescent="0.2">
      <c r="A1618" s="32">
        <v>0</v>
      </c>
      <c r="E1618" s="32">
        <v>0</v>
      </c>
    </row>
    <row r="1619" spans="1:5" x14ac:dyDescent="0.2">
      <c r="A1619" s="32">
        <v>0</v>
      </c>
      <c r="E1619" s="32">
        <v>0</v>
      </c>
    </row>
    <row r="1620" spans="1:5" x14ac:dyDescent="0.2">
      <c r="A1620" s="32">
        <v>0</v>
      </c>
      <c r="E1620" s="32">
        <v>0</v>
      </c>
    </row>
    <row r="1621" spans="1:5" x14ac:dyDescent="0.2">
      <c r="A1621" s="32">
        <v>0</v>
      </c>
      <c r="E1621" s="32">
        <v>0</v>
      </c>
    </row>
    <row r="1622" spans="1:5" x14ac:dyDescent="0.2">
      <c r="A1622" s="32">
        <v>0</v>
      </c>
      <c r="E1622" s="32">
        <v>0</v>
      </c>
    </row>
    <row r="1623" spans="1:5" x14ac:dyDescent="0.2">
      <c r="A1623" s="32">
        <v>0</v>
      </c>
      <c r="E1623" s="32">
        <v>0</v>
      </c>
    </row>
    <row r="1624" spans="1:5" x14ac:dyDescent="0.2">
      <c r="A1624" s="32">
        <v>0</v>
      </c>
      <c r="E1624" s="32">
        <v>0</v>
      </c>
    </row>
    <row r="1625" spans="1:5" x14ac:dyDescent="0.2">
      <c r="A1625" s="32">
        <v>0</v>
      </c>
      <c r="E1625" s="32">
        <v>0</v>
      </c>
    </row>
    <row r="1626" spans="1:5" x14ac:dyDescent="0.2">
      <c r="A1626" s="32">
        <v>0</v>
      </c>
      <c r="E1626" s="32">
        <v>0</v>
      </c>
    </row>
    <row r="1627" spans="1:5" x14ac:dyDescent="0.2">
      <c r="A1627" s="32">
        <v>0</v>
      </c>
      <c r="E1627" s="32">
        <v>0</v>
      </c>
    </row>
    <row r="1628" spans="1:5" x14ac:dyDescent="0.2">
      <c r="A1628" s="32">
        <v>0</v>
      </c>
      <c r="E1628" s="32">
        <v>0</v>
      </c>
    </row>
    <row r="1629" spans="1:5" x14ac:dyDescent="0.2">
      <c r="A1629" s="32">
        <v>0</v>
      </c>
      <c r="E1629" s="32">
        <v>0</v>
      </c>
    </row>
    <row r="1630" spans="1:5" x14ac:dyDescent="0.2">
      <c r="A1630" s="32">
        <v>0</v>
      </c>
      <c r="E1630" s="32">
        <v>0</v>
      </c>
    </row>
    <row r="1631" spans="1:5" x14ac:dyDescent="0.2">
      <c r="A1631" s="32">
        <v>0</v>
      </c>
      <c r="E1631" s="32">
        <v>0</v>
      </c>
    </row>
    <row r="1632" spans="1:5" x14ac:dyDescent="0.2">
      <c r="A1632" s="32">
        <v>0</v>
      </c>
      <c r="E1632" s="32">
        <v>0</v>
      </c>
    </row>
    <row r="1633" spans="1:5" x14ac:dyDescent="0.2">
      <c r="A1633" s="32">
        <v>0</v>
      </c>
      <c r="E1633" s="32">
        <v>0</v>
      </c>
    </row>
    <row r="1634" spans="1:5" x14ac:dyDescent="0.2">
      <c r="A1634" s="32">
        <v>0</v>
      </c>
      <c r="E1634" s="32">
        <v>0</v>
      </c>
    </row>
    <row r="1635" spans="1:5" x14ac:dyDescent="0.2">
      <c r="A1635" s="32">
        <v>0</v>
      </c>
      <c r="E1635" s="32">
        <v>0</v>
      </c>
    </row>
    <row r="1636" spans="1:5" x14ac:dyDescent="0.2">
      <c r="A1636" s="32">
        <v>0</v>
      </c>
      <c r="E1636" s="32">
        <v>0</v>
      </c>
    </row>
    <row r="1637" spans="1:5" x14ac:dyDescent="0.2">
      <c r="A1637" s="32">
        <v>0</v>
      </c>
      <c r="E1637" s="32">
        <v>0</v>
      </c>
    </row>
    <row r="1638" spans="1:5" x14ac:dyDescent="0.2">
      <c r="A1638" s="32">
        <v>0</v>
      </c>
      <c r="E1638" s="32">
        <v>0</v>
      </c>
    </row>
    <row r="1639" spans="1:5" x14ac:dyDescent="0.2">
      <c r="A1639" s="32">
        <v>0</v>
      </c>
      <c r="E1639" s="32">
        <v>0</v>
      </c>
    </row>
    <row r="1640" spans="1:5" x14ac:dyDescent="0.2">
      <c r="A1640" s="32">
        <v>0</v>
      </c>
      <c r="E1640" s="32">
        <v>0</v>
      </c>
    </row>
    <row r="1641" spans="1:5" x14ac:dyDescent="0.2">
      <c r="A1641" s="32">
        <v>0</v>
      </c>
      <c r="E1641" s="32">
        <v>0</v>
      </c>
    </row>
    <row r="1642" spans="1:5" x14ac:dyDescent="0.2">
      <c r="A1642" s="32">
        <v>0</v>
      </c>
      <c r="E1642" s="32">
        <v>0</v>
      </c>
    </row>
    <row r="1643" spans="1:5" x14ac:dyDescent="0.2">
      <c r="A1643" s="32">
        <v>0</v>
      </c>
      <c r="E1643" s="32">
        <v>0</v>
      </c>
    </row>
    <row r="1644" spans="1:5" x14ac:dyDescent="0.2">
      <c r="A1644" s="32">
        <v>0</v>
      </c>
      <c r="E1644" s="32">
        <v>0</v>
      </c>
    </row>
    <row r="1645" spans="1:5" x14ac:dyDescent="0.2">
      <c r="A1645" s="32">
        <v>0</v>
      </c>
      <c r="E1645" s="32">
        <v>0</v>
      </c>
    </row>
    <row r="1646" spans="1:5" x14ac:dyDescent="0.2">
      <c r="A1646" s="32">
        <v>0</v>
      </c>
      <c r="E1646" s="32">
        <v>0</v>
      </c>
    </row>
    <row r="1647" spans="1:5" x14ac:dyDescent="0.2">
      <c r="A1647" s="32">
        <v>0</v>
      </c>
      <c r="E1647" s="32">
        <v>0</v>
      </c>
    </row>
    <row r="1648" spans="1:5" x14ac:dyDescent="0.2">
      <c r="A1648" s="32">
        <v>0</v>
      </c>
      <c r="E1648" s="32">
        <v>0</v>
      </c>
    </row>
    <row r="1649" spans="1:5" x14ac:dyDescent="0.2">
      <c r="A1649" s="32">
        <v>0</v>
      </c>
      <c r="E1649" s="32">
        <v>0</v>
      </c>
    </row>
    <row r="1650" spans="1:5" x14ac:dyDescent="0.2">
      <c r="A1650" s="32">
        <v>0</v>
      </c>
      <c r="E1650" s="32">
        <v>0</v>
      </c>
    </row>
    <row r="1651" spans="1:5" x14ac:dyDescent="0.2">
      <c r="A1651" s="32">
        <v>0</v>
      </c>
      <c r="E1651" s="32">
        <v>0</v>
      </c>
    </row>
    <row r="1652" spans="1:5" x14ac:dyDescent="0.2">
      <c r="A1652" s="32">
        <v>0</v>
      </c>
      <c r="E1652" s="32">
        <v>0</v>
      </c>
    </row>
    <row r="1653" spans="1:5" x14ac:dyDescent="0.2">
      <c r="A1653" s="32">
        <v>0</v>
      </c>
      <c r="E1653" s="32">
        <v>0</v>
      </c>
    </row>
    <row r="1654" spans="1:5" x14ac:dyDescent="0.2">
      <c r="A1654" s="32">
        <v>0</v>
      </c>
      <c r="E1654" s="32">
        <v>0</v>
      </c>
    </row>
    <row r="1655" spans="1:5" x14ac:dyDescent="0.2">
      <c r="A1655" s="32">
        <v>0</v>
      </c>
      <c r="E1655" s="32">
        <v>0</v>
      </c>
    </row>
    <row r="1656" spans="1:5" x14ac:dyDescent="0.2">
      <c r="A1656" s="32">
        <v>0</v>
      </c>
      <c r="E1656" s="32">
        <v>0</v>
      </c>
    </row>
    <row r="1657" spans="1:5" x14ac:dyDescent="0.2">
      <c r="A1657" s="32">
        <v>0</v>
      </c>
      <c r="E1657" s="32">
        <v>0</v>
      </c>
    </row>
    <row r="1658" spans="1:5" x14ac:dyDescent="0.2">
      <c r="A1658" s="32">
        <v>0</v>
      </c>
      <c r="E1658" s="32">
        <v>0</v>
      </c>
    </row>
    <row r="1659" spans="1:5" x14ac:dyDescent="0.2">
      <c r="A1659" s="32">
        <v>0</v>
      </c>
      <c r="E1659" s="32">
        <v>0</v>
      </c>
    </row>
    <row r="1660" spans="1:5" x14ac:dyDescent="0.2">
      <c r="A1660" s="32">
        <v>0</v>
      </c>
      <c r="E1660" s="32">
        <v>0</v>
      </c>
    </row>
    <row r="1661" spans="1:5" x14ac:dyDescent="0.2">
      <c r="A1661" s="32">
        <v>0</v>
      </c>
      <c r="E1661" s="32">
        <v>0</v>
      </c>
    </row>
    <row r="1662" spans="1:5" x14ac:dyDescent="0.2">
      <c r="A1662" s="32">
        <v>0</v>
      </c>
      <c r="E1662" s="32">
        <v>0</v>
      </c>
    </row>
    <row r="1663" spans="1:5" x14ac:dyDescent="0.2">
      <c r="A1663" s="32">
        <v>0</v>
      </c>
      <c r="E1663" s="32">
        <v>0</v>
      </c>
    </row>
    <row r="1664" spans="1:5" x14ac:dyDescent="0.2">
      <c r="A1664" s="32">
        <v>0</v>
      </c>
      <c r="E1664" s="32">
        <v>0</v>
      </c>
    </row>
    <row r="1665" spans="1:5" x14ac:dyDescent="0.2">
      <c r="A1665" s="32">
        <v>0</v>
      </c>
      <c r="E1665" s="32">
        <v>0</v>
      </c>
    </row>
    <row r="1666" spans="1:5" x14ac:dyDescent="0.2">
      <c r="A1666" s="32">
        <v>0</v>
      </c>
      <c r="E1666" s="32">
        <v>0</v>
      </c>
    </row>
    <row r="1667" spans="1:5" x14ac:dyDescent="0.2">
      <c r="A1667" s="32">
        <v>0</v>
      </c>
      <c r="E1667" s="32">
        <v>0</v>
      </c>
    </row>
    <row r="1668" spans="1:5" x14ac:dyDescent="0.2">
      <c r="A1668" s="32">
        <v>0</v>
      </c>
      <c r="E1668" s="32">
        <v>0</v>
      </c>
    </row>
    <row r="1669" spans="1:5" x14ac:dyDescent="0.2">
      <c r="A1669" s="32">
        <v>0</v>
      </c>
      <c r="E1669" s="32">
        <v>0</v>
      </c>
    </row>
    <row r="1670" spans="1:5" x14ac:dyDescent="0.2">
      <c r="A1670" s="32">
        <v>0</v>
      </c>
      <c r="E1670" s="32">
        <v>0</v>
      </c>
    </row>
    <row r="1671" spans="1:5" x14ac:dyDescent="0.2">
      <c r="A1671" s="32">
        <v>0</v>
      </c>
      <c r="E1671" s="32">
        <v>0</v>
      </c>
    </row>
    <row r="1672" spans="1:5" x14ac:dyDescent="0.2">
      <c r="A1672" s="32">
        <v>0</v>
      </c>
      <c r="E1672" s="32">
        <v>0</v>
      </c>
    </row>
    <row r="1673" spans="1:5" x14ac:dyDescent="0.2">
      <c r="A1673" s="32">
        <v>0</v>
      </c>
      <c r="E1673" s="32">
        <v>0</v>
      </c>
    </row>
    <row r="1674" spans="1:5" x14ac:dyDescent="0.2">
      <c r="A1674" s="32">
        <v>0</v>
      </c>
      <c r="E1674" s="32">
        <v>0</v>
      </c>
    </row>
    <row r="1675" spans="1:5" x14ac:dyDescent="0.2">
      <c r="A1675" s="32">
        <v>0</v>
      </c>
      <c r="E1675" s="32">
        <v>0</v>
      </c>
    </row>
    <row r="1676" spans="1:5" x14ac:dyDescent="0.2">
      <c r="A1676" s="32">
        <v>0</v>
      </c>
      <c r="E1676" s="32">
        <v>0</v>
      </c>
    </row>
    <row r="1677" spans="1:5" x14ac:dyDescent="0.2">
      <c r="A1677" s="32">
        <v>0</v>
      </c>
      <c r="E1677" s="32">
        <v>0</v>
      </c>
    </row>
    <row r="1678" spans="1:5" x14ac:dyDescent="0.2">
      <c r="A1678" s="32">
        <v>0</v>
      </c>
      <c r="E1678" s="32">
        <v>0</v>
      </c>
    </row>
    <row r="1679" spans="1:5" x14ac:dyDescent="0.2">
      <c r="A1679" s="32">
        <v>0</v>
      </c>
      <c r="E1679" s="32">
        <v>0</v>
      </c>
    </row>
    <row r="1680" spans="1:5" x14ac:dyDescent="0.2">
      <c r="A1680" s="32">
        <v>0</v>
      </c>
      <c r="E1680" s="32">
        <v>0</v>
      </c>
    </row>
    <row r="1681" spans="1:5" x14ac:dyDescent="0.2">
      <c r="A1681" s="32">
        <v>0</v>
      </c>
      <c r="E1681" s="32">
        <v>0</v>
      </c>
    </row>
    <row r="1682" spans="1:5" x14ac:dyDescent="0.2">
      <c r="A1682" s="32">
        <v>0</v>
      </c>
      <c r="E1682" s="32">
        <v>0</v>
      </c>
    </row>
    <row r="1683" spans="1:5" x14ac:dyDescent="0.2">
      <c r="A1683" s="32">
        <v>0</v>
      </c>
      <c r="E1683" s="32">
        <v>0</v>
      </c>
    </row>
    <row r="1684" spans="1:5" x14ac:dyDescent="0.2">
      <c r="A1684" s="32">
        <v>0</v>
      </c>
      <c r="E1684" s="32">
        <v>0</v>
      </c>
    </row>
    <row r="1685" spans="1:5" x14ac:dyDescent="0.2">
      <c r="A1685" s="32">
        <v>0</v>
      </c>
      <c r="E1685" s="32">
        <v>0</v>
      </c>
    </row>
    <row r="1686" spans="1:5" x14ac:dyDescent="0.2">
      <c r="A1686" s="32">
        <v>0</v>
      </c>
      <c r="E1686" s="32">
        <v>0</v>
      </c>
    </row>
    <row r="1687" spans="1:5" x14ac:dyDescent="0.2">
      <c r="A1687" s="32">
        <v>0</v>
      </c>
      <c r="E1687" s="32">
        <v>0</v>
      </c>
    </row>
    <row r="1688" spans="1:5" x14ac:dyDescent="0.2">
      <c r="A1688" s="32">
        <v>0</v>
      </c>
      <c r="E1688" s="32">
        <v>0</v>
      </c>
    </row>
    <row r="1689" spans="1:5" x14ac:dyDescent="0.2">
      <c r="A1689" s="32">
        <v>0</v>
      </c>
      <c r="E1689" s="32">
        <v>0</v>
      </c>
    </row>
    <row r="1690" spans="1:5" x14ac:dyDescent="0.2">
      <c r="A1690" s="32">
        <v>0</v>
      </c>
      <c r="E1690" s="32">
        <v>0</v>
      </c>
    </row>
    <row r="1691" spans="1:5" x14ac:dyDescent="0.2">
      <c r="A1691" s="32">
        <v>0</v>
      </c>
      <c r="E1691" s="32">
        <v>0</v>
      </c>
    </row>
    <row r="1692" spans="1:5" x14ac:dyDescent="0.2">
      <c r="A1692" s="32">
        <v>0</v>
      </c>
      <c r="E1692" s="32">
        <v>0</v>
      </c>
    </row>
    <row r="1693" spans="1:5" x14ac:dyDescent="0.2">
      <c r="A1693" s="32">
        <v>0</v>
      </c>
      <c r="E1693" s="32">
        <v>0</v>
      </c>
    </row>
    <row r="1694" spans="1:5" x14ac:dyDescent="0.2">
      <c r="A1694" s="32">
        <v>0</v>
      </c>
      <c r="E1694" s="32">
        <v>0</v>
      </c>
    </row>
    <row r="1695" spans="1:5" x14ac:dyDescent="0.2">
      <c r="A1695" s="32">
        <v>0</v>
      </c>
      <c r="E1695" s="32">
        <v>0</v>
      </c>
    </row>
    <row r="1696" spans="1:5" x14ac:dyDescent="0.2">
      <c r="A1696" s="32">
        <v>0</v>
      </c>
      <c r="E1696" s="32">
        <v>0</v>
      </c>
    </row>
    <row r="1697" spans="1:5" x14ac:dyDescent="0.2">
      <c r="A1697" s="32">
        <v>0</v>
      </c>
      <c r="E1697" s="32">
        <v>0</v>
      </c>
    </row>
    <row r="1698" spans="1:5" x14ac:dyDescent="0.2">
      <c r="A1698" s="32">
        <v>0</v>
      </c>
      <c r="E1698" s="32">
        <v>0</v>
      </c>
    </row>
    <row r="1699" spans="1:5" x14ac:dyDescent="0.2">
      <c r="A1699" s="32">
        <v>0</v>
      </c>
      <c r="E1699" s="32">
        <v>0</v>
      </c>
    </row>
    <row r="1700" spans="1:5" x14ac:dyDescent="0.2">
      <c r="A1700" s="32">
        <v>0</v>
      </c>
      <c r="E1700" s="32">
        <v>0</v>
      </c>
    </row>
    <row r="1701" spans="1:5" x14ac:dyDescent="0.2">
      <c r="A1701" s="32">
        <v>0</v>
      </c>
      <c r="E1701" s="32">
        <v>0</v>
      </c>
    </row>
    <row r="1702" spans="1:5" x14ac:dyDescent="0.2">
      <c r="A1702" s="32">
        <v>0</v>
      </c>
      <c r="E1702" s="32">
        <v>0</v>
      </c>
    </row>
    <row r="1703" spans="1:5" x14ac:dyDescent="0.2">
      <c r="A1703" s="32">
        <v>0</v>
      </c>
      <c r="E1703" s="32">
        <v>0</v>
      </c>
    </row>
    <row r="1704" spans="1:5" x14ac:dyDescent="0.2">
      <c r="A1704" s="32">
        <v>0</v>
      </c>
      <c r="E1704" s="32">
        <v>0</v>
      </c>
    </row>
    <row r="1705" spans="1:5" x14ac:dyDescent="0.2">
      <c r="A1705" s="32">
        <v>0</v>
      </c>
      <c r="E1705" s="32">
        <v>0</v>
      </c>
    </row>
    <row r="1706" spans="1:5" x14ac:dyDescent="0.2">
      <c r="A1706" s="32">
        <v>0</v>
      </c>
      <c r="E1706" s="32">
        <v>0</v>
      </c>
    </row>
    <row r="1707" spans="1:5" x14ac:dyDescent="0.2">
      <c r="A1707" s="32">
        <v>0</v>
      </c>
      <c r="E1707" s="32">
        <v>0</v>
      </c>
    </row>
    <row r="1708" spans="1:5" x14ac:dyDescent="0.2">
      <c r="A1708" s="32">
        <v>0</v>
      </c>
      <c r="E1708" s="32">
        <v>0</v>
      </c>
    </row>
    <row r="1709" spans="1:5" x14ac:dyDescent="0.2">
      <c r="A1709" s="32">
        <v>0</v>
      </c>
      <c r="E1709" s="32">
        <v>0</v>
      </c>
    </row>
    <row r="1710" spans="1:5" x14ac:dyDescent="0.2">
      <c r="A1710" s="32">
        <v>0</v>
      </c>
      <c r="E1710" s="32">
        <v>0</v>
      </c>
    </row>
    <row r="1711" spans="1:5" x14ac:dyDescent="0.2">
      <c r="A1711" s="32">
        <v>0</v>
      </c>
      <c r="E1711" s="32">
        <v>0</v>
      </c>
    </row>
    <row r="1712" spans="1:5" x14ac:dyDescent="0.2">
      <c r="A1712" s="32">
        <v>0</v>
      </c>
      <c r="E1712" s="32">
        <v>0</v>
      </c>
    </row>
    <row r="1713" spans="1:5" x14ac:dyDescent="0.2">
      <c r="A1713" s="32">
        <v>0</v>
      </c>
      <c r="E1713" s="32">
        <v>0</v>
      </c>
    </row>
    <row r="1714" spans="1:5" x14ac:dyDescent="0.2">
      <c r="A1714" s="32">
        <v>0</v>
      </c>
      <c r="E1714" s="32">
        <v>0</v>
      </c>
    </row>
    <row r="1715" spans="1:5" x14ac:dyDescent="0.2">
      <c r="A1715" s="32">
        <v>0</v>
      </c>
      <c r="E1715" s="32">
        <v>0</v>
      </c>
    </row>
    <row r="1716" spans="1:5" x14ac:dyDescent="0.2">
      <c r="A1716" s="32">
        <v>0</v>
      </c>
      <c r="E1716" s="32">
        <v>0</v>
      </c>
    </row>
    <row r="1717" spans="1:5" x14ac:dyDescent="0.2">
      <c r="A1717" s="32">
        <v>0</v>
      </c>
      <c r="E1717" s="32">
        <v>0</v>
      </c>
    </row>
    <row r="1718" spans="1:5" x14ac:dyDescent="0.2">
      <c r="A1718" s="32">
        <v>0</v>
      </c>
      <c r="E1718" s="32">
        <v>0</v>
      </c>
    </row>
    <row r="1719" spans="1:5" x14ac:dyDescent="0.2">
      <c r="A1719" s="32">
        <v>0</v>
      </c>
      <c r="E1719" s="32">
        <v>0</v>
      </c>
    </row>
    <row r="1720" spans="1:5" x14ac:dyDescent="0.2">
      <c r="A1720" s="32">
        <v>0</v>
      </c>
      <c r="E1720" s="32">
        <v>0</v>
      </c>
    </row>
    <row r="1721" spans="1:5" x14ac:dyDescent="0.2">
      <c r="A1721" s="32">
        <v>0</v>
      </c>
      <c r="E1721" s="32">
        <v>0</v>
      </c>
    </row>
    <row r="1722" spans="1:5" x14ac:dyDescent="0.2">
      <c r="A1722" s="32">
        <v>0</v>
      </c>
      <c r="E1722" s="32">
        <v>0</v>
      </c>
    </row>
    <row r="1723" spans="1:5" x14ac:dyDescent="0.2">
      <c r="A1723" s="32">
        <v>0</v>
      </c>
      <c r="E1723" s="32">
        <v>0</v>
      </c>
    </row>
    <row r="1724" spans="1:5" x14ac:dyDescent="0.2">
      <c r="A1724" s="32">
        <v>0</v>
      </c>
      <c r="E1724" s="32">
        <v>0</v>
      </c>
    </row>
    <row r="1725" spans="1:5" x14ac:dyDescent="0.2">
      <c r="A1725" s="32">
        <v>0</v>
      </c>
      <c r="E1725" s="32">
        <v>0</v>
      </c>
    </row>
    <row r="1726" spans="1:5" x14ac:dyDescent="0.2">
      <c r="A1726" s="32">
        <v>0</v>
      </c>
      <c r="E1726" s="32">
        <v>0</v>
      </c>
    </row>
    <row r="1727" spans="1:5" x14ac:dyDescent="0.2">
      <c r="A1727" s="32">
        <v>0</v>
      </c>
      <c r="E1727" s="32">
        <v>0</v>
      </c>
    </row>
    <row r="1728" spans="1:5" x14ac:dyDescent="0.2">
      <c r="A1728" s="32">
        <v>0</v>
      </c>
      <c r="E1728" s="32">
        <v>0</v>
      </c>
    </row>
    <row r="1729" spans="1:5" x14ac:dyDescent="0.2">
      <c r="A1729" s="32">
        <v>0</v>
      </c>
      <c r="E1729" s="32">
        <v>0</v>
      </c>
    </row>
    <row r="1730" spans="1:5" x14ac:dyDescent="0.2">
      <c r="A1730" s="32">
        <v>0</v>
      </c>
      <c r="E1730" s="32">
        <v>0</v>
      </c>
    </row>
    <row r="1731" spans="1:5" x14ac:dyDescent="0.2">
      <c r="A1731" s="32">
        <v>0</v>
      </c>
      <c r="E1731" s="32">
        <v>0</v>
      </c>
    </row>
    <row r="1732" spans="1:5" x14ac:dyDescent="0.2">
      <c r="A1732" s="32">
        <v>0</v>
      </c>
      <c r="E1732" s="32">
        <v>0</v>
      </c>
    </row>
    <row r="1733" spans="1:5" x14ac:dyDescent="0.2">
      <c r="A1733" s="32">
        <v>0</v>
      </c>
      <c r="E1733" s="32">
        <v>0</v>
      </c>
    </row>
    <row r="1734" spans="1:5" x14ac:dyDescent="0.2">
      <c r="A1734" s="32">
        <v>0</v>
      </c>
      <c r="E1734" s="32">
        <v>0</v>
      </c>
    </row>
    <row r="1735" spans="1:5" x14ac:dyDescent="0.2">
      <c r="A1735" s="32">
        <v>0</v>
      </c>
      <c r="E1735" s="32">
        <v>0</v>
      </c>
    </row>
    <row r="1736" spans="1:5" x14ac:dyDescent="0.2">
      <c r="A1736" s="32">
        <v>0</v>
      </c>
      <c r="E1736" s="32">
        <v>0</v>
      </c>
    </row>
    <row r="1737" spans="1:5" x14ac:dyDescent="0.2">
      <c r="A1737" s="32">
        <v>0</v>
      </c>
      <c r="E1737" s="32">
        <v>0</v>
      </c>
    </row>
    <row r="1738" spans="1:5" x14ac:dyDescent="0.2">
      <c r="A1738" s="32">
        <v>0</v>
      </c>
      <c r="E1738" s="32">
        <v>0</v>
      </c>
    </row>
    <row r="1739" spans="1:5" x14ac:dyDescent="0.2">
      <c r="A1739" s="32">
        <v>0</v>
      </c>
      <c r="E1739" s="32">
        <v>0</v>
      </c>
    </row>
    <row r="1740" spans="1:5" x14ac:dyDescent="0.2">
      <c r="A1740" s="32">
        <v>0</v>
      </c>
      <c r="E1740" s="32">
        <v>0</v>
      </c>
    </row>
    <row r="1741" spans="1:5" x14ac:dyDescent="0.2">
      <c r="A1741" s="32">
        <v>0</v>
      </c>
      <c r="E1741" s="32">
        <v>0</v>
      </c>
    </row>
    <row r="1742" spans="1:5" x14ac:dyDescent="0.2">
      <c r="A1742" s="32">
        <v>0</v>
      </c>
      <c r="E1742" s="32">
        <v>0</v>
      </c>
    </row>
    <row r="1743" spans="1:5" x14ac:dyDescent="0.2">
      <c r="A1743" s="32">
        <v>0</v>
      </c>
      <c r="E1743" s="32">
        <v>0</v>
      </c>
    </row>
    <row r="1744" spans="1:5" x14ac:dyDescent="0.2">
      <c r="A1744" s="32">
        <v>0</v>
      </c>
      <c r="E1744" s="32">
        <v>0</v>
      </c>
    </row>
    <row r="1745" spans="1:5" x14ac:dyDescent="0.2">
      <c r="A1745" s="32">
        <v>0</v>
      </c>
      <c r="E1745" s="32">
        <v>0</v>
      </c>
    </row>
    <row r="1746" spans="1:5" x14ac:dyDescent="0.2">
      <c r="A1746" s="32">
        <v>0</v>
      </c>
      <c r="E1746" s="32">
        <v>0</v>
      </c>
    </row>
    <row r="1747" spans="1:5" x14ac:dyDescent="0.2">
      <c r="A1747" s="32">
        <v>0</v>
      </c>
      <c r="E1747" s="32">
        <v>0</v>
      </c>
    </row>
    <row r="1748" spans="1:5" x14ac:dyDescent="0.2">
      <c r="A1748" s="32">
        <v>0</v>
      </c>
      <c r="E1748" s="32">
        <v>0</v>
      </c>
    </row>
    <row r="1749" spans="1:5" x14ac:dyDescent="0.2">
      <c r="A1749" s="32">
        <v>0</v>
      </c>
      <c r="E1749" s="32">
        <v>0</v>
      </c>
    </row>
    <row r="1750" spans="1:5" x14ac:dyDescent="0.2">
      <c r="A1750" s="32">
        <v>0</v>
      </c>
      <c r="E1750" s="32">
        <v>0</v>
      </c>
    </row>
    <row r="1751" spans="1:5" x14ac:dyDescent="0.2">
      <c r="A1751" s="32">
        <v>0</v>
      </c>
      <c r="E1751" s="32">
        <v>0</v>
      </c>
    </row>
    <row r="1752" spans="1:5" x14ac:dyDescent="0.2">
      <c r="A1752" s="32">
        <v>0</v>
      </c>
      <c r="E1752" s="32">
        <v>0</v>
      </c>
    </row>
    <row r="1753" spans="1:5" x14ac:dyDescent="0.2">
      <c r="A1753" s="32">
        <v>0</v>
      </c>
      <c r="E1753" s="32">
        <v>0</v>
      </c>
    </row>
    <row r="1754" spans="1:5" x14ac:dyDescent="0.2">
      <c r="A1754" s="32">
        <v>0</v>
      </c>
      <c r="E1754" s="32">
        <v>0</v>
      </c>
    </row>
    <row r="1755" spans="1:5" x14ac:dyDescent="0.2">
      <c r="A1755" s="32">
        <v>0</v>
      </c>
      <c r="E1755" s="32">
        <v>0</v>
      </c>
    </row>
    <row r="1756" spans="1:5" x14ac:dyDescent="0.2">
      <c r="A1756" s="32">
        <v>0</v>
      </c>
      <c r="E1756" s="32">
        <v>0</v>
      </c>
    </row>
    <row r="1757" spans="1:5" x14ac:dyDescent="0.2">
      <c r="A1757" s="32">
        <v>0</v>
      </c>
      <c r="E1757" s="32">
        <v>0</v>
      </c>
    </row>
    <row r="1758" spans="1:5" x14ac:dyDescent="0.2">
      <c r="A1758" s="32">
        <v>0</v>
      </c>
      <c r="E1758" s="32">
        <v>0</v>
      </c>
    </row>
    <row r="1759" spans="1:5" x14ac:dyDescent="0.2">
      <c r="A1759" s="32">
        <v>0</v>
      </c>
      <c r="E1759" s="32">
        <v>0</v>
      </c>
    </row>
    <row r="1760" spans="1:5" x14ac:dyDescent="0.2">
      <c r="A1760" s="32">
        <v>0</v>
      </c>
      <c r="E1760" s="32">
        <v>0</v>
      </c>
    </row>
    <row r="1761" spans="1:5" x14ac:dyDescent="0.2">
      <c r="A1761" s="32">
        <v>0</v>
      </c>
      <c r="E1761" s="32">
        <v>0</v>
      </c>
    </row>
    <row r="1762" spans="1:5" x14ac:dyDescent="0.2">
      <c r="E1762" s="32">
        <v>0</v>
      </c>
    </row>
    <row r="1763" spans="1:5" x14ac:dyDescent="0.2">
      <c r="E1763" s="32">
        <v>0</v>
      </c>
    </row>
    <row r="1764" spans="1:5" x14ac:dyDescent="0.2">
      <c r="E1764" s="32">
        <v>0</v>
      </c>
    </row>
    <row r="1765" spans="1:5" x14ac:dyDescent="0.2">
      <c r="E1765" s="32">
        <v>0</v>
      </c>
    </row>
    <row r="1766" spans="1:5" x14ac:dyDescent="0.2">
      <c r="E1766" s="32">
        <v>0</v>
      </c>
    </row>
    <row r="1767" spans="1:5" x14ac:dyDescent="0.2">
      <c r="E1767" s="32">
        <v>0</v>
      </c>
    </row>
    <row r="1768" spans="1:5" x14ac:dyDescent="0.2">
      <c r="E1768" s="32">
        <v>0</v>
      </c>
    </row>
    <row r="1769" spans="1:5" x14ac:dyDescent="0.2">
      <c r="E1769" s="32">
        <v>0</v>
      </c>
    </row>
    <row r="1770" spans="1:5" x14ac:dyDescent="0.2">
      <c r="E1770" s="32">
        <v>0</v>
      </c>
    </row>
    <row r="1771" spans="1:5" x14ac:dyDescent="0.2">
      <c r="E1771" s="32">
        <v>0</v>
      </c>
    </row>
    <row r="1772" spans="1:5" x14ac:dyDescent="0.2">
      <c r="E1772" s="32">
        <v>0</v>
      </c>
    </row>
    <row r="1773" spans="1:5" x14ac:dyDescent="0.2">
      <c r="E1773" s="32">
        <v>0</v>
      </c>
    </row>
    <row r="1774" spans="1:5" x14ac:dyDescent="0.2">
      <c r="E1774" s="32">
        <v>0</v>
      </c>
    </row>
    <row r="1775" spans="1:5" x14ac:dyDescent="0.2">
      <c r="E1775" s="32">
        <v>0</v>
      </c>
    </row>
    <row r="1776" spans="1:5" x14ac:dyDescent="0.2">
      <c r="E1776" s="32">
        <v>0</v>
      </c>
    </row>
    <row r="1777" spans="5:5" x14ac:dyDescent="0.2">
      <c r="E1777" s="32">
        <v>0</v>
      </c>
    </row>
    <row r="1778" spans="5:5" x14ac:dyDescent="0.2">
      <c r="E1778" s="32">
        <v>0</v>
      </c>
    </row>
    <row r="1779" spans="5:5" x14ac:dyDescent="0.2">
      <c r="E1779" s="32">
        <v>0</v>
      </c>
    </row>
    <row r="1780" spans="5:5" x14ac:dyDescent="0.2">
      <c r="E1780" s="32">
        <v>0</v>
      </c>
    </row>
    <row r="1781" spans="5:5" x14ac:dyDescent="0.2">
      <c r="E1781" s="32">
        <v>0</v>
      </c>
    </row>
    <row r="1782" spans="5:5" x14ac:dyDescent="0.2">
      <c r="E1782" s="32">
        <v>0</v>
      </c>
    </row>
    <row r="1783" spans="5:5" x14ac:dyDescent="0.2">
      <c r="E1783" s="32">
        <v>0</v>
      </c>
    </row>
    <row r="1784" spans="5:5" x14ac:dyDescent="0.2">
      <c r="E1784" s="32">
        <v>0</v>
      </c>
    </row>
    <row r="1785" spans="5:5" x14ac:dyDescent="0.2">
      <c r="E1785" s="32">
        <v>0</v>
      </c>
    </row>
    <row r="1786" spans="5:5" x14ac:dyDescent="0.2">
      <c r="E1786" s="32">
        <v>0</v>
      </c>
    </row>
    <row r="1787" spans="5:5" x14ac:dyDescent="0.2">
      <c r="E1787" s="32">
        <v>0</v>
      </c>
    </row>
    <row r="1788" spans="5:5" x14ac:dyDescent="0.2">
      <c r="E1788" s="32">
        <v>0</v>
      </c>
    </row>
    <row r="1789" spans="5:5" x14ac:dyDescent="0.2">
      <c r="E1789" s="32">
        <v>0</v>
      </c>
    </row>
    <row r="1790" spans="5:5" x14ac:dyDescent="0.2">
      <c r="E1790" s="32">
        <v>0</v>
      </c>
    </row>
    <row r="1791" spans="5:5" x14ac:dyDescent="0.2">
      <c r="E1791" s="32">
        <v>0</v>
      </c>
    </row>
    <row r="1792" spans="5:5" x14ac:dyDescent="0.2">
      <c r="E1792" s="32">
        <v>0</v>
      </c>
    </row>
    <row r="1793" spans="5:5" x14ac:dyDescent="0.2">
      <c r="E1793" s="32">
        <v>0</v>
      </c>
    </row>
    <row r="1794" spans="5:5" x14ac:dyDescent="0.2">
      <c r="E1794" s="32">
        <v>0</v>
      </c>
    </row>
    <row r="1795" spans="5:5" x14ac:dyDescent="0.2">
      <c r="E1795" s="32">
        <v>0</v>
      </c>
    </row>
    <row r="1796" spans="5:5" x14ac:dyDescent="0.2">
      <c r="E1796" s="32">
        <v>0</v>
      </c>
    </row>
    <row r="1797" spans="5:5" x14ac:dyDescent="0.2">
      <c r="E1797" s="32">
        <v>0</v>
      </c>
    </row>
    <row r="1798" spans="5:5" x14ac:dyDescent="0.2">
      <c r="E1798" s="32">
        <v>0</v>
      </c>
    </row>
    <row r="1799" spans="5:5" x14ac:dyDescent="0.2">
      <c r="E1799" s="32">
        <v>0</v>
      </c>
    </row>
    <row r="1800" spans="5:5" x14ac:dyDescent="0.2">
      <c r="E1800" s="32">
        <v>0</v>
      </c>
    </row>
    <row r="1801" spans="5:5" x14ac:dyDescent="0.2">
      <c r="E1801" s="32">
        <v>0</v>
      </c>
    </row>
    <row r="1802" spans="5:5" x14ac:dyDescent="0.2">
      <c r="E1802" s="32">
        <v>0</v>
      </c>
    </row>
    <row r="1803" spans="5:5" x14ac:dyDescent="0.2">
      <c r="E1803" s="32">
        <v>0</v>
      </c>
    </row>
    <row r="1804" spans="5:5" x14ac:dyDescent="0.2">
      <c r="E1804" s="32">
        <v>0</v>
      </c>
    </row>
    <row r="1805" spans="5:5" x14ac:dyDescent="0.2">
      <c r="E1805" s="32">
        <v>0</v>
      </c>
    </row>
    <row r="1806" spans="5:5" x14ac:dyDescent="0.2">
      <c r="E1806" s="32">
        <v>0</v>
      </c>
    </row>
    <row r="1807" spans="5:5" x14ac:dyDescent="0.2">
      <c r="E1807" s="32">
        <v>0</v>
      </c>
    </row>
    <row r="1808" spans="5:5" x14ac:dyDescent="0.2">
      <c r="E1808" s="32">
        <v>0</v>
      </c>
    </row>
    <row r="1809" spans="5:5" x14ac:dyDescent="0.2">
      <c r="E1809" s="32">
        <v>0</v>
      </c>
    </row>
    <row r="1810" spans="5:5" x14ac:dyDescent="0.2">
      <c r="E1810" s="32">
        <v>0</v>
      </c>
    </row>
    <row r="1811" spans="5:5" x14ac:dyDescent="0.2">
      <c r="E1811" s="32">
        <v>0</v>
      </c>
    </row>
    <row r="1812" spans="5:5" x14ac:dyDescent="0.2">
      <c r="E1812" s="32">
        <v>0</v>
      </c>
    </row>
    <row r="1813" spans="5:5" x14ac:dyDescent="0.2">
      <c r="E1813" s="32">
        <v>0</v>
      </c>
    </row>
    <row r="1814" spans="5:5" x14ac:dyDescent="0.2">
      <c r="E1814" s="32">
        <v>0</v>
      </c>
    </row>
    <row r="1815" spans="5:5" x14ac:dyDescent="0.2">
      <c r="E1815" s="32">
        <v>0</v>
      </c>
    </row>
    <row r="1816" spans="5:5" x14ac:dyDescent="0.2">
      <c r="E1816" s="32">
        <v>0</v>
      </c>
    </row>
    <row r="1817" spans="5:5" x14ac:dyDescent="0.2">
      <c r="E1817" s="32">
        <v>0</v>
      </c>
    </row>
    <row r="1818" spans="5:5" x14ac:dyDescent="0.2">
      <c r="E1818" s="32">
        <v>0</v>
      </c>
    </row>
    <row r="1819" spans="5:5" x14ac:dyDescent="0.2">
      <c r="E1819" s="32">
        <v>0</v>
      </c>
    </row>
    <row r="1820" spans="5:5" x14ac:dyDescent="0.2">
      <c r="E1820" s="32">
        <v>0</v>
      </c>
    </row>
    <row r="1821" spans="5:5" x14ac:dyDescent="0.2">
      <c r="E1821" s="32">
        <v>0</v>
      </c>
    </row>
    <row r="1822" spans="5:5" x14ac:dyDescent="0.2">
      <c r="E1822" s="32">
        <v>0</v>
      </c>
    </row>
    <row r="1823" spans="5:5" x14ac:dyDescent="0.2">
      <c r="E1823" s="32">
        <v>0</v>
      </c>
    </row>
    <row r="1824" spans="5:5" x14ac:dyDescent="0.2">
      <c r="E1824" s="32">
        <v>0</v>
      </c>
    </row>
    <row r="1825" spans="5:5" x14ac:dyDescent="0.2">
      <c r="E1825" s="32">
        <v>0</v>
      </c>
    </row>
    <row r="1826" spans="5:5" x14ac:dyDescent="0.2">
      <c r="E1826" s="32">
        <v>0</v>
      </c>
    </row>
    <row r="1827" spans="5:5" x14ac:dyDescent="0.2">
      <c r="E1827" s="32">
        <v>0</v>
      </c>
    </row>
    <row r="1828" spans="5:5" x14ac:dyDescent="0.2">
      <c r="E1828" s="32">
        <v>0</v>
      </c>
    </row>
    <row r="1829" spans="5:5" x14ac:dyDescent="0.2">
      <c r="E1829" s="32">
        <v>0</v>
      </c>
    </row>
    <row r="1830" spans="5:5" x14ac:dyDescent="0.2">
      <c r="E1830" s="32">
        <v>0</v>
      </c>
    </row>
    <row r="1831" spans="5:5" x14ac:dyDescent="0.2">
      <c r="E1831" s="32">
        <v>0</v>
      </c>
    </row>
    <row r="1832" spans="5:5" x14ac:dyDescent="0.2">
      <c r="E1832" s="32">
        <v>0</v>
      </c>
    </row>
    <row r="1833" spans="5:5" x14ac:dyDescent="0.2">
      <c r="E1833" s="32">
        <v>0</v>
      </c>
    </row>
    <row r="1834" spans="5:5" x14ac:dyDescent="0.2">
      <c r="E1834" s="32">
        <v>0</v>
      </c>
    </row>
    <row r="1835" spans="5:5" x14ac:dyDescent="0.2">
      <c r="E1835" s="32">
        <v>0</v>
      </c>
    </row>
    <row r="1836" spans="5:5" x14ac:dyDescent="0.2">
      <c r="E1836" s="32">
        <v>0</v>
      </c>
    </row>
    <row r="1837" spans="5:5" x14ac:dyDescent="0.2">
      <c r="E1837" s="32">
        <v>0</v>
      </c>
    </row>
    <row r="1838" spans="5:5" x14ac:dyDescent="0.2">
      <c r="E1838" s="32">
        <v>0</v>
      </c>
    </row>
    <row r="1839" spans="5:5" x14ac:dyDescent="0.2">
      <c r="E1839" s="32">
        <v>0</v>
      </c>
    </row>
    <row r="1840" spans="5:5" x14ac:dyDescent="0.2">
      <c r="E1840" s="32">
        <v>0</v>
      </c>
    </row>
    <row r="1841" spans="5:5" x14ac:dyDescent="0.2">
      <c r="E1841" s="32">
        <v>0</v>
      </c>
    </row>
    <row r="1842" spans="5:5" x14ac:dyDescent="0.2">
      <c r="E1842" s="32">
        <v>0</v>
      </c>
    </row>
    <row r="1843" spans="5:5" x14ac:dyDescent="0.2">
      <c r="E1843" s="32">
        <v>0</v>
      </c>
    </row>
    <row r="1844" spans="5:5" x14ac:dyDescent="0.2">
      <c r="E1844" s="32">
        <v>0</v>
      </c>
    </row>
    <row r="1845" spans="5:5" x14ac:dyDescent="0.2">
      <c r="E1845" s="32">
        <v>0</v>
      </c>
    </row>
    <row r="1846" spans="5:5" x14ac:dyDescent="0.2">
      <c r="E1846" s="32">
        <v>0</v>
      </c>
    </row>
    <row r="1847" spans="5:5" x14ac:dyDescent="0.2">
      <c r="E1847" s="32">
        <v>0</v>
      </c>
    </row>
    <row r="1848" spans="5:5" x14ac:dyDescent="0.2">
      <c r="E1848" s="32">
        <v>0</v>
      </c>
    </row>
    <row r="1849" spans="5:5" x14ac:dyDescent="0.2">
      <c r="E1849" s="32">
        <v>0</v>
      </c>
    </row>
    <row r="1850" spans="5:5" x14ac:dyDescent="0.2">
      <c r="E1850" s="32">
        <v>0</v>
      </c>
    </row>
    <row r="1851" spans="5:5" x14ac:dyDescent="0.2">
      <c r="E1851" s="32">
        <v>0</v>
      </c>
    </row>
    <row r="1852" spans="5:5" x14ac:dyDescent="0.2">
      <c r="E1852" s="32">
        <v>0</v>
      </c>
    </row>
    <row r="1853" spans="5:5" x14ac:dyDescent="0.2">
      <c r="E1853" s="32">
        <v>0</v>
      </c>
    </row>
    <row r="1854" spans="5:5" x14ac:dyDescent="0.2">
      <c r="E1854" s="32">
        <v>0</v>
      </c>
    </row>
    <row r="1855" spans="5:5" x14ac:dyDescent="0.2">
      <c r="E1855" s="32">
        <v>0</v>
      </c>
    </row>
    <row r="1856" spans="5:5" x14ac:dyDescent="0.2">
      <c r="E1856" s="32">
        <v>0</v>
      </c>
    </row>
    <row r="1857" spans="5:5" x14ac:dyDescent="0.2">
      <c r="E1857" s="32">
        <v>0</v>
      </c>
    </row>
    <row r="1858" spans="5:5" x14ac:dyDescent="0.2">
      <c r="E1858" s="32">
        <v>0</v>
      </c>
    </row>
    <row r="1859" spans="5:5" x14ac:dyDescent="0.2">
      <c r="E1859" s="32">
        <v>0</v>
      </c>
    </row>
    <row r="1860" spans="5:5" x14ac:dyDescent="0.2">
      <c r="E1860" s="32">
        <v>0</v>
      </c>
    </row>
    <row r="1861" spans="5:5" x14ac:dyDescent="0.2">
      <c r="E1861" s="32">
        <v>0</v>
      </c>
    </row>
    <row r="1862" spans="5:5" x14ac:dyDescent="0.2">
      <c r="E1862" s="32">
        <v>0</v>
      </c>
    </row>
    <row r="1863" spans="5:5" x14ac:dyDescent="0.2">
      <c r="E1863" s="32">
        <v>0</v>
      </c>
    </row>
    <row r="1864" spans="5:5" x14ac:dyDescent="0.2">
      <c r="E1864" s="32">
        <v>0</v>
      </c>
    </row>
    <row r="1865" spans="5:5" x14ac:dyDescent="0.2">
      <c r="E1865" s="32">
        <v>0</v>
      </c>
    </row>
    <row r="1866" spans="5:5" x14ac:dyDescent="0.2">
      <c r="E1866" s="32">
        <v>0</v>
      </c>
    </row>
    <row r="1867" spans="5:5" x14ac:dyDescent="0.2">
      <c r="E1867" s="32">
        <v>0</v>
      </c>
    </row>
    <row r="1868" spans="5:5" x14ac:dyDescent="0.2">
      <c r="E1868" s="32">
        <v>0</v>
      </c>
    </row>
    <row r="1869" spans="5:5" x14ac:dyDescent="0.2">
      <c r="E1869" s="32">
        <v>0</v>
      </c>
    </row>
    <row r="1870" spans="5:5" x14ac:dyDescent="0.2">
      <c r="E1870" s="32">
        <v>0</v>
      </c>
    </row>
    <row r="1871" spans="5:5" x14ac:dyDescent="0.2">
      <c r="E1871" s="32">
        <v>0</v>
      </c>
    </row>
    <row r="1872" spans="5:5" x14ac:dyDescent="0.2">
      <c r="E1872" s="32">
        <v>0</v>
      </c>
    </row>
    <row r="1873" spans="5:5" x14ac:dyDescent="0.2">
      <c r="E1873" s="32">
        <v>0</v>
      </c>
    </row>
    <row r="1874" spans="5:5" x14ac:dyDescent="0.2">
      <c r="E1874" s="32">
        <v>0</v>
      </c>
    </row>
    <row r="1875" spans="5:5" x14ac:dyDescent="0.2">
      <c r="E1875" s="32">
        <v>0</v>
      </c>
    </row>
    <row r="1876" spans="5:5" x14ac:dyDescent="0.2">
      <c r="E1876" s="32">
        <v>0</v>
      </c>
    </row>
    <row r="1877" spans="5:5" x14ac:dyDescent="0.2">
      <c r="E1877" s="32">
        <v>0</v>
      </c>
    </row>
    <row r="1878" spans="5:5" x14ac:dyDescent="0.2">
      <c r="E1878" s="32">
        <v>0</v>
      </c>
    </row>
    <row r="1879" spans="5:5" x14ac:dyDescent="0.2">
      <c r="E1879" s="32">
        <v>0</v>
      </c>
    </row>
    <row r="1880" spans="5:5" x14ac:dyDescent="0.2">
      <c r="E1880" s="32">
        <v>0</v>
      </c>
    </row>
    <row r="1881" spans="5:5" x14ac:dyDescent="0.2">
      <c r="E1881" s="32">
        <v>0</v>
      </c>
    </row>
    <row r="1882" spans="5:5" x14ac:dyDescent="0.2">
      <c r="E1882" s="32">
        <v>0</v>
      </c>
    </row>
    <row r="1883" spans="5:5" x14ac:dyDescent="0.2">
      <c r="E1883" s="32">
        <v>0</v>
      </c>
    </row>
    <row r="1884" spans="5:5" x14ac:dyDescent="0.2">
      <c r="E1884" s="32">
        <v>0</v>
      </c>
    </row>
    <row r="1885" spans="5:5" x14ac:dyDescent="0.2">
      <c r="E1885" s="32">
        <v>0</v>
      </c>
    </row>
    <row r="1886" spans="5:5" x14ac:dyDescent="0.2">
      <c r="E1886" s="32">
        <v>0</v>
      </c>
    </row>
    <row r="1887" spans="5:5" x14ac:dyDescent="0.2">
      <c r="E1887" s="32">
        <v>0</v>
      </c>
    </row>
    <row r="1888" spans="5:5" x14ac:dyDescent="0.2">
      <c r="E1888" s="32">
        <v>0</v>
      </c>
    </row>
    <row r="1889" spans="5:5" x14ac:dyDescent="0.2">
      <c r="E1889" s="32">
        <v>0</v>
      </c>
    </row>
    <row r="1890" spans="5:5" x14ac:dyDescent="0.2">
      <c r="E1890" s="32">
        <v>0</v>
      </c>
    </row>
    <row r="1891" spans="5:5" x14ac:dyDescent="0.2">
      <c r="E1891" s="32">
        <v>0</v>
      </c>
    </row>
    <row r="1892" spans="5:5" x14ac:dyDescent="0.2">
      <c r="E1892" s="32">
        <v>0</v>
      </c>
    </row>
    <row r="1893" spans="5:5" x14ac:dyDescent="0.2">
      <c r="E1893" s="32">
        <v>0</v>
      </c>
    </row>
    <row r="1894" spans="5:5" x14ac:dyDescent="0.2">
      <c r="E1894" s="32">
        <v>0</v>
      </c>
    </row>
    <row r="1895" spans="5:5" x14ac:dyDescent="0.2">
      <c r="E1895" s="32">
        <v>0</v>
      </c>
    </row>
    <row r="1896" spans="5:5" x14ac:dyDescent="0.2">
      <c r="E1896" s="32">
        <v>0</v>
      </c>
    </row>
    <row r="1897" spans="5:5" x14ac:dyDescent="0.2">
      <c r="E1897" s="32">
        <v>0</v>
      </c>
    </row>
    <row r="1898" spans="5:5" x14ac:dyDescent="0.2">
      <c r="E1898" s="32">
        <v>0</v>
      </c>
    </row>
    <row r="1899" spans="5:5" x14ac:dyDescent="0.2">
      <c r="E1899" s="32">
        <v>0</v>
      </c>
    </row>
    <row r="1900" spans="5:5" x14ac:dyDescent="0.2">
      <c r="E1900" s="32">
        <v>0</v>
      </c>
    </row>
    <row r="1901" spans="5:5" x14ac:dyDescent="0.2">
      <c r="E1901" s="32">
        <v>0</v>
      </c>
    </row>
    <row r="1902" spans="5:5" x14ac:dyDescent="0.2">
      <c r="E1902" s="32">
        <v>0</v>
      </c>
    </row>
    <row r="1903" spans="5:5" x14ac:dyDescent="0.2">
      <c r="E1903" s="32">
        <v>0</v>
      </c>
    </row>
    <row r="1904" spans="5:5" x14ac:dyDescent="0.2">
      <c r="E1904" s="32">
        <v>0</v>
      </c>
    </row>
    <row r="1905" spans="5:5" x14ac:dyDescent="0.2">
      <c r="E1905" s="32">
        <v>0</v>
      </c>
    </row>
    <row r="1906" spans="5:5" x14ac:dyDescent="0.2">
      <c r="E1906" s="32">
        <v>0</v>
      </c>
    </row>
    <row r="1907" spans="5:5" x14ac:dyDescent="0.2">
      <c r="E1907" s="32">
        <v>0</v>
      </c>
    </row>
    <row r="1908" spans="5:5" x14ac:dyDescent="0.2">
      <c r="E1908" s="32">
        <v>0</v>
      </c>
    </row>
    <row r="1909" spans="5:5" x14ac:dyDescent="0.2">
      <c r="E1909" s="32">
        <v>0</v>
      </c>
    </row>
    <row r="1910" spans="5:5" x14ac:dyDescent="0.2">
      <c r="E1910" s="32">
        <v>0</v>
      </c>
    </row>
    <row r="1911" spans="5:5" x14ac:dyDescent="0.2">
      <c r="E1911" s="32">
        <v>0</v>
      </c>
    </row>
    <row r="1912" spans="5:5" x14ac:dyDescent="0.2">
      <c r="E1912" s="32">
        <v>0</v>
      </c>
    </row>
    <row r="1913" spans="5:5" x14ac:dyDescent="0.2">
      <c r="E1913" s="32">
        <v>0</v>
      </c>
    </row>
    <row r="1914" spans="5:5" x14ac:dyDescent="0.2">
      <c r="E1914" s="32">
        <v>0</v>
      </c>
    </row>
    <row r="1915" spans="5:5" x14ac:dyDescent="0.2">
      <c r="E1915" s="32">
        <v>0</v>
      </c>
    </row>
    <row r="1916" spans="5:5" x14ac:dyDescent="0.2">
      <c r="E1916" s="32">
        <v>0</v>
      </c>
    </row>
    <row r="1917" spans="5:5" x14ac:dyDescent="0.2">
      <c r="E1917" s="32">
        <v>0</v>
      </c>
    </row>
    <row r="1918" spans="5:5" x14ac:dyDescent="0.2">
      <c r="E1918" s="32">
        <v>0</v>
      </c>
    </row>
    <row r="1919" spans="5:5" x14ac:dyDescent="0.2">
      <c r="E1919" s="32">
        <v>0</v>
      </c>
    </row>
    <row r="1920" spans="5:5" x14ac:dyDescent="0.2">
      <c r="E1920" s="32">
        <v>0</v>
      </c>
    </row>
    <row r="1921" spans="5:5" x14ac:dyDescent="0.2">
      <c r="E1921" s="32">
        <v>0</v>
      </c>
    </row>
    <row r="1922" spans="5:5" x14ac:dyDescent="0.2">
      <c r="E1922" s="32">
        <v>0</v>
      </c>
    </row>
    <row r="1923" spans="5:5" x14ac:dyDescent="0.2">
      <c r="E1923" s="32">
        <v>0</v>
      </c>
    </row>
    <row r="1924" spans="5:5" x14ac:dyDescent="0.2">
      <c r="E1924" s="32">
        <v>0</v>
      </c>
    </row>
    <row r="1925" spans="5:5" x14ac:dyDescent="0.2">
      <c r="E1925" s="32">
        <v>0</v>
      </c>
    </row>
    <row r="1926" spans="5:5" x14ac:dyDescent="0.2">
      <c r="E1926" s="32">
        <v>0</v>
      </c>
    </row>
    <row r="1927" spans="5:5" x14ac:dyDescent="0.2">
      <c r="E1927" s="32">
        <v>0</v>
      </c>
    </row>
    <row r="1928" spans="5:5" x14ac:dyDescent="0.2">
      <c r="E1928" s="32">
        <v>0</v>
      </c>
    </row>
    <row r="1929" spans="5:5" x14ac:dyDescent="0.2">
      <c r="E1929" s="32">
        <v>0</v>
      </c>
    </row>
    <row r="1930" spans="5:5" x14ac:dyDescent="0.2">
      <c r="E1930" s="32">
        <v>0</v>
      </c>
    </row>
    <row r="1931" spans="5:5" x14ac:dyDescent="0.2">
      <c r="E1931" s="32">
        <v>0</v>
      </c>
    </row>
    <row r="1932" spans="5:5" x14ac:dyDescent="0.2">
      <c r="E1932" s="32">
        <v>0</v>
      </c>
    </row>
    <row r="1933" spans="5:5" x14ac:dyDescent="0.2">
      <c r="E1933" s="32">
        <v>0</v>
      </c>
    </row>
    <row r="1934" spans="5:5" x14ac:dyDescent="0.2">
      <c r="E1934" s="32">
        <v>0</v>
      </c>
    </row>
    <row r="1935" spans="5:5" x14ac:dyDescent="0.2">
      <c r="E1935" s="32">
        <v>0</v>
      </c>
    </row>
    <row r="1936" spans="5:5" x14ac:dyDescent="0.2">
      <c r="E1936" s="32">
        <v>0</v>
      </c>
    </row>
    <row r="1937" spans="5:5" x14ac:dyDescent="0.2">
      <c r="E1937" s="32">
        <v>0</v>
      </c>
    </row>
    <row r="1938" spans="5:5" x14ac:dyDescent="0.2">
      <c r="E1938" s="32">
        <v>0</v>
      </c>
    </row>
    <row r="1939" spans="5:5" x14ac:dyDescent="0.2">
      <c r="E1939" s="32">
        <v>0</v>
      </c>
    </row>
    <row r="1940" spans="5:5" x14ac:dyDescent="0.2">
      <c r="E1940" s="32">
        <v>0</v>
      </c>
    </row>
    <row r="1941" spans="5:5" x14ac:dyDescent="0.2">
      <c r="E1941" s="32">
        <v>0</v>
      </c>
    </row>
    <row r="1942" spans="5:5" x14ac:dyDescent="0.2">
      <c r="E1942" s="32">
        <v>0</v>
      </c>
    </row>
    <row r="1943" spans="5:5" x14ac:dyDescent="0.2">
      <c r="E1943" s="32">
        <v>0</v>
      </c>
    </row>
    <row r="1944" spans="5:5" x14ac:dyDescent="0.2">
      <c r="E1944" s="32">
        <v>0</v>
      </c>
    </row>
    <row r="1945" spans="5:5" x14ac:dyDescent="0.2">
      <c r="E1945" s="32">
        <v>0</v>
      </c>
    </row>
    <row r="1946" spans="5:5" x14ac:dyDescent="0.2">
      <c r="E1946" s="32">
        <v>0</v>
      </c>
    </row>
    <row r="1947" spans="5:5" x14ac:dyDescent="0.2">
      <c r="E1947" s="32">
        <v>0</v>
      </c>
    </row>
    <row r="1948" spans="5:5" x14ac:dyDescent="0.2">
      <c r="E1948" s="32">
        <v>0</v>
      </c>
    </row>
    <row r="1949" spans="5:5" x14ac:dyDescent="0.2">
      <c r="E1949" s="32">
        <v>0</v>
      </c>
    </row>
    <row r="1950" spans="5:5" x14ac:dyDescent="0.2">
      <c r="E1950" s="32">
        <v>0</v>
      </c>
    </row>
    <row r="1951" spans="5:5" x14ac:dyDescent="0.2">
      <c r="E1951" s="32">
        <v>0</v>
      </c>
    </row>
    <row r="1952" spans="5:5" x14ac:dyDescent="0.2">
      <c r="E1952" s="32">
        <v>0</v>
      </c>
    </row>
    <row r="1953" spans="5:5" x14ac:dyDescent="0.2">
      <c r="E1953" s="32">
        <v>0</v>
      </c>
    </row>
    <row r="1954" spans="5:5" x14ac:dyDescent="0.2">
      <c r="E1954" s="32">
        <v>0</v>
      </c>
    </row>
    <row r="1955" spans="5:5" x14ac:dyDescent="0.2">
      <c r="E1955" s="32">
        <v>0</v>
      </c>
    </row>
    <row r="1956" spans="5:5" x14ac:dyDescent="0.2">
      <c r="E1956" s="32">
        <v>0</v>
      </c>
    </row>
    <row r="1957" spans="5:5" x14ac:dyDescent="0.2">
      <c r="E1957" s="32">
        <v>0</v>
      </c>
    </row>
    <row r="1958" spans="5:5" x14ac:dyDescent="0.2">
      <c r="E1958" s="32">
        <v>0</v>
      </c>
    </row>
    <row r="1959" spans="5:5" x14ac:dyDescent="0.2">
      <c r="E1959" s="32">
        <v>0</v>
      </c>
    </row>
    <row r="1960" spans="5:5" x14ac:dyDescent="0.2">
      <c r="E1960" s="32">
        <v>0</v>
      </c>
    </row>
    <row r="1961" spans="5:5" x14ac:dyDescent="0.2">
      <c r="E1961" s="32">
        <v>0</v>
      </c>
    </row>
    <row r="1962" spans="5:5" x14ac:dyDescent="0.2">
      <c r="E1962" s="32">
        <v>0</v>
      </c>
    </row>
    <row r="1963" spans="5:5" x14ac:dyDescent="0.2">
      <c r="E1963" s="32">
        <v>0</v>
      </c>
    </row>
    <row r="1964" spans="5:5" x14ac:dyDescent="0.2">
      <c r="E1964" s="32">
        <v>0</v>
      </c>
    </row>
    <row r="1965" spans="5:5" x14ac:dyDescent="0.2">
      <c r="E1965" s="32">
        <v>0</v>
      </c>
    </row>
    <row r="1966" spans="5:5" x14ac:dyDescent="0.2">
      <c r="E1966" s="32">
        <v>0</v>
      </c>
    </row>
    <row r="1967" spans="5:5" x14ac:dyDescent="0.2">
      <c r="E1967" s="32">
        <v>0</v>
      </c>
    </row>
    <row r="1968" spans="5:5" x14ac:dyDescent="0.2">
      <c r="E1968" s="32">
        <v>0</v>
      </c>
    </row>
    <row r="1969" spans="5:5" x14ac:dyDescent="0.2">
      <c r="E1969" s="32">
        <v>0</v>
      </c>
    </row>
    <row r="1970" spans="5:5" x14ac:dyDescent="0.2">
      <c r="E1970" s="32">
        <v>0</v>
      </c>
    </row>
    <row r="1971" spans="5:5" x14ac:dyDescent="0.2">
      <c r="E1971" s="32">
        <v>0</v>
      </c>
    </row>
    <row r="1972" spans="5:5" x14ac:dyDescent="0.2">
      <c r="E1972" s="32">
        <v>0</v>
      </c>
    </row>
    <row r="1973" spans="5:5" x14ac:dyDescent="0.2">
      <c r="E1973" s="32">
        <v>0</v>
      </c>
    </row>
    <row r="1974" spans="5:5" x14ac:dyDescent="0.2">
      <c r="E1974" s="32">
        <v>0</v>
      </c>
    </row>
    <row r="1975" spans="5:5" x14ac:dyDescent="0.2">
      <c r="E1975" s="32">
        <v>0</v>
      </c>
    </row>
    <row r="1976" spans="5:5" x14ac:dyDescent="0.2">
      <c r="E1976" s="32">
        <v>0</v>
      </c>
    </row>
    <row r="1977" spans="5:5" x14ac:dyDescent="0.2">
      <c r="E1977" s="32">
        <v>0</v>
      </c>
    </row>
    <row r="1978" spans="5:5" x14ac:dyDescent="0.2">
      <c r="E1978" s="32">
        <v>0</v>
      </c>
    </row>
    <row r="1979" spans="5:5" x14ac:dyDescent="0.2">
      <c r="E1979" s="32">
        <v>0</v>
      </c>
    </row>
    <row r="1980" spans="5:5" x14ac:dyDescent="0.2">
      <c r="E1980" s="32">
        <v>0</v>
      </c>
    </row>
    <row r="1981" spans="5:5" x14ac:dyDescent="0.2">
      <c r="E1981" s="32">
        <v>0</v>
      </c>
    </row>
    <row r="1982" spans="5:5" x14ac:dyDescent="0.2">
      <c r="E1982" s="32">
        <v>0</v>
      </c>
    </row>
    <row r="1983" spans="5:5" x14ac:dyDescent="0.2">
      <c r="E1983" s="32">
        <v>0</v>
      </c>
    </row>
    <row r="1984" spans="5:5" x14ac:dyDescent="0.2">
      <c r="E1984" s="32">
        <v>0</v>
      </c>
    </row>
    <row r="1985" spans="5:5" x14ac:dyDescent="0.2">
      <c r="E1985" s="32">
        <v>0</v>
      </c>
    </row>
    <row r="1986" spans="5:5" x14ac:dyDescent="0.2">
      <c r="E1986" s="32">
        <v>0</v>
      </c>
    </row>
    <row r="1987" spans="5:5" x14ac:dyDescent="0.2">
      <c r="E1987" s="32">
        <v>0</v>
      </c>
    </row>
    <row r="1988" spans="5:5" x14ac:dyDescent="0.2">
      <c r="E1988" s="32">
        <v>0</v>
      </c>
    </row>
    <row r="1989" spans="5:5" x14ac:dyDescent="0.2">
      <c r="E1989" s="32">
        <v>0</v>
      </c>
    </row>
    <row r="1990" spans="5:5" x14ac:dyDescent="0.2">
      <c r="E1990" s="32">
        <v>0</v>
      </c>
    </row>
    <row r="1991" spans="5:5" x14ac:dyDescent="0.2">
      <c r="E1991" s="32">
        <v>0</v>
      </c>
    </row>
    <row r="1992" spans="5:5" x14ac:dyDescent="0.2">
      <c r="E1992" s="32">
        <v>0</v>
      </c>
    </row>
    <row r="1993" spans="5:5" x14ac:dyDescent="0.2">
      <c r="E1993" s="32">
        <v>0</v>
      </c>
    </row>
    <row r="1994" spans="5:5" x14ac:dyDescent="0.2">
      <c r="E1994" s="32">
        <v>0</v>
      </c>
    </row>
    <row r="1995" spans="5:5" x14ac:dyDescent="0.2">
      <c r="E1995" s="32">
        <v>0</v>
      </c>
    </row>
    <row r="1996" spans="5:5" x14ac:dyDescent="0.2">
      <c r="E1996" s="32">
        <v>0</v>
      </c>
    </row>
    <row r="1997" spans="5:5" x14ac:dyDescent="0.2">
      <c r="E1997" s="32">
        <v>0</v>
      </c>
    </row>
    <row r="1998" spans="5:5" x14ac:dyDescent="0.2">
      <c r="E1998" s="32">
        <v>0</v>
      </c>
    </row>
    <row r="1999" spans="5:5" x14ac:dyDescent="0.2">
      <c r="E1999" s="32">
        <v>0</v>
      </c>
    </row>
    <row r="2000" spans="5:5" x14ac:dyDescent="0.2">
      <c r="E2000" s="32">
        <v>0</v>
      </c>
    </row>
    <row r="2001" spans="5:5" x14ac:dyDescent="0.2">
      <c r="E2001" s="32">
        <v>0</v>
      </c>
    </row>
    <row r="2002" spans="5:5" x14ac:dyDescent="0.2">
      <c r="E2002" s="32">
        <v>0</v>
      </c>
    </row>
    <row r="2003" spans="5:5" x14ac:dyDescent="0.2">
      <c r="E2003" s="32">
        <v>0</v>
      </c>
    </row>
    <row r="2004" spans="5:5" x14ac:dyDescent="0.2">
      <c r="E2004" s="32">
        <v>0</v>
      </c>
    </row>
    <row r="2005" spans="5:5" x14ac:dyDescent="0.2">
      <c r="E2005" s="32">
        <v>0</v>
      </c>
    </row>
    <row r="2006" spans="5:5" x14ac:dyDescent="0.2">
      <c r="E2006" s="32">
        <v>0</v>
      </c>
    </row>
    <row r="2007" spans="5:5" x14ac:dyDescent="0.2">
      <c r="E2007" s="32">
        <v>0</v>
      </c>
    </row>
    <row r="2008" spans="5:5" x14ac:dyDescent="0.2">
      <c r="E2008" s="32">
        <v>0</v>
      </c>
    </row>
    <row r="2009" spans="5:5" x14ac:dyDescent="0.2">
      <c r="E2009" s="32">
        <v>0</v>
      </c>
    </row>
    <row r="2010" spans="5:5" x14ac:dyDescent="0.2">
      <c r="E2010" s="32">
        <v>0</v>
      </c>
    </row>
    <row r="2011" spans="5:5" x14ac:dyDescent="0.2">
      <c r="E2011" s="32">
        <v>0</v>
      </c>
    </row>
    <row r="2012" spans="5:5" x14ac:dyDescent="0.2">
      <c r="E2012" s="32">
        <v>0</v>
      </c>
    </row>
    <row r="2013" spans="5:5" x14ac:dyDescent="0.2">
      <c r="E2013" s="32">
        <v>0</v>
      </c>
    </row>
    <row r="2014" spans="5:5" x14ac:dyDescent="0.2">
      <c r="E2014" s="32">
        <v>0</v>
      </c>
    </row>
    <row r="2015" spans="5:5" x14ac:dyDescent="0.2">
      <c r="E2015" s="32">
        <v>0</v>
      </c>
    </row>
    <row r="2016" spans="5:5" x14ac:dyDescent="0.2">
      <c r="E2016" s="32">
        <v>0</v>
      </c>
    </row>
    <row r="2017" spans="5:5" x14ac:dyDescent="0.2">
      <c r="E2017" s="32">
        <v>0</v>
      </c>
    </row>
    <row r="2018" spans="5:5" x14ac:dyDescent="0.2">
      <c r="E2018" s="32">
        <v>0</v>
      </c>
    </row>
    <row r="2019" spans="5:5" x14ac:dyDescent="0.2">
      <c r="E2019" s="32">
        <v>0</v>
      </c>
    </row>
    <row r="2020" spans="5:5" x14ac:dyDescent="0.2">
      <c r="E2020" s="32">
        <v>0</v>
      </c>
    </row>
    <row r="2021" spans="5:5" x14ac:dyDescent="0.2">
      <c r="E2021" s="32">
        <v>0</v>
      </c>
    </row>
    <row r="2022" spans="5:5" x14ac:dyDescent="0.2">
      <c r="E2022" s="32">
        <v>0</v>
      </c>
    </row>
    <row r="2023" spans="5:5" x14ac:dyDescent="0.2">
      <c r="E2023" s="32">
        <v>0</v>
      </c>
    </row>
    <row r="2024" spans="5:5" x14ac:dyDescent="0.2">
      <c r="E2024" s="32">
        <v>0</v>
      </c>
    </row>
    <row r="2025" spans="5:5" x14ac:dyDescent="0.2">
      <c r="E2025" s="32">
        <v>0</v>
      </c>
    </row>
    <row r="2026" spans="5:5" x14ac:dyDescent="0.2">
      <c r="E2026" s="32">
        <v>0</v>
      </c>
    </row>
    <row r="2027" spans="5:5" x14ac:dyDescent="0.2">
      <c r="E2027" s="32">
        <v>0</v>
      </c>
    </row>
    <row r="2028" spans="5:5" x14ac:dyDescent="0.2">
      <c r="E2028" s="32">
        <v>0</v>
      </c>
    </row>
    <row r="2029" spans="5:5" x14ac:dyDescent="0.2">
      <c r="E2029" s="32">
        <v>0</v>
      </c>
    </row>
    <row r="2030" spans="5:5" x14ac:dyDescent="0.2">
      <c r="E2030" s="32">
        <v>0</v>
      </c>
    </row>
    <row r="2031" spans="5:5" x14ac:dyDescent="0.2">
      <c r="E2031" s="32">
        <v>0</v>
      </c>
    </row>
    <row r="2032" spans="5:5" x14ac:dyDescent="0.2">
      <c r="E2032" s="32">
        <v>0</v>
      </c>
    </row>
    <row r="2033" spans="5:5" x14ac:dyDescent="0.2">
      <c r="E2033" s="32">
        <v>0</v>
      </c>
    </row>
    <row r="2034" spans="5:5" x14ac:dyDescent="0.2">
      <c r="E2034" s="32">
        <v>0</v>
      </c>
    </row>
    <row r="2035" spans="5:5" x14ac:dyDescent="0.2">
      <c r="E2035" s="32">
        <v>0</v>
      </c>
    </row>
    <row r="2036" spans="5:5" x14ac:dyDescent="0.2">
      <c r="E2036" s="32">
        <v>0</v>
      </c>
    </row>
    <row r="2037" spans="5:5" x14ac:dyDescent="0.2">
      <c r="E2037" s="32">
        <v>0</v>
      </c>
    </row>
    <row r="2038" spans="5:5" x14ac:dyDescent="0.2">
      <c r="E2038" s="32">
        <v>0</v>
      </c>
    </row>
    <row r="2039" spans="5:5" x14ac:dyDescent="0.2">
      <c r="E2039" s="32">
        <v>0</v>
      </c>
    </row>
    <row r="2040" spans="5:5" x14ac:dyDescent="0.2">
      <c r="E2040" s="32">
        <v>0</v>
      </c>
    </row>
    <row r="2041" spans="5:5" x14ac:dyDescent="0.2">
      <c r="E2041" s="32">
        <v>0</v>
      </c>
    </row>
    <row r="2042" spans="5:5" x14ac:dyDescent="0.2">
      <c r="E2042" s="32">
        <v>0</v>
      </c>
    </row>
    <row r="2043" spans="5:5" x14ac:dyDescent="0.2">
      <c r="E2043" s="32">
        <v>0</v>
      </c>
    </row>
    <row r="2044" spans="5:5" x14ac:dyDescent="0.2">
      <c r="E2044" s="32">
        <v>0</v>
      </c>
    </row>
    <row r="2045" spans="5:5" x14ac:dyDescent="0.2">
      <c r="E2045" s="32">
        <v>0</v>
      </c>
    </row>
    <row r="2046" spans="5:5" x14ac:dyDescent="0.2">
      <c r="E2046" s="32">
        <v>0</v>
      </c>
    </row>
    <row r="2047" spans="5:5" x14ac:dyDescent="0.2">
      <c r="E2047" s="32">
        <v>0</v>
      </c>
    </row>
    <row r="2048" spans="5:5" x14ac:dyDescent="0.2">
      <c r="E2048" s="32">
        <v>0</v>
      </c>
    </row>
    <row r="2049" spans="5:5" x14ac:dyDescent="0.2">
      <c r="E2049" s="32">
        <v>0</v>
      </c>
    </row>
    <row r="2050" spans="5:5" x14ac:dyDescent="0.2">
      <c r="E2050" s="32">
        <v>0</v>
      </c>
    </row>
    <row r="2051" spans="5:5" x14ac:dyDescent="0.2">
      <c r="E2051" s="32">
        <v>0</v>
      </c>
    </row>
    <row r="2052" spans="5:5" x14ac:dyDescent="0.2">
      <c r="E2052" s="32">
        <v>0</v>
      </c>
    </row>
    <row r="2053" spans="5:5" x14ac:dyDescent="0.2">
      <c r="E2053" s="32">
        <v>0</v>
      </c>
    </row>
    <row r="2054" spans="5:5" x14ac:dyDescent="0.2">
      <c r="E2054" s="32">
        <v>0</v>
      </c>
    </row>
    <row r="2055" spans="5:5" x14ac:dyDescent="0.2">
      <c r="E2055" s="32">
        <v>0</v>
      </c>
    </row>
    <row r="2056" spans="5:5" x14ac:dyDescent="0.2">
      <c r="E2056" s="32">
        <v>0</v>
      </c>
    </row>
    <row r="2057" spans="5:5" x14ac:dyDescent="0.2">
      <c r="E2057" s="32">
        <v>0</v>
      </c>
    </row>
    <row r="2058" spans="5:5" x14ac:dyDescent="0.2">
      <c r="E2058" s="32">
        <v>0</v>
      </c>
    </row>
    <row r="2059" spans="5:5" x14ac:dyDescent="0.2">
      <c r="E2059" s="32">
        <v>0</v>
      </c>
    </row>
    <row r="2060" spans="5:5" x14ac:dyDescent="0.2">
      <c r="E2060" s="32">
        <v>0</v>
      </c>
    </row>
    <row r="2061" spans="5:5" x14ac:dyDescent="0.2">
      <c r="E2061" s="32">
        <v>0</v>
      </c>
    </row>
    <row r="2062" spans="5:5" x14ac:dyDescent="0.2">
      <c r="E2062" s="32">
        <v>0</v>
      </c>
    </row>
    <row r="2063" spans="5:5" x14ac:dyDescent="0.2">
      <c r="E2063" s="32">
        <v>0</v>
      </c>
    </row>
    <row r="2064" spans="5:5" x14ac:dyDescent="0.2">
      <c r="E2064" s="32">
        <v>0</v>
      </c>
    </row>
    <row r="2065" spans="5:5" x14ac:dyDescent="0.2">
      <c r="E2065" s="32">
        <v>0</v>
      </c>
    </row>
    <row r="2066" spans="5:5" x14ac:dyDescent="0.2">
      <c r="E2066" s="32">
        <v>0</v>
      </c>
    </row>
    <row r="2067" spans="5:5" x14ac:dyDescent="0.2">
      <c r="E2067" s="32">
        <v>0</v>
      </c>
    </row>
    <row r="2068" spans="5:5" x14ac:dyDescent="0.2">
      <c r="E2068" s="32">
        <v>0</v>
      </c>
    </row>
    <row r="2069" spans="5:5" x14ac:dyDescent="0.2">
      <c r="E2069" s="32">
        <v>0</v>
      </c>
    </row>
    <row r="2070" spans="5:5" x14ac:dyDescent="0.2">
      <c r="E2070" s="32">
        <v>0</v>
      </c>
    </row>
    <row r="2071" spans="5:5" x14ac:dyDescent="0.2">
      <c r="E2071" s="32">
        <v>0</v>
      </c>
    </row>
    <row r="2072" spans="5:5" x14ac:dyDescent="0.2">
      <c r="E2072" s="32">
        <v>0</v>
      </c>
    </row>
    <row r="2073" spans="5:5" x14ac:dyDescent="0.2">
      <c r="E2073" s="32">
        <v>0</v>
      </c>
    </row>
    <row r="2074" spans="5:5" x14ac:dyDescent="0.2">
      <c r="E2074" s="32">
        <v>0</v>
      </c>
    </row>
    <row r="2075" spans="5:5" x14ac:dyDescent="0.2">
      <c r="E2075" s="32">
        <v>0</v>
      </c>
    </row>
    <row r="2076" spans="5:5" x14ac:dyDescent="0.2">
      <c r="E2076" s="32">
        <v>0</v>
      </c>
    </row>
    <row r="2077" spans="5:5" x14ac:dyDescent="0.2">
      <c r="E2077" s="32">
        <v>0</v>
      </c>
    </row>
    <row r="2078" spans="5:5" x14ac:dyDescent="0.2">
      <c r="E2078" s="32">
        <v>0</v>
      </c>
    </row>
    <row r="2079" spans="5:5" x14ac:dyDescent="0.2">
      <c r="E2079" s="32">
        <v>0</v>
      </c>
    </row>
    <row r="2080" spans="5:5" x14ac:dyDescent="0.2">
      <c r="E2080" s="32">
        <v>0</v>
      </c>
    </row>
    <row r="2081" spans="5:5" x14ac:dyDescent="0.2">
      <c r="E2081" s="32">
        <v>0</v>
      </c>
    </row>
    <row r="2082" spans="5:5" x14ac:dyDescent="0.2">
      <c r="E2082" s="32">
        <v>0</v>
      </c>
    </row>
    <row r="2083" spans="5:5" x14ac:dyDescent="0.2">
      <c r="E2083" s="32">
        <v>0</v>
      </c>
    </row>
    <row r="2084" spans="5:5" x14ac:dyDescent="0.2">
      <c r="E2084" s="32">
        <v>0</v>
      </c>
    </row>
    <row r="2085" spans="5:5" x14ac:dyDescent="0.2">
      <c r="E2085" s="32">
        <v>0</v>
      </c>
    </row>
    <row r="2086" spans="5:5" x14ac:dyDescent="0.2">
      <c r="E2086" s="32">
        <v>0</v>
      </c>
    </row>
    <row r="2087" spans="5:5" x14ac:dyDescent="0.2">
      <c r="E2087" s="32">
        <v>0</v>
      </c>
    </row>
    <row r="2088" spans="5:5" x14ac:dyDescent="0.2">
      <c r="E2088" s="32">
        <v>0</v>
      </c>
    </row>
    <row r="2089" spans="5:5" x14ac:dyDescent="0.2">
      <c r="E2089" s="32">
        <v>0</v>
      </c>
    </row>
    <row r="2090" spans="5:5" x14ac:dyDescent="0.2">
      <c r="E2090" s="32">
        <v>0</v>
      </c>
    </row>
    <row r="2091" spans="5:5" x14ac:dyDescent="0.2">
      <c r="E2091" s="32">
        <v>0</v>
      </c>
    </row>
    <row r="2092" spans="5:5" x14ac:dyDescent="0.2">
      <c r="E2092" s="32">
        <v>0</v>
      </c>
    </row>
    <row r="2093" spans="5:5" x14ac:dyDescent="0.2">
      <c r="E2093" s="32">
        <v>0</v>
      </c>
    </row>
    <row r="2094" spans="5:5" x14ac:dyDescent="0.2">
      <c r="E2094" s="32">
        <v>0</v>
      </c>
    </row>
    <row r="2095" spans="5:5" x14ac:dyDescent="0.2">
      <c r="E2095" s="32">
        <v>0</v>
      </c>
    </row>
    <row r="2096" spans="5:5" x14ac:dyDescent="0.2">
      <c r="E2096" s="32">
        <v>0</v>
      </c>
    </row>
    <row r="2097" spans="5:5" x14ac:dyDescent="0.2">
      <c r="E2097" s="32">
        <v>0</v>
      </c>
    </row>
    <row r="2098" spans="5:5" x14ac:dyDescent="0.2">
      <c r="E2098" s="32">
        <v>0</v>
      </c>
    </row>
    <row r="2099" spans="5:5" x14ac:dyDescent="0.2">
      <c r="E2099" s="32">
        <v>0</v>
      </c>
    </row>
    <row r="2100" spans="5:5" x14ac:dyDescent="0.2">
      <c r="E2100" s="32">
        <v>0</v>
      </c>
    </row>
    <row r="2101" spans="5:5" x14ac:dyDescent="0.2">
      <c r="E2101" s="32">
        <v>0</v>
      </c>
    </row>
    <row r="2102" spans="5:5" x14ac:dyDescent="0.2">
      <c r="E2102" s="32">
        <v>0</v>
      </c>
    </row>
    <row r="2103" spans="5:5" x14ac:dyDescent="0.2">
      <c r="E2103" s="32">
        <v>0</v>
      </c>
    </row>
    <row r="2104" spans="5:5" x14ac:dyDescent="0.2">
      <c r="E2104" s="32">
        <v>0</v>
      </c>
    </row>
    <row r="2105" spans="5:5" x14ac:dyDescent="0.2">
      <c r="E2105" s="32">
        <v>0</v>
      </c>
    </row>
    <row r="2106" spans="5:5" x14ac:dyDescent="0.2">
      <c r="E2106" s="32">
        <v>0</v>
      </c>
    </row>
    <row r="2107" spans="5:5" x14ac:dyDescent="0.2">
      <c r="E2107" s="32">
        <v>0</v>
      </c>
    </row>
    <row r="2108" spans="5:5" x14ac:dyDescent="0.2">
      <c r="E2108" s="32">
        <v>0</v>
      </c>
    </row>
    <row r="2109" spans="5:5" x14ac:dyDescent="0.2">
      <c r="E2109" s="32">
        <v>0</v>
      </c>
    </row>
    <row r="2110" spans="5:5" x14ac:dyDescent="0.2">
      <c r="E2110" s="32">
        <v>0</v>
      </c>
    </row>
    <row r="2111" spans="5:5" x14ac:dyDescent="0.2">
      <c r="E2111" s="32">
        <v>0</v>
      </c>
    </row>
    <row r="2112" spans="5:5" x14ac:dyDescent="0.2">
      <c r="E2112" s="32">
        <v>0</v>
      </c>
    </row>
    <row r="2113" spans="5:5" x14ac:dyDescent="0.2">
      <c r="E2113" s="32">
        <v>0</v>
      </c>
    </row>
    <row r="2114" spans="5:5" x14ac:dyDescent="0.2">
      <c r="E2114" s="32">
        <v>0</v>
      </c>
    </row>
    <row r="2115" spans="5:5" x14ac:dyDescent="0.2">
      <c r="E2115" s="32">
        <v>0</v>
      </c>
    </row>
    <row r="2116" spans="5:5" x14ac:dyDescent="0.2">
      <c r="E2116" s="32">
        <v>0</v>
      </c>
    </row>
    <row r="2117" spans="5:5" x14ac:dyDescent="0.2">
      <c r="E2117" s="32">
        <v>0</v>
      </c>
    </row>
    <row r="2118" spans="5:5" x14ac:dyDescent="0.2">
      <c r="E2118" s="32">
        <v>0</v>
      </c>
    </row>
    <row r="2119" spans="5:5" x14ac:dyDescent="0.2">
      <c r="E2119" s="32">
        <v>0</v>
      </c>
    </row>
    <row r="2120" spans="5:5" x14ac:dyDescent="0.2">
      <c r="E2120" s="32">
        <v>0</v>
      </c>
    </row>
    <row r="2121" spans="5:5" x14ac:dyDescent="0.2">
      <c r="E2121" s="32">
        <v>0</v>
      </c>
    </row>
    <row r="2122" spans="5:5" x14ac:dyDescent="0.2">
      <c r="E2122" s="32">
        <v>0</v>
      </c>
    </row>
    <row r="2123" spans="5:5" x14ac:dyDescent="0.2">
      <c r="E2123" s="32">
        <v>0</v>
      </c>
    </row>
    <row r="2124" spans="5:5" x14ac:dyDescent="0.2">
      <c r="E2124" s="32">
        <v>0</v>
      </c>
    </row>
    <row r="2125" spans="5:5" x14ac:dyDescent="0.2">
      <c r="E2125" s="32">
        <v>0</v>
      </c>
    </row>
    <row r="2126" spans="5:5" x14ac:dyDescent="0.2">
      <c r="E2126" s="32">
        <v>0</v>
      </c>
    </row>
    <row r="2127" spans="5:5" x14ac:dyDescent="0.2">
      <c r="E2127" s="32">
        <v>0</v>
      </c>
    </row>
    <row r="2128" spans="5:5" x14ac:dyDescent="0.2">
      <c r="E2128" s="32">
        <v>0</v>
      </c>
    </row>
    <row r="2129" spans="5:5" x14ac:dyDescent="0.2">
      <c r="E2129" s="32">
        <v>0</v>
      </c>
    </row>
    <row r="2130" spans="5:5" x14ac:dyDescent="0.2">
      <c r="E2130" s="32">
        <v>0</v>
      </c>
    </row>
    <row r="2131" spans="5:5" x14ac:dyDescent="0.2">
      <c r="E2131" s="32">
        <v>0</v>
      </c>
    </row>
    <row r="2132" spans="5:5" x14ac:dyDescent="0.2">
      <c r="E2132" s="32">
        <v>0</v>
      </c>
    </row>
    <row r="2133" spans="5:5" x14ac:dyDescent="0.2">
      <c r="E2133" s="32">
        <v>0</v>
      </c>
    </row>
    <row r="2134" spans="5:5" x14ac:dyDescent="0.2">
      <c r="E2134" s="32">
        <v>0</v>
      </c>
    </row>
    <row r="2135" spans="5:5" x14ac:dyDescent="0.2">
      <c r="E2135" s="32">
        <v>0</v>
      </c>
    </row>
    <row r="2136" spans="5:5" x14ac:dyDescent="0.2">
      <c r="E2136" s="32">
        <v>0</v>
      </c>
    </row>
    <row r="2137" spans="5:5" x14ac:dyDescent="0.2">
      <c r="E2137" s="32">
        <v>0</v>
      </c>
    </row>
    <row r="2138" spans="5:5" x14ac:dyDescent="0.2">
      <c r="E2138" s="32">
        <v>0</v>
      </c>
    </row>
    <row r="2139" spans="5:5" x14ac:dyDescent="0.2">
      <c r="E2139" s="32">
        <v>0</v>
      </c>
    </row>
    <row r="2140" spans="5:5" x14ac:dyDescent="0.2">
      <c r="E2140" s="32">
        <v>0</v>
      </c>
    </row>
    <row r="2141" spans="5:5" x14ac:dyDescent="0.2">
      <c r="E2141" s="32">
        <v>0</v>
      </c>
    </row>
    <row r="2142" spans="5:5" x14ac:dyDescent="0.2">
      <c r="E2142" s="32">
        <v>0</v>
      </c>
    </row>
    <row r="2143" spans="5:5" x14ac:dyDescent="0.2">
      <c r="E2143" s="32">
        <v>0</v>
      </c>
    </row>
    <row r="2144" spans="5:5" x14ac:dyDescent="0.2">
      <c r="E2144" s="32">
        <v>0</v>
      </c>
    </row>
    <row r="2145" spans="5:5" x14ac:dyDescent="0.2">
      <c r="E2145" s="32">
        <v>0</v>
      </c>
    </row>
    <row r="2146" spans="5:5" x14ac:dyDescent="0.2">
      <c r="E2146" s="32">
        <v>0</v>
      </c>
    </row>
    <row r="2147" spans="5:5" x14ac:dyDescent="0.2">
      <c r="E2147" s="32">
        <v>0</v>
      </c>
    </row>
    <row r="2148" spans="5:5" x14ac:dyDescent="0.2">
      <c r="E2148" s="32">
        <v>0</v>
      </c>
    </row>
    <row r="2149" spans="5:5" x14ac:dyDescent="0.2">
      <c r="E2149" s="32">
        <v>0</v>
      </c>
    </row>
    <row r="2150" spans="5:5" x14ac:dyDescent="0.2">
      <c r="E2150" s="32">
        <v>0</v>
      </c>
    </row>
    <row r="2151" spans="5:5" x14ac:dyDescent="0.2">
      <c r="E2151" s="32">
        <v>0</v>
      </c>
    </row>
    <row r="2152" spans="5:5" x14ac:dyDescent="0.2">
      <c r="E2152" s="32">
        <v>0</v>
      </c>
    </row>
    <row r="2153" spans="5:5" x14ac:dyDescent="0.2">
      <c r="E2153" s="32">
        <v>0</v>
      </c>
    </row>
    <row r="2154" spans="5:5" x14ac:dyDescent="0.2">
      <c r="E2154" s="32">
        <v>0</v>
      </c>
    </row>
    <row r="2155" spans="5:5" x14ac:dyDescent="0.2">
      <c r="E2155" s="32">
        <v>0</v>
      </c>
    </row>
    <row r="2156" spans="5:5" x14ac:dyDescent="0.2">
      <c r="E2156" s="32">
        <v>0</v>
      </c>
    </row>
    <row r="2157" spans="5:5" x14ac:dyDescent="0.2">
      <c r="E2157" s="32">
        <v>0</v>
      </c>
    </row>
    <row r="2158" spans="5:5" x14ac:dyDescent="0.2">
      <c r="E2158" s="32">
        <v>0</v>
      </c>
    </row>
    <row r="2159" spans="5:5" x14ac:dyDescent="0.2">
      <c r="E2159" s="32">
        <v>0</v>
      </c>
    </row>
    <row r="2160" spans="5:5" x14ac:dyDescent="0.2">
      <c r="E2160" s="32">
        <v>0</v>
      </c>
    </row>
    <row r="2161" spans="5:5" x14ac:dyDescent="0.2">
      <c r="E2161" s="32">
        <v>0</v>
      </c>
    </row>
    <row r="2162" spans="5:5" x14ac:dyDescent="0.2">
      <c r="E2162" s="32">
        <v>0</v>
      </c>
    </row>
    <row r="2163" spans="5:5" x14ac:dyDescent="0.2">
      <c r="E2163" s="32">
        <v>0</v>
      </c>
    </row>
    <row r="2164" spans="5:5" x14ac:dyDescent="0.2">
      <c r="E2164" s="32">
        <v>0</v>
      </c>
    </row>
    <row r="2165" spans="5:5" x14ac:dyDescent="0.2">
      <c r="E2165" s="32">
        <v>0</v>
      </c>
    </row>
    <row r="2166" spans="5:5" x14ac:dyDescent="0.2">
      <c r="E2166" s="32">
        <v>0</v>
      </c>
    </row>
    <row r="2167" spans="5:5" x14ac:dyDescent="0.2">
      <c r="E2167" s="32">
        <v>0</v>
      </c>
    </row>
    <row r="2168" spans="5:5" x14ac:dyDescent="0.2">
      <c r="E2168" s="32">
        <v>0</v>
      </c>
    </row>
    <row r="2169" spans="5:5" x14ac:dyDescent="0.2">
      <c r="E2169" s="32">
        <v>0</v>
      </c>
    </row>
    <row r="2170" spans="5:5" x14ac:dyDescent="0.2">
      <c r="E2170" s="32">
        <v>0</v>
      </c>
    </row>
    <row r="2171" spans="5:5" x14ac:dyDescent="0.2">
      <c r="E2171" s="32">
        <v>0</v>
      </c>
    </row>
    <row r="2172" spans="5:5" x14ac:dyDescent="0.2">
      <c r="E2172" s="32">
        <v>0</v>
      </c>
    </row>
    <row r="2173" spans="5:5" x14ac:dyDescent="0.2">
      <c r="E2173" s="32">
        <v>0</v>
      </c>
    </row>
    <row r="2174" spans="5:5" x14ac:dyDescent="0.2">
      <c r="E2174" s="32">
        <v>0</v>
      </c>
    </row>
    <row r="2175" spans="5:5" x14ac:dyDescent="0.2">
      <c r="E2175" s="32">
        <v>0</v>
      </c>
    </row>
    <row r="2176" spans="5:5" x14ac:dyDescent="0.2">
      <c r="E2176" s="32">
        <v>0</v>
      </c>
    </row>
    <row r="2177" spans="5:5" x14ac:dyDescent="0.2">
      <c r="E2177" s="32">
        <v>0</v>
      </c>
    </row>
    <row r="2178" spans="5:5" x14ac:dyDescent="0.2">
      <c r="E2178" s="32">
        <v>0</v>
      </c>
    </row>
    <row r="2179" spans="5:5" x14ac:dyDescent="0.2">
      <c r="E2179" s="32">
        <v>0</v>
      </c>
    </row>
    <row r="2180" spans="5:5" x14ac:dyDescent="0.2">
      <c r="E2180" s="32">
        <v>0</v>
      </c>
    </row>
    <row r="2181" spans="5:5" x14ac:dyDescent="0.2">
      <c r="E2181" s="32">
        <v>0</v>
      </c>
    </row>
    <row r="2182" spans="5:5" x14ac:dyDescent="0.2">
      <c r="E2182" s="32">
        <v>0</v>
      </c>
    </row>
    <row r="2183" spans="5:5" x14ac:dyDescent="0.2">
      <c r="E2183" s="32">
        <v>0</v>
      </c>
    </row>
    <row r="2184" spans="5:5" x14ac:dyDescent="0.2">
      <c r="E2184" s="32">
        <v>0</v>
      </c>
    </row>
    <row r="2185" spans="5:5" x14ac:dyDescent="0.2">
      <c r="E2185" s="32">
        <v>0</v>
      </c>
    </row>
    <row r="2186" spans="5:5" x14ac:dyDescent="0.2">
      <c r="E2186" s="32">
        <v>0</v>
      </c>
    </row>
    <row r="2187" spans="5:5" x14ac:dyDescent="0.2">
      <c r="E2187" s="32">
        <v>0</v>
      </c>
    </row>
    <row r="2188" spans="5:5" x14ac:dyDescent="0.2">
      <c r="E2188" s="32">
        <v>0</v>
      </c>
    </row>
    <row r="2189" spans="5:5" x14ac:dyDescent="0.2">
      <c r="E2189" s="32">
        <v>0</v>
      </c>
    </row>
    <row r="2190" spans="5:5" x14ac:dyDescent="0.2">
      <c r="E2190" s="32">
        <v>0</v>
      </c>
    </row>
    <row r="2191" spans="5:5" x14ac:dyDescent="0.2">
      <c r="E2191" s="32">
        <v>0</v>
      </c>
    </row>
    <row r="2192" spans="5:5" x14ac:dyDescent="0.2">
      <c r="E2192" s="32">
        <v>0</v>
      </c>
    </row>
    <row r="2193" spans="5:5" x14ac:dyDescent="0.2">
      <c r="E2193" s="32">
        <v>0</v>
      </c>
    </row>
    <row r="2194" spans="5:5" x14ac:dyDescent="0.2">
      <c r="E2194" s="32">
        <v>0</v>
      </c>
    </row>
    <row r="2195" spans="5:5" x14ac:dyDescent="0.2">
      <c r="E2195" s="32">
        <v>0</v>
      </c>
    </row>
    <row r="2196" spans="5:5" x14ac:dyDescent="0.2">
      <c r="E2196" s="32">
        <v>0</v>
      </c>
    </row>
    <row r="2197" spans="5:5" x14ac:dyDescent="0.2">
      <c r="E2197" s="32">
        <v>0</v>
      </c>
    </row>
    <row r="2198" spans="5:5" x14ac:dyDescent="0.2">
      <c r="E2198" s="32">
        <v>0</v>
      </c>
    </row>
    <row r="2199" spans="5:5" x14ac:dyDescent="0.2">
      <c r="E2199" s="32">
        <v>0</v>
      </c>
    </row>
    <row r="2200" spans="5:5" x14ac:dyDescent="0.2">
      <c r="E2200" s="32">
        <v>0</v>
      </c>
    </row>
    <row r="2201" spans="5:5" x14ac:dyDescent="0.2">
      <c r="E2201" s="32">
        <v>0</v>
      </c>
    </row>
    <row r="2202" spans="5:5" x14ac:dyDescent="0.2">
      <c r="E2202" s="32">
        <v>0</v>
      </c>
    </row>
    <row r="2203" spans="5:5" x14ac:dyDescent="0.2">
      <c r="E2203" s="32">
        <v>0</v>
      </c>
    </row>
    <row r="2204" spans="5:5" x14ac:dyDescent="0.2">
      <c r="E2204" s="32">
        <v>0</v>
      </c>
    </row>
    <row r="2205" spans="5:5" x14ac:dyDescent="0.2">
      <c r="E2205" s="32">
        <v>0</v>
      </c>
    </row>
    <row r="2206" spans="5:5" x14ac:dyDescent="0.2">
      <c r="E2206" s="32">
        <v>0</v>
      </c>
    </row>
    <row r="2207" spans="5:5" x14ac:dyDescent="0.2">
      <c r="E2207" s="32">
        <v>0</v>
      </c>
    </row>
    <row r="2208" spans="5:5" x14ac:dyDescent="0.2">
      <c r="E2208" s="32">
        <v>0</v>
      </c>
    </row>
    <row r="2209" spans="5:5" x14ac:dyDescent="0.2">
      <c r="E2209" s="32">
        <v>0</v>
      </c>
    </row>
    <row r="2210" spans="5:5" x14ac:dyDescent="0.2">
      <c r="E2210" s="32">
        <v>0</v>
      </c>
    </row>
    <row r="2211" spans="5:5" x14ac:dyDescent="0.2">
      <c r="E2211" s="32">
        <v>0</v>
      </c>
    </row>
    <row r="2212" spans="5:5" x14ac:dyDescent="0.2">
      <c r="E2212" s="32">
        <v>0</v>
      </c>
    </row>
    <row r="2213" spans="5:5" x14ac:dyDescent="0.2">
      <c r="E2213" s="32">
        <v>0</v>
      </c>
    </row>
    <row r="2214" spans="5:5" x14ac:dyDescent="0.2">
      <c r="E2214" s="32">
        <v>0</v>
      </c>
    </row>
    <row r="2215" spans="5:5" x14ac:dyDescent="0.2">
      <c r="E2215" s="32">
        <v>0</v>
      </c>
    </row>
    <row r="2216" spans="5:5" x14ac:dyDescent="0.2">
      <c r="E2216" s="32">
        <v>0</v>
      </c>
    </row>
    <row r="2217" spans="5:5" x14ac:dyDescent="0.2">
      <c r="E2217" s="32">
        <v>0</v>
      </c>
    </row>
    <row r="2218" spans="5:5" x14ac:dyDescent="0.2">
      <c r="E2218" s="32">
        <v>0</v>
      </c>
    </row>
    <row r="2219" spans="5:5" x14ac:dyDescent="0.2">
      <c r="E2219" s="32">
        <v>0</v>
      </c>
    </row>
    <row r="2220" spans="5:5" x14ac:dyDescent="0.2">
      <c r="E2220" s="32">
        <v>0</v>
      </c>
    </row>
    <row r="2221" spans="5:5" x14ac:dyDescent="0.2">
      <c r="E2221" s="32">
        <v>0</v>
      </c>
    </row>
    <row r="2222" spans="5:5" x14ac:dyDescent="0.2">
      <c r="E2222" s="32">
        <v>0</v>
      </c>
    </row>
    <row r="2223" spans="5:5" x14ac:dyDescent="0.2">
      <c r="E2223" s="32">
        <v>0</v>
      </c>
    </row>
    <row r="2224" spans="5:5" x14ac:dyDescent="0.2">
      <c r="E2224" s="32">
        <v>0</v>
      </c>
    </row>
    <row r="2225" spans="5:5" x14ac:dyDescent="0.2">
      <c r="E2225" s="32">
        <v>0</v>
      </c>
    </row>
    <row r="2226" spans="5:5" x14ac:dyDescent="0.2">
      <c r="E2226" s="32">
        <v>0</v>
      </c>
    </row>
    <row r="2227" spans="5:5" x14ac:dyDescent="0.2">
      <c r="E2227" s="32">
        <v>0</v>
      </c>
    </row>
    <row r="2228" spans="5:5" x14ac:dyDescent="0.2">
      <c r="E2228" s="32">
        <v>0</v>
      </c>
    </row>
    <row r="2229" spans="5:5" x14ac:dyDescent="0.2">
      <c r="E2229" s="32">
        <v>0</v>
      </c>
    </row>
    <row r="2230" spans="5:5" x14ac:dyDescent="0.2">
      <c r="E2230" s="32">
        <v>0</v>
      </c>
    </row>
    <row r="2231" spans="5:5" x14ac:dyDescent="0.2">
      <c r="E2231" s="32">
        <v>0</v>
      </c>
    </row>
    <row r="2232" spans="5:5" x14ac:dyDescent="0.2">
      <c r="E2232" s="32">
        <v>0</v>
      </c>
    </row>
    <row r="2233" spans="5:5" x14ac:dyDescent="0.2">
      <c r="E2233" s="32">
        <v>0</v>
      </c>
    </row>
    <row r="2234" spans="5:5" x14ac:dyDescent="0.2">
      <c r="E2234" s="32">
        <v>0</v>
      </c>
    </row>
    <row r="2235" spans="5:5" x14ac:dyDescent="0.2">
      <c r="E2235" s="32">
        <v>0</v>
      </c>
    </row>
    <row r="2236" spans="5:5" x14ac:dyDescent="0.2">
      <c r="E2236" s="32">
        <v>0</v>
      </c>
    </row>
    <row r="2237" spans="5:5" x14ac:dyDescent="0.2">
      <c r="E2237" s="32">
        <v>0</v>
      </c>
    </row>
    <row r="2238" spans="5:5" x14ac:dyDescent="0.2">
      <c r="E2238" s="32">
        <v>0</v>
      </c>
    </row>
    <row r="2239" spans="5:5" x14ac:dyDescent="0.2">
      <c r="E2239" s="32">
        <v>0</v>
      </c>
    </row>
    <row r="2240" spans="5:5" x14ac:dyDescent="0.2">
      <c r="E2240" s="32">
        <v>0</v>
      </c>
    </row>
    <row r="2241" spans="5:5" x14ac:dyDescent="0.2">
      <c r="E2241" s="32">
        <v>0</v>
      </c>
    </row>
    <row r="2242" spans="5:5" x14ac:dyDescent="0.2">
      <c r="E2242" s="32">
        <v>0</v>
      </c>
    </row>
    <row r="2243" spans="5:5" x14ac:dyDescent="0.2">
      <c r="E2243" s="32">
        <v>0</v>
      </c>
    </row>
    <row r="2244" spans="5:5" x14ac:dyDescent="0.2">
      <c r="E2244" s="32">
        <v>0</v>
      </c>
    </row>
    <row r="2245" spans="5:5" x14ac:dyDescent="0.2">
      <c r="E2245" s="32">
        <v>0</v>
      </c>
    </row>
    <row r="2246" spans="5:5" x14ac:dyDescent="0.2">
      <c r="E2246" s="32">
        <v>0</v>
      </c>
    </row>
    <row r="2247" spans="5:5" x14ac:dyDescent="0.2">
      <c r="E2247" s="32">
        <v>0</v>
      </c>
    </row>
    <row r="2248" spans="5:5" x14ac:dyDescent="0.2">
      <c r="E2248" s="32">
        <v>0</v>
      </c>
    </row>
    <row r="2249" spans="5:5" x14ac:dyDescent="0.2">
      <c r="E2249" s="32">
        <v>0</v>
      </c>
    </row>
    <row r="2250" spans="5:5" x14ac:dyDescent="0.2">
      <c r="E2250" s="32">
        <v>0</v>
      </c>
    </row>
    <row r="2251" spans="5:5" x14ac:dyDescent="0.2">
      <c r="E2251" s="32">
        <v>0</v>
      </c>
    </row>
    <row r="2252" spans="5:5" x14ac:dyDescent="0.2">
      <c r="E2252" s="32">
        <v>0</v>
      </c>
    </row>
    <row r="2253" spans="5:5" x14ac:dyDescent="0.2">
      <c r="E2253" s="32">
        <v>0</v>
      </c>
    </row>
    <row r="2254" spans="5:5" x14ac:dyDescent="0.2">
      <c r="E2254" s="32">
        <v>0</v>
      </c>
    </row>
    <row r="2255" spans="5:5" x14ac:dyDescent="0.2">
      <c r="E2255" s="32">
        <v>0</v>
      </c>
    </row>
    <row r="2256" spans="5:5" x14ac:dyDescent="0.2">
      <c r="E2256" s="32">
        <v>0</v>
      </c>
    </row>
    <row r="2257" spans="5:5" x14ac:dyDescent="0.2">
      <c r="E2257" s="32">
        <v>0</v>
      </c>
    </row>
    <row r="2258" spans="5:5" x14ac:dyDescent="0.2">
      <c r="E2258" s="32">
        <v>0</v>
      </c>
    </row>
    <row r="2259" spans="5:5" x14ac:dyDescent="0.2">
      <c r="E2259" s="32">
        <v>0</v>
      </c>
    </row>
    <row r="2260" spans="5:5" x14ac:dyDescent="0.2">
      <c r="E2260" s="32">
        <v>0</v>
      </c>
    </row>
    <row r="2261" spans="5:5" x14ac:dyDescent="0.2">
      <c r="E2261" s="32">
        <v>0</v>
      </c>
    </row>
    <row r="2262" spans="5:5" x14ac:dyDescent="0.2">
      <c r="E2262" s="32">
        <v>0</v>
      </c>
    </row>
    <row r="2263" spans="5:5" x14ac:dyDescent="0.2">
      <c r="E2263" s="32">
        <v>0</v>
      </c>
    </row>
    <row r="2264" spans="5:5" x14ac:dyDescent="0.2">
      <c r="E2264" s="32">
        <v>0</v>
      </c>
    </row>
    <row r="2265" spans="5:5" x14ac:dyDescent="0.2">
      <c r="E2265" s="32">
        <v>0</v>
      </c>
    </row>
    <row r="2266" spans="5:5" x14ac:dyDescent="0.2">
      <c r="E2266" s="32">
        <v>0</v>
      </c>
    </row>
    <row r="2267" spans="5:5" x14ac:dyDescent="0.2">
      <c r="E2267" s="32">
        <v>0</v>
      </c>
    </row>
    <row r="2268" spans="5:5" x14ac:dyDescent="0.2">
      <c r="E2268" s="32">
        <v>0</v>
      </c>
    </row>
    <row r="2269" spans="5:5" x14ac:dyDescent="0.2">
      <c r="E2269" s="32">
        <v>0</v>
      </c>
    </row>
    <row r="2270" spans="5:5" x14ac:dyDescent="0.2">
      <c r="E2270" s="32">
        <v>0</v>
      </c>
    </row>
    <row r="2271" spans="5:5" x14ac:dyDescent="0.2">
      <c r="E2271" s="32">
        <v>0</v>
      </c>
    </row>
    <row r="2272" spans="5:5" x14ac:dyDescent="0.2">
      <c r="E2272" s="32">
        <v>0</v>
      </c>
    </row>
    <row r="2273" spans="5:5" x14ac:dyDescent="0.2">
      <c r="E2273" s="32">
        <v>0</v>
      </c>
    </row>
    <row r="2274" spans="5:5" x14ac:dyDescent="0.2">
      <c r="E2274" s="32">
        <v>0</v>
      </c>
    </row>
    <row r="2275" spans="5:5" x14ac:dyDescent="0.2">
      <c r="E2275" s="32">
        <v>0</v>
      </c>
    </row>
    <row r="2276" spans="5:5" x14ac:dyDescent="0.2">
      <c r="E2276" s="32">
        <v>0</v>
      </c>
    </row>
    <row r="2277" spans="5:5" x14ac:dyDescent="0.2">
      <c r="E2277" s="32">
        <v>0</v>
      </c>
    </row>
    <row r="2278" spans="5:5" x14ac:dyDescent="0.2">
      <c r="E2278" s="32">
        <v>0</v>
      </c>
    </row>
    <row r="2279" spans="5:5" x14ac:dyDescent="0.2">
      <c r="E2279" s="32">
        <v>0</v>
      </c>
    </row>
    <row r="2280" spans="5:5" x14ac:dyDescent="0.2">
      <c r="E2280" s="32">
        <v>0</v>
      </c>
    </row>
    <row r="2281" spans="5:5" x14ac:dyDescent="0.2">
      <c r="E2281" s="32">
        <v>0</v>
      </c>
    </row>
    <row r="2282" spans="5:5" x14ac:dyDescent="0.2">
      <c r="E2282" s="32">
        <v>0</v>
      </c>
    </row>
    <row r="2283" spans="5:5" x14ac:dyDescent="0.2">
      <c r="E2283" s="32">
        <v>0</v>
      </c>
    </row>
    <row r="2284" spans="5:5" x14ac:dyDescent="0.2">
      <c r="E2284" s="32">
        <v>0</v>
      </c>
    </row>
    <row r="2285" spans="5:5" x14ac:dyDescent="0.2">
      <c r="E2285" s="32">
        <v>0</v>
      </c>
    </row>
    <row r="2286" spans="5:5" x14ac:dyDescent="0.2">
      <c r="E2286" s="32">
        <v>0</v>
      </c>
    </row>
    <row r="2287" spans="5:5" x14ac:dyDescent="0.2">
      <c r="E2287" s="32">
        <v>0</v>
      </c>
    </row>
    <row r="2288" spans="5:5" x14ac:dyDescent="0.2">
      <c r="E2288" s="32">
        <v>0</v>
      </c>
    </row>
    <row r="2289" spans="5:5" x14ac:dyDescent="0.2">
      <c r="E2289" s="32">
        <v>0</v>
      </c>
    </row>
    <row r="2290" spans="5:5" x14ac:dyDescent="0.2">
      <c r="E2290" s="32">
        <v>0</v>
      </c>
    </row>
    <row r="2291" spans="5:5" x14ac:dyDescent="0.2">
      <c r="E2291" s="32">
        <v>0</v>
      </c>
    </row>
    <row r="2292" spans="5:5" x14ac:dyDescent="0.2">
      <c r="E2292" s="32">
        <v>0</v>
      </c>
    </row>
    <row r="2293" spans="5:5" x14ac:dyDescent="0.2">
      <c r="E2293" s="32">
        <v>0</v>
      </c>
    </row>
    <row r="2294" spans="5:5" x14ac:dyDescent="0.2">
      <c r="E2294" s="32">
        <v>0</v>
      </c>
    </row>
    <row r="2295" spans="5:5" x14ac:dyDescent="0.2">
      <c r="E2295" s="32">
        <v>0</v>
      </c>
    </row>
    <row r="2296" spans="5:5" x14ac:dyDescent="0.2">
      <c r="E2296" s="32">
        <v>0</v>
      </c>
    </row>
    <row r="2297" spans="5:5" x14ac:dyDescent="0.2">
      <c r="E2297" s="32">
        <v>0</v>
      </c>
    </row>
    <row r="2298" spans="5:5" x14ac:dyDescent="0.2">
      <c r="E2298" s="32">
        <v>0</v>
      </c>
    </row>
    <row r="2299" spans="5:5" x14ac:dyDescent="0.2">
      <c r="E2299" s="32">
        <v>0</v>
      </c>
    </row>
    <row r="2300" spans="5:5" x14ac:dyDescent="0.2">
      <c r="E2300" s="32">
        <v>0</v>
      </c>
    </row>
    <row r="2301" spans="5:5" x14ac:dyDescent="0.2">
      <c r="E2301" s="32">
        <v>0</v>
      </c>
    </row>
    <row r="2302" spans="5:5" x14ac:dyDescent="0.2">
      <c r="E2302" s="32">
        <v>0</v>
      </c>
    </row>
    <row r="2303" spans="5:5" x14ac:dyDescent="0.2">
      <c r="E2303" s="32">
        <v>0</v>
      </c>
    </row>
    <row r="2304" spans="5:5" x14ac:dyDescent="0.2">
      <c r="E2304" s="32">
        <v>0</v>
      </c>
    </row>
    <row r="2305" spans="5:5" x14ac:dyDescent="0.2">
      <c r="E2305" s="32">
        <v>0</v>
      </c>
    </row>
    <row r="2306" spans="5:5" x14ac:dyDescent="0.2">
      <c r="E2306" s="32">
        <v>0</v>
      </c>
    </row>
    <row r="2307" spans="5:5" x14ac:dyDescent="0.2">
      <c r="E2307" s="32">
        <v>0</v>
      </c>
    </row>
    <row r="2308" spans="5:5" x14ac:dyDescent="0.2">
      <c r="E2308" s="32">
        <v>0</v>
      </c>
    </row>
    <row r="2309" spans="5:5" x14ac:dyDescent="0.2">
      <c r="E2309" s="32">
        <v>0</v>
      </c>
    </row>
    <row r="2310" spans="5:5" x14ac:dyDescent="0.2">
      <c r="E2310" s="32">
        <v>0</v>
      </c>
    </row>
    <row r="2311" spans="5:5" x14ac:dyDescent="0.2">
      <c r="E2311" s="32">
        <v>0</v>
      </c>
    </row>
    <row r="2312" spans="5:5" x14ac:dyDescent="0.2">
      <c r="E2312" s="32">
        <v>0</v>
      </c>
    </row>
    <row r="2313" spans="5:5" x14ac:dyDescent="0.2">
      <c r="E2313" s="32">
        <v>0</v>
      </c>
    </row>
    <row r="2314" spans="5:5" x14ac:dyDescent="0.2">
      <c r="E2314" s="32">
        <v>0</v>
      </c>
    </row>
    <row r="2315" spans="5:5" x14ac:dyDescent="0.2">
      <c r="E2315" s="32">
        <v>0</v>
      </c>
    </row>
    <row r="2316" spans="5:5" x14ac:dyDescent="0.2">
      <c r="E2316" s="32">
        <v>0</v>
      </c>
    </row>
    <row r="2317" spans="5:5" x14ac:dyDescent="0.2">
      <c r="E2317" s="32">
        <v>0</v>
      </c>
    </row>
    <row r="2318" spans="5:5" x14ac:dyDescent="0.2">
      <c r="E2318" s="32">
        <v>0</v>
      </c>
    </row>
    <row r="2319" spans="5:5" x14ac:dyDescent="0.2">
      <c r="E2319" s="32">
        <v>0</v>
      </c>
    </row>
    <row r="2320" spans="5:5" x14ac:dyDescent="0.2">
      <c r="E2320" s="32">
        <v>0</v>
      </c>
    </row>
    <row r="2321" spans="5:5" x14ac:dyDescent="0.2">
      <c r="E2321" s="32">
        <v>0</v>
      </c>
    </row>
    <row r="2322" spans="5:5" x14ac:dyDescent="0.2">
      <c r="E2322" s="32">
        <v>0</v>
      </c>
    </row>
    <row r="2323" spans="5:5" x14ac:dyDescent="0.2">
      <c r="E2323" s="32">
        <v>0</v>
      </c>
    </row>
    <row r="2324" spans="5:5" x14ac:dyDescent="0.2">
      <c r="E2324" s="32">
        <v>0</v>
      </c>
    </row>
    <row r="2325" spans="5:5" x14ac:dyDescent="0.2">
      <c r="E2325" s="32">
        <v>0</v>
      </c>
    </row>
    <row r="2326" spans="5:5" x14ac:dyDescent="0.2">
      <c r="E2326" s="32">
        <v>0</v>
      </c>
    </row>
    <row r="2327" spans="5:5" x14ac:dyDescent="0.2">
      <c r="E2327" s="32">
        <v>0</v>
      </c>
    </row>
    <row r="2328" spans="5:5" x14ac:dyDescent="0.2">
      <c r="E2328" s="32">
        <v>0</v>
      </c>
    </row>
    <row r="2329" spans="5:5" x14ac:dyDescent="0.2">
      <c r="E2329" s="32">
        <v>0</v>
      </c>
    </row>
    <row r="2330" spans="5:5" x14ac:dyDescent="0.2">
      <c r="E2330" s="32">
        <v>0</v>
      </c>
    </row>
    <row r="2331" spans="5:5" x14ac:dyDescent="0.2">
      <c r="E2331" s="32">
        <v>0</v>
      </c>
    </row>
    <row r="2332" spans="5:5" x14ac:dyDescent="0.2">
      <c r="E2332" s="32">
        <v>0</v>
      </c>
    </row>
    <row r="2333" spans="5:5" x14ac:dyDescent="0.2">
      <c r="E2333" s="32">
        <v>0</v>
      </c>
    </row>
    <row r="2334" spans="5:5" x14ac:dyDescent="0.2">
      <c r="E2334" s="32">
        <v>0</v>
      </c>
    </row>
    <row r="2335" spans="5:5" x14ac:dyDescent="0.2">
      <c r="E2335" s="32">
        <v>0</v>
      </c>
    </row>
    <row r="2336" spans="5:5" x14ac:dyDescent="0.2">
      <c r="E2336" s="32">
        <v>0</v>
      </c>
    </row>
    <row r="2337" spans="5:5" x14ac:dyDescent="0.2">
      <c r="E2337" s="32">
        <v>0</v>
      </c>
    </row>
    <row r="2338" spans="5:5" x14ac:dyDescent="0.2">
      <c r="E2338" s="32">
        <v>0</v>
      </c>
    </row>
    <row r="2339" spans="5:5" x14ac:dyDescent="0.2">
      <c r="E2339" s="32">
        <v>0</v>
      </c>
    </row>
    <row r="2340" spans="5:5" x14ac:dyDescent="0.2">
      <c r="E2340" s="32">
        <v>0</v>
      </c>
    </row>
    <row r="2341" spans="5:5" x14ac:dyDescent="0.2">
      <c r="E2341" s="32">
        <v>0</v>
      </c>
    </row>
    <row r="2342" spans="5:5" x14ac:dyDescent="0.2">
      <c r="E2342" s="32">
        <v>0</v>
      </c>
    </row>
    <row r="2343" spans="5:5" x14ac:dyDescent="0.2">
      <c r="E2343" s="32">
        <v>0</v>
      </c>
    </row>
    <row r="2344" spans="5:5" x14ac:dyDescent="0.2">
      <c r="E2344" s="32">
        <v>0</v>
      </c>
    </row>
    <row r="2345" spans="5:5" x14ac:dyDescent="0.2">
      <c r="E2345" s="32">
        <v>0</v>
      </c>
    </row>
    <row r="2346" spans="5:5" x14ac:dyDescent="0.2">
      <c r="E2346" s="32">
        <v>0</v>
      </c>
    </row>
    <row r="2347" spans="5:5" x14ac:dyDescent="0.2">
      <c r="E2347" s="32">
        <v>0</v>
      </c>
    </row>
    <row r="2348" spans="5:5" x14ac:dyDescent="0.2">
      <c r="E2348" s="32">
        <v>0</v>
      </c>
    </row>
    <row r="2349" spans="5:5" x14ac:dyDescent="0.2">
      <c r="E2349" s="32">
        <v>0</v>
      </c>
    </row>
    <row r="2350" spans="5:5" x14ac:dyDescent="0.2">
      <c r="E2350" s="32">
        <v>0</v>
      </c>
    </row>
    <row r="2351" spans="5:5" x14ac:dyDescent="0.2">
      <c r="E2351" s="32">
        <v>0</v>
      </c>
    </row>
    <row r="2352" spans="5:5" x14ac:dyDescent="0.2">
      <c r="E2352" s="32">
        <v>0</v>
      </c>
    </row>
    <row r="2353" spans="5:5" x14ac:dyDescent="0.2">
      <c r="E2353" s="32">
        <v>0</v>
      </c>
    </row>
    <row r="2354" spans="5:5" x14ac:dyDescent="0.2">
      <c r="E2354" s="32">
        <v>0</v>
      </c>
    </row>
    <row r="2355" spans="5:5" x14ac:dyDescent="0.2">
      <c r="E2355" s="32">
        <v>0</v>
      </c>
    </row>
    <row r="2356" spans="5:5" x14ac:dyDescent="0.2">
      <c r="E2356" s="32">
        <v>0</v>
      </c>
    </row>
    <row r="2357" spans="5:5" x14ac:dyDescent="0.2">
      <c r="E2357" s="32">
        <v>0</v>
      </c>
    </row>
    <row r="2358" spans="5:5" x14ac:dyDescent="0.2">
      <c r="E2358" s="32">
        <v>0</v>
      </c>
    </row>
    <row r="2359" spans="5:5" x14ac:dyDescent="0.2">
      <c r="E2359" s="32">
        <v>0</v>
      </c>
    </row>
    <row r="2360" spans="5:5" x14ac:dyDescent="0.2">
      <c r="E2360" s="32">
        <v>0</v>
      </c>
    </row>
    <row r="2361" spans="5:5" x14ac:dyDescent="0.2">
      <c r="E2361" s="32">
        <v>0</v>
      </c>
    </row>
    <row r="2362" spans="5:5" x14ac:dyDescent="0.2">
      <c r="E2362" s="32">
        <v>0</v>
      </c>
    </row>
    <row r="2363" spans="5:5" x14ac:dyDescent="0.2">
      <c r="E2363" s="32">
        <v>0</v>
      </c>
    </row>
    <row r="2364" spans="5:5" x14ac:dyDescent="0.2">
      <c r="E2364" s="32">
        <v>0</v>
      </c>
    </row>
    <row r="2365" spans="5:5" x14ac:dyDescent="0.2">
      <c r="E2365" s="32">
        <v>0</v>
      </c>
    </row>
    <row r="2366" spans="5:5" x14ac:dyDescent="0.2">
      <c r="E2366" s="32">
        <v>0</v>
      </c>
    </row>
    <row r="2367" spans="5:5" x14ac:dyDescent="0.2">
      <c r="E2367" s="32">
        <v>0</v>
      </c>
    </row>
    <row r="2368" spans="5:5" x14ac:dyDescent="0.2">
      <c r="E2368" s="32">
        <v>0</v>
      </c>
    </row>
    <row r="2369" spans="5:5" x14ac:dyDescent="0.2">
      <c r="E2369" s="32">
        <v>0</v>
      </c>
    </row>
    <row r="2370" spans="5:5" x14ac:dyDescent="0.2">
      <c r="E2370" s="32">
        <v>0</v>
      </c>
    </row>
    <row r="2371" spans="5:5" x14ac:dyDescent="0.2">
      <c r="E2371" s="32">
        <v>0</v>
      </c>
    </row>
    <row r="2372" spans="5:5" x14ac:dyDescent="0.2">
      <c r="E2372" s="32">
        <v>0</v>
      </c>
    </row>
    <row r="2373" spans="5:5" x14ac:dyDescent="0.2">
      <c r="E2373" s="32">
        <v>0</v>
      </c>
    </row>
    <row r="2374" spans="5:5" x14ac:dyDescent="0.2">
      <c r="E2374" s="32">
        <v>0</v>
      </c>
    </row>
    <row r="2375" spans="5:5" x14ac:dyDescent="0.2">
      <c r="E2375" s="32">
        <v>0</v>
      </c>
    </row>
    <row r="2376" spans="5:5" x14ac:dyDescent="0.2">
      <c r="E2376" s="32">
        <v>0</v>
      </c>
    </row>
    <row r="2377" spans="5:5" x14ac:dyDescent="0.2">
      <c r="E2377" s="32">
        <v>0</v>
      </c>
    </row>
    <row r="2378" spans="5:5" x14ac:dyDescent="0.2">
      <c r="E2378" s="32">
        <v>0</v>
      </c>
    </row>
    <row r="2379" spans="5:5" x14ac:dyDescent="0.2">
      <c r="E2379" s="32">
        <v>0</v>
      </c>
    </row>
    <row r="2380" spans="5:5" x14ac:dyDescent="0.2">
      <c r="E2380" s="32">
        <v>0</v>
      </c>
    </row>
    <row r="2381" spans="5:5" x14ac:dyDescent="0.2">
      <c r="E2381" s="32">
        <v>0</v>
      </c>
    </row>
    <row r="2382" spans="5:5" x14ac:dyDescent="0.2">
      <c r="E2382" s="32">
        <v>0</v>
      </c>
    </row>
    <row r="2383" spans="5:5" x14ac:dyDescent="0.2">
      <c r="E2383" s="32">
        <v>0</v>
      </c>
    </row>
    <row r="2384" spans="5:5" x14ac:dyDescent="0.2">
      <c r="E2384" s="32">
        <v>0</v>
      </c>
    </row>
    <row r="2385" spans="5:5" x14ac:dyDescent="0.2">
      <c r="E2385" s="32">
        <v>0</v>
      </c>
    </row>
    <row r="2386" spans="5:5" x14ac:dyDescent="0.2">
      <c r="E2386" s="32">
        <v>0</v>
      </c>
    </row>
    <row r="2387" spans="5:5" x14ac:dyDescent="0.2">
      <c r="E2387" s="32">
        <v>0</v>
      </c>
    </row>
    <row r="2388" spans="5:5" x14ac:dyDescent="0.2">
      <c r="E2388" s="32">
        <v>0</v>
      </c>
    </row>
    <row r="2389" spans="5:5" x14ac:dyDescent="0.2">
      <c r="E2389" s="32">
        <v>0</v>
      </c>
    </row>
    <row r="2390" spans="5:5" x14ac:dyDescent="0.2">
      <c r="E2390" s="32">
        <v>0</v>
      </c>
    </row>
    <row r="2391" spans="5:5" x14ac:dyDescent="0.2">
      <c r="E2391" s="32">
        <v>0</v>
      </c>
    </row>
    <row r="2392" spans="5:5" x14ac:dyDescent="0.2">
      <c r="E2392" s="32">
        <v>0</v>
      </c>
    </row>
    <row r="2393" spans="5:5" x14ac:dyDescent="0.2">
      <c r="E2393" s="32">
        <v>0</v>
      </c>
    </row>
    <row r="2394" spans="5:5" x14ac:dyDescent="0.2">
      <c r="E2394" s="32">
        <v>0</v>
      </c>
    </row>
    <row r="2395" spans="5:5" x14ac:dyDescent="0.2">
      <c r="E2395" s="32">
        <v>0</v>
      </c>
    </row>
    <row r="2396" spans="5:5" x14ac:dyDescent="0.2">
      <c r="E2396" s="32">
        <v>0</v>
      </c>
    </row>
    <row r="2397" spans="5:5" x14ac:dyDescent="0.2">
      <c r="E2397" s="32">
        <v>0</v>
      </c>
    </row>
    <row r="2398" spans="5:5" x14ac:dyDescent="0.2">
      <c r="E2398" s="32">
        <v>0</v>
      </c>
    </row>
    <row r="2399" spans="5:5" x14ac:dyDescent="0.2">
      <c r="E2399" s="32">
        <v>0</v>
      </c>
    </row>
    <row r="2400" spans="5:5" x14ac:dyDescent="0.2">
      <c r="E2400" s="32">
        <v>0</v>
      </c>
    </row>
    <row r="2401" spans="5:5" x14ac:dyDescent="0.2">
      <c r="E2401" s="32">
        <v>0</v>
      </c>
    </row>
    <row r="2402" spans="5:5" x14ac:dyDescent="0.2">
      <c r="E2402" s="32">
        <v>0</v>
      </c>
    </row>
    <row r="2403" spans="5:5" x14ac:dyDescent="0.2">
      <c r="E2403" s="32">
        <v>0</v>
      </c>
    </row>
    <row r="2404" spans="5:5" x14ac:dyDescent="0.2">
      <c r="E2404" s="32">
        <v>0</v>
      </c>
    </row>
    <row r="2405" spans="5:5" x14ac:dyDescent="0.2">
      <c r="E2405" s="32">
        <v>0</v>
      </c>
    </row>
    <row r="2406" spans="5:5" x14ac:dyDescent="0.2">
      <c r="E2406" s="32">
        <v>0</v>
      </c>
    </row>
    <row r="2407" spans="5:5" x14ac:dyDescent="0.2">
      <c r="E2407" s="32">
        <v>0</v>
      </c>
    </row>
    <row r="2408" spans="5:5" x14ac:dyDescent="0.2">
      <c r="E2408" s="32">
        <v>0</v>
      </c>
    </row>
    <row r="2409" spans="5:5" x14ac:dyDescent="0.2">
      <c r="E2409" s="32">
        <v>0</v>
      </c>
    </row>
    <row r="2410" spans="5:5" x14ac:dyDescent="0.2">
      <c r="E2410" s="32">
        <v>0</v>
      </c>
    </row>
    <row r="2411" spans="5:5" x14ac:dyDescent="0.2">
      <c r="E2411" s="32">
        <v>0</v>
      </c>
    </row>
    <row r="2412" spans="5:5" x14ac:dyDescent="0.2">
      <c r="E2412" s="32">
        <v>0</v>
      </c>
    </row>
    <row r="2413" spans="5:5" x14ac:dyDescent="0.2">
      <c r="E2413" s="32">
        <v>0</v>
      </c>
    </row>
    <row r="2414" spans="5:5" x14ac:dyDescent="0.2">
      <c r="E2414" s="32">
        <v>0</v>
      </c>
    </row>
    <row r="2415" spans="5:5" x14ac:dyDescent="0.2">
      <c r="E2415" s="32">
        <v>0</v>
      </c>
    </row>
    <row r="2416" spans="5:5" x14ac:dyDescent="0.2">
      <c r="E2416" s="32">
        <v>0</v>
      </c>
    </row>
    <row r="2417" spans="5:5" x14ac:dyDescent="0.2">
      <c r="E2417" s="32">
        <v>0</v>
      </c>
    </row>
    <row r="2418" spans="5:5" x14ac:dyDescent="0.2">
      <c r="E2418" s="32">
        <v>0</v>
      </c>
    </row>
    <row r="2419" spans="5:5" x14ac:dyDescent="0.2">
      <c r="E2419" s="32">
        <v>0</v>
      </c>
    </row>
    <row r="2420" spans="5:5" x14ac:dyDescent="0.2">
      <c r="E2420" s="32">
        <v>0</v>
      </c>
    </row>
    <row r="2421" spans="5:5" x14ac:dyDescent="0.2">
      <c r="E2421" s="32">
        <v>0</v>
      </c>
    </row>
    <row r="2422" spans="5:5" x14ac:dyDescent="0.2">
      <c r="E2422" s="32">
        <v>0</v>
      </c>
    </row>
    <row r="2423" spans="5:5" x14ac:dyDescent="0.2">
      <c r="E2423" s="32">
        <v>0</v>
      </c>
    </row>
    <row r="2424" spans="5:5" x14ac:dyDescent="0.2">
      <c r="E2424" s="32">
        <v>0</v>
      </c>
    </row>
    <row r="2425" spans="5:5" x14ac:dyDescent="0.2">
      <c r="E2425" s="32">
        <v>0</v>
      </c>
    </row>
    <row r="2426" spans="5:5" x14ac:dyDescent="0.2">
      <c r="E2426" s="32">
        <v>0</v>
      </c>
    </row>
    <row r="2427" spans="5:5" x14ac:dyDescent="0.2">
      <c r="E2427" s="32">
        <v>0</v>
      </c>
    </row>
    <row r="2428" spans="5:5" x14ac:dyDescent="0.2">
      <c r="E2428" s="32">
        <v>0</v>
      </c>
    </row>
    <row r="2429" spans="5:5" x14ac:dyDescent="0.2">
      <c r="E2429" s="32">
        <v>0</v>
      </c>
    </row>
    <row r="2430" spans="5:5" x14ac:dyDescent="0.2">
      <c r="E2430" s="32">
        <v>0</v>
      </c>
    </row>
    <row r="2431" spans="5:5" x14ac:dyDescent="0.2">
      <c r="E2431" s="32">
        <v>0</v>
      </c>
    </row>
    <row r="2432" spans="5:5" x14ac:dyDescent="0.2">
      <c r="E2432" s="32">
        <v>0</v>
      </c>
    </row>
    <row r="2433" spans="5:5" x14ac:dyDescent="0.2">
      <c r="E2433" s="32">
        <v>0</v>
      </c>
    </row>
    <row r="2434" spans="5:5" x14ac:dyDescent="0.2">
      <c r="E2434" s="32">
        <v>0</v>
      </c>
    </row>
    <row r="2435" spans="5:5" x14ac:dyDescent="0.2">
      <c r="E2435" s="32">
        <v>0</v>
      </c>
    </row>
    <row r="2436" spans="5:5" x14ac:dyDescent="0.2">
      <c r="E2436" s="32">
        <v>0</v>
      </c>
    </row>
    <row r="2437" spans="5:5" x14ac:dyDescent="0.2">
      <c r="E2437" s="32">
        <v>0</v>
      </c>
    </row>
    <row r="2438" spans="5:5" x14ac:dyDescent="0.2">
      <c r="E2438" s="32">
        <v>0</v>
      </c>
    </row>
    <row r="2439" spans="5:5" x14ac:dyDescent="0.2">
      <c r="E2439" s="32">
        <v>0</v>
      </c>
    </row>
    <row r="2440" spans="5:5" x14ac:dyDescent="0.2">
      <c r="E2440" s="32">
        <v>0</v>
      </c>
    </row>
    <row r="2441" spans="5:5" x14ac:dyDescent="0.2">
      <c r="E2441" s="32">
        <v>0</v>
      </c>
    </row>
    <row r="2442" spans="5:5" x14ac:dyDescent="0.2">
      <c r="E2442" s="32">
        <v>0</v>
      </c>
    </row>
    <row r="2443" spans="5:5" x14ac:dyDescent="0.2">
      <c r="E2443" s="32">
        <v>0</v>
      </c>
    </row>
    <row r="2444" spans="5:5" x14ac:dyDescent="0.2">
      <c r="E2444" s="32">
        <v>0</v>
      </c>
    </row>
    <row r="2445" spans="5:5" x14ac:dyDescent="0.2">
      <c r="E2445" s="32">
        <v>0</v>
      </c>
    </row>
    <row r="2446" spans="5:5" x14ac:dyDescent="0.2">
      <c r="E2446" s="32">
        <v>0</v>
      </c>
    </row>
    <row r="2447" spans="5:5" x14ac:dyDescent="0.2">
      <c r="E2447" s="32">
        <v>0</v>
      </c>
    </row>
    <row r="2448" spans="5:5" x14ac:dyDescent="0.2">
      <c r="E2448" s="32">
        <v>0</v>
      </c>
    </row>
    <row r="2449" spans="5:5" x14ac:dyDescent="0.2">
      <c r="E2449" s="32">
        <v>0</v>
      </c>
    </row>
    <row r="2450" spans="5:5" x14ac:dyDescent="0.2">
      <c r="E2450" s="32">
        <v>0</v>
      </c>
    </row>
    <row r="2451" spans="5:5" x14ac:dyDescent="0.2">
      <c r="E2451" s="32">
        <v>0</v>
      </c>
    </row>
    <row r="2452" spans="5:5" x14ac:dyDescent="0.2">
      <c r="E2452" s="32">
        <v>0</v>
      </c>
    </row>
    <row r="2453" spans="5:5" x14ac:dyDescent="0.2">
      <c r="E2453" s="32">
        <v>0</v>
      </c>
    </row>
    <row r="2454" spans="5:5" x14ac:dyDescent="0.2">
      <c r="E2454" s="32">
        <v>0</v>
      </c>
    </row>
    <row r="2455" spans="5:5" x14ac:dyDescent="0.2">
      <c r="E2455" s="32">
        <v>0</v>
      </c>
    </row>
    <row r="2456" spans="5:5" x14ac:dyDescent="0.2">
      <c r="E2456" s="32">
        <v>0</v>
      </c>
    </row>
    <row r="2457" spans="5:5" x14ac:dyDescent="0.2">
      <c r="E2457" s="32">
        <v>0</v>
      </c>
    </row>
    <row r="2458" spans="5:5" x14ac:dyDescent="0.2">
      <c r="E2458" s="32">
        <v>0</v>
      </c>
    </row>
    <row r="2459" spans="5:5" x14ac:dyDescent="0.2">
      <c r="E2459" s="32">
        <v>0</v>
      </c>
    </row>
    <row r="2460" spans="5:5" x14ac:dyDescent="0.2">
      <c r="E2460" s="32">
        <v>0</v>
      </c>
    </row>
    <row r="2461" spans="5:5" x14ac:dyDescent="0.2">
      <c r="E2461" s="32">
        <v>0</v>
      </c>
    </row>
    <row r="2462" spans="5:5" x14ac:dyDescent="0.2">
      <c r="E2462" s="32">
        <v>0</v>
      </c>
    </row>
    <row r="2463" spans="5:5" x14ac:dyDescent="0.2">
      <c r="E2463" s="32">
        <v>0</v>
      </c>
    </row>
    <row r="2464" spans="5:5" x14ac:dyDescent="0.2">
      <c r="E2464" s="32">
        <v>0</v>
      </c>
    </row>
    <row r="2465" spans="5:5" x14ac:dyDescent="0.2">
      <c r="E2465" s="32">
        <v>0</v>
      </c>
    </row>
    <row r="2466" spans="5:5" x14ac:dyDescent="0.2">
      <c r="E2466" s="32">
        <v>0</v>
      </c>
    </row>
    <row r="2467" spans="5:5" x14ac:dyDescent="0.2">
      <c r="E2467" s="32">
        <v>0</v>
      </c>
    </row>
    <row r="2468" spans="5:5" x14ac:dyDescent="0.2">
      <c r="E2468" s="32">
        <v>0</v>
      </c>
    </row>
    <row r="2469" spans="5:5" x14ac:dyDescent="0.2">
      <c r="E2469" s="32">
        <v>0</v>
      </c>
    </row>
    <row r="2470" spans="5:5" x14ac:dyDescent="0.2">
      <c r="E2470" s="32">
        <v>0</v>
      </c>
    </row>
    <row r="2471" spans="5:5" x14ac:dyDescent="0.2">
      <c r="E2471" s="32">
        <v>0</v>
      </c>
    </row>
    <row r="2472" spans="5:5" x14ac:dyDescent="0.2">
      <c r="E2472" s="32">
        <v>0</v>
      </c>
    </row>
    <row r="2473" spans="5:5" x14ac:dyDescent="0.2">
      <c r="E2473" s="32">
        <v>0</v>
      </c>
    </row>
    <row r="2474" spans="5:5" x14ac:dyDescent="0.2">
      <c r="E2474" s="32">
        <v>0</v>
      </c>
    </row>
    <row r="2475" spans="5:5" x14ac:dyDescent="0.2">
      <c r="E2475" s="32">
        <v>0</v>
      </c>
    </row>
    <row r="2476" spans="5:5" x14ac:dyDescent="0.2">
      <c r="E2476" s="32">
        <v>0</v>
      </c>
    </row>
    <row r="2477" spans="5:5" x14ac:dyDescent="0.2">
      <c r="E2477" s="32">
        <v>0</v>
      </c>
    </row>
    <row r="2478" spans="5:5" x14ac:dyDescent="0.2">
      <c r="E2478" s="32">
        <v>0</v>
      </c>
    </row>
    <row r="2479" spans="5:5" x14ac:dyDescent="0.2">
      <c r="E2479" s="32">
        <v>0</v>
      </c>
    </row>
    <row r="2480" spans="5:5" x14ac:dyDescent="0.2">
      <c r="E2480" s="32">
        <v>0</v>
      </c>
    </row>
    <row r="2481" spans="5:5" x14ac:dyDescent="0.2">
      <c r="E2481" s="32">
        <v>0</v>
      </c>
    </row>
    <row r="2482" spans="5:5" x14ac:dyDescent="0.2">
      <c r="E2482" s="32">
        <v>0</v>
      </c>
    </row>
    <row r="2483" spans="5:5" x14ac:dyDescent="0.2">
      <c r="E2483" s="32">
        <v>0</v>
      </c>
    </row>
    <row r="2484" spans="5:5" x14ac:dyDescent="0.2">
      <c r="E2484" s="32">
        <v>0</v>
      </c>
    </row>
    <row r="2485" spans="5:5" x14ac:dyDescent="0.2">
      <c r="E2485" s="32">
        <v>0</v>
      </c>
    </row>
    <row r="2486" spans="5:5" x14ac:dyDescent="0.2">
      <c r="E2486" s="32">
        <v>0</v>
      </c>
    </row>
    <row r="2487" spans="5:5" x14ac:dyDescent="0.2">
      <c r="E2487" s="32">
        <v>0</v>
      </c>
    </row>
    <row r="2488" spans="5:5" x14ac:dyDescent="0.2">
      <c r="E2488" s="32">
        <v>0</v>
      </c>
    </row>
    <row r="2489" spans="5:5" x14ac:dyDescent="0.2">
      <c r="E2489" s="32">
        <v>0</v>
      </c>
    </row>
    <row r="2490" spans="5:5" x14ac:dyDescent="0.2">
      <c r="E2490" s="32">
        <v>0</v>
      </c>
    </row>
    <row r="2491" spans="5:5" x14ac:dyDescent="0.2">
      <c r="E2491" s="32">
        <v>0</v>
      </c>
    </row>
    <row r="2492" spans="5:5" x14ac:dyDescent="0.2">
      <c r="E2492" s="32">
        <v>0</v>
      </c>
    </row>
    <row r="2493" spans="5:5" x14ac:dyDescent="0.2">
      <c r="E2493" s="32">
        <v>0</v>
      </c>
    </row>
    <row r="2494" spans="5:5" x14ac:dyDescent="0.2">
      <c r="E2494" s="32">
        <v>0</v>
      </c>
    </row>
    <row r="2495" spans="5:5" x14ac:dyDescent="0.2">
      <c r="E2495" s="32">
        <v>0</v>
      </c>
    </row>
    <row r="2496" spans="5:5" x14ac:dyDescent="0.2">
      <c r="E2496" s="32">
        <v>0</v>
      </c>
    </row>
    <row r="2497" spans="5:5" x14ac:dyDescent="0.2">
      <c r="E2497" s="32">
        <v>0</v>
      </c>
    </row>
    <row r="2498" spans="5:5" x14ac:dyDescent="0.2">
      <c r="E2498" s="32">
        <v>0</v>
      </c>
    </row>
    <row r="2499" spans="5:5" x14ac:dyDescent="0.2">
      <c r="E2499" s="32">
        <v>0</v>
      </c>
    </row>
    <row r="2500" spans="5:5" x14ac:dyDescent="0.2">
      <c r="E2500" s="32">
        <v>0</v>
      </c>
    </row>
    <row r="2501" spans="5:5" x14ac:dyDescent="0.2">
      <c r="E2501" s="32">
        <v>0</v>
      </c>
    </row>
    <row r="2502" spans="5:5" x14ac:dyDescent="0.2">
      <c r="E2502" s="32">
        <v>0</v>
      </c>
    </row>
    <row r="2503" spans="5:5" x14ac:dyDescent="0.2">
      <c r="E2503" s="32">
        <v>0</v>
      </c>
    </row>
    <row r="2504" spans="5:5" x14ac:dyDescent="0.2">
      <c r="E2504" s="32">
        <v>0</v>
      </c>
    </row>
    <row r="2505" spans="5:5" x14ac:dyDescent="0.2">
      <c r="E2505" s="32">
        <v>0</v>
      </c>
    </row>
    <row r="2506" spans="5:5" x14ac:dyDescent="0.2">
      <c r="E2506" s="32">
        <v>0</v>
      </c>
    </row>
    <row r="2507" spans="5:5" x14ac:dyDescent="0.2">
      <c r="E2507" s="32">
        <v>0</v>
      </c>
    </row>
    <row r="2508" spans="5:5" x14ac:dyDescent="0.2">
      <c r="E2508" s="32">
        <v>0</v>
      </c>
    </row>
    <row r="2509" spans="5:5" x14ac:dyDescent="0.2">
      <c r="E2509" s="32">
        <v>0</v>
      </c>
    </row>
    <row r="2510" spans="5:5" x14ac:dyDescent="0.2">
      <c r="E2510" s="32">
        <v>0</v>
      </c>
    </row>
    <row r="2511" spans="5:5" x14ac:dyDescent="0.2">
      <c r="E2511" s="32">
        <v>0</v>
      </c>
    </row>
    <row r="2512" spans="5:5" x14ac:dyDescent="0.2">
      <c r="E2512" s="32">
        <v>0</v>
      </c>
    </row>
    <row r="2513" spans="5:5" x14ac:dyDescent="0.2">
      <c r="E2513" s="32">
        <v>0</v>
      </c>
    </row>
    <row r="2514" spans="5:5" x14ac:dyDescent="0.2">
      <c r="E2514" s="32">
        <v>0</v>
      </c>
    </row>
    <row r="2515" spans="5:5" x14ac:dyDescent="0.2">
      <c r="E2515" s="32">
        <v>0</v>
      </c>
    </row>
    <row r="2516" spans="5:5" x14ac:dyDescent="0.2">
      <c r="E2516" s="32">
        <v>0</v>
      </c>
    </row>
    <row r="2517" spans="5:5" x14ac:dyDescent="0.2">
      <c r="E2517" s="32">
        <v>0</v>
      </c>
    </row>
    <row r="2518" spans="5:5" x14ac:dyDescent="0.2">
      <c r="E2518" s="32">
        <v>0</v>
      </c>
    </row>
    <row r="2519" spans="5:5" x14ac:dyDescent="0.2">
      <c r="E2519" s="32">
        <v>0</v>
      </c>
    </row>
    <row r="2520" spans="5:5" x14ac:dyDescent="0.2">
      <c r="E2520" s="32">
        <v>0</v>
      </c>
    </row>
    <row r="2521" spans="5:5" x14ac:dyDescent="0.2">
      <c r="E2521" s="32">
        <v>0</v>
      </c>
    </row>
    <row r="2522" spans="5:5" x14ac:dyDescent="0.2">
      <c r="E2522" s="32">
        <v>0</v>
      </c>
    </row>
    <row r="2523" spans="5:5" x14ac:dyDescent="0.2">
      <c r="E2523" s="32">
        <v>0</v>
      </c>
    </row>
    <row r="2524" spans="5:5" x14ac:dyDescent="0.2">
      <c r="E2524" s="32">
        <v>0</v>
      </c>
    </row>
    <row r="2525" spans="5:5" x14ac:dyDescent="0.2">
      <c r="E2525" s="32">
        <v>0</v>
      </c>
    </row>
    <row r="2526" spans="5:5" x14ac:dyDescent="0.2">
      <c r="E2526" s="32">
        <v>0</v>
      </c>
    </row>
    <row r="2527" spans="5:5" x14ac:dyDescent="0.2">
      <c r="E2527" s="32">
        <v>0</v>
      </c>
    </row>
    <row r="2528" spans="5:5" x14ac:dyDescent="0.2">
      <c r="E2528" s="32">
        <v>0</v>
      </c>
    </row>
    <row r="2529" spans="5:5" x14ac:dyDescent="0.2">
      <c r="E2529" s="32">
        <v>0</v>
      </c>
    </row>
    <row r="2530" spans="5:5" x14ac:dyDescent="0.2">
      <c r="E2530" s="32">
        <v>0</v>
      </c>
    </row>
    <row r="2531" spans="5:5" x14ac:dyDescent="0.2">
      <c r="E2531" s="32">
        <v>0</v>
      </c>
    </row>
    <row r="2532" spans="5:5" x14ac:dyDescent="0.2">
      <c r="E2532" s="32">
        <v>0</v>
      </c>
    </row>
    <row r="2533" spans="5:5" x14ac:dyDescent="0.2">
      <c r="E2533" s="32">
        <v>0</v>
      </c>
    </row>
    <row r="2534" spans="5:5" x14ac:dyDescent="0.2">
      <c r="E2534" s="32">
        <v>0</v>
      </c>
    </row>
    <row r="2535" spans="5:5" x14ac:dyDescent="0.2">
      <c r="E2535" s="32">
        <v>0</v>
      </c>
    </row>
    <row r="2536" spans="5:5" x14ac:dyDescent="0.2">
      <c r="E2536" s="32">
        <v>0</v>
      </c>
    </row>
    <row r="2537" spans="5:5" x14ac:dyDescent="0.2">
      <c r="E2537" s="32">
        <v>0</v>
      </c>
    </row>
    <row r="2538" spans="5:5" x14ac:dyDescent="0.2">
      <c r="E2538" s="32">
        <v>0</v>
      </c>
    </row>
    <row r="2539" spans="5:5" x14ac:dyDescent="0.2">
      <c r="E2539" s="32">
        <v>0</v>
      </c>
    </row>
    <row r="2540" spans="5:5" x14ac:dyDescent="0.2">
      <c r="E2540" s="32">
        <v>0</v>
      </c>
    </row>
    <row r="2541" spans="5:5" x14ac:dyDescent="0.2">
      <c r="E2541" s="32">
        <v>0</v>
      </c>
    </row>
    <row r="2542" spans="5:5" x14ac:dyDescent="0.2">
      <c r="E2542" s="32">
        <v>0</v>
      </c>
    </row>
    <row r="2543" spans="5:5" x14ac:dyDescent="0.2">
      <c r="E2543" s="32">
        <v>0</v>
      </c>
    </row>
    <row r="2544" spans="5:5" x14ac:dyDescent="0.2">
      <c r="E2544" s="32">
        <v>0</v>
      </c>
    </row>
    <row r="2545" spans="5:5" x14ac:dyDescent="0.2">
      <c r="E2545" s="32">
        <v>0</v>
      </c>
    </row>
    <row r="2546" spans="5:5" x14ac:dyDescent="0.2">
      <c r="E2546" s="32">
        <v>0</v>
      </c>
    </row>
    <row r="2547" spans="5:5" x14ac:dyDescent="0.2">
      <c r="E2547" s="32">
        <v>0</v>
      </c>
    </row>
    <row r="2548" spans="5:5" x14ac:dyDescent="0.2">
      <c r="E2548" s="32">
        <v>0</v>
      </c>
    </row>
    <row r="2549" spans="5:5" x14ac:dyDescent="0.2">
      <c r="E2549" s="32">
        <v>0</v>
      </c>
    </row>
    <row r="2550" spans="5:5" x14ac:dyDescent="0.2">
      <c r="E2550" s="32">
        <v>0</v>
      </c>
    </row>
    <row r="2551" spans="5:5" x14ac:dyDescent="0.2">
      <c r="E2551" s="32">
        <v>0</v>
      </c>
    </row>
    <row r="2552" spans="5:5" x14ac:dyDescent="0.2">
      <c r="E2552" s="32">
        <v>0</v>
      </c>
    </row>
    <row r="2553" spans="5:5" x14ac:dyDescent="0.2">
      <c r="E2553" s="32">
        <v>0</v>
      </c>
    </row>
    <row r="2554" spans="5:5" x14ac:dyDescent="0.2">
      <c r="E2554" s="32">
        <v>0</v>
      </c>
    </row>
    <row r="2555" spans="5:5" x14ac:dyDescent="0.2">
      <c r="E2555" s="32">
        <v>0</v>
      </c>
    </row>
    <row r="2556" spans="5:5" x14ac:dyDescent="0.2">
      <c r="E2556" s="32">
        <v>0</v>
      </c>
    </row>
    <row r="2557" spans="5:5" x14ac:dyDescent="0.2">
      <c r="E2557" s="32">
        <v>0</v>
      </c>
    </row>
    <row r="2558" spans="5:5" x14ac:dyDescent="0.2">
      <c r="E2558" s="32">
        <v>0</v>
      </c>
    </row>
    <row r="2559" spans="5:5" x14ac:dyDescent="0.2">
      <c r="E2559" s="32">
        <v>0</v>
      </c>
    </row>
    <row r="2560" spans="5:5" x14ac:dyDescent="0.2">
      <c r="E2560" s="32">
        <v>0</v>
      </c>
    </row>
    <row r="2561" spans="5:5" x14ac:dyDescent="0.2">
      <c r="E2561" s="32">
        <v>0</v>
      </c>
    </row>
    <row r="2562" spans="5:5" x14ac:dyDescent="0.2">
      <c r="E2562" s="32">
        <v>0</v>
      </c>
    </row>
    <row r="2563" spans="5:5" x14ac:dyDescent="0.2">
      <c r="E2563" s="32">
        <v>0</v>
      </c>
    </row>
    <row r="2564" spans="5:5" x14ac:dyDescent="0.2">
      <c r="E2564" s="32">
        <v>0</v>
      </c>
    </row>
    <row r="2565" spans="5:5" x14ac:dyDescent="0.2">
      <c r="E2565" s="32">
        <v>0</v>
      </c>
    </row>
    <row r="2566" spans="5:5" x14ac:dyDescent="0.2">
      <c r="E2566" s="32">
        <v>0</v>
      </c>
    </row>
    <row r="2567" spans="5:5" x14ac:dyDescent="0.2">
      <c r="E2567" s="32">
        <v>0</v>
      </c>
    </row>
    <row r="2568" spans="5:5" x14ac:dyDescent="0.2">
      <c r="E2568" s="32">
        <v>0</v>
      </c>
    </row>
    <row r="2569" spans="5:5" x14ac:dyDescent="0.2">
      <c r="E2569" s="32">
        <v>0</v>
      </c>
    </row>
    <row r="2570" spans="5:5" x14ac:dyDescent="0.2">
      <c r="E2570" s="32">
        <v>0</v>
      </c>
    </row>
    <row r="2571" spans="5:5" x14ac:dyDescent="0.2">
      <c r="E2571" s="32">
        <v>0</v>
      </c>
    </row>
    <row r="2572" spans="5:5" x14ac:dyDescent="0.2">
      <c r="E2572" s="32">
        <v>0</v>
      </c>
    </row>
    <row r="2573" spans="5:5" x14ac:dyDescent="0.2">
      <c r="E2573" s="32">
        <v>0</v>
      </c>
    </row>
    <row r="2574" spans="5:5" x14ac:dyDescent="0.2">
      <c r="E2574" s="32">
        <v>0</v>
      </c>
    </row>
    <row r="2575" spans="5:5" x14ac:dyDescent="0.2">
      <c r="E2575" s="32">
        <v>0</v>
      </c>
    </row>
    <row r="2576" spans="5:5" x14ac:dyDescent="0.2">
      <c r="E2576" s="32">
        <v>0</v>
      </c>
    </row>
    <row r="2577" spans="5:5" x14ac:dyDescent="0.2">
      <c r="E2577" s="32">
        <v>0</v>
      </c>
    </row>
    <row r="2578" spans="5:5" x14ac:dyDescent="0.2">
      <c r="E2578" s="32">
        <v>0</v>
      </c>
    </row>
    <row r="2579" spans="5:5" x14ac:dyDescent="0.2">
      <c r="E2579" s="32">
        <v>0</v>
      </c>
    </row>
    <row r="2580" spans="5:5" x14ac:dyDescent="0.2">
      <c r="E2580" s="32">
        <v>0</v>
      </c>
    </row>
    <row r="2581" spans="5:5" x14ac:dyDescent="0.2">
      <c r="E2581" s="32">
        <v>0</v>
      </c>
    </row>
    <row r="2582" spans="5:5" x14ac:dyDescent="0.2">
      <c r="E2582" s="32">
        <v>0</v>
      </c>
    </row>
    <row r="2583" spans="5:5" x14ac:dyDescent="0.2">
      <c r="E2583" s="32">
        <v>0</v>
      </c>
    </row>
    <row r="2584" spans="5:5" x14ac:dyDescent="0.2">
      <c r="E2584" s="32">
        <v>0</v>
      </c>
    </row>
    <row r="2585" spans="5:5" x14ac:dyDescent="0.2">
      <c r="E2585" s="32">
        <v>0</v>
      </c>
    </row>
    <row r="2586" spans="5:5" x14ac:dyDescent="0.2">
      <c r="E2586" s="32">
        <v>0</v>
      </c>
    </row>
    <row r="2587" spans="5:5" x14ac:dyDescent="0.2">
      <c r="E2587" s="32">
        <v>0</v>
      </c>
    </row>
    <row r="2588" spans="5:5" x14ac:dyDescent="0.2">
      <c r="E2588" s="32">
        <v>0</v>
      </c>
    </row>
    <row r="2589" spans="5:5" x14ac:dyDescent="0.2">
      <c r="E2589" s="32">
        <v>0</v>
      </c>
    </row>
    <row r="2590" spans="5:5" x14ac:dyDescent="0.2">
      <c r="E2590" s="32">
        <v>0</v>
      </c>
    </row>
    <row r="2591" spans="5:5" x14ac:dyDescent="0.2">
      <c r="E2591" s="32">
        <v>0</v>
      </c>
    </row>
    <row r="2592" spans="5:5" x14ac:dyDescent="0.2">
      <c r="E2592" s="32">
        <v>0</v>
      </c>
    </row>
    <row r="2593" spans="5:5" x14ac:dyDescent="0.2">
      <c r="E2593" s="32">
        <v>0</v>
      </c>
    </row>
    <row r="2594" spans="5:5" x14ac:dyDescent="0.2">
      <c r="E2594" s="32">
        <v>0</v>
      </c>
    </row>
    <row r="2595" spans="5:5" x14ac:dyDescent="0.2">
      <c r="E2595" s="32">
        <v>0</v>
      </c>
    </row>
    <row r="2596" spans="5:5" x14ac:dyDescent="0.2">
      <c r="E2596" s="32">
        <v>0</v>
      </c>
    </row>
    <row r="2597" spans="5:5" x14ac:dyDescent="0.2">
      <c r="E2597" s="32">
        <v>0</v>
      </c>
    </row>
    <row r="2598" spans="5:5" x14ac:dyDescent="0.2">
      <c r="E2598" s="32">
        <v>0</v>
      </c>
    </row>
    <row r="2599" spans="5:5" x14ac:dyDescent="0.2">
      <c r="E2599" s="32">
        <v>0</v>
      </c>
    </row>
    <row r="2600" spans="5:5" x14ac:dyDescent="0.2">
      <c r="E2600" s="32">
        <v>0</v>
      </c>
    </row>
    <row r="2601" spans="5:5" x14ac:dyDescent="0.2">
      <c r="E2601" s="32">
        <v>0</v>
      </c>
    </row>
    <row r="2602" spans="5:5" x14ac:dyDescent="0.2">
      <c r="E2602" s="32">
        <v>0</v>
      </c>
    </row>
    <row r="2603" spans="5:5" x14ac:dyDescent="0.2">
      <c r="E2603" s="32">
        <v>0</v>
      </c>
    </row>
    <row r="2604" spans="5:5" x14ac:dyDescent="0.2">
      <c r="E2604" s="32">
        <v>0</v>
      </c>
    </row>
    <row r="2605" spans="5:5" x14ac:dyDescent="0.2">
      <c r="E2605" s="32">
        <v>0</v>
      </c>
    </row>
    <row r="2606" spans="5:5" x14ac:dyDescent="0.2">
      <c r="E2606" s="32">
        <v>0</v>
      </c>
    </row>
    <row r="2607" spans="5:5" x14ac:dyDescent="0.2">
      <c r="E2607" s="32">
        <v>0</v>
      </c>
    </row>
    <row r="2608" spans="5:5" x14ac:dyDescent="0.2">
      <c r="E2608" s="32">
        <v>0</v>
      </c>
    </row>
    <row r="2609" spans="5:5" x14ac:dyDescent="0.2">
      <c r="E2609" s="32">
        <v>0</v>
      </c>
    </row>
    <row r="2610" spans="5:5" x14ac:dyDescent="0.2">
      <c r="E2610" s="32">
        <v>0</v>
      </c>
    </row>
    <row r="2611" spans="5:5" x14ac:dyDescent="0.2">
      <c r="E2611" s="32">
        <v>0</v>
      </c>
    </row>
    <row r="2612" spans="5:5" x14ac:dyDescent="0.2">
      <c r="E2612" s="32">
        <v>0</v>
      </c>
    </row>
    <row r="2613" spans="5:5" x14ac:dyDescent="0.2">
      <c r="E2613" s="32">
        <v>0</v>
      </c>
    </row>
    <row r="2614" spans="5:5" x14ac:dyDescent="0.2">
      <c r="E2614" s="32">
        <v>0</v>
      </c>
    </row>
    <row r="2615" spans="5:5" x14ac:dyDescent="0.2">
      <c r="E2615" s="32">
        <v>0</v>
      </c>
    </row>
    <row r="2616" spans="5:5" x14ac:dyDescent="0.2">
      <c r="E2616" s="32">
        <v>0</v>
      </c>
    </row>
    <row r="2617" spans="5:5" x14ac:dyDescent="0.2">
      <c r="E2617" s="32">
        <v>0</v>
      </c>
    </row>
    <row r="2618" spans="5:5" x14ac:dyDescent="0.2">
      <c r="E2618" s="32">
        <v>0</v>
      </c>
    </row>
    <row r="2619" spans="5:5" x14ac:dyDescent="0.2">
      <c r="E2619" s="32">
        <v>0</v>
      </c>
    </row>
    <row r="2620" spans="5:5" x14ac:dyDescent="0.2">
      <c r="E2620" s="32">
        <v>0</v>
      </c>
    </row>
    <row r="2621" spans="5:5" x14ac:dyDescent="0.2">
      <c r="E2621" s="32">
        <v>0</v>
      </c>
    </row>
    <row r="2622" spans="5:5" x14ac:dyDescent="0.2">
      <c r="E2622" s="32">
        <v>0</v>
      </c>
    </row>
    <row r="2623" spans="5:5" x14ac:dyDescent="0.2">
      <c r="E2623" s="32">
        <v>0</v>
      </c>
    </row>
    <row r="2624" spans="5:5" x14ac:dyDescent="0.2">
      <c r="E2624" s="32">
        <v>0</v>
      </c>
    </row>
    <row r="2625" spans="5:5" x14ac:dyDescent="0.2">
      <c r="E2625" s="32">
        <v>0</v>
      </c>
    </row>
    <row r="2626" spans="5:5" x14ac:dyDescent="0.2">
      <c r="E2626" s="32">
        <v>0</v>
      </c>
    </row>
    <row r="2627" spans="5:5" x14ac:dyDescent="0.2">
      <c r="E2627" s="32">
        <v>0</v>
      </c>
    </row>
    <row r="2628" spans="5:5" x14ac:dyDescent="0.2">
      <c r="E2628" s="32">
        <v>0</v>
      </c>
    </row>
    <row r="2629" spans="5:5" x14ac:dyDescent="0.2">
      <c r="E2629" s="32">
        <v>0</v>
      </c>
    </row>
    <row r="2630" spans="5:5" x14ac:dyDescent="0.2">
      <c r="E2630" s="32">
        <v>0</v>
      </c>
    </row>
    <row r="2631" spans="5:5" x14ac:dyDescent="0.2">
      <c r="E2631" s="32">
        <v>0</v>
      </c>
    </row>
    <row r="2632" spans="5:5" x14ac:dyDescent="0.2">
      <c r="E2632" s="32">
        <v>0</v>
      </c>
    </row>
    <row r="2633" spans="5:5" x14ac:dyDescent="0.2">
      <c r="E2633" s="32">
        <v>0</v>
      </c>
    </row>
    <row r="2634" spans="5:5" x14ac:dyDescent="0.2">
      <c r="E2634" s="32">
        <v>0</v>
      </c>
    </row>
    <row r="2635" spans="5:5" x14ac:dyDescent="0.2">
      <c r="E2635" s="32">
        <v>0</v>
      </c>
    </row>
    <row r="2636" spans="5:5" x14ac:dyDescent="0.2">
      <c r="E2636" s="32">
        <v>0</v>
      </c>
    </row>
    <row r="2637" spans="5:5" x14ac:dyDescent="0.2">
      <c r="E2637" s="32">
        <v>0</v>
      </c>
    </row>
    <row r="2638" spans="5:5" x14ac:dyDescent="0.2">
      <c r="E2638" s="32">
        <v>0</v>
      </c>
    </row>
    <row r="2639" spans="5:5" x14ac:dyDescent="0.2">
      <c r="E2639" s="32">
        <v>0</v>
      </c>
    </row>
    <row r="2640" spans="5:5" x14ac:dyDescent="0.2">
      <c r="E2640" s="32">
        <v>0</v>
      </c>
    </row>
    <row r="2641" spans="5:5" x14ac:dyDescent="0.2">
      <c r="E2641" s="32">
        <v>0</v>
      </c>
    </row>
    <row r="2642" spans="5:5" x14ac:dyDescent="0.2">
      <c r="E2642" s="32">
        <v>0</v>
      </c>
    </row>
    <row r="2643" spans="5:5" x14ac:dyDescent="0.2">
      <c r="E2643" s="32">
        <v>0</v>
      </c>
    </row>
    <row r="2644" spans="5:5" x14ac:dyDescent="0.2">
      <c r="E2644" s="32">
        <v>0</v>
      </c>
    </row>
    <row r="2645" spans="5:5" x14ac:dyDescent="0.2">
      <c r="E2645" s="32">
        <v>0</v>
      </c>
    </row>
    <row r="2646" spans="5:5" x14ac:dyDescent="0.2">
      <c r="E2646" s="32">
        <v>0</v>
      </c>
    </row>
    <row r="2647" spans="5:5" x14ac:dyDescent="0.2">
      <c r="E2647" s="32">
        <v>0</v>
      </c>
    </row>
    <row r="2648" spans="5:5" x14ac:dyDescent="0.2">
      <c r="E2648" s="32">
        <v>0</v>
      </c>
    </row>
    <row r="2649" spans="5:5" x14ac:dyDescent="0.2">
      <c r="E2649" s="32">
        <v>0</v>
      </c>
    </row>
    <row r="2650" spans="5:5" x14ac:dyDescent="0.2">
      <c r="E2650" s="32">
        <v>0</v>
      </c>
    </row>
    <row r="2651" spans="5:5" x14ac:dyDescent="0.2">
      <c r="E2651" s="32">
        <v>0</v>
      </c>
    </row>
    <row r="2652" spans="5:5" x14ac:dyDescent="0.2">
      <c r="E2652" s="32">
        <v>0</v>
      </c>
    </row>
    <row r="2653" spans="5:5" x14ac:dyDescent="0.2">
      <c r="E2653" s="32">
        <v>0</v>
      </c>
    </row>
    <row r="2654" spans="5:5" x14ac:dyDescent="0.2">
      <c r="E2654" s="32">
        <v>0</v>
      </c>
    </row>
    <row r="2655" spans="5:5" x14ac:dyDescent="0.2">
      <c r="E2655" s="32">
        <v>0</v>
      </c>
    </row>
    <row r="2656" spans="5:5" x14ac:dyDescent="0.2">
      <c r="E2656" s="32">
        <v>0</v>
      </c>
    </row>
    <row r="2657" spans="5:5" x14ac:dyDescent="0.2">
      <c r="E2657" s="32">
        <v>0</v>
      </c>
    </row>
    <row r="2658" spans="5:5" x14ac:dyDescent="0.2">
      <c r="E2658" s="32">
        <v>0</v>
      </c>
    </row>
    <row r="2659" spans="5:5" x14ac:dyDescent="0.2">
      <c r="E2659" s="32">
        <v>0</v>
      </c>
    </row>
    <row r="2660" spans="5:5" x14ac:dyDescent="0.2">
      <c r="E2660" s="32">
        <v>0</v>
      </c>
    </row>
    <row r="2661" spans="5:5" x14ac:dyDescent="0.2">
      <c r="E2661" s="32">
        <v>0</v>
      </c>
    </row>
    <row r="2662" spans="5:5" x14ac:dyDescent="0.2">
      <c r="E2662" s="32">
        <v>0</v>
      </c>
    </row>
    <row r="2663" spans="5:5" x14ac:dyDescent="0.2">
      <c r="E2663" s="32">
        <v>0</v>
      </c>
    </row>
    <row r="2664" spans="5:5" x14ac:dyDescent="0.2">
      <c r="E2664" s="32">
        <v>0</v>
      </c>
    </row>
    <row r="2665" spans="5:5" x14ac:dyDescent="0.2">
      <c r="E2665" s="32">
        <v>0</v>
      </c>
    </row>
    <row r="2666" spans="5:5" x14ac:dyDescent="0.2">
      <c r="E2666" s="32">
        <v>0</v>
      </c>
    </row>
    <row r="2667" spans="5:5" x14ac:dyDescent="0.2">
      <c r="E2667" s="32">
        <v>0</v>
      </c>
    </row>
    <row r="2668" spans="5:5" x14ac:dyDescent="0.2">
      <c r="E2668" s="32">
        <v>0</v>
      </c>
    </row>
    <row r="2669" spans="5:5" x14ac:dyDescent="0.2">
      <c r="E2669" s="32">
        <v>0</v>
      </c>
    </row>
    <row r="2670" spans="5:5" x14ac:dyDescent="0.2">
      <c r="E2670" s="32">
        <v>0</v>
      </c>
    </row>
    <row r="2671" spans="5:5" x14ac:dyDescent="0.2">
      <c r="E2671" s="32">
        <v>0</v>
      </c>
    </row>
    <row r="2672" spans="5:5" x14ac:dyDescent="0.2">
      <c r="E2672" s="32">
        <v>0</v>
      </c>
    </row>
    <row r="2673" spans="5:5" x14ac:dyDescent="0.2">
      <c r="E2673" s="32">
        <v>0</v>
      </c>
    </row>
    <row r="2674" spans="5:5" x14ac:dyDescent="0.2">
      <c r="E2674" s="32">
        <v>0</v>
      </c>
    </row>
    <row r="2675" spans="5:5" x14ac:dyDescent="0.2">
      <c r="E2675" s="32">
        <v>0</v>
      </c>
    </row>
    <row r="2676" spans="5:5" x14ac:dyDescent="0.2">
      <c r="E2676" s="32">
        <v>0</v>
      </c>
    </row>
    <row r="2677" spans="5:5" x14ac:dyDescent="0.2">
      <c r="E2677" s="32">
        <v>0</v>
      </c>
    </row>
    <row r="2678" spans="5:5" x14ac:dyDescent="0.2">
      <c r="E2678" s="32">
        <v>0</v>
      </c>
    </row>
    <row r="2679" spans="5:5" x14ac:dyDescent="0.2">
      <c r="E2679" s="32">
        <v>0</v>
      </c>
    </row>
    <row r="2680" spans="5:5" x14ac:dyDescent="0.2">
      <c r="E2680" s="32">
        <v>0</v>
      </c>
    </row>
    <row r="2681" spans="5:5" x14ac:dyDescent="0.2">
      <c r="E2681" s="32">
        <v>0</v>
      </c>
    </row>
    <row r="2682" spans="5:5" x14ac:dyDescent="0.2">
      <c r="E2682" s="32">
        <v>0</v>
      </c>
    </row>
    <row r="2683" spans="5:5" x14ac:dyDescent="0.2">
      <c r="E2683" s="32">
        <v>0</v>
      </c>
    </row>
    <row r="2684" spans="5:5" x14ac:dyDescent="0.2">
      <c r="E2684" s="32">
        <v>0</v>
      </c>
    </row>
    <row r="2685" spans="5:5" x14ac:dyDescent="0.2">
      <c r="E2685" s="32">
        <v>0</v>
      </c>
    </row>
    <row r="2686" spans="5:5" x14ac:dyDescent="0.2">
      <c r="E2686" s="32">
        <v>0</v>
      </c>
    </row>
    <row r="2687" spans="5:5" x14ac:dyDescent="0.2">
      <c r="E2687" s="32">
        <v>0</v>
      </c>
    </row>
    <row r="2688" spans="5:5" x14ac:dyDescent="0.2">
      <c r="E2688" s="32">
        <v>0</v>
      </c>
    </row>
    <row r="2689" spans="5:5" x14ac:dyDescent="0.2">
      <c r="E2689" s="32">
        <v>0</v>
      </c>
    </row>
    <row r="2690" spans="5:5" x14ac:dyDescent="0.2">
      <c r="E2690" s="32">
        <v>0</v>
      </c>
    </row>
    <row r="2691" spans="5:5" x14ac:dyDescent="0.2">
      <c r="E2691" s="32">
        <v>0</v>
      </c>
    </row>
    <row r="2692" spans="5:5" x14ac:dyDescent="0.2">
      <c r="E2692" s="32">
        <v>0</v>
      </c>
    </row>
    <row r="2693" spans="5:5" x14ac:dyDescent="0.2">
      <c r="E2693" s="32">
        <v>0</v>
      </c>
    </row>
    <row r="2694" spans="5:5" x14ac:dyDescent="0.2">
      <c r="E2694" s="32">
        <v>0</v>
      </c>
    </row>
    <row r="2695" spans="5:5" x14ac:dyDescent="0.2">
      <c r="E2695" s="32">
        <v>0</v>
      </c>
    </row>
    <row r="2696" spans="5:5" x14ac:dyDescent="0.2">
      <c r="E2696" s="32">
        <v>0</v>
      </c>
    </row>
    <row r="2697" spans="5:5" x14ac:dyDescent="0.2">
      <c r="E2697" s="32">
        <v>0</v>
      </c>
    </row>
    <row r="2698" spans="5:5" x14ac:dyDescent="0.2">
      <c r="E2698" s="32">
        <v>0</v>
      </c>
    </row>
    <row r="2699" spans="5:5" x14ac:dyDescent="0.2">
      <c r="E2699" s="32">
        <v>0</v>
      </c>
    </row>
    <row r="2700" spans="5:5" x14ac:dyDescent="0.2">
      <c r="E2700" s="32">
        <v>0</v>
      </c>
    </row>
    <row r="2701" spans="5:5" x14ac:dyDescent="0.2">
      <c r="E2701" s="32">
        <v>0</v>
      </c>
    </row>
    <row r="2702" spans="5:5" x14ac:dyDescent="0.2">
      <c r="E2702" s="32">
        <v>0</v>
      </c>
    </row>
    <row r="2703" spans="5:5" x14ac:dyDescent="0.2">
      <c r="E2703" s="32">
        <v>0</v>
      </c>
    </row>
    <row r="2704" spans="5:5" x14ac:dyDescent="0.2">
      <c r="E2704" s="32">
        <v>0</v>
      </c>
    </row>
    <row r="2705" spans="5:5" x14ac:dyDescent="0.2">
      <c r="E2705" s="32">
        <v>0</v>
      </c>
    </row>
    <row r="2706" spans="5:5" x14ac:dyDescent="0.2">
      <c r="E2706" s="32">
        <v>0</v>
      </c>
    </row>
    <row r="2707" spans="5:5" x14ac:dyDescent="0.2">
      <c r="E2707" s="32">
        <v>0</v>
      </c>
    </row>
    <row r="2708" spans="5:5" x14ac:dyDescent="0.2">
      <c r="E2708" s="32">
        <v>0</v>
      </c>
    </row>
    <row r="2709" spans="5:5" x14ac:dyDescent="0.2">
      <c r="E2709" s="32">
        <v>0</v>
      </c>
    </row>
    <row r="2710" spans="5:5" x14ac:dyDescent="0.2">
      <c r="E2710" s="32">
        <v>0</v>
      </c>
    </row>
    <row r="2711" spans="5:5" x14ac:dyDescent="0.2">
      <c r="E2711" s="32">
        <v>0</v>
      </c>
    </row>
    <row r="2712" spans="5:5" x14ac:dyDescent="0.2">
      <c r="E2712" s="32">
        <v>0</v>
      </c>
    </row>
    <row r="2713" spans="5:5" x14ac:dyDescent="0.2">
      <c r="E2713" s="32">
        <v>0</v>
      </c>
    </row>
    <row r="2714" spans="5:5" x14ac:dyDescent="0.2">
      <c r="E2714" s="32">
        <v>0</v>
      </c>
    </row>
    <row r="2715" spans="5:5" x14ac:dyDescent="0.2">
      <c r="E2715" s="32">
        <v>0</v>
      </c>
    </row>
    <row r="2716" spans="5:5" x14ac:dyDescent="0.2">
      <c r="E2716" s="32">
        <v>0</v>
      </c>
    </row>
    <row r="2717" spans="5:5" x14ac:dyDescent="0.2">
      <c r="E2717" s="32">
        <v>0</v>
      </c>
    </row>
    <row r="2718" spans="5:5" x14ac:dyDescent="0.2">
      <c r="E2718" s="32">
        <v>0</v>
      </c>
    </row>
    <row r="2719" spans="5:5" x14ac:dyDescent="0.2">
      <c r="E2719" s="32">
        <v>0</v>
      </c>
    </row>
    <row r="2720" spans="5:5" x14ac:dyDescent="0.2">
      <c r="E2720" s="32">
        <v>0</v>
      </c>
    </row>
    <row r="2721" spans="5:5" x14ac:dyDescent="0.2">
      <c r="E2721" s="32">
        <v>0</v>
      </c>
    </row>
    <row r="2722" spans="5:5" x14ac:dyDescent="0.2">
      <c r="E2722" s="32">
        <v>0</v>
      </c>
    </row>
    <row r="2723" spans="5:5" x14ac:dyDescent="0.2">
      <c r="E2723" s="32">
        <v>0</v>
      </c>
    </row>
    <row r="2724" spans="5:5" x14ac:dyDescent="0.2">
      <c r="E2724" s="32">
        <v>0</v>
      </c>
    </row>
    <row r="2725" spans="5:5" x14ac:dyDescent="0.2">
      <c r="E2725" s="32">
        <v>0</v>
      </c>
    </row>
    <row r="2726" spans="5:5" x14ac:dyDescent="0.2">
      <c r="E2726" s="32">
        <v>0</v>
      </c>
    </row>
    <row r="2727" spans="5:5" x14ac:dyDescent="0.2">
      <c r="E2727" s="32">
        <v>0</v>
      </c>
    </row>
    <row r="2728" spans="5:5" x14ac:dyDescent="0.2">
      <c r="E2728" s="32">
        <v>0</v>
      </c>
    </row>
    <row r="2729" spans="5:5" x14ac:dyDescent="0.2">
      <c r="E2729" s="32">
        <v>0</v>
      </c>
    </row>
    <row r="2730" spans="5:5" x14ac:dyDescent="0.2">
      <c r="E2730" s="32">
        <v>0</v>
      </c>
    </row>
    <row r="2731" spans="5:5" x14ac:dyDescent="0.2">
      <c r="E2731" s="32">
        <v>0</v>
      </c>
    </row>
    <row r="2732" spans="5:5" x14ac:dyDescent="0.2">
      <c r="E2732" s="32">
        <v>0</v>
      </c>
    </row>
    <row r="2733" spans="5:5" x14ac:dyDescent="0.2">
      <c r="E2733" s="32">
        <v>0</v>
      </c>
    </row>
    <row r="2734" spans="5:5" x14ac:dyDescent="0.2">
      <c r="E2734" s="32">
        <v>0</v>
      </c>
    </row>
    <row r="2735" spans="5:5" x14ac:dyDescent="0.2">
      <c r="E2735" s="32">
        <v>0</v>
      </c>
    </row>
    <row r="2736" spans="5:5" x14ac:dyDescent="0.2">
      <c r="E2736" s="32">
        <v>0</v>
      </c>
    </row>
    <row r="2737" spans="5:5" x14ac:dyDescent="0.2">
      <c r="E2737" s="32">
        <v>0</v>
      </c>
    </row>
    <row r="2738" spans="5:5" x14ac:dyDescent="0.2">
      <c r="E2738" s="32">
        <v>0</v>
      </c>
    </row>
    <row r="2739" spans="5:5" x14ac:dyDescent="0.2">
      <c r="E2739" s="32">
        <v>0</v>
      </c>
    </row>
    <row r="2740" spans="5:5" x14ac:dyDescent="0.2">
      <c r="E2740" s="32">
        <v>0</v>
      </c>
    </row>
    <row r="2741" spans="5:5" x14ac:dyDescent="0.2">
      <c r="E2741" s="32">
        <v>0</v>
      </c>
    </row>
    <row r="2742" spans="5:5" x14ac:dyDescent="0.2">
      <c r="E2742" s="32">
        <v>0</v>
      </c>
    </row>
    <row r="2743" spans="5:5" x14ac:dyDescent="0.2">
      <c r="E2743" s="32">
        <v>0</v>
      </c>
    </row>
    <row r="2744" spans="5:5" x14ac:dyDescent="0.2">
      <c r="E2744" s="32">
        <v>0</v>
      </c>
    </row>
    <row r="2745" spans="5:5" x14ac:dyDescent="0.2">
      <c r="E2745" s="32">
        <v>0</v>
      </c>
    </row>
    <row r="2746" spans="5:5" x14ac:dyDescent="0.2">
      <c r="E2746" s="32">
        <v>0</v>
      </c>
    </row>
    <row r="2747" spans="5:5" x14ac:dyDescent="0.2">
      <c r="E2747" s="32">
        <v>0</v>
      </c>
    </row>
    <row r="2748" spans="5:5" x14ac:dyDescent="0.2">
      <c r="E2748" s="32">
        <v>0</v>
      </c>
    </row>
    <row r="2749" spans="5:5" x14ac:dyDescent="0.2">
      <c r="E2749" s="32">
        <v>0</v>
      </c>
    </row>
    <row r="2750" spans="5:5" x14ac:dyDescent="0.2">
      <c r="E2750" s="32">
        <v>0</v>
      </c>
    </row>
    <row r="2751" spans="5:5" x14ac:dyDescent="0.2">
      <c r="E2751" s="32">
        <v>0</v>
      </c>
    </row>
    <row r="2752" spans="5:5" x14ac:dyDescent="0.2">
      <c r="E2752" s="32">
        <v>0</v>
      </c>
    </row>
    <row r="2753" spans="5:5" x14ac:dyDescent="0.2">
      <c r="E2753" s="32">
        <v>0</v>
      </c>
    </row>
    <row r="2754" spans="5:5" x14ac:dyDescent="0.2">
      <c r="E2754" s="32">
        <v>0</v>
      </c>
    </row>
    <row r="2755" spans="5:5" x14ac:dyDescent="0.2">
      <c r="E2755" s="32">
        <v>0</v>
      </c>
    </row>
    <row r="2756" spans="5:5" x14ac:dyDescent="0.2">
      <c r="E2756" s="32">
        <v>0</v>
      </c>
    </row>
    <row r="2757" spans="5:5" x14ac:dyDescent="0.2">
      <c r="E2757" s="32">
        <v>0</v>
      </c>
    </row>
    <row r="2758" spans="5:5" x14ac:dyDescent="0.2">
      <c r="E2758" s="32">
        <v>0</v>
      </c>
    </row>
    <row r="2759" spans="5:5" x14ac:dyDescent="0.2">
      <c r="E2759" s="32">
        <v>0</v>
      </c>
    </row>
    <row r="2760" spans="5:5" x14ac:dyDescent="0.2">
      <c r="E2760" s="32">
        <v>0</v>
      </c>
    </row>
    <row r="2761" spans="5:5" x14ac:dyDescent="0.2">
      <c r="E2761" s="32">
        <v>0</v>
      </c>
    </row>
    <row r="2762" spans="5:5" x14ac:dyDescent="0.2">
      <c r="E2762" s="32">
        <v>0</v>
      </c>
    </row>
    <row r="2763" spans="5:5" x14ac:dyDescent="0.2">
      <c r="E2763" s="32">
        <v>0</v>
      </c>
    </row>
    <row r="2764" spans="5:5" x14ac:dyDescent="0.2">
      <c r="E2764" s="32">
        <v>0</v>
      </c>
    </row>
    <row r="2765" spans="5:5" x14ac:dyDescent="0.2">
      <c r="E2765" s="32">
        <v>0</v>
      </c>
    </row>
    <row r="2766" spans="5:5" x14ac:dyDescent="0.2">
      <c r="E2766" s="32">
        <v>0</v>
      </c>
    </row>
    <row r="2767" spans="5:5" x14ac:dyDescent="0.2">
      <c r="E2767" s="32">
        <v>0</v>
      </c>
    </row>
    <row r="2768" spans="5:5" x14ac:dyDescent="0.2">
      <c r="E2768" s="32">
        <v>0</v>
      </c>
    </row>
    <row r="2769" spans="5:5" x14ac:dyDescent="0.2">
      <c r="E2769" s="32">
        <v>0</v>
      </c>
    </row>
    <row r="2770" spans="5:5" x14ac:dyDescent="0.2">
      <c r="E2770" s="32">
        <v>0</v>
      </c>
    </row>
    <row r="2771" spans="5:5" x14ac:dyDescent="0.2">
      <c r="E2771" s="32">
        <v>0</v>
      </c>
    </row>
    <row r="2772" spans="5:5" x14ac:dyDescent="0.2">
      <c r="E2772" s="32">
        <v>0</v>
      </c>
    </row>
    <row r="2773" spans="5:5" x14ac:dyDescent="0.2">
      <c r="E2773" s="32">
        <v>0</v>
      </c>
    </row>
    <row r="2774" spans="5:5" x14ac:dyDescent="0.2">
      <c r="E2774" s="32">
        <v>0</v>
      </c>
    </row>
    <row r="2775" spans="5:5" x14ac:dyDescent="0.2">
      <c r="E2775" s="32">
        <v>0</v>
      </c>
    </row>
    <row r="2776" spans="5:5" x14ac:dyDescent="0.2">
      <c r="E2776" s="32">
        <v>0</v>
      </c>
    </row>
    <row r="2777" spans="5:5" x14ac:dyDescent="0.2">
      <c r="E2777" s="32">
        <v>0</v>
      </c>
    </row>
    <row r="2778" spans="5:5" x14ac:dyDescent="0.2">
      <c r="E2778" s="32">
        <v>0</v>
      </c>
    </row>
    <row r="2779" spans="5:5" x14ac:dyDescent="0.2">
      <c r="E2779" s="32">
        <v>0</v>
      </c>
    </row>
    <row r="2780" spans="5:5" x14ac:dyDescent="0.2">
      <c r="E2780" s="32">
        <v>0</v>
      </c>
    </row>
    <row r="2781" spans="5:5" x14ac:dyDescent="0.2">
      <c r="E2781" s="32">
        <v>0</v>
      </c>
    </row>
    <row r="2782" spans="5:5" x14ac:dyDescent="0.2">
      <c r="E2782" s="32">
        <v>0</v>
      </c>
    </row>
    <row r="2783" spans="5:5" x14ac:dyDescent="0.2">
      <c r="E2783" s="32">
        <v>0</v>
      </c>
    </row>
    <row r="2784" spans="5:5" x14ac:dyDescent="0.2">
      <c r="E2784" s="32">
        <v>0</v>
      </c>
    </row>
    <row r="2785" spans="5:5" x14ac:dyDescent="0.2">
      <c r="E2785" s="32">
        <v>0</v>
      </c>
    </row>
    <row r="2786" spans="5:5" x14ac:dyDescent="0.2">
      <c r="E2786" s="32">
        <v>0</v>
      </c>
    </row>
    <row r="2787" spans="5:5" x14ac:dyDescent="0.2">
      <c r="E2787" s="32">
        <v>0</v>
      </c>
    </row>
    <row r="2788" spans="5:5" x14ac:dyDescent="0.2">
      <c r="E2788" s="32">
        <v>0</v>
      </c>
    </row>
    <row r="2789" spans="5:5" x14ac:dyDescent="0.2">
      <c r="E2789" s="32">
        <v>0</v>
      </c>
    </row>
    <row r="2790" spans="5:5" x14ac:dyDescent="0.2">
      <c r="E2790" s="32">
        <v>0</v>
      </c>
    </row>
    <row r="2791" spans="5:5" x14ac:dyDescent="0.2">
      <c r="E2791" s="32">
        <v>0</v>
      </c>
    </row>
    <row r="2792" spans="5:5" x14ac:dyDescent="0.2">
      <c r="E2792" s="32">
        <v>0</v>
      </c>
    </row>
    <row r="2793" spans="5:5" x14ac:dyDescent="0.2">
      <c r="E2793" s="32">
        <v>0</v>
      </c>
    </row>
    <row r="2794" spans="5:5" x14ac:dyDescent="0.2">
      <c r="E2794" s="32">
        <v>0</v>
      </c>
    </row>
    <row r="2795" spans="5:5" x14ac:dyDescent="0.2">
      <c r="E2795" s="32">
        <v>0</v>
      </c>
    </row>
    <row r="2796" spans="5:5" x14ac:dyDescent="0.2">
      <c r="E2796" s="32">
        <v>0</v>
      </c>
    </row>
    <row r="2797" spans="5:5" x14ac:dyDescent="0.2">
      <c r="E2797" s="32">
        <v>0</v>
      </c>
    </row>
    <row r="2798" spans="5:5" x14ac:dyDescent="0.2">
      <c r="E2798" s="32">
        <v>0</v>
      </c>
    </row>
    <row r="2799" spans="5:5" x14ac:dyDescent="0.2">
      <c r="E2799" s="32">
        <v>0</v>
      </c>
    </row>
    <row r="2800" spans="5:5" x14ac:dyDescent="0.2">
      <c r="E2800" s="32">
        <v>0</v>
      </c>
    </row>
    <row r="2801" spans="5:5" x14ac:dyDescent="0.2">
      <c r="E2801" s="32">
        <v>0</v>
      </c>
    </row>
    <row r="2802" spans="5:5" x14ac:dyDescent="0.2">
      <c r="E2802" s="32">
        <v>0</v>
      </c>
    </row>
    <row r="2803" spans="5:5" x14ac:dyDescent="0.2">
      <c r="E2803" s="32">
        <v>0</v>
      </c>
    </row>
    <row r="2804" spans="5:5" x14ac:dyDescent="0.2">
      <c r="E2804" s="32">
        <v>0</v>
      </c>
    </row>
    <row r="2805" spans="5:5" x14ac:dyDescent="0.2">
      <c r="E2805" s="32">
        <v>0</v>
      </c>
    </row>
    <row r="2806" spans="5:5" x14ac:dyDescent="0.2">
      <c r="E2806" s="32">
        <v>0</v>
      </c>
    </row>
    <row r="2807" spans="5:5" x14ac:dyDescent="0.2">
      <c r="E2807" s="32">
        <v>0</v>
      </c>
    </row>
    <row r="2808" spans="5:5" x14ac:dyDescent="0.2">
      <c r="E2808" s="32">
        <v>0</v>
      </c>
    </row>
    <row r="2809" spans="5:5" x14ac:dyDescent="0.2">
      <c r="E2809" s="32">
        <v>0</v>
      </c>
    </row>
    <row r="2810" spans="5:5" x14ac:dyDescent="0.2">
      <c r="E2810" s="32">
        <v>0</v>
      </c>
    </row>
    <row r="2811" spans="5:5" x14ac:dyDescent="0.2">
      <c r="E2811" s="32">
        <v>0</v>
      </c>
    </row>
    <row r="2812" spans="5:5" x14ac:dyDescent="0.2">
      <c r="E2812" s="32">
        <v>0</v>
      </c>
    </row>
    <row r="2813" spans="5:5" x14ac:dyDescent="0.2">
      <c r="E2813" s="32">
        <v>0</v>
      </c>
    </row>
    <row r="2814" spans="5:5" x14ac:dyDescent="0.2">
      <c r="E2814" s="32">
        <v>0</v>
      </c>
    </row>
    <row r="2815" spans="5:5" x14ac:dyDescent="0.2">
      <c r="E2815" s="32">
        <v>0</v>
      </c>
    </row>
    <row r="2816" spans="5:5" x14ac:dyDescent="0.2">
      <c r="E2816" s="32">
        <v>0</v>
      </c>
    </row>
    <row r="2817" spans="5:5" x14ac:dyDescent="0.2">
      <c r="E2817" s="32">
        <v>0</v>
      </c>
    </row>
    <row r="2818" spans="5:5" x14ac:dyDescent="0.2">
      <c r="E2818" s="32">
        <v>0</v>
      </c>
    </row>
    <row r="2819" spans="5:5" x14ac:dyDescent="0.2">
      <c r="E2819" s="32">
        <v>0</v>
      </c>
    </row>
    <row r="2820" spans="5:5" x14ac:dyDescent="0.2">
      <c r="E2820" s="32">
        <v>0</v>
      </c>
    </row>
    <row r="2821" spans="5:5" x14ac:dyDescent="0.2">
      <c r="E2821" s="32">
        <v>0</v>
      </c>
    </row>
    <row r="2822" spans="5:5" x14ac:dyDescent="0.2">
      <c r="E2822" s="32">
        <v>0</v>
      </c>
    </row>
    <row r="2823" spans="5:5" x14ac:dyDescent="0.2">
      <c r="E2823" s="32">
        <v>0</v>
      </c>
    </row>
    <row r="2824" spans="5:5" x14ac:dyDescent="0.2">
      <c r="E2824" s="32">
        <v>0</v>
      </c>
    </row>
    <row r="2825" spans="5:5" x14ac:dyDescent="0.2">
      <c r="E2825" s="32">
        <v>0</v>
      </c>
    </row>
    <row r="2826" spans="5:5" x14ac:dyDescent="0.2">
      <c r="E2826" s="32">
        <v>0</v>
      </c>
    </row>
    <row r="2827" spans="5:5" x14ac:dyDescent="0.2">
      <c r="E2827" s="32">
        <v>0</v>
      </c>
    </row>
    <row r="2828" spans="5:5" x14ac:dyDescent="0.2">
      <c r="E2828" s="32">
        <v>0</v>
      </c>
    </row>
    <row r="2829" spans="5:5" x14ac:dyDescent="0.2">
      <c r="E2829" s="32">
        <v>0</v>
      </c>
    </row>
    <row r="2830" spans="5:5" x14ac:dyDescent="0.2">
      <c r="E2830" s="32">
        <v>0</v>
      </c>
    </row>
    <row r="2831" spans="5:5" x14ac:dyDescent="0.2">
      <c r="E2831" s="32">
        <v>0</v>
      </c>
    </row>
    <row r="2832" spans="5:5" x14ac:dyDescent="0.2">
      <c r="E2832" s="32">
        <v>0</v>
      </c>
    </row>
    <row r="2833" spans="5:5" x14ac:dyDescent="0.2">
      <c r="E2833" s="32">
        <v>0</v>
      </c>
    </row>
    <row r="2834" spans="5:5" x14ac:dyDescent="0.2">
      <c r="E2834" s="32">
        <v>0</v>
      </c>
    </row>
    <row r="2835" spans="5:5" x14ac:dyDescent="0.2">
      <c r="E2835" s="32">
        <v>0</v>
      </c>
    </row>
    <row r="2836" spans="5:5" x14ac:dyDescent="0.2">
      <c r="E2836" s="32">
        <v>0</v>
      </c>
    </row>
    <row r="2837" spans="5:5" x14ac:dyDescent="0.2">
      <c r="E2837" s="32">
        <v>0</v>
      </c>
    </row>
    <row r="2838" spans="5:5" x14ac:dyDescent="0.2">
      <c r="E2838" s="32">
        <v>0</v>
      </c>
    </row>
    <row r="2839" spans="5:5" x14ac:dyDescent="0.2">
      <c r="E2839" s="32">
        <v>0</v>
      </c>
    </row>
    <row r="2840" spans="5:5" x14ac:dyDescent="0.2">
      <c r="E2840" s="32">
        <v>0</v>
      </c>
    </row>
    <row r="2841" spans="5:5" x14ac:dyDescent="0.2">
      <c r="E2841" s="32">
        <v>0</v>
      </c>
    </row>
    <row r="2842" spans="5:5" x14ac:dyDescent="0.2">
      <c r="E2842" s="32">
        <v>0</v>
      </c>
    </row>
    <row r="2843" spans="5:5" x14ac:dyDescent="0.2">
      <c r="E2843" s="32">
        <v>0</v>
      </c>
    </row>
    <row r="2844" spans="5:5" x14ac:dyDescent="0.2">
      <c r="E2844" s="32">
        <v>0</v>
      </c>
    </row>
    <row r="2845" spans="5:5" x14ac:dyDescent="0.2">
      <c r="E2845" s="32">
        <v>0</v>
      </c>
    </row>
    <row r="2846" spans="5:5" x14ac:dyDescent="0.2">
      <c r="E2846" s="32">
        <v>0</v>
      </c>
    </row>
    <row r="2847" spans="5:5" x14ac:dyDescent="0.2">
      <c r="E2847" s="32">
        <v>0</v>
      </c>
    </row>
    <row r="2848" spans="5:5" x14ac:dyDescent="0.2">
      <c r="E2848" s="32">
        <v>0</v>
      </c>
    </row>
    <row r="2849" spans="5:5" x14ac:dyDescent="0.2">
      <c r="E2849" s="32">
        <v>0</v>
      </c>
    </row>
    <row r="2850" spans="5:5" x14ac:dyDescent="0.2">
      <c r="E2850" s="32">
        <v>0</v>
      </c>
    </row>
    <row r="2851" spans="5:5" x14ac:dyDescent="0.2">
      <c r="E2851" s="32">
        <v>0</v>
      </c>
    </row>
    <row r="2852" spans="5:5" x14ac:dyDescent="0.2">
      <c r="E2852" s="32">
        <v>0</v>
      </c>
    </row>
    <row r="2853" spans="5:5" x14ac:dyDescent="0.2">
      <c r="E2853" s="32">
        <v>0</v>
      </c>
    </row>
    <row r="2854" spans="5:5" x14ac:dyDescent="0.2">
      <c r="E2854" s="32">
        <v>0</v>
      </c>
    </row>
    <row r="2855" spans="5:5" x14ac:dyDescent="0.2">
      <c r="E2855" s="32">
        <v>0</v>
      </c>
    </row>
    <row r="2856" spans="5:5" x14ac:dyDescent="0.2">
      <c r="E2856" s="32">
        <v>0</v>
      </c>
    </row>
    <row r="2857" spans="5:5" x14ac:dyDescent="0.2">
      <c r="E2857" s="32">
        <v>0</v>
      </c>
    </row>
    <row r="2858" spans="5:5" x14ac:dyDescent="0.2">
      <c r="E2858" s="32">
        <v>0</v>
      </c>
    </row>
    <row r="2859" spans="5:5" x14ac:dyDescent="0.2">
      <c r="E2859" s="32">
        <v>0</v>
      </c>
    </row>
    <row r="2860" spans="5:5" x14ac:dyDescent="0.2">
      <c r="E2860" s="32">
        <v>0</v>
      </c>
    </row>
    <row r="2861" spans="5:5" x14ac:dyDescent="0.2">
      <c r="E2861" s="32">
        <v>0</v>
      </c>
    </row>
    <row r="2862" spans="5:5" x14ac:dyDescent="0.2">
      <c r="E2862" s="32">
        <v>0</v>
      </c>
    </row>
    <row r="2863" spans="5:5" x14ac:dyDescent="0.2">
      <c r="E2863" s="32">
        <v>0</v>
      </c>
    </row>
    <row r="2864" spans="5:5" x14ac:dyDescent="0.2">
      <c r="E2864" s="32">
        <v>0</v>
      </c>
    </row>
    <row r="2865" spans="5:5" x14ac:dyDescent="0.2">
      <c r="E2865" s="32">
        <v>0</v>
      </c>
    </row>
    <row r="2866" spans="5:5" x14ac:dyDescent="0.2">
      <c r="E2866" s="32">
        <v>0</v>
      </c>
    </row>
    <row r="2867" spans="5:5" x14ac:dyDescent="0.2">
      <c r="E2867" s="32">
        <v>0</v>
      </c>
    </row>
    <row r="2868" spans="5:5" x14ac:dyDescent="0.2">
      <c r="E2868" s="32">
        <v>0</v>
      </c>
    </row>
    <row r="2869" spans="5:5" x14ac:dyDescent="0.2">
      <c r="E2869" s="32">
        <v>0</v>
      </c>
    </row>
    <row r="2870" spans="5:5" x14ac:dyDescent="0.2">
      <c r="E2870" s="32">
        <v>0</v>
      </c>
    </row>
    <row r="2871" spans="5:5" x14ac:dyDescent="0.2">
      <c r="E2871" s="32">
        <v>0</v>
      </c>
    </row>
    <row r="2872" spans="5:5" x14ac:dyDescent="0.2">
      <c r="E2872" s="32">
        <v>0</v>
      </c>
    </row>
    <row r="2873" spans="5:5" x14ac:dyDescent="0.2">
      <c r="E2873" s="32">
        <v>0</v>
      </c>
    </row>
    <row r="2874" spans="5:5" x14ac:dyDescent="0.2">
      <c r="E2874" s="32">
        <v>0</v>
      </c>
    </row>
    <row r="2875" spans="5:5" x14ac:dyDescent="0.2">
      <c r="E2875" s="32">
        <v>0</v>
      </c>
    </row>
    <row r="2876" spans="5:5" x14ac:dyDescent="0.2">
      <c r="E2876" s="32">
        <v>0</v>
      </c>
    </row>
    <row r="2877" spans="5:5" x14ac:dyDescent="0.2">
      <c r="E2877" s="32">
        <v>0</v>
      </c>
    </row>
    <row r="2878" spans="5:5" x14ac:dyDescent="0.2">
      <c r="E2878" s="32">
        <v>0</v>
      </c>
    </row>
    <row r="2879" spans="5:5" x14ac:dyDescent="0.2">
      <c r="E2879" s="32">
        <v>0</v>
      </c>
    </row>
    <row r="2880" spans="5:5" x14ac:dyDescent="0.2">
      <c r="E2880" s="32">
        <v>0</v>
      </c>
    </row>
    <row r="2881" spans="5:5" x14ac:dyDescent="0.2">
      <c r="E2881" s="32">
        <v>0</v>
      </c>
    </row>
    <row r="2882" spans="5:5" x14ac:dyDescent="0.2">
      <c r="E2882" s="32">
        <v>0</v>
      </c>
    </row>
    <row r="2883" spans="5:5" x14ac:dyDescent="0.2">
      <c r="E2883" s="32">
        <v>0</v>
      </c>
    </row>
    <row r="2884" spans="5:5" x14ac:dyDescent="0.2">
      <c r="E2884" s="32">
        <v>0</v>
      </c>
    </row>
    <row r="2885" spans="5:5" x14ac:dyDescent="0.2">
      <c r="E2885" s="32">
        <v>0</v>
      </c>
    </row>
    <row r="2886" spans="5:5" x14ac:dyDescent="0.2">
      <c r="E2886" s="32">
        <v>0</v>
      </c>
    </row>
    <row r="2887" spans="5:5" x14ac:dyDescent="0.2">
      <c r="E2887" s="32">
        <v>0</v>
      </c>
    </row>
    <row r="2888" spans="5:5" x14ac:dyDescent="0.2">
      <c r="E2888" s="32">
        <v>0</v>
      </c>
    </row>
    <row r="2889" spans="5:5" x14ac:dyDescent="0.2">
      <c r="E2889" s="32">
        <v>0</v>
      </c>
    </row>
    <row r="2890" spans="5:5" x14ac:dyDescent="0.2">
      <c r="E2890" s="32">
        <v>0</v>
      </c>
    </row>
    <row r="2891" spans="5:5" x14ac:dyDescent="0.2">
      <c r="E2891" s="32">
        <v>0</v>
      </c>
    </row>
    <row r="2892" spans="5:5" x14ac:dyDescent="0.2">
      <c r="E2892" s="32">
        <v>0</v>
      </c>
    </row>
    <row r="2893" spans="5:5" x14ac:dyDescent="0.2">
      <c r="E2893" s="32">
        <v>0</v>
      </c>
    </row>
    <row r="2894" spans="5:5" x14ac:dyDescent="0.2">
      <c r="E2894" s="32">
        <v>0</v>
      </c>
    </row>
    <row r="2895" spans="5:5" x14ac:dyDescent="0.2">
      <c r="E2895" s="32">
        <v>0</v>
      </c>
    </row>
    <row r="2896" spans="5:5" x14ac:dyDescent="0.2">
      <c r="E2896" s="32">
        <v>0</v>
      </c>
    </row>
    <row r="2897" spans="5:5" x14ac:dyDescent="0.2">
      <c r="E2897" s="32">
        <v>0</v>
      </c>
    </row>
    <row r="2898" spans="5:5" x14ac:dyDescent="0.2">
      <c r="E2898" s="32">
        <v>0</v>
      </c>
    </row>
    <row r="2899" spans="5:5" x14ac:dyDescent="0.2">
      <c r="E2899" s="32">
        <v>0</v>
      </c>
    </row>
    <row r="2900" spans="5:5" x14ac:dyDescent="0.2">
      <c r="E2900" s="32">
        <v>0</v>
      </c>
    </row>
    <row r="2901" spans="5:5" x14ac:dyDescent="0.2">
      <c r="E2901" s="32">
        <v>0</v>
      </c>
    </row>
    <row r="2902" spans="5:5" x14ac:dyDescent="0.2">
      <c r="E2902" s="32">
        <v>0</v>
      </c>
    </row>
    <row r="2903" spans="5:5" x14ac:dyDescent="0.2">
      <c r="E2903" s="32">
        <v>0</v>
      </c>
    </row>
    <row r="2904" spans="5:5" x14ac:dyDescent="0.2">
      <c r="E2904" s="32">
        <v>0</v>
      </c>
    </row>
    <row r="2905" spans="5:5" x14ac:dyDescent="0.2">
      <c r="E2905" s="32">
        <v>0</v>
      </c>
    </row>
    <row r="2906" spans="5:5" x14ac:dyDescent="0.2">
      <c r="E2906" s="32">
        <v>0</v>
      </c>
    </row>
    <row r="2907" spans="5:5" x14ac:dyDescent="0.2">
      <c r="E2907" s="32">
        <v>0</v>
      </c>
    </row>
    <row r="2908" spans="5:5" x14ac:dyDescent="0.2">
      <c r="E2908" s="32">
        <v>0</v>
      </c>
    </row>
    <row r="2909" spans="5:5" x14ac:dyDescent="0.2">
      <c r="E2909" s="32">
        <v>0</v>
      </c>
    </row>
    <row r="2910" spans="5:5" x14ac:dyDescent="0.2">
      <c r="E2910" s="32">
        <v>0</v>
      </c>
    </row>
    <row r="2911" spans="5:5" x14ac:dyDescent="0.2">
      <c r="E2911" s="32">
        <v>0</v>
      </c>
    </row>
    <row r="2912" spans="5:5" x14ac:dyDescent="0.2">
      <c r="E2912" s="32">
        <v>0</v>
      </c>
    </row>
    <row r="2913" spans="5:5" x14ac:dyDescent="0.2">
      <c r="E2913" s="32">
        <v>0</v>
      </c>
    </row>
    <row r="2914" spans="5:5" x14ac:dyDescent="0.2">
      <c r="E2914" s="32">
        <v>0</v>
      </c>
    </row>
    <row r="2915" spans="5:5" x14ac:dyDescent="0.2">
      <c r="E2915" s="32">
        <v>0</v>
      </c>
    </row>
    <row r="2916" spans="5:5" x14ac:dyDescent="0.2">
      <c r="E2916" s="32">
        <v>0</v>
      </c>
    </row>
    <row r="2917" spans="5:5" x14ac:dyDescent="0.2">
      <c r="E2917" s="32">
        <v>0</v>
      </c>
    </row>
    <row r="2918" spans="5:5" x14ac:dyDescent="0.2">
      <c r="E2918" s="32">
        <v>0</v>
      </c>
    </row>
    <row r="2919" spans="5:5" x14ac:dyDescent="0.2">
      <c r="E2919" s="32">
        <v>0</v>
      </c>
    </row>
    <row r="2920" spans="5:5" x14ac:dyDescent="0.2">
      <c r="E2920" s="32">
        <v>0</v>
      </c>
    </row>
    <row r="2921" spans="5:5" x14ac:dyDescent="0.2">
      <c r="E2921" s="32">
        <v>0</v>
      </c>
    </row>
    <row r="2922" spans="5:5" x14ac:dyDescent="0.2">
      <c r="E2922" s="32">
        <v>0</v>
      </c>
    </row>
    <row r="2923" spans="5:5" x14ac:dyDescent="0.2">
      <c r="E2923" s="32">
        <v>0</v>
      </c>
    </row>
    <row r="2924" spans="5:5" x14ac:dyDescent="0.2">
      <c r="E2924" s="32">
        <v>0</v>
      </c>
    </row>
    <row r="2925" spans="5:5" x14ac:dyDescent="0.2">
      <c r="E2925" s="32">
        <v>0</v>
      </c>
    </row>
    <row r="2926" spans="5:5" x14ac:dyDescent="0.2">
      <c r="E2926" s="32">
        <v>0</v>
      </c>
    </row>
    <row r="2927" spans="5:5" x14ac:dyDescent="0.2">
      <c r="E2927" s="32">
        <v>0</v>
      </c>
    </row>
    <row r="2928" spans="5:5" x14ac:dyDescent="0.2">
      <c r="E2928" s="32">
        <v>0</v>
      </c>
    </row>
    <row r="2929" spans="5:5" x14ac:dyDescent="0.2">
      <c r="E2929" s="32">
        <v>0</v>
      </c>
    </row>
    <row r="2930" spans="5:5" x14ac:dyDescent="0.2">
      <c r="E2930" s="32">
        <v>0</v>
      </c>
    </row>
    <row r="2931" spans="5:5" x14ac:dyDescent="0.2">
      <c r="E2931" s="32">
        <v>0</v>
      </c>
    </row>
    <row r="2932" spans="5:5" x14ac:dyDescent="0.2">
      <c r="E2932" s="32">
        <v>0</v>
      </c>
    </row>
    <row r="2933" spans="5:5" x14ac:dyDescent="0.2">
      <c r="E2933" s="32">
        <v>0</v>
      </c>
    </row>
    <row r="2934" spans="5:5" x14ac:dyDescent="0.2">
      <c r="E2934" s="32">
        <v>0</v>
      </c>
    </row>
    <row r="2935" spans="5:5" x14ac:dyDescent="0.2">
      <c r="E2935" s="32">
        <v>0</v>
      </c>
    </row>
    <row r="2936" spans="5:5" x14ac:dyDescent="0.2">
      <c r="E2936" s="32">
        <v>0</v>
      </c>
    </row>
    <row r="2937" spans="5:5" x14ac:dyDescent="0.2">
      <c r="E2937" s="32">
        <v>0</v>
      </c>
    </row>
    <row r="2938" spans="5:5" x14ac:dyDescent="0.2">
      <c r="E2938" s="32">
        <v>0</v>
      </c>
    </row>
    <row r="2939" spans="5:5" x14ac:dyDescent="0.2">
      <c r="E2939" s="32">
        <v>0</v>
      </c>
    </row>
    <row r="2940" spans="5:5" x14ac:dyDescent="0.2">
      <c r="E2940" s="32">
        <v>0</v>
      </c>
    </row>
    <row r="2941" spans="5:5" x14ac:dyDescent="0.2">
      <c r="E2941" s="32">
        <v>0</v>
      </c>
    </row>
    <row r="2942" spans="5:5" x14ac:dyDescent="0.2">
      <c r="E2942" s="32">
        <v>0</v>
      </c>
    </row>
    <row r="2943" spans="5:5" x14ac:dyDescent="0.2">
      <c r="E2943" s="32">
        <v>0</v>
      </c>
    </row>
    <row r="2944" spans="5:5" x14ac:dyDescent="0.2">
      <c r="E2944" s="32">
        <v>0</v>
      </c>
    </row>
    <row r="2945" spans="5:5" x14ac:dyDescent="0.2">
      <c r="E2945" s="32">
        <v>0</v>
      </c>
    </row>
    <row r="2946" spans="5:5" x14ac:dyDescent="0.2">
      <c r="E2946" s="32">
        <v>0</v>
      </c>
    </row>
    <row r="2947" spans="5:5" x14ac:dyDescent="0.2">
      <c r="E2947" s="32">
        <v>0</v>
      </c>
    </row>
    <row r="2948" spans="5:5" x14ac:dyDescent="0.2">
      <c r="E2948" s="32">
        <v>0</v>
      </c>
    </row>
    <row r="2949" spans="5:5" x14ac:dyDescent="0.2">
      <c r="E2949" s="32">
        <v>0</v>
      </c>
    </row>
    <row r="2950" spans="5:5" x14ac:dyDescent="0.2">
      <c r="E2950" s="32">
        <v>0</v>
      </c>
    </row>
    <row r="2951" spans="5:5" x14ac:dyDescent="0.2">
      <c r="E2951" s="32">
        <v>0</v>
      </c>
    </row>
    <row r="2952" spans="5:5" x14ac:dyDescent="0.2">
      <c r="E2952" s="32">
        <v>0</v>
      </c>
    </row>
    <row r="2953" spans="5:5" x14ac:dyDescent="0.2">
      <c r="E2953" s="32">
        <v>0</v>
      </c>
    </row>
    <row r="2954" spans="5:5" x14ac:dyDescent="0.2">
      <c r="E2954" s="32">
        <v>0</v>
      </c>
    </row>
    <row r="2955" spans="5:5" x14ac:dyDescent="0.2">
      <c r="E2955" s="32">
        <v>0</v>
      </c>
    </row>
    <row r="2956" spans="5:5" x14ac:dyDescent="0.2">
      <c r="E2956" s="32">
        <v>0</v>
      </c>
    </row>
    <row r="2957" spans="5:5" x14ac:dyDescent="0.2">
      <c r="E2957" s="32">
        <v>0</v>
      </c>
    </row>
    <row r="2958" spans="5:5" x14ac:dyDescent="0.2">
      <c r="E2958" s="32">
        <v>0</v>
      </c>
    </row>
    <row r="2959" spans="5:5" x14ac:dyDescent="0.2">
      <c r="E2959" s="32">
        <v>0</v>
      </c>
    </row>
    <row r="2960" spans="5:5" x14ac:dyDescent="0.2">
      <c r="E2960" s="32">
        <v>0</v>
      </c>
    </row>
    <row r="2961" spans="5:5" x14ac:dyDescent="0.2">
      <c r="E2961" s="32">
        <v>0</v>
      </c>
    </row>
    <row r="2962" spans="5:5" x14ac:dyDescent="0.2">
      <c r="E2962" s="32">
        <v>0</v>
      </c>
    </row>
    <row r="2963" spans="5:5" x14ac:dyDescent="0.2">
      <c r="E2963" s="32">
        <v>0</v>
      </c>
    </row>
    <row r="2964" spans="5:5" x14ac:dyDescent="0.2">
      <c r="E2964" s="32">
        <v>0</v>
      </c>
    </row>
    <row r="2965" spans="5:5" x14ac:dyDescent="0.2">
      <c r="E2965" s="32">
        <v>0</v>
      </c>
    </row>
    <row r="2966" spans="5:5" x14ac:dyDescent="0.2">
      <c r="E2966" s="32">
        <v>0</v>
      </c>
    </row>
    <row r="2967" spans="5:5" x14ac:dyDescent="0.2">
      <c r="E2967" s="32">
        <v>0</v>
      </c>
    </row>
    <row r="2968" spans="5:5" x14ac:dyDescent="0.2">
      <c r="E2968" s="32">
        <v>0</v>
      </c>
    </row>
    <row r="2969" spans="5:5" x14ac:dyDescent="0.2">
      <c r="E2969" s="32">
        <v>0</v>
      </c>
    </row>
    <row r="2970" spans="5:5" x14ac:dyDescent="0.2">
      <c r="E2970" s="32">
        <v>0</v>
      </c>
    </row>
    <row r="2971" spans="5:5" x14ac:dyDescent="0.2">
      <c r="E2971" s="32">
        <v>0</v>
      </c>
    </row>
    <row r="2972" spans="5:5" x14ac:dyDescent="0.2">
      <c r="E2972" s="32">
        <v>0</v>
      </c>
    </row>
    <row r="2973" spans="5:5" x14ac:dyDescent="0.2">
      <c r="E2973" s="32">
        <v>0</v>
      </c>
    </row>
    <row r="2974" spans="5:5" x14ac:dyDescent="0.2">
      <c r="E2974" s="32">
        <v>0</v>
      </c>
    </row>
    <row r="2975" spans="5:5" x14ac:dyDescent="0.2">
      <c r="E2975" s="32">
        <v>0</v>
      </c>
    </row>
    <row r="2976" spans="5:5" x14ac:dyDescent="0.2">
      <c r="E2976" s="32">
        <v>0</v>
      </c>
    </row>
    <row r="2977" spans="5:5" x14ac:dyDescent="0.2">
      <c r="E2977" s="32">
        <v>0</v>
      </c>
    </row>
    <row r="2978" spans="5:5" x14ac:dyDescent="0.2">
      <c r="E2978" s="32">
        <v>0</v>
      </c>
    </row>
    <row r="2979" spans="5:5" x14ac:dyDescent="0.2">
      <c r="E2979" s="32">
        <v>0</v>
      </c>
    </row>
    <row r="2980" spans="5:5" x14ac:dyDescent="0.2">
      <c r="E2980" s="32">
        <v>0</v>
      </c>
    </row>
    <row r="2981" spans="5:5" x14ac:dyDescent="0.2">
      <c r="E2981" s="32">
        <v>0</v>
      </c>
    </row>
    <row r="2982" spans="5:5" x14ac:dyDescent="0.2">
      <c r="E2982" s="32">
        <v>0</v>
      </c>
    </row>
    <row r="2983" spans="5:5" x14ac:dyDescent="0.2">
      <c r="E2983" s="32">
        <v>0</v>
      </c>
    </row>
    <row r="2984" spans="5:5" x14ac:dyDescent="0.2">
      <c r="E2984" s="32">
        <v>0</v>
      </c>
    </row>
    <row r="2985" spans="5:5" x14ac:dyDescent="0.2">
      <c r="E2985" s="32">
        <v>0</v>
      </c>
    </row>
    <row r="2986" spans="5:5" x14ac:dyDescent="0.2">
      <c r="E2986" s="32">
        <v>0</v>
      </c>
    </row>
    <row r="2987" spans="5:5" x14ac:dyDescent="0.2">
      <c r="E2987" s="32">
        <v>0</v>
      </c>
    </row>
    <row r="2988" spans="5:5" x14ac:dyDescent="0.2">
      <c r="E2988" s="32">
        <v>0</v>
      </c>
    </row>
    <row r="2989" spans="5:5" x14ac:dyDescent="0.2">
      <c r="E2989" s="32">
        <v>0</v>
      </c>
    </row>
    <row r="2990" spans="5:5" x14ac:dyDescent="0.2">
      <c r="E2990" s="32">
        <v>0</v>
      </c>
    </row>
    <row r="2991" spans="5:5" x14ac:dyDescent="0.2">
      <c r="E2991" s="32">
        <v>0</v>
      </c>
    </row>
    <row r="2992" spans="5:5" x14ac:dyDescent="0.2">
      <c r="E2992" s="32">
        <v>0</v>
      </c>
    </row>
    <row r="2993" spans="5:5" x14ac:dyDescent="0.2">
      <c r="E2993" s="32">
        <v>0</v>
      </c>
    </row>
    <row r="2994" spans="5:5" x14ac:dyDescent="0.2">
      <c r="E2994" s="32">
        <v>0</v>
      </c>
    </row>
    <row r="2995" spans="5:5" x14ac:dyDescent="0.2">
      <c r="E2995" s="32">
        <v>0</v>
      </c>
    </row>
    <row r="2996" spans="5:5" x14ac:dyDescent="0.2">
      <c r="E2996" s="32">
        <v>0</v>
      </c>
    </row>
    <row r="2997" spans="5:5" x14ac:dyDescent="0.2">
      <c r="E2997" s="32">
        <v>0</v>
      </c>
    </row>
    <row r="2998" spans="5:5" x14ac:dyDescent="0.2">
      <c r="E2998" s="32">
        <v>0</v>
      </c>
    </row>
    <row r="2999" spans="5:5" x14ac:dyDescent="0.2">
      <c r="E2999" s="32">
        <v>0</v>
      </c>
    </row>
    <row r="3000" spans="5:5" x14ac:dyDescent="0.2">
      <c r="E3000" s="32">
        <v>0</v>
      </c>
    </row>
    <row r="3001" spans="5:5" x14ac:dyDescent="0.2">
      <c r="E3001" s="32">
        <v>0</v>
      </c>
    </row>
    <row r="3002" spans="5:5" x14ac:dyDescent="0.2">
      <c r="E3002" s="32">
        <v>0</v>
      </c>
    </row>
    <row r="3003" spans="5:5" x14ac:dyDescent="0.2">
      <c r="E3003" s="32">
        <v>0</v>
      </c>
    </row>
    <row r="3004" spans="5:5" x14ac:dyDescent="0.2">
      <c r="E3004" s="32">
        <v>0</v>
      </c>
    </row>
    <row r="3005" spans="5:5" x14ac:dyDescent="0.2">
      <c r="E3005" s="32">
        <v>0</v>
      </c>
    </row>
    <row r="3006" spans="5:5" x14ac:dyDescent="0.2">
      <c r="E3006" s="32">
        <v>0</v>
      </c>
    </row>
    <row r="3007" spans="5:5" x14ac:dyDescent="0.2">
      <c r="E3007" s="32">
        <v>0</v>
      </c>
    </row>
    <row r="3008" spans="5:5" x14ac:dyDescent="0.2">
      <c r="E3008" s="32">
        <v>0</v>
      </c>
    </row>
    <row r="3009" spans="5:5" x14ac:dyDescent="0.2">
      <c r="E3009" s="32">
        <v>0</v>
      </c>
    </row>
    <row r="3010" spans="5:5" x14ac:dyDescent="0.2">
      <c r="E3010" s="32">
        <v>0</v>
      </c>
    </row>
    <row r="3011" spans="5:5" x14ac:dyDescent="0.2">
      <c r="E3011" s="32">
        <v>0</v>
      </c>
    </row>
    <row r="3012" spans="5:5" x14ac:dyDescent="0.2">
      <c r="E3012" s="32">
        <v>0</v>
      </c>
    </row>
    <row r="3013" spans="5:5" x14ac:dyDescent="0.2">
      <c r="E3013" s="32">
        <v>0</v>
      </c>
    </row>
    <row r="3014" spans="5:5" x14ac:dyDescent="0.2">
      <c r="E3014" s="32">
        <v>0</v>
      </c>
    </row>
    <row r="3015" spans="5:5" x14ac:dyDescent="0.2">
      <c r="E3015" s="32">
        <v>0</v>
      </c>
    </row>
    <row r="3016" spans="5:5" x14ac:dyDescent="0.2">
      <c r="E3016" s="32">
        <v>0</v>
      </c>
    </row>
    <row r="3017" spans="5:5" x14ac:dyDescent="0.2">
      <c r="E3017" s="32">
        <v>0</v>
      </c>
    </row>
    <row r="3018" spans="5:5" x14ac:dyDescent="0.2">
      <c r="E3018" s="32">
        <v>0</v>
      </c>
    </row>
    <row r="3019" spans="5:5" x14ac:dyDescent="0.2">
      <c r="E3019" s="32">
        <v>0</v>
      </c>
    </row>
    <row r="3020" spans="5:5" x14ac:dyDescent="0.2">
      <c r="E3020" s="32">
        <v>0</v>
      </c>
    </row>
    <row r="3021" spans="5:5" x14ac:dyDescent="0.2">
      <c r="E3021" s="32">
        <v>0</v>
      </c>
    </row>
    <row r="3022" spans="5:5" x14ac:dyDescent="0.2">
      <c r="E3022" s="32">
        <v>0</v>
      </c>
    </row>
    <row r="3023" spans="5:5" x14ac:dyDescent="0.2">
      <c r="E3023" s="32">
        <v>0</v>
      </c>
    </row>
    <row r="3024" spans="5:5" x14ac:dyDescent="0.2">
      <c r="E3024" s="32">
        <v>0</v>
      </c>
    </row>
    <row r="3025" spans="5:5" x14ac:dyDescent="0.2">
      <c r="E3025" s="32">
        <v>0</v>
      </c>
    </row>
    <row r="3026" spans="5:5" x14ac:dyDescent="0.2">
      <c r="E3026" s="32">
        <v>0</v>
      </c>
    </row>
    <row r="3027" spans="5:5" x14ac:dyDescent="0.2">
      <c r="E3027" s="32">
        <v>0</v>
      </c>
    </row>
    <row r="3028" spans="5:5" x14ac:dyDescent="0.2">
      <c r="E3028" s="32">
        <v>0</v>
      </c>
    </row>
    <row r="3029" spans="5:5" x14ac:dyDescent="0.2">
      <c r="E3029" s="32">
        <v>0</v>
      </c>
    </row>
    <row r="3030" spans="5:5" x14ac:dyDescent="0.2">
      <c r="E3030" s="32">
        <v>0</v>
      </c>
    </row>
    <row r="3031" spans="5:5" x14ac:dyDescent="0.2">
      <c r="E3031" s="32">
        <v>0</v>
      </c>
    </row>
    <row r="3032" spans="5:5" x14ac:dyDescent="0.2">
      <c r="E3032" s="32">
        <v>0</v>
      </c>
    </row>
    <row r="3033" spans="5:5" x14ac:dyDescent="0.2">
      <c r="E3033" s="32">
        <v>0</v>
      </c>
    </row>
    <row r="3034" spans="5:5" x14ac:dyDescent="0.2">
      <c r="E3034" s="32">
        <v>0</v>
      </c>
    </row>
    <row r="3035" spans="5:5" x14ac:dyDescent="0.2">
      <c r="E3035" s="32">
        <v>0</v>
      </c>
    </row>
    <row r="3036" spans="5:5" x14ac:dyDescent="0.2">
      <c r="E3036" s="32">
        <v>0</v>
      </c>
    </row>
    <row r="3037" spans="5:5" x14ac:dyDescent="0.2">
      <c r="E3037" s="32">
        <v>0</v>
      </c>
    </row>
    <row r="3038" spans="5:5" x14ac:dyDescent="0.2">
      <c r="E3038" s="32">
        <v>0</v>
      </c>
    </row>
    <row r="3039" spans="5:5" x14ac:dyDescent="0.2">
      <c r="E3039" s="32">
        <v>0</v>
      </c>
    </row>
    <row r="3040" spans="5:5" x14ac:dyDescent="0.2">
      <c r="E3040" s="32">
        <v>0</v>
      </c>
    </row>
    <row r="3041" spans="5:5" x14ac:dyDescent="0.2">
      <c r="E3041" s="32">
        <v>0</v>
      </c>
    </row>
    <row r="3042" spans="5:5" x14ac:dyDescent="0.2">
      <c r="E3042" s="32">
        <v>0</v>
      </c>
    </row>
    <row r="3043" spans="5:5" x14ac:dyDescent="0.2">
      <c r="E3043" s="32">
        <v>0</v>
      </c>
    </row>
    <row r="3044" spans="5:5" x14ac:dyDescent="0.2">
      <c r="E3044" s="32">
        <v>0</v>
      </c>
    </row>
    <row r="3045" spans="5:5" x14ac:dyDescent="0.2">
      <c r="E3045" s="32">
        <v>0</v>
      </c>
    </row>
    <row r="3046" spans="5:5" x14ac:dyDescent="0.2">
      <c r="E3046" s="32">
        <v>0</v>
      </c>
    </row>
    <row r="3047" spans="5:5" x14ac:dyDescent="0.2">
      <c r="E3047" s="32">
        <v>0</v>
      </c>
    </row>
    <row r="3048" spans="5:5" x14ac:dyDescent="0.2">
      <c r="E3048" s="32">
        <v>0</v>
      </c>
    </row>
    <row r="3049" spans="5:5" x14ac:dyDescent="0.2">
      <c r="E3049" s="32">
        <v>0</v>
      </c>
    </row>
    <row r="3050" spans="5:5" x14ac:dyDescent="0.2">
      <c r="E3050" s="32">
        <v>0</v>
      </c>
    </row>
    <row r="3051" spans="5:5" x14ac:dyDescent="0.2">
      <c r="E3051" s="32">
        <v>0</v>
      </c>
    </row>
    <row r="3052" spans="5:5" x14ac:dyDescent="0.2">
      <c r="E3052" s="32">
        <v>0</v>
      </c>
    </row>
    <row r="3053" spans="5:5" x14ac:dyDescent="0.2">
      <c r="E3053" s="32">
        <v>0</v>
      </c>
    </row>
    <row r="3054" spans="5:5" x14ac:dyDescent="0.2">
      <c r="E3054" s="32">
        <v>0</v>
      </c>
    </row>
    <row r="3055" spans="5:5" x14ac:dyDescent="0.2">
      <c r="E3055" s="32">
        <v>0</v>
      </c>
    </row>
    <row r="3056" spans="5:5" x14ac:dyDescent="0.2">
      <c r="E3056" s="32">
        <v>0</v>
      </c>
    </row>
    <row r="3057" spans="5:5" x14ac:dyDescent="0.2">
      <c r="E3057" s="32">
        <v>0</v>
      </c>
    </row>
    <row r="3058" spans="5:5" x14ac:dyDescent="0.2">
      <c r="E3058" s="32">
        <v>0</v>
      </c>
    </row>
    <row r="3059" spans="5:5" x14ac:dyDescent="0.2">
      <c r="E3059" s="32">
        <v>0</v>
      </c>
    </row>
    <row r="3060" spans="5:5" x14ac:dyDescent="0.2">
      <c r="E3060" s="32">
        <v>0</v>
      </c>
    </row>
    <row r="3061" spans="5:5" x14ac:dyDescent="0.2">
      <c r="E3061" s="32">
        <v>0</v>
      </c>
    </row>
    <row r="3062" spans="5:5" x14ac:dyDescent="0.2">
      <c r="E3062" s="32">
        <v>0</v>
      </c>
    </row>
    <row r="3063" spans="5:5" x14ac:dyDescent="0.2">
      <c r="E3063" s="32">
        <v>0</v>
      </c>
    </row>
    <row r="3064" spans="5:5" x14ac:dyDescent="0.2">
      <c r="E3064" s="32">
        <v>0</v>
      </c>
    </row>
    <row r="3065" spans="5:5" x14ac:dyDescent="0.2">
      <c r="E3065" s="32">
        <v>0</v>
      </c>
    </row>
    <row r="3066" spans="5:5" x14ac:dyDescent="0.2">
      <c r="E3066" s="32">
        <v>0</v>
      </c>
    </row>
    <row r="3067" spans="5:5" x14ac:dyDescent="0.2">
      <c r="E3067" s="32">
        <v>0</v>
      </c>
    </row>
    <row r="3068" spans="5:5" x14ac:dyDescent="0.2">
      <c r="E3068" s="32">
        <v>0</v>
      </c>
    </row>
    <row r="3069" spans="5:5" x14ac:dyDescent="0.2">
      <c r="E3069" s="32">
        <v>0</v>
      </c>
    </row>
    <row r="3070" spans="5:5" x14ac:dyDescent="0.2">
      <c r="E3070" s="32">
        <v>0</v>
      </c>
    </row>
    <row r="3071" spans="5:5" x14ac:dyDescent="0.2">
      <c r="E3071" s="32">
        <v>0</v>
      </c>
    </row>
    <row r="3072" spans="5:5" x14ac:dyDescent="0.2">
      <c r="E3072" s="32">
        <v>0</v>
      </c>
    </row>
    <row r="3073" spans="5:5" x14ac:dyDescent="0.2">
      <c r="E3073" s="32">
        <v>0</v>
      </c>
    </row>
    <row r="3074" spans="5:5" x14ac:dyDescent="0.2">
      <c r="E3074" s="32">
        <v>0</v>
      </c>
    </row>
    <row r="3075" spans="5:5" x14ac:dyDescent="0.2">
      <c r="E3075" s="32">
        <v>0</v>
      </c>
    </row>
    <row r="3076" spans="5:5" x14ac:dyDescent="0.2">
      <c r="E3076" s="32">
        <v>0</v>
      </c>
    </row>
    <row r="3077" spans="5:5" x14ac:dyDescent="0.2">
      <c r="E3077" s="32">
        <v>0</v>
      </c>
    </row>
    <row r="3078" spans="5:5" x14ac:dyDescent="0.2">
      <c r="E3078" s="32">
        <v>0</v>
      </c>
    </row>
    <row r="3079" spans="5:5" x14ac:dyDescent="0.2">
      <c r="E3079" s="32">
        <v>0</v>
      </c>
    </row>
    <row r="3080" spans="5:5" x14ac:dyDescent="0.2">
      <c r="E3080" s="32">
        <v>0</v>
      </c>
    </row>
    <row r="3081" spans="5:5" x14ac:dyDescent="0.2">
      <c r="E3081" s="32">
        <v>0</v>
      </c>
    </row>
    <row r="3082" spans="5:5" x14ac:dyDescent="0.2">
      <c r="E3082" s="32">
        <v>0</v>
      </c>
    </row>
    <row r="3083" spans="5:5" x14ac:dyDescent="0.2">
      <c r="E3083" s="32">
        <v>0</v>
      </c>
    </row>
    <row r="3084" spans="5:5" x14ac:dyDescent="0.2">
      <c r="E3084" s="32">
        <v>0</v>
      </c>
    </row>
    <row r="3085" spans="5:5" x14ac:dyDescent="0.2">
      <c r="E3085" s="32">
        <v>0</v>
      </c>
    </row>
    <row r="3086" spans="5:5" x14ac:dyDescent="0.2">
      <c r="E3086" s="32">
        <v>0</v>
      </c>
    </row>
    <row r="3087" spans="5:5" x14ac:dyDescent="0.2">
      <c r="E3087" s="32">
        <v>0</v>
      </c>
    </row>
    <row r="3088" spans="5:5" x14ac:dyDescent="0.2">
      <c r="E3088" s="32">
        <v>0</v>
      </c>
    </row>
    <row r="3089" spans="5:5" x14ac:dyDescent="0.2">
      <c r="E3089" s="32">
        <v>0</v>
      </c>
    </row>
    <row r="3090" spans="5:5" x14ac:dyDescent="0.2">
      <c r="E3090" s="32">
        <v>0</v>
      </c>
    </row>
    <row r="3091" spans="5:5" x14ac:dyDescent="0.2">
      <c r="E3091" s="32">
        <v>0</v>
      </c>
    </row>
    <row r="3092" spans="5:5" x14ac:dyDescent="0.2">
      <c r="E3092" s="32">
        <v>0</v>
      </c>
    </row>
    <row r="3093" spans="5:5" x14ac:dyDescent="0.2">
      <c r="E3093" s="32">
        <v>0</v>
      </c>
    </row>
    <row r="3094" spans="5:5" x14ac:dyDescent="0.2">
      <c r="E3094" s="32">
        <v>0</v>
      </c>
    </row>
    <row r="3095" spans="5:5" x14ac:dyDescent="0.2">
      <c r="E3095" s="32">
        <v>0</v>
      </c>
    </row>
    <row r="3096" spans="5:5" x14ac:dyDescent="0.2">
      <c r="E3096" s="32">
        <v>0</v>
      </c>
    </row>
    <row r="3097" spans="5:5" x14ac:dyDescent="0.2">
      <c r="E3097" s="32">
        <v>0</v>
      </c>
    </row>
    <row r="3098" spans="5:5" x14ac:dyDescent="0.2">
      <c r="E3098" s="32">
        <v>0</v>
      </c>
    </row>
    <row r="3099" spans="5:5" x14ac:dyDescent="0.2">
      <c r="E3099" s="32">
        <v>0</v>
      </c>
    </row>
    <row r="3100" spans="5:5" x14ac:dyDescent="0.2">
      <c r="E3100" s="32">
        <v>0</v>
      </c>
    </row>
    <row r="3101" spans="5:5" x14ac:dyDescent="0.2">
      <c r="E3101" s="32">
        <v>0</v>
      </c>
    </row>
    <row r="3102" spans="5:5" x14ac:dyDescent="0.2">
      <c r="E3102" s="32">
        <v>0</v>
      </c>
    </row>
    <row r="3103" spans="5:5" x14ac:dyDescent="0.2">
      <c r="E3103" s="32">
        <v>0</v>
      </c>
    </row>
    <row r="3104" spans="5:5" x14ac:dyDescent="0.2">
      <c r="E3104" s="32">
        <v>0</v>
      </c>
    </row>
    <row r="3105" spans="5:5" x14ac:dyDescent="0.2">
      <c r="E3105" s="32">
        <v>0</v>
      </c>
    </row>
    <row r="3106" spans="5:5" x14ac:dyDescent="0.2">
      <c r="E3106" s="32">
        <v>0</v>
      </c>
    </row>
    <row r="3107" spans="5:5" x14ac:dyDescent="0.2">
      <c r="E3107" s="32">
        <v>0</v>
      </c>
    </row>
    <row r="3108" spans="5:5" x14ac:dyDescent="0.2">
      <c r="E3108" s="32">
        <v>0</v>
      </c>
    </row>
    <row r="3109" spans="5:5" x14ac:dyDescent="0.2">
      <c r="E3109" s="32">
        <v>0</v>
      </c>
    </row>
    <row r="3110" spans="5:5" x14ac:dyDescent="0.2">
      <c r="E3110" s="32">
        <v>0</v>
      </c>
    </row>
    <row r="3111" spans="5:5" x14ac:dyDescent="0.2">
      <c r="E3111" s="32">
        <v>0</v>
      </c>
    </row>
    <row r="3112" spans="5:5" x14ac:dyDescent="0.2">
      <c r="E3112" s="32">
        <v>0</v>
      </c>
    </row>
    <row r="3113" spans="5:5" x14ac:dyDescent="0.2">
      <c r="E3113" s="32">
        <v>0</v>
      </c>
    </row>
    <row r="3114" spans="5:5" x14ac:dyDescent="0.2">
      <c r="E3114" s="32">
        <v>0</v>
      </c>
    </row>
    <row r="3115" spans="5:5" x14ac:dyDescent="0.2">
      <c r="E3115" s="32">
        <v>0</v>
      </c>
    </row>
    <row r="3116" spans="5:5" x14ac:dyDescent="0.2">
      <c r="E3116" s="32">
        <v>0</v>
      </c>
    </row>
    <row r="3117" spans="5:5" x14ac:dyDescent="0.2">
      <c r="E3117" s="32">
        <v>0</v>
      </c>
    </row>
    <row r="3118" spans="5:5" x14ac:dyDescent="0.2">
      <c r="E3118" s="32">
        <v>0</v>
      </c>
    </row>
    <row r="3119" spans="5:5" x14ac:dyDescent="0.2">
      <c r="E3119" s="32">
        <v>0</v>
      </c>
    </row>
    <row r="3120" spans="5:5" x14ac:dyDescent="0.2">
      <c r="E3120" s="32">
        <v>0</v>
      </c>
    </row>
    <row r="3121" spans="5:5" x14ac:dyDescent="0.2">
      <c r="E3121" s="32">
        <v>0</v>
      </c>
    </row>
    <row r="3122" spans="5:5" x14ac:dyDescent="0.2">
      <c r="E3122" s="32">
        <v>0</v>
      </c>
    </row>
    <row r="3123" spans="5:5" x14ac:dyDescent="0.2">
      <c r="E3123" s="32">
        <v>0</v>
      </c>
    </row>
    <row r="3124" spans="5:5" x14ac:dyDescent="0.2">
      <c r="E3124" s="32">
        <v>0</v>
      </c>
    </row>
    <row r="3125" spans="5:5" x14ac:dyDescent="0.2">
      <c r="E3125" s="32">
        <v>0</v>
      </c>
    </row>
    <row r="3126" spans="5:5" x14ac:dyDescent="0.2">
      <c r="E3126" s="32">
        <v>0</v>
      </c>
    </row>
    <row r="3127" spans="5:5" x14ac:dyDescent="0.2">
      <c r="E3127" s="32">
        <v>0</v>
      </c>
    </row>
    <row r="3128" spans="5:5" x14ac:dyDescent="0.2">
      <c r="E3128" s="32">
        <v>0</v>
      </c>
    </row>
    <row r="3129" spans="5:5" x14ac:dyDescent="0.2">
      <c r="E3129" s="32">
        <v>0</v>
      </c>
    </row>
    <row r="3130" spans="5:5" x14ac:dyDescent="0.2">
      <c r="E3130" s="32">
        <v>0</v>
      </c>
    </row>
    <row r="3131" spans="5:5" x14ac:dyDescent="0.2">
      <c r="E3131" s="32">
        <v>0</v>
      </c>
    </row>
    <row r="3132" spans="5:5" x14ac:dyDescent="0.2">
      <c r="E3132" s="32">
        <v>0</v>
      </c>
    </row>
    <row r="3133" spans="5:5" x14ac:dyDescent="0.2">
      <c r="E3133" s="32">
        <v>0</v>
      </c>
    </row>
    <row r="3134" spans="5:5" x14ac:dyDescent="0.2">
      <c r="E3134" s="32">
        <v>0</v>
      </c>
    </row>
    <row r="3135" spans="5:5" x14ac:dyDescent="0.2">
      <c r="E3135" s="32">
        <v>0</v>
      </c>
    </row>
    <row r="3136" spans="5:5" x14ac:dyDescent="0.2">
      <c r="E3136" s="32">
        <v>0</v>
      </c>
    </row>
    <row r="3137" spans="5:5" x14ac:dyDescent="0.2">
      <c r="E3137" s="32">
        <v>0</v>
      </c>
    </row>
    <row r="3138" spans="5:5" x14ac:dyDescent="0.2">
      <c r="E3138" s="32">
        <v>0</v>
      </c>
    </row>
    <row r="3139" spans="5:5" x14ac:dyDescent="0.2">
      <c r="E3139" s="32">
        <v>0</v>
      </c>
    </row>
    <row r="3140" spans="5:5" x14ac:dyDescent="0.2">
      <c r="E3140" s="32">
        <v>0</v>
      </c>
    </row>
    <row r="3141" spans="5:5" x14ac:dyDescent="0.2">
      <c r="E3141" s="32">
        <v>0</v>
      </c>
    </row>
    <row r="3142" spans="5:5" x14ac:dyDescent="0.2">
      <c r="E3142" s="32">
        <v>0</v>
      </c>
    </row>
    <row r="3143" spans="5:5" x14ac:dyDescent="0.2">
      <c r="E3143" s="32">
        <v>0</v>
      </c>
    </row>
    <row r="3144" spans="5:5" x14ac:dyDescent="0.2">
      <c r="E3144" s="32">
        <v>0</v>
      </c>
    </row>
    <row r="3145" spans="5:5" x14ac:dyDescent="0.2">
      <c r="E3145" s="32">
        <v>0</v>
      </c>
    </row>
    <row r="3146" spans="5:5" x14ac:dyDescent="0.2">
      <c r="E3146" s="32">
        <v>0</v>
      </c>
    </row>
    <row r="3147" spans="5:5" x14ac:dyDescent="0.2">
      <c r="E3147" s="32">
        <v>0</v>
      </c>
    </row>
    <row r="3148" spans="5:5" x14ac:dyDescent="0.2">
      <c r="E3148" s="32">
        <v>0</v>
      </c>
    </row>
    <row r="3149" spans="5:5" x14ac:dyDescent="0.2">
      <c r="E3149" s="32">
        <v>0</v>
      </c>
    </row>
    <row r="3150" spans="5:5" x14ac:dyDescent="0.2">
      <c r="E3150" s="32">
        <v>0</v>
      </c>
    </row>
    <row r="3151" spans="5:5" x14ac:dyDescent="0.2">
      <c r="E3151" s="32">
        <v>0</v>
      </c>
    </row>
    <row r="3152" spans="5:5" x14ac:dyDescent="0.2">
      <c r="E3152" s="32">
        <v>0</v>
      </c>
    </row>
    <row r="3153" spans="5:5" x14ac:dyDescent="0.2">
      <c r="E3153" s="32">
        <v>0</v>
      </c>
    </row>
    <row r="3154" spans="5:5" x14ac:dyDescent="0.2">
      <c r="E3154" s="32">
        <v>0</v>
      </c>
    </row>
    <row r="3155" spans="5:5" x14ac:dyDescent="0.2">
      <c r="E3155" s="32">
        <v>0</v>
      </c>
    </row>
    <row r="3156" spans="5:5" x14ac:dyDescent="0.2">
      <c r="E3156" s="32">
        <v>0</v>
      </c>
    </row>
    <row r="3157" spans="5:5" x14ac:dyDescent="0.2">
      <c r="E3157" s="32">
        <v>0</v>
      </c>
    </row>
    <row r="3158" spans="5:5" x14ac:dyDescent="0.2">
      <c r="E3158" s="32">
        <v>0</v>
      </c>
    </row>
    <row r="3159" spans="5:5" x14ac:dyDescent="0.2">
      <c r="E3159" s="32">
        <v>0</v>
      </c>
    </row>
    <row r="3160" spans="5:5" x14ac:dyDescent="0.2">
      <c r="E3160" s="32">
        <v>0</v>
      </c>
    </row>
    <row r="3161" spans="5:5" x14ac:dyDescent="0.2">
      <c r="E3161" s="32">
        <v>0</v>
      </c>
    </row>
    <row r="3162" spans="5:5" x14ac:dyDescent="0.2">
      <c r="E3162" s="32">
        <v>0</v>
      </c>
    </row>
    <row r="3163" spans="5:5" x14ac:dyDescent="0.2">
      <c r="E3163" s="32">
        <v>0</v>
      </c>
    </row>
    <row r="3164" spans="5:5" x14ac:dyDescent="0.2">
      <c r="E3164" s="32">
        <v>0</v>
      </c>
    </row>
    <row r="3165" spans="5:5" x14ac:dyDescent="0.2">
      <c r="E3165" s="32">
        <v>0</v>
      </c>
    </row>
    <row r="3166" spans="5:5" x14ac:dyDescent="0.2">
      <c r="E3166" s="32">
        <v>0</v>
      </c>
    </row>
    <row r="3167" spans="5:5" x14ac:dyDescent="0.2">
      <c r="E3167" s="32">
        <v>0</v>
      </c>
    </row>
    <row r="3168" spans="5:5" x14ac:dyDescent="0.2">
      <c r="E3168" s="32">
        <v>0</v>
      </c>
    </row>
    <row r="3169" spans="5:5" x14ac:dyDescent="0.2">
      <c r="E3169" s="32">
        <v>0</v>
      </c>
    </row>
    <row r="3170" spans="5:5" x14ac:dyDescent="0.2">
      <c r="E3170" s="32">
        <v>0</v>
      </c>
    </row>
    <row r="3171" spans="5:5" x14ac:dyDescent="0.2">
      <c r="E3171" s="32">
        <v>0</v>
      </c>
    </row>
    <row r="3172" spans="5:5" x14ac:dyDescent="0.2">
      <c r="E3172" s="32">
        <v>0</v>
      </c>
    </row>
    <row r="3173" spans="5:5" x14ac:dyDescent="0.2">
      <c r="E3173" s="32">
        <v>0</v>
      </c>
    </row>
    <row r="3174" spans="5:5" x14ac:dyDescent="0.2">
      <c r="E3174" s="32">
        <v>0</v>
      </c>
    </row>
    <row r="3175" spans="5:5" x14ac:dyDescent="0.2">
      <c r="E3175" s="32">
        <v>0</v>
      </c>
    </row>
    <row r="3176" spans="5:5" x14ac:dyDescent="0.2">
      <c r="E3176" s="32">
        <v>0</v>
      </c>
    </row>
    <row r="3177" spans="5:5" x14ac:dyDescent="0.2">
      <c r="E3177" s="32">
        <v>0</v>
      </c>
    </row>
    <row r="3178" spans="5:5" x14ac:dyDescent="0.2">
      <c r="E3178" s="32">
        <v>0</v>
      </c>
    </row>
    <row r="3179" spans="5:5" x14ac:dyDescent="0.2">
      <c r="E3179" s="32">
        <v>0</v>
      </c>
    </row>
    <row r="3180" spans="5:5" x14ac:dyDescent="0.2">
      <c r="E3180" s="32">
        <v>0</v>
      </c>
    </row>
    <row r="3181" spans="5:5" x14ac:dyDescent="0.2">
      <c r="E3181" s="32">
        <v>0</v>
      </c>
    </row>
    <row r="3182" spans="5:5" x14ac:dyDescent="0.2">
      <c r="E3182" s="32">
        <v>0</v>
      </c>
    </row>
    <row r="3183" spans="5:5" x14ac:dyDescent="0.2">
      <c r="E3183" s="32">
        <v>0</v>
      </c>
    </row>
    <row r="3184" spans="5:5" x14ac:dyDescent="0.2">
      <c r="E3184" s="32">
        <v>0</v>
      </c>
    </row>
    <row r="3185" spans="5:5" x14ac:dyDescent="0.2">
      <c r="E3185" s="32">
        <v>0</v>
      </c>
    </row>
    <row r="3186" spans="5:5" x14ac:dyDescent="0.2">
      <c r="E3186" s="32">
        <v>0</v>
      </c>
    </row>
    <row r="3187" spans="5:5" x14ac:dyDescent="0.2">
      <c r="E3187" s="32">
        <v>0</v>
      </c>
    </row>
    <row r="3188" spans="5:5" x14ac:dyDescent="0.2">
      <c r="E3188" s="32">
        <v>0</v>
      </c>
    </row>
    <row r="3189" spans="5:5" x14ac:dyDescent="0.2">
      <c r="E3189" s="32">
        <v>0</v>
      </c>
    </row>
    <row r="3190" spans="5:5" x14ac:dyDescent="0.2">
      <c r="E3190" s="32">
        <v>0</v>
      </c>
    </row>
    <row r="3191" spans="5:5" x14ac:dyDescent="0.2">
      <c r="E3191" s="32">
        <v>0</v>
      </c>
    </row>
    <row r="3192" spans="5:5" x14ac:dyDescent="0.2">
      <c r="E3192" s="32">
        <v>0</v>
      </c>
    </row>
    <row r="3193" spans="5:5" x14ac:dyDescent="0.2">
      <c r="E3193" s="32">
        <v>0</v>
      </c>
    </row>
    <row r="3194" spans="5:5" x14ac:dyDescent="0.2">
      <c r="E3194" s="32">
        <v>0</v>
      </c>
    </row>
    <row r="3195" spans="5:5" x14ac:dyDescent="0.2">
      <c r="E3195" s="32">
        <v>0</v>
      </c>
    </row>
    <row r="3196" spans="5:5" x14ac:dyDescent="0.2">
      <c r="E3196" s="32">
        <v>0</v>
      </c>
    </row>
    <row r="3197" spans="5:5" x14ac:dyDescent="0.2">
      <c r="E3197" s="32">
        <v>0</v>
      </c>
    </row>
    <row r="3198" spans="5:5" x14ac:dyDescent="0.2">
      <c r="E3198" s="32">
        <v>0</v>
      </c>
    </row>
    <row r="3199" spans="5:5" x14ac:dyDescent="0.2">
      <c r="E3199" s="32">
        <v>0</v>
      </c>
    </row>
    <row r="3200" spans="5:5" x14ac:dyDescent="0.2">
      <c r="E3200" s="32">
        <v>0</v>
      </c>
    </row>
    <row r="3201" spans="5:5" x14ac:dyDescent="0.2">
      <c r="E3201" s="32">
        <v>0</v>
      </c>
    </row>
    <row r="3202" spans="5:5" x14ac:dyDescent="0.2">
      <c r="E3202" s="32">
        <v>0</v>
      </c>
    </row>
    <row r="3203" spans="5:5" x14ac:dyDescent="0.2">
      <c r="E3203" s="32">
        <v>0</v>
      </c>
    </row>
    <row r="3204" spans="5:5" x14ac:dyDescent="0.2">
      <c r="E3204" s="32">
        <v>0</v>
      </c>
    </row>
    <row r="3205" spans="5:5" x14ac:dyDescent="0.2">
      <c r="E3205" s="32">
        <v>0</v>
      </c>
    </row>
    <row r="3206" spans="5:5" x14ac:dyDescent="0.2">
      <c r="E3206" s="32">
        <v>0</v>
      </c>
    </row>
    <row r="3207" spans="5:5" x14ac:dyDescent="0.2">
      <c r="E3207" s="32">
        <v>0</v>
      </c>
    </row>
    <row r="3208" spans="5:5" x14ac:dyDescent="0.2">
      <c r="E3208" s="32">
        <v>0</v>
      </c>
    </row>
    <row r="3209" spans="5:5" x14ac:dyDescent="0.2">
      <c r="E3209" s="32">
        <v>0</v>
      </c>
    </row>
    <row r="3210" spans="5:5" x14ac:dyDescent="0.2">
      <c r="E3210" s="32">
        <v>0</v>
      </c>
    </row>
    <row r="3211" spans="5:5" x14ac:dyDescent="0.2">
      <c r="E3211" s="32">
        <v>0</v>
      </c>
    </row>
    <row r="3212" spans="5:5" x14ac:dyDescent="0.2">
      <c r="E3212" s="32">
        <v>0</v>
      </c>
    </row>
    <row r="3213" spans="5:5" x14ac:dyDescent="0.2">
      <c r="E3213" s="32">
        <v>0</v>
      </c>
    </row>
    <row r="3214" spans="5:5" x14ac:dyDescent="0.2">
      <c r="E3214" s="32">
        <v>0</v>
      </c>
    </row>
    <row r="3215" spans="5:5" x14ac:dyDescent="0.2">
      <c r="E3215" s="32">
        <v>0</v>
      </c>
    </row>
    <row r="3216" spans="5:5" x14ac:dyDescent="0.2">
      <c r="E3216" s="32">
        <v>0</v>
      </c>
    </row>
    <row r="3217" spans="5:5" x14ac:dyDescent="0.2">
      <c r="E3217" s="32">
        <v>0</v>
      </c>
    </row>
    <row r="3218" spans="5:5" x14ac:dyDescent="0.2">
      <c r="E3218" s="32">
        <v>0</v>
      </c>
    </row>
    <row r="3219" spans="5:5" x14ac:dyDescent="0.2">
      <c r="E3219" s="32">
        <v>0</v>
      </c>
    </row>
    <row r="3220" spans="5:5" x14ac:dyDescent="0.2">
      <c r="E3220" s="32">
        <v>0</v>
      </c>
    </row>
    <row r="3221" spans="5:5" x14ac:dyDescent="0.2">
      <c r="E3221" s="32">
        <v>0</v>
      </c>
    </row>
    <row r="3222" spans="5:5" x14ac:dyDescent="0.2">
      <c r="E3222" s="32">
        <v>0</v>
      </c>
    </row>
    <row r="3223" spans="5:5" x14ac:dyDescent="0.2">
      <c r="E3223" s="32">
        <v>0</v>
      </c>
    </row>
    <row r="3224" spans="5:5" x14ac:dyDescent="0.2">
      <c r="E3224" s="32">
        <v>0</v>
      </c>
    </row>
    <row r="3225" spans="5:5" x14ac:dyDescent="0.2">
      <c r="E3225" s="32">
        <v>0</v>
      </c>
    </row>
    <row r="3226" spans="5:5" x14ac:dyDescent="0.2">
      <c r="E3226" s="32">
        <v>0</v>
      </c>
    </row>
    <row r="3227" spans="5:5" x14ac:dyDescent="0.2">
      <c r="E3227" s="32">
        <v>0</v>
      </c>
    </row>
    <row r="3228" spans="5:5" x14ac:dyDescent="0.2">
      <c r="E3228" s="32">
        <v>0</v>
      </c>
    </row>
    <row r="3229" spans="5:5" x14ac:dyDescent="0.2">
      <c r="E3229" s="32">
        <v>0</v>
      </c>
    </row>
    <row r="3230" spans="5:5" x14ac:dyDescent="0.2">
      <c r="E3230" s="32">
        <v>0</v>
      </c>
    </row>
    <row r="3231" spans="5:5" x14ac:dyDescent="0.2">
      <c r="E3231" s="32">
        <v>0</v>
      </c>
    </row>
    <row r="3232" spans="5:5" x14ac:dyDescent="0.2">
      <c r="E3232" s="32">
        <v>0</v>
      </c>
    </row>
    <row r="3233" spans="5:5" x14ac:dyDescent="0.2">
      <c r="E3233" s="32">
        <v>0</v>
      </c>
    </row>
    <row r="3234" spans="5:5" x14ac:dyDescent="0.2">
      <c r="E3234" s="32">
        <v>0</v>
      </c>
    </row>
    <row r="3235" spans="5:5" x14ac:dyDescent="0.2">
      <c r="E3235" s="32">
        <v>0</v>
      </c>
    </row>
    <row r="3236" spans="5:5" x14ac:dyDescent="0.2">
      <c r="E3236" s="32">
        <v>0</v>
      </c>
    </row>
    <row r="3237" spans="5:5" x14ac:dyDescent="0.2">
      <c r="E3237" s="32">
        <v>0</v>
      </c>
    </row>
    <row r="3238" spans="5:5" x14ac:dyDescent="0.2">
      <c r="E3238" s="32">
        <v>0</v>
      </c>
    </row>
    <row r="3239" spans="5:5" x14ac:dyDescent="0.2">
      <c r="E3239" s="32">
        <v>0</v>
      </c>
    </row>
    <row r="3240" spans="5:5" x14ac:dyDescent="0.2">
      <c r="E3240" s="32">
        <v>0</v>
      </c>
    </row>
    <row r="3241" spans="5:5" x14ac:dyDescent="0.2">
      <c r="E3241" s="32">
        <v>0</v>
      </c>
    </row>
    <row r="3242" spans="5:5" x14ac:dyDescent="0.2">
      <c r="E3242" s="32">
        <v>0</v>
      </c>
    </row>
    <row r="3243" spans="5:5" x14ac:dyDescent="0.2">
      <c r="E3243" s="32">
        <v>0</v>
      </c>
    </row>
    <row r="3244" spans="5:5" x14ac:dyDescent="0.2">
      <c r="E3244" s="32">
        <v>0</v>
      </c>
    </row>
    <row r="3245" spans="5:5" x14ac:dyDescent="0.2">
      <c r="E3245" s="32">
        <v>0</v>
      </c>
    </row>
    <row r="3246" spans="5:5" x14ac:dyDescent="0.2">
      <c r="E3246" s="32">
        <v>0</v>
      </c>
    </row>
    <row r="3247" spans="5:5" x14ac:dyDescent="0.2">
      <c r="E3247" s="32">
        <v>0</v>
      </c>
    </row>
    <row r="3248" spans="5:5" x14ac:dyDescent="0.2">
      <c r="E3248" s="32">
        <v>0</v>
      </c>
    </row>
    <row r="3249" spans="5:5" x14ac:dyDescent="0.2">
      <c r="E3249" s="32">
        <v>0</v>
      </c>
    </row>
    <row r="3250" spans="5:5" x14ac:dyDescent="0.2">
      <c r="E3250" s="32">
        <v>0</v>
      </c>
    </row>
    <row r="3251" spans="5:5" x14ac:dyDescent="0.2">
      <c r="E3251" s="32">
        <v>0</v>
      </c>
    </row>
    <row r="3252" spans="5:5" x14ac:dyDescent="0.2">
      <c r="E3252" s="32">
        <v>0</v>
      </c>
    </row>
    <row r="3253" spans="5:5" x14ac:dyDescent="0.2">
      <c r="E3253" s="32">
        <v>0</v>
      </c>
    </row>
    <row r="3254" spans="5:5" x14ac:dyDescent="0.2">
      <c r="E3254" s="32">
        <v>0</v>
      </c>
    </row>
    <row r="3255" spans="5:5" x14ac:dyDescent="0.2">
      <c r="E3255" s="32">
        <v>0</v>
      </c>
    </row>
    <row r="3256" spans="5:5" x14ac:dyDescent="0.2">
      <c r="E3256" s="32">
        <v>0</v>
      </c>
    </row>
    <row r="3257" spans="5:5" x14ac:dyDescent="0.2">
      <c r="E3257" s="32">
        <v>0</v>
      </c>
    </row>
    <row r="3258" spans="5:5" x14ac:dyDescent="0.2">
      <c r="E3258" s="32">
        <v>0</v>
      </c>
    </row>
    <row r="3259" spans="5:5" x14ac:dyDescent="0.2">
      <c r="E3259" s="32">
        <v>0</v>
      </c>
    </row>
    <row r="3260" spans="5:5" x14ac:dyDescent="0.2">
      <c r="E3260" s="32">
        <v>0</v>
      </c>
    </row>
    <row r="3261" spans="5:5" x14ac:dyDescent="0.2">
      <c r="E3261" s="32">
        <v>0</v>
      </c>
    </row>
    <row r="3262" spans="5:5" x14ac:dyDescent="0.2">
      <c r="E3262" s="32">
        <v>0</v>
      </c>
    </row>
    <row r="3263" spans="5:5" x14ac:dyDescent="0.2">
      <c r="E3263" s="32">
        <v>0</v>
      </c>
    </row>
    <row r="3264" spans="5:5" x14ac:dyDescent="0.2">
      <c r="E3264" s="32">
        <v>0</v>
      </c>
    </row>
    <row r="3265" spans="5:5" x14ac:dyDescent="0.2">
      <c r="E3265" s="32">
        <v>0</v>
      </c>
    </row>
    <row r="3266" spans="5:5" x14ac:dyDescent="0.2">
      <c r="E3266" s="32">
        <v>0</v>
      </c>
    </row>
    <row r="3267" spans="5:5" x14ac:dyDescent="0.2">
      <c r="E3267" s="32">
        <v>0</v>
      </c>
    </row>
    <row r="3268" spans="5:5" x14ac:dyDescent="0.2">
      <c r="E3268" s="32">
        <v>0</v>
      </c>
    </row>
    <row r="3269" spans="5:5" x14ac:dyDescent="0.2">
      <c r="E3269" s="32">
        <v>0</v>
      </c>
    </row>
    <row r="3270" spans="5:5" x14ac:dyDescent="0.2">
      <c r="E3270" s="32">
        <v>0</v>
      </c>
    </row>
    <row r="3271" spans="5:5" x14ac:dyDescent="0.2">
      <c r="E3271" s="32">
        <v>0</v>
      </c>
    </row>
    <row r="3272" spans="5:5" x14ac:dyDescent="0.2">
      <c r="E3272" s="32">
        <v>0</v>
      </c>
    </row>
    <row r="3273" spans="5:5" x14ac:dyDescent="0.2">
      <c r="E3273" s="32">
        <v>0</v>
      </c>
    </row>
    <row r="3274" spans="5:5" x14ac:dyDescent="0.2">
      <c r="E3274" s="32">
        <v>0</v>
      </c>
    </row>
    <row r="3275" spans="5:5" x14ac:dyDescent="0.2">
      <c r="E3275" s="32">
        <v>0</v>
      </c>
    </row>
    <row r="3276" spans="5:5" x14ac:dyDescent="0.2">
      <c r="E3276" s="32">
        <v>0</v>
      </c>
    </row>
    <row r="3277" spans="5:5" x14ac:dyDescent="0.2">
      <c r="E3277" s="32">
        <v>0</v>
      </c>
    </row>
    <row r="3278" spans="5:5" x14ac:dyDescent="0.2">
      <c r="E3278" s="32">
        <v>0</v>
      </c>
    </row>
    <row r="3279" spans="5:5" x14ac:dyDescent="0.2">
      <c r="E3279" s="32">
        <v>0</v>
      </c>
    </row>
    <row r="3280" spans="5:5" x14ac:dyDescent="0.2">
      <c r="E3280" s="32">
        <v>0</v>
      </c>
    </row>
    <row r="3281" spans="5:5" x14ac:dyDescent="0.2">
      <c r="E3281" s="32">
        <v>0</v>
      </c>
    </row>
    <row r="3282" spans="5:5" x14ac:dyDescent="0.2">
      <c r="E3282" s="32">
        <v>0</v>
      </c>
    </row>
    <row r="3283" spans="5:5" x14ac:dyDescent="0.2">
      <c r="E3283" s="32">
        <v>0</v>
      </c>
    </row>
    <row r="3284" spans="5:5" x14ac:dyDescent="0.2">
      <c r="E3284" s="32">
        <v>0</v>
      </c>
    </row>
    <row r="3285" spans="5:5" x14ac:dyDescent="0.2">
      <c r="E3285" s="32">
        <v>0</v>
      </c>
    </row>
    <row r="3286" spans="5:5" x14ac:dyDescent="0.2">
      <c r="E3286" s="32">
        <v>0</v>
      </c>
    </row>
    <row r="3287" spans="5:5" x14ac:dyDescent="0.2">
      <c r="E3287" s="32">
        <v>0</v>
      </c>
    </row>
    <row r="3288" spans="5:5" x14ac:dyDescent="0.2">
      <c r="E3288" s="32">
        <v>0</v>
      </c>
    </row>
    <row r="3289" spans="5:5" x14ac:dyDescent="0.2">
      <c r="E3289" s="32">
        <v>0</v>
      </c>
    </row>
    <row r="3290" spans="5:5" x14ac:dyDescent="0.2">
      <c r="E3290" s="32">
        <v>0</v>
      </c>
    </row>
    <row r="3291" spans="5:5" x14ac:dyDescent="0.2">
      <c r="E3291" s="32">
        <v>0</v>
      </c>
    </row>
    <row r="3292" spans="5:5" x14ac:dyDescent="0.2">
      <c r="E3292" s="32">
        <v>0</v>
      </c>
    </row>
    <row r="3293" spans="5:5" x14ac:dyDescent="0.2">
      <c r="E3293" s="32">
        <v>0</v>
      </c>
    </row>
    <row r="3294" spans="5:5" x14ac:dyDescent="0.2">
      <c r="E3294" s="32">
        <v>0</v>
      </c>
    </row>
    <row r="3295" spans="5:5" x14ac:dyDescent="0.2">
      <c r="E3295" s="32">
        <v>0</v>
      </c>
    </row>
    <row r="3296" spans="5:5" x14ac:dyDescent="0.2">
      <c r="E3296" s="32">
        <v>0</v>
      </c>
    </row>
    <row r="3297" spans="5:5" x14ac:dyDescent="0.2">
      <c r="E3297" s="32">
        <v>0</v>
      </c>
    </row>
    <row r="3298" spans="5:5" x14ac:dyDescent="0.2">
      <c r="E3298" s="32">
        <v>0</v>
      </c>
    </row>
    <row r="3299" spans="5:5" x14ac:dyDescent="0.2">
      <c r="E3299" s="32">
        <v>0</v>
      </c>
    </row>
    <row r="3300" spans="5:5" x14ac:dyDescent="0.2">
      <c r="E3300" s="32">
        <v>0</v>
      </c>
    </row>
    <row r="3301" spans="5:5" x14ac:dyDescent="0.2">
      <c r="E3301" s="32">
        <v>0</v>
      </c>
    </row>
    <row r="3302" spans="5:5" x14ac:dyDescent="0.2">
      <c r="E3302" s="32">
        <v>0</v>
      </c>
    </row>
    <row r="3303" spans="5:5" x14ac:dyDescent="0.2">
      <c r="E3303" s="32">
        <v>0</v>
      </c>
    </row>
    <row r="3304" spans="5:5" x14ac:dyDescent="0.2">
      <c r="E3304" s="32">
        <v>0</v>
      </c>
    </row>
    <row r="3305" spans="5:5" x14ac:dyDescent="0.2">
      <c r="E3305" s="32">
        <v>0</v>
      </c>
    </row>
    <row r="3306" spans="5:5" x14ac:dyDescent="0.2">
      <c r="E3306" s="32">
        <v>0</v>
      </c>
    </row>
    <row r="3307" spans="5:5" x14ac:dyDescent="0.2">
      <c r="E3307" s="32">
        <v>0</v>
      </c>
    </row>
    <row r="3308" spans="5:5" x14ac:dyDescent="0.2">
      <c r="E3308" s="32">
        <v>0</v>
      </c>
    </row>
    <row r="3309" spans="5:5" x14ac:dyDescent="0.2">
      <c r="E3309" s="32">
        <v>0</v>
      </c>
    </row>
    <row r="3310" spans="5:5" x14ac:dyDescent="0.2">
      <c r="E3310" s="32">
        <v>0</v>
      </c>
    </row>
    <row r="3311" spans="5:5" x14ac:dyDescent="0.2">
      <c r="E3311" s="32">
        <v>0</v>
      </c>
    </row>
    <row r="3312" spans="5:5" x14ac:dyDescent="0.2">
      <c r="E3312" s="32">
        <v>0</v>
      </c>
    </row>
    <row r="3313" spans="5:5" x14ac:dyDescent="0.2">
      <c r="E3313" s="32">
        <v>0</v>
      </c>
    </row>
    <row r="3314" spans="5:5" x14ac:dyDescent="0.2">
      <c r="E3314" s="32">
        <v>0</v>
      </c>
    </row>
    <row r="3315" spans="5:5" x14ac:dyDescent="0.2">
      <c r="E3315" s="32">
        <v>0</v>
      </c>
    </row>
    <row r="3316" spans="5:5" x14ac:dyDescent="0.2">
      <c r="E3316" s="32">
        <v>0</v>
      </c>
    </row>
    <row r="3317" spans="5:5" x14ac:dyDescent="0.2">
      <c r="E3317" s="32">
        <v>0</v>
      </c>
    </row>
    <row r="3318" spans="5:5" x14ac:dyDescent="0.2">
      <c r="E3318" s="32">
        <v>0</v>
      </c>
    </row>
    <row r="3319" spans="5:5" x14ac:dyDescent="0.2">
      <c r="E3319" s="32">
        <v>0</v>
      </c>
    </row>
    <row r="3320" spans="5:5" x14ac:dyDescent="0.2">
      <c r="E3320" s="32">
        <v>0</v>
      </c>
    </row>
    <row r="3321" spans="5:5" x14ac:dyDescent="0.2">
      <c r="E3321" s="32">
        <v>0</v>
      </c>
    </row>
    <row r="3322" spans="5:5" x14ac:dyDescent="0.2">
      <c r="E3322" s="32">
        <v>0</v>
      </c>
    </row>
    <row r="3323" spans="5:5" x14ac:dyDescent="0.2">
      <c r="E3323" s="32">
        <v>0</v>
      </c>
    </row>
    <row r="3324" spans="5:5" x14ac:dyDescent="0.2">
      <c r="E3324" s="32">
        <v>0</v>
      </c>
    </row>
    <row r="3325" spans="5:5" x14ac:dyDescent="0.2">
      <c r="E3325" s="32">
        <v>0</v>
      </c>
    </row>
    <row r="3326" spans="5:5" x14ac:dyDescent="0.2">
      <c r="E3326" s="32">
        <v>0</v>
      </c>
    </row>
    <row r="3327" spans="5:5" x14ac:dyDescent="0.2">
      <c r="E3327" s="32">
        <v>0</v>
      </c>
    </row>
    <row r="3328" spans="5:5" x14ac:dyDescent="0.2">
      <c r="E3328" s="32">
        <v>0</v>
      </c>
    </row>
    <row r="3329" spans="5:5" x14ac:dyDescent="0.2">
      <c r="E3329" s="32">
        <v>0</v>
      </c>
    </row>
    <row r="3330" spans="5:5" x14ac:dyDescent="0.2">
      <c r="E3330" s="32">
        <v>0</v>
      </c>
    </row>
    <row r="3331" spans="5:5" x14ac:dyDescent="0.2">
      <c r="E3331" s="32">
        <v>0</v>
      </c>
    </row>
    <row r="3332" spans="5:5" x14ac:dyDescent="0.2">
      <c r="E3332" s="32">
        <v>0</v>
      </c>
    </row>
    <row r="3333" spans="5:5" x14ac:dyDescent="0.2">
      <c r="E3333" s="32">
        <v>0</v>
      </c>
    </row>
    <row r="3334" spans="5:5" x14ac:dyDescent="0.2">
      <c r="E3334" s="32">
        <v>0</v>
      </c>
    </row>
    <row r="3335" spans="5:5" x14ac:dyDescent="0.2">
      <c r="E3335" s="32">
        <v>0</v>
      </c>
    </row>
    <row r="3336" spans="5:5" x14ac:dyDescent="0.2">
      <c r="E3336" s="32">
        <v>0</v>
      </c>
    </row>
    <row r="3337" spans="5:5" x14ac:dyDescent="0.2">
      <c r="E3337" s="32">
        <v>0</v>
      </c>
    </row>
    <row r="3338" spans="5:5" x14ac:dyDescent="0.2">
      <c r="E3338" s="32">
        <v>0</v>
      </c>
    </row>
    <row r="3339" spans="5:5" x14ac:dyDescent="0.2">
      <c r="E3339" s="32">
        <v>0</v>
      </c>
    </row>
    <row r="3340" spans="5:5" x14ac:dyDescent="0.2">
      <c r="E3340" s="32">
        <v>0</v>
      </c>
    </row>
    <row r="3341" spans="5:5" x14ac:dyDescent="0.2">
      <c r="E3341" s="32">
        <v>0</v>
      </c>
    </row>
    <row r="3342" spans="5:5" x14ac:dyDescent="0.2">
      <c r="E3342" s="32">
        <v>0</v>
      </c>
    </row>
    <row r="3343" spans="5:5" x14ac:dyDescent="0.2">
      <c r="E3343" s="32">
        <v>0</v>
      </c>
    </row>
    <row r="3344" spans="5:5" x14ac:dyDescent="0.2">
      <c r="E3344" s="32">
        <v>0</v>
      </c>
    </row>
    <row r="3345" spans="5:5" x14ac:dyDescent="0.2">
      <c r="E3345" s="32">
        <v>0</v>
      </c>
    </row>
    <row r="3346" spans="5:5" x14ac:dyDescent="0.2">
      <c r="E3346" s="32">
        <v>0</v>
      </c>
    </row>
    <row r="3347" spans="5:5" x14ac:dyDescent="0.2">
      <c r="E3347" s="32">
        <v>0</v>
      </c>
    </row>
    <row r="3348" spans="5:5" x14ac:dyDescent="0.2">
      <c r="E3348" s="32">
        <v>0</v>
      </c>
    </row>
    <row r="3349" spans="5:5" x14ac:dyDescent="0.2">
      <c r="E3349" s="32">
        <v>0</v>
      </c>
    </row>
    <row r="3350" spans="5:5" x14ac:dyDescent="0.2">
      <c r="E3350" s="32">
        <v>0</v>
      </c>
    </row>
    <row r="3351" spans="5:5" x14ac:dyDescent="0.2">
      <c r="E3351" s="32">
        <v>0</v>
      </c>
    </row>
    <row r="3352" spans="5:5" x14ac:dyDescent="0.2">
      <c r="E3352" s="32">
        <v>0</v>
      </c>
    </row>
    <row r="3353" spans="5:5" x14ac:dyDescent="0.2">
      <c r="E3353" s="32">
        <v>0</v>
      </c>
    </row>
    <row r="3354" spans="5:5" x14ac:dyDescent="0.2">
      <c r="E3354" s="32">
        <v>0</v>
      </c>
    </row>
    <row r="3355" spans="5:5" x14ac:dyDescent="0.2">
      <c r="E3355" s="32">
        <v>0</v>
      </c>
    </row>
    <row r="3356" spans="5:5" x14ac:dyDescent="0.2">
      <c r="E3356" s="32">
        <v>0</v>
      </c>
    </row>
    <row r="3357" spans="5:5" x14ac:dyDescent="0.2">
      <c r="E3357" s="32">
        <v>0</v>
      </c>
    </row>
    <row r="3358" spans="5:5" x14ac:dyDescent="0.2">
      <c r="E3358" s="32">
        <v>0</v>
      </c>
    </row>
    <row r="3359" spans="5:5" x14ac:dyDescent="0.2">
      <c r="E3359" s="32">
        <v>0</v>
      </c>
    </row>
    <row r="3360" spans="5:5" x14ac:dyDescent="0.2">
      <c r="E3360" s="32">
        <v>0</v>
      </c>
    </row>
    <row r="3361" spans="5:5" x14ac:dyDescent="0.2">
      <c r="E3361" s="32">
        <v>0</v>
      </c>
    </row>
    <row r="3362" spans="5:5" x14ac:dyDescent="0.2">
      <c r="E3362" s="32">
        <v>0</v>
      </c>
    </row>
    <row r="3363" spans="5:5" x14ac:dyDescent="0.2">
      <c r="E3363" s="32">
        <v>0</v>
      </c>
    </row>
    <row r="3364" spans="5:5" x14ac:dyDescent="0.2">
      <c r="E3364" s="32">
        <v>0</v>
      </c>
    </row>
    <row r="3365" spans="5:5" x14ac:dyDescent="0.2">
      <c r="E3365" s="32">
        <v>0</v>
      </c>
    </row>
    <row r="3366" spans="5:5" x14ac:dyDescent="0.2">
      <c r="E3366" s="32">
        <v>0</v>
      </c>
    </row>
    <row r="3367" spans="5:5" x14ac:dyDescent="0.2">
      <c r="E3367" s="32">
        <v>0</v>
      </c>
    </row>
    <row r="3368" spans="5:5" x14ac:dyDescent="0.2">
      <c r="E3368" s="32">
        <v>0</v>
      </c>
    </row>
    <row r="3369" spans="5:5" x14ac:dyDescent="0.2">
      <c r="E3369" s="32">
        <v>0</v>
      </c>
    </row>
    <row r="3370" spans="5:5" x14ac:dyDescent="0.2">
      <c r="E3370" s="32">
        <v>0</v>
      </c>
    </row>
    <row r="3371" spans="5:5" x14ac:dyDescent="0.2">
      <c r="E3371" s="32">
        <v>0</v>
      </c>
    </row>
    <row r="3372" spans="5:5" x14ac:dyDescent="0.2">
      <c r="E3372" s="32">
        <v>0</v>
      </c>
    </row>
    <row r="3373" spans="5:5" x14ac:dyDescent="0.2">
      <c r="E3373" s="32">
        <v>0</v>
      </c>
    </row>
    <row r="3374" spans="5:5" x14ac:dyDescent="0.2">
      <c r="E3374" s="32">
        <v>0</v>
      </c>
    </row>
    <row r="3375" spans="5:5" x14ac:dyDescent="0.2">
      <c r="E3375" s="32">
        <v>0</v>
      </c>
    </row>
    <row r="3376" spans="5:5" x14ac:dyDescent="0.2">
      <c r="E3376" s="32">
        <v>0</v>
      </c>
    </row>
    <row r="3377" spans="5:5" x14ac:dyDescent="0.2">
      <c r="E3377" s="32">
        <v>0</v>
      </c>
    </row>
    <row r="3378" spans="5:5" x14ac:dyDescent="0.2">
      <c r="E3378" s="32">
        <v>0</v>
      </c>
    </row>
    <row r="3379" spans="5:5" x14ac:dyDescent="0.2">
      <c r="E3379" s="32">
        <v>0</v>
      </c>
    </row>
    <row r="3380" spans="5:5" x14ac:dyDescent="0.2">
      <c r="E3380" s="32">
        <v>0</v>
      </c>
    </row>
    <row r="3381" spans="5:5" x14ac:dyDescent="0.2">
      <c r="E3381" s="32">
        <v>0</v>
      </c>
    </row>
    <row r="3382" spans="5:5" x14ac:dyDescent="0.2">
      <c r="E3382" s="32">
        <v>0</v>
      </c>
    </row>
    <row r="3383" spans="5:5" x14ac:dyDescent="0.2">
      <c r="E3383" s="32">
        <v>0</v>
      </c>
    </row>
    <row r="3384" spans="5:5" x14ac:dyDescent="0.2">
      <c r="E3384" s="32">
        <v>0</v>
      </c>
    </row>
    <row r="3385" spans="5:5" x14ac:dyDescent="0.2">
      <c r="E3385" s="32">
        <v>0</v>
      </c>
    </row>
    <row r="3386" spans="5:5" x14ac:dyDescent="0.2">
      <c r="E3386" s="32">
        <v>0</v>
      </c>
    </row>
    <row r="3387" spans="5:5" x14ac:dyDescent="0.2">
      <c r="E3387" s="32">
        <v>0</v>
      </c>
    </row>
    <row r="3388" spans="5:5" x14ac:dyDescent="0.2">
      <c r="E3388" s="32">
        <v>0</v>
      </c>
    </row>
    <row r="3389" spans="5:5" x14ac:dyDescent="0.2">
      <c r="E3389" s="32">
        <v>0</v>
      </c>
    </row>
    <row r="3390" spans="5:5" x14ac:dyDescent="0.2">
      <c r="E3390" s="32">
        <v>0</v>
      </c>
    </row>
    <row r="3391" spans="5:5" x14ac:dyDescent="0.2">
      <c r="E3391" s="32">
        <v>0</v>
      </c>
    </row>
    <row r="3392" spans="5:5" x14ac:dyDescent="0.2">
      <c r="E3392" s="32">
        <v>0</v>
      </c>
    </row>
    <row r="3393" spans="5:5" x14ac:dyDescent="0.2">
      <c r="E3393" s="32">
        <v>0</v>
      </c>
    </row>
    <row r="3394" spans="5:5" x14ac:dyDescent="0.2">
      <c r="E3394" s="32">
        <v>0</v>
      </c>
    </row>
    <row r="3395" spans="5:5" x14ac:dyDescent="0.2">
      <c r="E3395" s="32">
        <v>0</v>
      </c>
    </row>
    <row r="3396" spans="5:5" x14ac:dyDescent="0.2">
      <c r="E3396" s="32">
        <v>0</v>
      </c>
    </row>
    <row r="3397" spans="5:5" x14ac:dyDescent="0.2">
      <c r="E3397" s="32">
        <v>0</v>
      </c>
    </row>
    <row r="3398" spans="5:5" x14ac:dyDescent="0.2">
      <c r="E3398" s="32">
        <v>0</v>
      </c>
    </row>
    <row r="3399" spans="5:5" x14ac:dyDescent="0.2">
      <c r="E3399" s="32">
        <v>0</v>
      </c>
    </row>
    <row r="3400" spans="5:5" x14ac:dyDescent="0.2">
      <c r="E3400" s="32">
        <v>0</v>
      </c>
    </row>
    <row r="3401" spans="5:5" x14ac:dyDescent="0.2">
      <c r="E3401" s="32">
        <v>0</v>
      </c>
    </row>
    <row r="3402" spans="5:5" x14ac:dyDescent="0.2">
      <c r="E3402" s="32">
        <v>0</v>
      </c>
    </row>
    <row r="3403" spans="5:5" x14ac:dyDescent="0.2">
      <c r="E3403" s="32">
        <v>0</v>
      </c>
    </row>
    <row r="3404" spans="5:5" x14ac:dyDescent="0.2">
      <c r="E3404" s="32">
        <v>0</v>
      </c>
    </row>
    <row r="3405" spans="5:5" x14ac:dyDescent="0.2">
      <c r="E3405" s="32">
        <v>0</v>
      </c>
    </row>
    <row r="3406" spans="5:5" x14ac:dyDescent="0.2">
      <c r="E3406" s="32">
        <v>0</v>
      </c>
    </row>
    <row r="3407" spans="5:5" x14ac:dyDescent="0.2">
      <c r="E3407" s="32">
        <v>0</v>
      </c>
    </row>
    <row r="3408" spans="5:5" x14ac:dyDescent="0.2">
      <c r="E3408" s="32">
        <v>0</v>
      </c>
    </row>
    <row r="3409" spans="5:5" x14ac:dyDescent="0.2">
      <c r="E3409" s="32">
        <v>0</v>
      </c>
    </row>
    <row r="3410" spans="5:5" x14ac:dyDescent="0.2">
      <c r="E3410" s="32">
        <v>0</v>
      </c>
    </row>
    <row r="3411" spans="5:5" x14ac:dyDescent="0.2">
      <c r="E3411" s="32">
        <v>0</v>
      </c>
    </row>
    <row r="3412" spans="5:5" x14ac:dyDescent="0.2">
      <c r="E3412" s="32">
        <v>0</v>
      </c>
    </row>
    <row r="3413" spans="5:5" x14ac:dyDescent="0.2">
      <c r="E3413" s="32">
        <v>0</v>
      </c>
    </row>
    <row r="3414" spans="5:5" x14ac:dyDescent="0.2">
      <c r="E3414" s="32">
        <v>0</v>
      </c>
    </row>
    <row r="3415" spans="5:5" x14ac:dyDescent="0.2">
      <c r="E3415" s="32">
        <v>0</v>
      </c>
    </row>
    <row r="3416" spans="5:5" x14ac:dyDescent="0.2">
      <c r="E3416" s="32">
        <v>0</v>
      </c>
    </row>
    <row r="3417" spans="5:5" x14ac:dyDescent="0.2">
      <c r="E3417" s="32">
        <v>0</v>
      </c>
    </row>
    <row r="3418" spans="5:5" x14ac:dyDescent="0.2">
      <c r="E3418" s="32">
        <v>0</v>
      </c>
    </row>
    <row r="3419" spans="5:5" x14ac:dyDescent="0.2">
      <c r="E3419" s="32">
        <v>0</v>
      </c>
    </row>
    <row r="3420" spans="5:5" x14ac:dyDescent="0.2">
      <c r="E3420" s="32">
        <v>0</v>
      </c>
    </row>
    <row r="3421" spans="5:5" x14ac:dyDescent="0.2">
      <c r="E3421" s="32">
        <v>0</v>
      </c>
    </row>
    <row r="3422" spans="5:5" x14ac:dyDescent="0.2">
      <c r="E3422" s="32">
        <v>0</v>
      </c>
    </row>
    <row r="3423" spans="5:5" x14ac:dyDescent="0.2">
      <c r="E3423" s="32">
        <v>0</v>
      </c>
    </row>
    <row r="3424" spans="5:5" x14ac:dyDescent="0.2">
      <c r="E3424" s="32">
        <v>0</v>
      </c>
    </row>
    <row r="3425" spans="5:5" x14ac:dyDescent="0.2">
      <c r="E3425" s="32">
        <v>0</v>
      </c>
    </row>
    <row r="3426" spans="5:5" x14ac:dyDescent="0.2">
      <c r="E3426" s="32">
        <v>0</v>
      </c>
    </row>
    <row r="3427" spans="5:5" x14ac:dyDescent="0.2">
      <c r="E3427" s="32">
        <v>0</v>
      </c>
    </row>
    <row r="3428" spans="5:5" x14ac:dyDescent="0.2">
      <c r="E3428" s="32">
        <v>0</v>
      </c>
    </row>
    <row r="3429" spans="5:5" x14ac:dyDescent="0.2">
      <c r="E3429" s="32">
        <v>0</v>
      </c>
    </row>
    <row r="3430" spans="5:5" x14ac:dyDescent="0.2">
      <c r="E3430" s="32">
        <v>0</v>
      </c>
    </row>
    <row r="3431" spans="5:5" x14ac:dyDescent="0.2">
      <c r="E3431" s="32">
        <v>0</v>
      </c>
    </row>
    <row r="3432" spans="5:5" x14ac:dyDescent="0.2">
      <c r="E3432" s="32">
        <v>0</v>
      </c>
    </row>
    <row r="3433" spans="5:5" x14ac:dyDescent="0.2">
      <c r="E3433" s="32">
        <v>0</v>
      </c>
    </row>
    <row r="3434" spans="5:5" x14ac:dyDescent="0.2">
      <c r="E3434" s="32">
        <v>0</v>
      </c>
    </row>
    <row r="3435" spans="5:5" x14ac:dyDescent="0.2">
      <c r="E3435" s="32">
        <v>0</v>
      </c>
    </row>
    <row r="3436" spans="5:5" x14ac:dyDescent="0.2">
      <c r="E3436" s="32">
        <v>0</v>
      </c>
    </row>
    <row r="3437" spans="5:5" x14ac:dyDescent="0.2">
      <c r="E3437" s="32">
        <v>0</v>
      </c>
    </row>
    <row r="3438" spans="5:5" x14ac:dyDescent="0.2">
      <c r="E3438" s="32">
        <v>0</v>
      </c>
    </row>
    <row r="3439" spans="5:5" x14ac:dyDescent="0.2">
      <c r="E3439" s="32">
        <v>0</v>
      </c>
    </row>
    <row r="3440" spans="5:5" x14ac:dyDescent="0.2">
      <c r="E3440" s="32">
        <v>0</v>
      </c>
    </row>
    <row r="3441" spans="5:5" x14ac:dyDescent="0.2">
      <c r="E3441" s="32">
        <v>0</v>
      </c>
    </row>
    <row r="3442" spans="5:5" x14ac:dyDescent="0.2">
      <c r="E3442" s="32">
        <v>0</v>
      </c>
    </row>
    <row r="3443" spans="5:5" x14ac:dyDescent="0.2">
      <c r="E3443" s="32">
        <v>0</v>
      </c>
    </row>
    <row r="3444" spans="5:5" x14ac:dyDescent="0.2">
      <c r="E3444" s="32">
        <v>0</v>
      </c>
    </row>
    <row r="3445" spans="5:5" x14ac:dyDescent="0.2">
      <c r="E3445" s="32">
        <v>0</v>
      </c>
    </row>
    <row r="3446" spans="5:5" x14ac:dyDescent="0.2">
      <c r="E3446" s="32">
        <v>0</v>
      </c>
    </row>
    <row r="3447" spans="5:5" x14ac:dyDescent="0.2">
      <c r="E3447" s="32">
        <v>0</v>
      </c>
    </row>
    <row r="3448" spans="5:5" x14ac:dyDescent="0.2">
      <c r="E3448" s="32">
        <v>0</v>
      </c>
    </row>
    <row r="3449" spans="5:5" x14ac:dyDescent="0.2">
      <c r="E3449" s="32">
        <v>0</v>
      </c>
    </row>
    <row r="3450" spans="5:5" x14ac:dyDescent="0.2">
      <c r="E3450" s="32">
        <v>0</v>
      </c>
    </row>
    <row r="3451" spans="5:5" x14ac:dyDescent="0.2">
      <c r="E3451" s="32">
        <v>0</v>
      </c>
    </row>
    <row r="3452" spans="5:5" x14ac:dyDescent="0.2">
      <c r="E3452" s="32">
        <v>0</v>
      </c>
    </row>
    <row r="3453" spans="5:5" x14ac:dyDescent="0.2">
      <c r="E3453" s="32">
        <v>0</v>
      </c>
    </row>
    <row r="3454" spans="5:5" x14ac:dyDescent="0.2">
      <c r="E3454" s="32">
        <v>0</v>
      </c>
    </row>
    <row r="3455" spans="5:5" x14ac:dyDescent="0.2">
      <c r="E3455" s="32">
        <v>0</v>
      </c>
    </row>
    <row r="3456" spans="5:5" x14ac:dyDescent="0.2">
      <c r="E3456" s="32">
        <v>0</v>
      </c>
    </row>
    <row r="3457" spans="5:5" x14ac:dyDescent="0.2">
      <c r="E3457" s="32">
        <v>0</v>
      </c>
    </row>
    <row r="3458" spans="5:5" x14ac:dyDescent="0.2">
      <c r="E3458" s="32">
        <v>0</v>
      </c>
    </row>
    <row r="3459" spans="5:5" x14ac:dyDescent="0.2">
      <c r="E3459" s="32">
        <v>0</v>
      </c>
    </row>
    <row r="3460" spans="5:5" x14ac:dyDescent="0.2">
      <c r="E3460" s="32">
        <v>0</v>
      </c>
    </row>
    <row r="3461" spans="5:5" x14ac:dyDescent="0.2">
      <c r="E3461" s="32">
        <v>0</v>
      </c>
    </row>
    <row r="3462" spans="5:5" x14ac:dyDescent="0.2">
      <c r="E3462" s="32">
        <v>0</v>
      </c>
    </row>
    <row r="3463" spans="5:5" x14ac:dyDescent="0.2">
      <c r="E3463" s="32">
        <v>0</v>
      </c>
    </row>
    <row r="3464" spans="5:5" x14ac:dyDescent="0.2">
      <c r="E3464" s="32">
        <v>0</v>
      </c>
    </row>
    <row r="3465" spans="5:5" x14ac:dyDescent="0.2">
      <c r="E3465" s="32">
        <v>0</v>
      </c>
    </row>
    <row r="3466" spans="5:5" x14ac:dyDescent="0.2">
      <c r="E3466" s="32">
        <v>0</v>
      </c>
    </row>
    <row r="3467" spans="5:5" x14ac:dyDescent="0.2">
      <c r="E3467" s="32">
        <v>0</v>
      </c>
    </row>
    <row r="3468" spans="5:5" x14ac:dyDescent="0.2">
      <c r="E3468" s="32">
        <v>0</v>
      </c>
    </row>
    <row r="3469" spans="5:5" x14ac:dyDescent="0.2">
      <c r="E3469" s="32">
        <v>0</v>
      </c>
    </row>
    <row r="3470" spans="5:5" x14ac:dyDescent="0.2">
      <c r="E3470" s="32">
        <v>0</v>
      </c>
    </row>
    <row r="3471" spans="5:5" x14ac:dyDescent="0.2">
      <c r="E3471" s="32">
        <v>0</v>
      </c>
    </row>
    <row r="3472" spans="5:5" x14ac:dyDescent="0.2">
      <c r="E3472" s="32">
        <v>0</v>
      </c>
    </row>
    <row r="3473" spans="5:5" x14ac:dyDescent="0.2">
      <c r="E3473" s="32">
        <v>0</v>
      </c>
    </row>
    <row r="3474" spans="5:5" x14ac:dyDescent="0.2">
      <c r="E3474" s="32">
        <v>0</v>
      </c>
    </row>
    <row r="3475" spans="5:5" x14ac:dyDescent="0.2">
      <c r="E3475" s="32">
        <v>0</v>
      </c>
    </row>
    <row r="3476" spans="5:5" x14ac:dyDescent="0.2">
      <c r="E3476" s="32">
        <v>0</v>
      </c>
    </row>
    <row r="3477" spans="5:5" x14ac:dyDescent="0.2">
      <c r="E3477" s="32">
        <v>0</v>
      </c>
    </row>
    <row r="3478" spans="5:5" x14ac:dyDescent="0.2">
      <c r="E3478" s="32">
        <v>0</v>
      </c>
    </row>
    <row r="3479" spans="5:5" x14ac:dyDescent="0.2">
      <c r="E3479" s="32">
        <v>0</v>
      </c>
    </row>
    <row r="3480" spans="5:5" x14ac:dyDescent="0.2">
      <c r="E3480" s="32">
        <v>0</v>
      </c>
    </row>
    <row r="3481" spans="5:5" x14ac:dyDescent="0.2">
      <c r="E3481" s="32">
        <v>0</v>
      </c>
    </row>
    <row r="3482" spans="5:5" x14ac:dyDescent="0.2">
      <c r="E3482" s="32">
        <v>0</v>
      </c>
    </row>
    <row r="3483" spans="5:5" x14ac:dyDescent="0.2">
      <c r="E3483" s="32">
        <v>0</v>
      </c>
    </row>
    <row r="3484" spans="5:5" x14ac:dyDescent="0.2">
      <c r="E3484" s="32">
        <v>0</v>
      </c>
    </row>
    <row r="3485" spans="5:5" x14ac:dyDescent="0.2">
      <c r="E3485" s="32">
        <v>0</v>
      </c>
    </row>
    <row r="3486" spans="5:5" x14ac:dyDescent="0.2">
      <c r="E3486" s="32">
        <v>0</v>
      </c>
    </row>
    <row r="3487" spans="5:5" x14ac:dyDescent="0.2">
      <c r="E3487" s="32">
        <v>0</v>
      </c>
    </row>
    <row r="3488" spans="5:5" x14ac:dyDescent="0.2">
      <c r="E3488" s="32">
        <v>0</v>
      </c>
    </row>
    <row r="3489" spans="5:5" x14ac:dyDescent="0.2">
      <c r="E3489" s="32">
        <v>0</v>
      </c>
    </row>
    <row r="3490" spans="5:5" x14ac:dyDescent="0.2">
      <c r="E3490" s="32">
        <v>0</v>
      </c>
    </row>
    <row r="3491" spans="5:5" x14ac:dyDescent="0.2">
      <c r="E3491" s="32">
        <v>0</v>
      </c>
    </row>
    <row r="3492" spans="5:5" x14ac:dyDescent="0.2">
      <c r="E3492" s="32">
        <v>0</v>
      </c>
    </row>
    <row r="3493" spans="5:5" x14ac:dyDescent="0.2">
      <c r="E3493" s="32">
        <v>0</v>
      </c>
    </row>
    <row r="3494" spans="5:5" x14ac:dyDescent="0.2">
      <c r="E3494" s="32">
        <v>0</v>
      </c>
    </row>
    <row r="3495" spans="5:5" x14ac:dyDescent="0.2">
      <c r="E3495" s="32">
        <v>0</v>
      </c>
    </row>
    <row r="3496" spans="5:5" x14ac:dyDescent="0.2">
      <c r="E3496" s="32">
        <v>0</v>
      </c>
    </row>
    <row r="3497" spans="5:5" x14ac:dyDescent="0.2">
      <c r="E3497" s="32">
        <v>0</v>
      </c>
    </row>
    <row r="3498" spans="5:5" x14ac:dyDescent="0.2">
      <c r="E3498" s="32">
        <v>0</v>
      </c>
    </row>
    <row r="3499" spans="5:5" x14ac:dyDescent="0.2">
      <c r="E3499" s="32">
        <v>0</v>
      </c>
    </row>
    <row r="3500" spans="5:5" x14ac:dyDescent="0.2">
      <c r="E3500" s="32">
        <v>0</v>
      </c>
    </row>
    <row r="3501" spans="5:5" x14ac:dyDescent="0.2">
      <c r="E3501" s="32">
        <v>0</v>
      </c>
    </row>
    <row r="3502" spans="5:5" x14ac:dyDescent="0.2">
      <c r="E3502" s="32">
        <v>0</v>
      </c>
    </row>
    <row r="3503" spans="5:5" x14ac:dyDescent="0.2">
      <c r="E3503" s="32">
        <v>0</v>
      </c>
    </row>
    <row r="3504" spans="5:5" x14ac:dyDescent="0.2">
      <c r="E3504" s="32">
        <v>0</v>
      </c>
    </row>
    <row r="3505" spans="5:5" x14ac:dyDescent="0.2">
      <c r="E3505" s="32">
        <v>0</v>
      </c>
    </row>
    <row r="3506" spans="5:5" x14ac:dyDescent="0.2">
      <c r="E3506" s="32">
        <v>0</v>
      </c>
    </row>
    <row r="3507" spans="5:5" x14ac:dyDescent="0.2">
      <c r="E3507" s="32">
        <v>0</v>
      </c>
    </row>
    <row r="3508" spans="5:5" x14ac:dyDescent="0.2">
      <c r="E3508" s="32">
        <v>0</v>
      </c>
    </row>
    <row r="3509" spans="5:5" x14ac:dyDescent="0.2">
      <c r="E3509" s="32">
        <v>0</v>
      </c>
    </row>
    <row r="3510" spans="5:5" x14ac:dyDescent="0.2">
      <c r="E3510" s="32">
        <v>0</v>
      </c>
    </row>
    <row r="3511" spans="5:5" x14ac:dyDescent="0.2">
      <c r="E3511" s="32">
        <v>0</v>
      </c>
    </row>
    <row r="3512" spans="5:5" x14ac:dyDescent="0.2">
      <c r="E3512" s="32">
        <v>0</v>
      </c>
    </row>
    <row r="3513" spans="5:5" x14ac:dyDescent="0.2">
      <c r="E3513" s="32">
        <v>0</v>
      </c>
    </row>
    <row r="3514" spans="5:5" x14ac:dyDescent="0.2">
      <c r="E3514" s="32">
        <v>0</v>
      </c>
    </row>
    <row r="3515" spans="5:5" x14ac:dyDescent="0.2">
      <c r="E3515" s="32">
        <v>0</v>
      </c>
    </row>
    <row r="3516" spans="5:5" x14ac:dyDescent="0.2">
      <c r="E3516" s="32">
        <v>0</v>
      </c>
    </row>
    <row r="3517" spans="5:5" x14ac:dyDescent="0.2">
      <c r="E3517" s="32">
        <v>0</v>
      </c>
    </row>
    <row r="3518" spans="5:5" x14ac:dyDescent="0.2">
      <c r="E3518" s="32">
        <v>0</v>
      </c>
    </row>
    <row r="3519" spans="5:5" x14ac:dyDescent="0.2">
      <c r="E3519" s="32">
        <v>0</v>
      </c>
    </row>
    <row r="3520" spans="5:5" x14ac:dyDescent="0.2">
      <c r="E3520" s="32">
        <v>0</v>
      </c>
    </row>
    <row r="3521" spans="5:5" x14ac:dyDescent="0.2">
      <c r="E3521" s="32">
        <v>0</v>
      </c>
    </row>
    <row r="3522" spans="5:5" x14ac:dyDescent="0.2">
      <c r="E3522" s="32">
        <v>0</v>
      </c>
    </row>
    <row r="3523" spans="5:5" x14ac:dyDescent="0.2">
      <c r="E3523" s="32">
        <v>0</v>
      </c>
    </row>
    <row r="3524" spans="5:5" x14ac:dyDescent="0.2">
      <c r="E3524" s="32">
        <v>0</v>
      </c>
    </row>
    <row r="3525" spans="5:5" x14ac:dyDescent="0.2">
      <c r="E3525" s="32">
        <v>0</v>
      </c>
    </row>
    <row r="3526" spans="5:5" x14ac:dyDescent="0.2">
      <c r="E3526" s="32">
        <v>0</v>
      </c>
    </row>
    <row r="3527" spans="5:5" x14ac:dyDescent="0.2">
      <c r="E3527" s="32">
        <v>0</v>
      </c>
    </row>
    <row r="3528" spans="5:5" x14ac:dyDescent="0.2">
      <c r="E3528" s="32">
        <v>0</v>
      </c>
    </row>
    <row r="3529" spans="5:5" x14ac:dyDescent="0.2">
      <c r="E3529" s="32">
        <v>0</v>
      </c>
    </row>
    <row r="3530" spans="5:5" x14ac:dyDescent="0.2">
      <c r="E3530" s="32">
        <v>0</v>
      </c>
    </row>
    <row r="3531" spans="5:5" x14ac:dyDescent="0.2">
      <c r="E3531" s="32">
        <v>0</v>
      </c>
    </row>
    <row r="3532" spans="5:5" x14ac:dyDescent="0.2">
      <c r="E3532" s="32">
        <v>0</v>
      </c>
    </row>
    <row r="3533" spans="5:5" x14ac:dyDescent="0.2">
      <c r="E3533" s="32">
        <v>0</v>
      </c>
    </row>
    <row r="3534" spans="5:5" x14ac:dyDescent="0.2">
      <c r="E3534" s="32">
        <v>0</v>
      </c>
    </row>
    <row r="3535" spans="5:5" x14ac:dyDescent="0.2">
      <c r="E3535" s="32">
        <v>0</v>
      </c>
    </row>
    <row r="3536" spans="5:5" x14ac:dyDescent="0.2">
      <c r="E3536" s="32">
        <v>0</v>
      </c>
    </row>
    <row r="3537" spans="5:5" x14ac:dyDescent="0.2">
      <c r="E3537" s="32">
        <v>0</v>
      </c>
    </row>
    <row r="3538" spans="5:5" x14ac:dyDescent="0.2">
      <c r="E3538" s="32">
        <v>0</v>
      </c>
    </row>
    <row r="3539" spans="5:5" x14ac:dyDescent="0.2">
      <c r="E3539" s="32">
        <v>0</v>
      </c>
    </row>
    <row r="3540" spans="5:5" x14ac:dyDescent="0.2">
      <c r="E3540" s="32">
        <v>0</v>
      </c>
    </row>
    <row r="3541" spans="5:5" x14ac:dyDescent="0.2">
      <c r="E3541" s="32">
        <v>0</v>
      </c>
    </row>
    <row r="3542" spans="5:5" x14ac:dyDescent="0.2">
      <c r="E3542" s="32">
        <v>0</v>
      </c>
    </row>
    <row r="3543" spans="5:5" x14ac:dyDescent="0.2">
      <c r="E3543" s="32">
        <v>0</v>
      </c>
    </row>
    <row r="3544" spans="5:5" x14ac:dyDescent="0.2">
      <c r="E3544" s="32">
        <v>0</v>
      </c>
    </row>
    <row r="3545" spans="5:5" x14ac:dyDescent="0.2">
      <c r="E3545" s="32">
        <v>0</v>
      </c>
    </row>
    <row r="3546" spans="5:5" x14ac:dyDescent="0.2">
      <c r="E3546" s="32">
        <v>0</v>
      </c>
    </row>
    <row r="3547" spans="5:5" x14ac:dyDescent="0.2">
      <c r="E3547" s="32">
        <v>0</v>
      </c>
    </row>
    <row r="3548" spans="5:5" x14ac:dyDescent="0.2">
      <c r="E3548" s="32">
        <v>0</v>
      </c>
    </row>
    <row r="3549" spans="5:5" x14ac:dyDescent="0.2">
      <c r="E3549" s="32">
        <v>0</v>
      </c>
    </row>
    <row r="3550" spans="5:5" x14ac:dyDescent="0.2">
      <c r="E3550" s="32">
        <v>0</v>
      </c>
    </row>
    <row r="3551" spans="5:5" x14ac:dyDescent="0.2">
      <c r="E3551" s="32">
        <v>0</v>
      </c>
    </row>
    <row r="3552" spans="5:5" x14ac:dyDescent="0.2">
      <c r="E3552" s="32">
        <v>0</v>
      </c>
    </row>
    <row r="3553" spans="5:5" x14ac:dyDescent="0.2">
      <c r="E3553" s="32">
        <v>0</v>
      </c>
    </row>
    <row r="3554" spans="5:5" x14ac:dyDescent="0.2">
      <c r="E3554" s="32">
        <v>0</v>
      </c>
    </row>
    <row r="3555" spans="5:5" x14ac:dyDescent="0.2">
      <c r="E3555" s="32">
        <v>0</v>
      </c>
    </row>
    <row r="3556" spans="5:5" x14ac:dyDescent="0.2">
      <c r="E3556" s="32">
        <v>0</v>
      </c>
    </row>
    <row r="3557" spans="5:5" x14ac:dyDescent="0.2">
      <c r="E3557" s="32">
        <v>0</v>
      </c>
    </row>
    <row r="3558" spans="5:5" x14ac:dyDescent="0.2">
      <c r="E3558" s="32">
        <v>0</v>
      </c>
    </row>
    <row r="3559" spans="5:5" x14ac:dyDescent="0.2">
      <c r="E3559" s="32">
        <v>0</v>
      </c>
    </row>
    <row r="3560" spans="5:5" x14ac:dyDescent="0.2">
      <c r="E3560" s="32">
        <v>0</v>
      </c>
    </row>
    <row r="3561" spans="5:5" x14ac:dyDescent="0.2">
      <c r="E3561" s="32">
        <v>0</v>
      </c>
    </row>
    <row r="3562" spans="5:5" x14ac:dyDescent="0.2">
      <c r="E3562" s="32">
        <v>0</v>
      </c>
    </row>
    <row r="3563" spans="5:5" x14ac:dyDescent="0.2">
      <c r="E3563" s="32">
        <v>0</v>
      </c>
    </row>
    <row r="3564" spans="5:5" x14ac:dyDescent="0.2">
      <c r="E3564" s="32">
        <v>0</v>
      </c>
    </row>
    <row r="3565" spans="5:5" x14ac:dyDescent="0.2">
      <c r="E3565" s="32">
        <v>0</v>
      </c>
    </row>
    <row r="3566" spans="5:5" x14ac:dyDescent="0.2">
      <c r="E3566" s="32">
        <v>0</v>
      </c>
    </row>
    <row r="3567" spans="5:5" x14ac:dyDescent="0.2">
      <c r="E3567" s="32">
        <v>0</v>
      </c>
    </row>
    <row r="3568" spans="5:5" x14ac:dyDescent="0.2">
      <c r="E3568" s="32">
        <v>0</v>
      </c>
    </row>
    <row r="3569" spans="5:5" x14ac:dyDescent="0.2">
      <c r="E3569" s="32">
        <v>0</v>
      </c>
    </row>
    <row r="3570" spans="5:5" x14ac:dyDescent="0.2">
      <c r="E3570" s="32">
        <v>0</v>
      </c>
    </row>
    <row r="3571" spans="5:5" x14ac:dyDescent="0.2">
      <c r="E3571" s="32">
        <v>0</v>
      </c>
    </row>
    <row r="3572" spans="5:5" x14ac:dyDescent="0.2">
      <c r="E3572" s="32">
        <v>0</v>
      </c>
    </row>
    <row r="3573" spans="5:5" x14ac:dyDescent="0.2">
      <c r="E3573" s="32">
        <v>0</v>
      </c>
    </row>
    <row r="3574" spans="5:5" x14ac:dyDescent="0.2">
      <c r="E3574" s="32">
        <v>0</v>
      </c>
    </row>
    <row r="3575" spans="5:5" x14ac:dyDescent="0.2">
      <c r="E3575" s="32">
        <v>0</v>
      </c>
    </row>
    <row r="3576" spans="5:5" x14ac:dyDescent="0.2">
      <c r="E3576" s="32">
        <v>0</v>
      </c>
    </row>
    <row r="3577" spans="5:5" x14ac:dyDescent="0.2">
      <c r="E3577" s="32">
        <v>0</v>
      </c>
    </row>
    <row r="3578" spans="5:5" x14ac:dyDescent="0.2">
      <c r="E3578" s="32">
        <v>0</v>
      </c>
    </row>
    <row r="3579" spans="5:5" x14ac:dyDescent="0.2">
      <c r="E3579" s="32">
        <v>0</v>
      </c>
    </row>
    <row r="3580" spans="5:5" x14ac:dyDescent="0.2">
      <c r="E3580" s="32">
        <v>0</v>
      </c>
    </row>
    <row r="3581" spans="5:5" x14ac:dyDescent="0.2">
      <c r="E3581" s="32">
        <v>0</v>
      </c>
    </row>
    <row r="3582" spans="5:5" x14ac:dyDescent="0.2">
      <c r="E3582" s="32">
        <v>0</v>
      </c>
    </row>
    <row r="3583" spans="5:5" x14ac:dyDescent="0.2">
      <c r="E3583" s="32">
        <v>0</v>
      </c>
    </row>
    <row r="3584" spans="5:5" x14ac:dyDescent="0.2">
      <c r="E3584" s="32">
        <v>0</v>
      </c>
    </row>
    <row r="3585" spans="5:5" x14ac:dyDescent="0.2">
      <c r="E3585" s="32">
        <v>0</v>
      </c>
    </row>
    <row r="3586" spans="5:5" x14ac:dyDescent="0.2">
      <c r="E3586" s="32">
        <v>0</v>
      </c>
    </row>
    <row r="3587" spans="5:5" x14ac:dyDescent="0.2">
      <c r="E3587" s="32">
        <v>0</v>
      </c>
    </row>
    <row r="3588" spans="5:5" x14ac:dyDescent="0.2">
      <c r="E3588" s="32">
        <v>0</v>
      </c>
    </row>
    <row r="3589" spans="5:5" x14ac:dyDescent="0.2">
      <c r="E3589" s="32">
        <v>0</v>
      </c>
    </row>
    <row r="3590" spans="5:5" x14ac:dyDescent="0.2">
      <c r="E3590" s="32">
        <v>0</v>
      </c>
    </row>
    <row r="3591" spans="5:5" x14ac:dyDescent="0.2">
      <c r="E3591" s="32">
        <v>0</v>
      </c>
    </row>
    <row r="3592" spans="5:5" x14ac:dyDescent="0.2">
      <c r="E3592" s="32">
        <v>0</v>
      </c>
    </row>
    <row r="3593" spans="5:5" x14ac:dyDescent="0.2">
      <c r="E3593" s="32">
        <v>0</v>
      </c>
    </row>
    <row r="3594" spans="5:5" x14ac:dyDescent="0.2">
      <c r="E3594" s="32">
        <v>0</v>
      </c>
    </row>
    <row r="3595" spans="5:5" x14ac:dyDescent="0.2">
      <c r="E3595" s="32">
        <v>0</v>
      </c>
    </row>
    <row r="3596" spans="5:5" x14ac:dyDescent="0.2">
      <c r="E3596" s="32">
        <v>0</v>
      </c>
    </row>
    <row r="3597" spans="5:5" x14ac:dyDescent="0.2">
      <c r="E3597" s="32">
        <v>0</v>
      </c>
    </row>
    <row r="3598" spans="5:5" x14ac:dyDescent="0.2">
      <c r="E3598" s="32">
        <v>0</v>
      </c>
    </row>
    <row r="3599" spans="5:5" x14ac:dyDescent="0.2">
      <c r="E3599" s="32">
        <v>0</v>
      </c>
    </row>
    <row r="3600" spans="5:5" x14ac:dyDescent="0.2">
      <c r="E3600" s="32">
        <v>0</v>
      </c>
    </row>
    <row r="3601" spans="5:5" x14ac:dyDescent="0.2">
      <c r="E3601" s="32">
        <v>0</v>
      </c>
    </row>
    <row r="3602" spans="5:5" x14ac:dyDescent="0.2">
      <c r="E3602" s="32">
        <v>0</v>
      </c>
    </row>
    <row r="3603" spans="5:5" x14ac:dyDescent="0.2">
      <c r="E3603" s="32">
        <v>0</v>
      </c>
    </row>
    <row r="3604" spans="5:5" x14ac:dyDescent="0.2">
      <c r="E3604" s="32">
        <v>0</v>
      </c>
    </row>
    <row r="3605" spans="5:5" x14ac:dyDescent="0.2">
      <c r="E3605" s="32">
        <v>0</v>
      </c>
    </row>
    <row r="3606" spans="5:5" x14ac:dyDescent="0.2">
      <c r="E3606" s="32">
        <v>0</v>
      </c>
    </row>
    <row r="3607" spans="5:5" x14ac:dyDescent="0.2">
      <c r="E3607" s="32">
        <v>0</v>
      </c>
    </row>
    <row r="3608" spans="5:5" x14ac:dyDescent="0.2">
      <c r="E3608" s="32">
        <v>0</v>
      </c>
    </row>
    <row r="3609" spans="5:5" x14ac:dyDescent="0.2">
      <c r="E3609" s="32">
        <v>0</v>
      </c>
    </row>
    <row r="3610" spans="5:5" x14ac:dyDescent="0.2">
      <c r="E3610" s="32">
        <v>0</v>
      </c>
    </row>
    <row r="3611" spans="5:5" x14ac:dyDescent="0.2">
      <c r="E3611" s="32">
        <v>0</v>
      </c>
    </row>
    <row r="3612" spans="5:5" x14ac:dyDescent="0.2">
      <c r="E3612" s="32">
        <v>0</v>
      </c>
    </row>
    <row r="3613" spans="5:5" x14ac:dyDescent="0.2">
      <c r="E3613" s="32">
        <v>0</v>
      </c>
    </row>
    <row r="3614" spans="5:5" x14ac:dyDescent="0.2">
      <c r="E3614" s="32">
        <v>0</v>
      </c>
    </row>
    <row r="3615" spans="5:5" x14ac:dyDescent="0.2">
      <c r="E3615" s="32">
        <v>0</v>
      </c>
    </row>
    <row r="3616" spans="5:5" x14ac:dyDescent="0.2">
      <c r="E3616" s="32">
        <v>0</v>
      </c>
    </row>
    <row r="3617" spans="5:5" x14ac:dyDescent="0.2">
      <c r="E3617" s="32">
        <v>0</v>
      </c>
    </row>
    <row r="3618" spans="5:5" x14ac:dyDescent="0.2">
      <c r="E3618" s="32">
        <v>0</v>
      </c>
    </row>
    <row r="3619" spans="5:5" x14ac:dyDescent="0.2">
      <c r="E3619" s="32">
        <v>0</v>
      </c>
    </row>
    <row r="3620" spans="5:5" x14ac:dyDescent="0.2">
      <c r="E3620" s="32">
        <v>0</v>
      </c>
    </row>
    <row r="3621" spans="5:5" x14ac:dyDescent="0.2">
      <c r="E3621" s="32">
        <v>0</v>
      </c>
    </row>
    <row r="3622" spans="5:5" x14ac:dyDescent="0.2">
      <c r="E3622" s="32">
        <v>0</v>
      </c>
    </row>
    <row r="3623" spans="5:5" x14ac:dyDescent="0.2">
      <c r="E3623" s="32">
        <v>0</v>
      </c>
    </row>
    <row r="3624" spans="5:5" x14ac:dyDescent="0.2">
      <c r="E3624" s="32">
        <v>0</v>
      </c>
    </row>
    <row r="3625" spans="5:5" x14ac:dyDescent="0.2">
      <c r="E3625" s="32">
        <v>0</v>
      </c>
    </row>
    <row r="3626" spans="5:5" x14ac:dyDescent="0.2">
      <c r="E3626" s="32">
        <v>0</v>
      </c>
    </row>
    <row r="3627" spans="5:5" x14ac:dyDescent="0.2">
      <c r="E3627" s="32">
        <v>0</v>
      </c>
    </row>
    <row r="3628" spans="5:5" x14ac:dyDescent="0.2">
      <c r="E3628" s="32">
        <v>0</v>
      </c>
    </row>
    <row r="3629" spans="5:5" x14ac:dyDescent="0.2">
      <c r="E3629" s="32">
        <v>0</v>
      </c>
    </row>
    <row r="3630" spans="5:5" x14ac:dyDescent="0.2">
      <c r="E3630" s="32">
        <v>0</v>
      </c>
    </row>
    <row r="3631" spans="5:5" x14ac:dyDescent="0.2">
      <c r="E3631" s="32">
        <v>0</v>
      </c>
    </row>
    <row r="3632" spans="5:5" x14ac:dyDescent="0.2">
      <c r="E3632" s="32">
        <v>0</v>
      </c>
    </row>
    <row r="3633" spans="5:5" x14ac:dyDescent="0.2">
      <c r="E3633" s="32">
        <v>0</v>
      </c>
    </row>
    <row r="3634" spans="5:5" x14ac:dyDescent="0.2">
      <c r="E3634" s="32">
        <v>0</v>
      </c>
    </row>
    <row r="3635" spans="5:5" x14ac:dyDescent="0.2">
      <c r="E3635" s="32">
        <v>0</v>
      </c>
    </row>
    <row r="3636" spans="5:5" x14ac:dyDescent="0.2">
      <c r="E3636" s="32">
        <v>0</v>
      </c>
    </row>
    <row r="3637" spans="5:5" x14ac:dyDescent="0.2">
      <c r="E3637" s="32">
        <v>0</v>
      </c>
    </row>
    <row r="3638" spans="5:5" x14ac:dyDescent="0.2">
      <c r="E3638" s="32">
        <v>0</v>
      </c>
    </row>
    <row r="3639" spans="5:5" x14ac:dyDescent="0.2">
      <c r="E3639" s="32">
        <v>0</v>
      </c>
    </row>
    <row r="3640" spans="5:5" x14ac:dyDescent="0.2">
      <c r="E3640" s="32">
        <v>0</v>
      </c>
    </row>
    <row r="3641" spans="5:5" x14ac:dyDescent="0.2">
      <c r="E3641" s="32">
        <v>0</v>
      </c>
    </row>
    <row r="3642" spans="5:5" x14ac:dyDescent="0.2">
      <c r="E3642" s="32">
        <v>0</v>
      </c>
    </row>
    <row r="3643" spans="5:5" x14ac:dyDescent="0.2">
      <c r="E3643" s="32">
        <v>0</v>
      </c>
    </row>
    <row r="3644" spans="5:5" x14ac:dyDescent="0.2">
      <c r="E3644" s="32">
        <v>0</v>
      </c>
    </row>
    <row r="3645" spans="5:5" x14ac:dyDescent="0.2">
      <c r="E3645" s="32">
        <v>0</v>
      </c>
    </row>
    <row r="3646" spans="5:5" x14ac:dyDescent="0.2">
      <c r="E3646" s="32">
        <v>0</v>
      </c>
    </row>
    <row r="3647" spans="5:5" x14ac:dyDescent="0.2">
      <c r="E3647" s="32">
        <v>0</v>
      </c>
    </row>
    <row r="3648" spans="5:5" x14ac:dyDescent="0.2">
      <c r="E3648" s="32">
        <v>0</v>
      </c>
    </row>
    <row r="3649" spans="5:5" x14ac:dyDescent="0.2">
      <c r="E3649" s="32">
        <v>0</v>
      </c>
    </row>
    <row r="3650" spans="5:5" x14ac:dyDescent="0.2">
      <c r="E3650" s="32">
        <v>0</v>
      </c>
    </row>
    <row r="3651" spans="5:5" x14ac:dyDescent="0.2">
      <c r="E3651" s="32">
        <v>0</v>
      </c>
    </row>
    <row r="3652" spans="5:5" x14ac:dyDescent="0.2">
      <c r="E3652" s="32">
        <v>0</v>
      </c>
    </row>
    <row r="3653" spans="5:5" x14ac:dyDescent="0.2">
      <c r="E3653" s="32">
        <v>0</v>
      </c>
    </row>
    <row r="3654" spans="5:5" x14ac:dyDescent="0.2">
      <c r="E3654" s="32">
        <v>0</v>
      </c>
    </row>
    <row r="3655" spans="5:5" x14ac:dyDescent="0.2">
      <c r="E3655" s="32">
        <v>0</v>
      </c>
    </row>
    <row r="3656" spans="5:5" x14ac:dyDescent="0.2">
      <c r="E3656" s="32">
        <v>0</v>
      </c>
    </row>
    <row r="3657" spans="5:5" x14ac:dyDescent="0.2">
      <c r="E3657" s="32">
        <v>0</v>
      </c>
    </row>
    <row r="3658" spans="5:5" x14ac:dyDescent="0.2">
      <c r="E3658" s="32">
        <v>0</v>
      </c>
    </row>
    <row r="3659" spans="5:5" x14ac:dyDescent="0.2">
      <c r="E3659" s="32">
        <v>0</v>
      </c>
    </row>
    <row r="3660" spans="5:5" x14ac:dyDescent="0.2">
      <c r="E3660" s="32">
        <v>0</v>
      </c>
    </row>
    <row r="3661" spans="5:5" x14ac:dyDescent="0.2">
      <c r="E3661" s="32">
        <v>0</v>
      </c>
    </row>
    <row r="3662" spans="5:5" x14ac:dyDescent="0.2">
      <c r="E3662" s="32">
        <v>0</v>
      </c>
    </row>
    <row r="3663" spans="5:5" x14ac:dyDescent="0.2">
      <c r="E3663" s="32">
        <v>0</v>
      </c>
    </row>
    <row r="3664" spans="5:5" x14ac:dyDescent="0.2">
      <c r="E3664" s="32">
        <v>0</v>
      </c>
    </row>
    <row r="3665" spans="5:5" x14ac:dyDescent="0.2">
      <c r="E3665" s="32">
        <v>0</v>
      </c>
    </row>
    <row r="3666" spans="5:5" x14ac:dyDescent="0.2">
      <c r="E3666" s="32">
        <v>0</v>
      </c>
    </row>
    <row r="3667" spans="5:5" x14ac:dyDescent="0.2">
      <c r="E3667" s="32">
        <v>0</v>
      </c>
    </row>
    <row r="3668" spans="5:5" x14ac:dyDescent="0.2">
      <c r="E3668" s="32">
        <v>0</v>
      </c>
    </row>
    <row r="3669" spans="5:5" x14ac:dyDescent="0.2">
      <c r="E3669" s="32">
        <v>0</v>
      </c>
    </row>
    <row r="3670" spans="5:5" x14ac:dyDescent="0.2">
      <c r="E3670" s="32">
        <v>0</v>
      </c>
    </row>
    <row r="3671" spans="5:5" x14ac:dyDescent="0.2">
      <c r="E3671" s="32">
        <v>0</v>
      </c>
    </row>
    <row r="3672" spans="5:5" x14ac:dyDescent="0.2">
      <c r="E3672" s="32">
        <v>0</v>
      </c>
    </row>
    <row r="3673" spans="5:5" x14ac:dyDescent="0.2">
      <c r="E3673" s="32">
        <v>0</v>
      </c>
    </row>
    <row r="3674" spans="5:5" x14ac:dyDescent="0.2">
      <c r="E3674" s="32">
        <v>0</v>
      </c>
    </row>
    <row r="3675" spans="5:5" x14ac:dyDescent="0.2">
      <c r="E3675" s="32">
        <v>0</v>
      </c>
    </row>
    <row r="3676" spans="5:5" x14ac:dyDescent="0.2">
      <c r="E3676" s="32">
        <v>0</v>
      </c>
    </row>
    <row r="3677" spans="5:5" x14ac:dyDescent="0.2">
      <c r="E3677" s="32">
        <v>0</v>
      </c>
    </row>
    <row r="3678" spans="5:5" x14ac:dyDescent="0.2">
      <c r="E3678" s="32">
        <v>0</v>
      </c>
    </row>
    <row r="3679" spans="5:5" x14ac:dyDescent="0.2">
      <c r="E3679" s="32">
        <v>0</v>
      </c>
    </row>
    <row r="3680" spans="5:5" x14ac:dyDescent="0.2">
      <c r="E3680" s="32">
        <v>0</v>
      </c>
    </row>
    <row r="3681" spans="5:5" x14ac:dyDescent="0.2">
      <c r="E3681" s="32">
        <v>0</v>
      </c>
    </row>
    <row r="3682" spans="5:5" x14ac:dyDescent="0.2">
      <c r="E3682" s="32">
        <v>0</v>
      </c>
    </row>
    <row r="3683" spans="5:5" x14ac:dyDescent="0.2">
      <c r="E3683" s="32">
        <v>0</v>
      </c>
    </row>
    <row r="3684" spans="5:5" x14ac:dyDescent="0.2">
      <c r="E3684" s="32">
        <v>0</v>
      </c>
    </row>
    <row r="3685" spans="5:5" x14ac:dyDescent="0.2">
      <c r="E3685" s="32">
        <v>0</v>
      </c>
    </row>
    <row r="3686" spans="5:5" x14ac:dyDescent="0.2">
      <c r="E3686" s="32">
        <v>0</v>
      </c>
    </row>
    <row r="3687" spans="5:5" x14ac:dyDescent="0.2">
      <c r="E3687" s="32">
        <v>0</v>
      </c>
    </row>
    <row r="3688" spans="5:5" x14ac:dyDescent="0.2">
      <c r="E3688" s="32">
        <v>0</v>
      </c>
    </row>
    <row r="3689" spans="5:5" x14ac:dyDescent="0.2">
      <c r="E3689" s="32">
        <v>0</v>
      </c>
    </row>
    <row r="3690" spans="5:5" x14ac:dyDescent="0.2">
      <c r="E3690" s="32">
        <v>0</v>
      </c>
    </row>
    <row r="3691" spans="5:5" x14ac:dyDescent="0.2">
      <c r="E3691" s="32">
        <v>0</v>
      </c>
    </row>
    <row r="3692" spans="5:5" x14ac:dyDescent="0.2">
      <c r="E3692" s="32">
        <v>0</v>
      </c>
    </row>
    <row r="3693" spans="5:5" x14ac:dyDescent="0.2">
      <c r="E3693" s="32">
        <v>0</v>
      </c>
    </row>
    <row r="3694" spans="5:5" x14ac:dyDescent="0.2">
      <c r="E3694" s="32">
        <v>0</v>
      </c>
    </row>
    <row r="3695" spans="5:5" x14ac:dyDescent="0.2">
      <c r="E3695" s="32">
        <v>0</v>
      </c>
    </row>
    <row r="3696" spans="5:5" x14ac:dyDescent="0.2">
      <c r="E3696" s="32">
        <v>0</v>
      </c>
    </row>
    <row r="3697" spans="5:5" x14ac:dyDescent="0.2">
      <c r="E3697" s="32">
        <v>0</v>
      </c>
    </row>
    <row r="3698" spans="5:5" x14ac:dyDescent="0.2">
      <c r="E3698" s="32">
        <v>0</v>
      </c>
    </row>
    <row r="3699" spans="5:5" x14ac:dyDescent="0.2">
      <c r="E3699" s="32">
        <v>0</v>
      </c>
    </row>
    <row r="3700" spans="5:5" x14ac:dyDescent="0.2">
      <c r="E3700" s="32">
        <v>0</v>
      </c>
    </row>
    <row r="3701" spans="5:5" x14ac:dyDescent="0.2">
      <c r="E3701" s="32">
        <v>0</v>
      </c>
    </row>
    <row r="3702" spans="5:5" x14ac:dyDescent="0.2">
      <c r="E3702" s="32">
        <v>0</v>
      </c>
    </row>
    <row r="3703" spans="5:5" x14ac:dyDescent="0.2">
      <c r="E3703" s="32">
        <v>0</v>
      </c>
    </row>
    <row r="3704" spans="5:5" x14ac:dyDescent="0.2">
      <c r="E3704" s="32">
        <v>0</v>
      </c>
    </row>
    <row r="3705" spans="5:5" x14ac:dyDescent="0.2">
      <c r="E3705" s="32">
        <v>0</v>
      </c>
    </row>
    <row r="3706" spans="5:5" x14ac:dyDescent="0.2">
      <c r="E3706" s="32">
        <v>0</v>
      </c>
    </row>
    <row r="3707" spans="5:5" x14ac:dyDescent="0.2">
      <c r="E3707" s="32">
        <v>0</v>
      </c>
    </row>
    <row r="3708" spans="5:5" x14ac:dyDescent="0.2">
      <c r="E3708" s="32">
        <v>0</v>
      </c>
    </row>
    <row r="3709" spans="5:5" x14ac:dyDescent="0.2">
      <c r="E3709" s="32">
        <v>0</v>
      </c>
    </row>
    <row r="3710" spans="5:5" x14ac:dyDescent="0.2">
      <c r="E3710" s="32">
        <v>0</v>
      </c>
    </row>
    <row r="3711" spans="5:5" x14ac:dyDescent="0.2">
      <c r="E3711" s="32">
        <v>0</v>
      </c>
    </row>
    <row r="3712" spans="5:5" x14ac:dyDescent="0.2">
      <c r="E3712" s="32">
        <v>0</v>
      </c>
    </row>
    <row r="3713" spans="5:5" x14ac:dyDescent="0.2">
      <c r="E3713" s="32">
        <v>0</v>
      </c>
    </row>
    <row r="3714" spans="5:5" x14ac:dyDescent="0.2">
      <c r="E3714" s="32">
        <v>0</v>
      </c>
    </row>
    <row r="3715" spans="5:5" x14ac:dyDescent="0.2">
      <c r="E3715" s="32">
        <v>0</v>
      </c>
    </row>
    <row r="3716" spans="5:5" x14ac:dyDescent="0.2">
      <c r="E3716" s="32">
        <v>0</v>
      </c>
    </row>
    <row r="3717" spans="5:5" x14ac:dyDescent="0.2">
      <c r="E3717" s="32">
        <v>0</v>
      </c>
    </row>
    <row r="3718" spans="5:5" x14ac:dyDescent="0.2">
      <c r="E3718" s="32">
        <v>0</v>
      </c>
    </row>
    <row r="3719" spans="5:5" x14ac:dyDescent="0.2">
      <c r="E3719" s="32">
        <v>0</v>
      </c>
    </row>
    <row r="3720" spans="5:5" x14ac:dyDescent="0.2">
      <c r="E3720" s="32">
        <v>0</v>
      </c>
    </row>
    <row r="3721" spans="5:5" x14ac:dyDescent="0.2">
      <c r="E3721" s="32">
        <v>0</v>
      </c>
    </row>
    <row r="3722" spans="5:5" x14ac:dyDescent="0.2">
      <c r="E3722" s="32">
        <v>0</v>
      </c>
    </row>
    <row r="3723" spans="5:5" x14ac:dyDescent="0.2">
      <c r="E3723" s="32">
        <v>0</v>
      </c>
    </row>
    <row r="3724" spans="5:5" x14ac:dyDescent="0.2">
      <c r="E3724" s="32">
        <v>0</v>
      </c>
    </row>
    <row r="3725" spans="5:5" x14ac:dyDescent="0.2">
      <c r="E3725" s="32">
        <v>0</v>
      </c>
    </row>
    <row r="3726" spans="5:5" x14ac:dyDescent="0.2">
      <c r="E3726" s="32">
        <v>0</v>
      </c>
    </row>
    <row r="3727" spans="5:5" x14ac:dyDescent="0.2">
      <c r="E3727" s="32">
        <v>0</v>
      </c>
    </row>
    <row r="3728" spans="5:5" x14ac:dyDescent="0.2">
      <c r="E3728" s="32">
        <v>0</v>
      </c>
    </row>
    <row r="3729" spans="5:5" x14ac:dyDescent="0.2">
      <c r="E3729" s="32">
        <v>0</v>
      </c>
    </row>
    <row r="3730" spans="5:5" x14ac:dyDescent="0.2">
      <c r="E3730" s="32">
        <v>0</v>
      </c>
    </row>
    <row r="3731" spans="5:5" x14ac:dyDescent="0.2">
      <c r="E3731" s="32">
        <v>0</v>
      </c>
    </row>
    <row r="3732" spans="5:5" x14ac:dyDescent="0.2">
      <c r="E3732" s="32">
        <v>0</v>
      </c>
    </row>
    <row r="3733" spans="5:5" x14ac:dyDescent="0.2">
      <c r="E3733" s="32">
        <v>0</v>
      </c>
    </row>
    <row r="3734" spans="5:5" x14ac:dyDescent="0.2">
      <c r="E3734" s="32">
        <v>0</v>
      </c>
    </row>
    <row r="3735" spans="5:5" x14ac:dyDescent="0.2">
      <c r="E3735" s="32">
        <v>0</v>
      </c>
    </row>
    <row r="3736" spans="5:5" x14ac:dyDescent="0.2">
      <c r="E3736" s="32">
        <v>0</v>
      </c>
    </row>
    <row r="3737" spans="5:5" x14ac:dyDescent="0.2">
      <c r="E3737" s="32">
        <v>0</v>
      </c>
    </row>
    <row r="3738" spans="5:5" x14ac:dyDescent="0.2">
      <c r="E3738" s="32">
        <v>0</v>
      </c>
    </row>
    <row r="3739" spans="5:5" x14ac:dyDescent="0.2">
      <c r="E3739" s="32">
        <v>0</v>
      </c>
    </row>
    <row r="3740" spans="5:5" x14ac:dyDescent="0.2">
      <c r="E3740" s="32">
        <v>0</v>
      </c>
    </row>
    <row r="3741" spans="5:5" x14ac:dyDescent="0.2">
      <c r="E3741" s="32">
        <v>0</v>
      </c>
    </row>
    <row r="3742" spans="5:5" x14ac:dyDescent="0.2">
      <c r="E3742" s="32">
        <v>0</v>
      </c>
    </row>
    <row r="3743" spans="5:5" x14ac:dyDescent="0.2">
      <c r="E3743" s="32">
        <v>0</v>
      </c>
    </row>
    <row r="3744" spans="5:5" x14ac:dyDescent="0.2">
      <c r="E3744" s="32">
        <v>0</v>
      </c>
    </row>
    <row r="3745" spans="5:5" x14ac:dyDescent="0.2">
      <c r="E3745" s="32">
        <v>0</v>
      </c>
    </row>
    <row r="3746" spans="5:5" x14ac:dyDescent="0.2">
      <c r="E3746" s="32">
        <v>0</v>
      </c>
    </row>
    <row r="3747" spans="5:5" x14ac:dyDescent="0.2">
      <c r="E3747" s="32">
        <v>0</v>
      </c>
    </row>
    <row r="3748" spans="5:5" x14ac:dyDescent="0.2">
      <c r="E3748" s="32">
        <v>0</v>
      </c>
    </row>
    <row r="3749" spans="5:5" x14ac:dyDescent="0.2">
      <c r="E3749" s="32">
        <v>0</v>
      </c>
    </row>
    <row r="3750" spans="5:5" x14ac:dyDescent="0.2">
      <c r="E3750" s="32">
        <v>0</v>
      </c>
    </row>
    <row r="3751" spans="5:5" x14ac:dyDescent="0.2">
      <c r="E3751" s="32">
        <v>0</v>
      </c>
    </row>
    <row r="3752" spans="5:5" x14ac:dyDescent="0.2">
      <c r="E3752" s="32">
        <v>0</v>
      </c>
    </row>
    <row r="3753" spans="5:5" x14ac:dyDescent="0.2">
      <c r="E3753" s="32">
        <v>0</v>
      </c>
    </row>
    <row r="3754" spans="5:5" x14ac:dyDescent="0.2">
      <c r="E3754" s="32">
        <v>0</v>
      </c>
    </row>
    <row r="3755" spans="5:5" x14ac:dyDescent="0.2">
      <c r="E3755" s="32">
        <v>0</v>
      </c>
    </row>
    <row r="3756" spans="5:5" x14ac:dyDescent="0.2">
      <c r="E3756" s="32">
        <v>0</v>
      </c>
    </row>
    <row r="3757" spans="5:5" x14ac:dyDescent="0.2">
      <c r="E3757" s="32">
        <v>0</v>
      </c>
    </row>
    <row r="3758" spans="5:5" x14ac:dyDescent="0.2">
      <c r="E3758" s="32">
        <v>0</v>
      </c>
    </row>
    <row r="3759" spans="5:5" x14ac:dyDescent="0.2">
      <c r="E3759" s="32">
        <v>0</v>
      </c>
    </row>
    <row r="3760" spans="5:5" x14ac:dyDescent="0.2">
      <c r="E3760" s="32">
        <v>0</v>
      </c>
    </row>
    <row r="3761" spans="5:5" x14ac:dyDescent="0.2">
      <c r="E3761" s="32">
        <v>0</v>
      </c>
    </row>
    <row r="3762" spans="5:5" x14ac:dyDescent="0.2">
      <c r="E3762" s="32">
        <v>0</v>
      </c>
    </row>
    <row r="3763" spans="5:5" x14ac:dyDescent="0.2">
      <c r="E3763" s="32">
        <v>0</v>
      </c>
    </row>
    <row r="3764" spans="5:5" x14ac:dyDescent="0.2">
      <c r="E3764" s="32">
        <v>0</v>
      </c>
    </row>
    <row r="3765" spans="5:5" x14ac:dyDescent="0.2">
      <c r="E3765" s="32">
        <v>0</v>
      </c>
    </row>
    <row r="3766" spans="5:5" x14ac:dyDescent="0.2">
      <c r="E3766" s="32">
        <v>0</v>
      </c>
    </row>
    <row r="3767" spans="5:5" x14ac:dyDescent="0.2">
      <c r="E3767" s="32">
        <v>0</v>
      </c>
    </row>
    <row r="3768" spans="5:5" x14ac:dyDescent="0.2">
      <c r="E3768" s="32">
        <v>0</v>
      </c>
    </row>
    <row r="3769" spans="5:5" x14ac:dyDescent="0.2">
      <c r="E3769" s="32">
        <v>0</v>
      </c>
    </row>
    <row r="3770" spans="5:5" x14ac:dyDescent="0.2">
      <c r="E3770" s="32">
        <v>0</v>
      </c>
    </row>
    <row r="3771" spans="5:5" x14ac:dyDescent="0.2">
      <c r="E3771" s="32">
        <v>0</v>
      </c>
    </row>
    <row r="3772" spans="5:5" x14ac:dyDescent="0.2">
      <c r="E3772" s="32">
        <v>0</v>
      </c>
    </row>
    <row r="3773" spans="5:5" x14ac:dyDescent="0.2">
      <c r="E3773" s="32">
        <v>0</v>
      </c>
    </row>
    <row r="3774" spans="5:5" x14ac:dyDescent="0.2">
      <c r="E3774" s="32">
        <v>0</v>
      </c>
    </row>
    <row r="3775" spans="5:5" x14ac:dyDescent="0.2">
      <c r="E3775" s="32">
        <v>0</v>
      </c>
    </row>
    <row r="3776" spans="5:5" x14ac:dyDescent="0.2">
      <c r="E3776" s="32">
        <v>0</v>
      </c>
    </row>
    <row r="3777" spans="5:5" x14ac:dyDescent="0.2">
      <c r="E3777" s="32">
        <v>0</v>
      </c>
    </row>
    <row r="3778" spans="5:5" x14ac:dyDescent="0.2">
      <c r="E3778" s="32">
        <v>0</v>
      </c>
    </row>
    <row r="3779" spans="5:5" x14ac:dyDescent="0.2">
      <c r="E3779" s="32">
        <v>0</v>
      </c>
    </row>
    <row r="3780" spans="5:5" x14ac:dyDescent="0.2">
      <c r="E3780" s="32">
        <v>0</v>
      </c>
    </row>
    <row r="3781" spans="5:5" x14ac:dyDescent="0.2">
      <c r="E3781" s="32">
        <v>0</v>
      </c>
    </row>
    <row r="3782" spans="5:5" x14ac:dyDescent="0.2">
      <c r="E3782" s="32">
        <v>0</v>
      </c>
    </row>
    <row r="3783" spans="5:5" x14ac:dyDescent="0.2">
      <c r="E3783" s="32">
        <v>0</v>
      </c>
    </row>
    <row r="3784" spans="5:5" x14ac:dyDescent="0.2">
      <c r="E3784" s="32">
        <v>0</v>
      </c>
    </row>
    <row r="3785" spans="5:5" x14ac:dyDescent="0.2">
      <c r="E3785" s="32">
        <v>0</v>
      </c>
    </row>
    <row r="3786" spans="5:5" x14ac:dyDescent="0.2">
      <c r="E3786" s="32">
        <v>0</v>
      </c>
    </row>
    <row r="3787" spans="5:5" x14ac:dyDescent="0.2">
      <c r="E3787" s="32">
        <v>0</v>
      </c>
    </row>
    <row r="3788" spans="5:5" x14ac:dyDescent="0.2">
      <c r="E3788" s="32">
        <v>0</v>
      </c>
    </row>
    <row r="3789" spans="5:5" x14ac:dyDescent="0.2">
      <c r="E3789" s="32">
        <v>0</v>
      </c>
    </row>
    <row r="3790" spans="5:5" x14ac:dyDescent="0.2">
      <c r="E3790" s="32">
        <v>0</v>
      </c>
    </row>
    <row r="3791" spans="5:5" x14ac:dyDescent="0.2">
      <c r="E3791" s="32">
        <v>0</v>
      </c>
    </row>
    <row r="3792" spans="5:5" x14ac:dyDescent="0.2">
      <c r="E3792" s="32">
        <v>0</v>
      </c>
    </row>
    <row r="3793" spans="5:5" x14ac:dyDescent="0.2">
      <c r="E3793" s="32">
        <v>0</v>
      </c>
    </row>
    <row r="3794" spans="5:5" x14ac:dyDescent="0.2">
      <c r="E3794" s="32">
        <v>0</v>
      </c>
    </row>
    <row r="3795" spans="5:5" x14ac:dyDescent="0.2">
      <c r="E3795" s="32">
        <v>0</v>
      </c>
    </row>
    <row r="3796" spans="5:5" x14ac:dyDescent="0.2">
      <c r="E3796" s="32">
        <v>0</v>
      </c>
    </row>
    <row r="3797" spans="5:5" x14ac:dyDescent="0.2">
      <c r="E3797" s="32">
        <v>0</v>
      </c>
    </row>
    <row r="3798" spans="5:5" x14ac:dyDescent="0.2">
      <c r="E3798" s="32">
        <v>0</v>
      </c>
    </row>
    <row r="3799" spans="5:5" x14ac:dyDescent="0.2">
      <c r="E3799" s="32">
        <v>0</v>
      </c>
    </row>
    <row r="3800" spans="5:5" x14ac:dyDescent="0.2">
      <c r="E3800" s="32">
        <v>0</v>
      </c>
    </row>
    <row r="3801" spans="5:5" x14ac:dyDescent="0.2">
      <c r="E3801" s="32">
        <v>0</v>
      </c>
    </row>
    <row r="3802" spans="5:5" x14ac:dyDescent="0.2">
      <c r="E3802" s="32">
        <v>0</v>
      </c>
    </row>
    <row r="3803" spans="5:5" x14ac:dyDescent="0.2">
      <c r="E3803" s="32">
        <v>0</v>
      </c>
    </row>
    <row r="3804" spans="5:5" x14ac:dyDescent="0.2">
      <c r="E3804" s="32">
        <v>0</v>
      </c>
    </row>
    <row r="3805" spans="5:5" x14ac:dyDescent="0.2">
      <c r="E3805" s="32">
        <v>0</v>
      </c>
    </row>
    <row r="3806" spans="5:5" x14ac:dyDescent="0.2">
      <c r="E3806" s="32">
        <v>0</v>
      </c>
    </row>
    <row r="3807" spans="5:5" x14ac:dyDescent="0.2">
      <c r="E3807" s="32">
        <v>0</v>
      </c>
    </row>
    <row r="3808" spans="5:5" x14ac:dyDescent="0.2">
      <c r="E3808" s="32">
        <v>0</v>
      </c>
    </row>
    <row r="3809" spans="5:5" x14ac:dyDescent="0.2">
      <c r="E3809" s="32">
        <v>0</v>
      </c>
    </row>
    <row r="3810" spans="5:5" x14ac:dyDescent="0.2">
      <c r="E3810" s="32">
        <v>0</v>
      </c>
    </row>
    <row r="3811" spans="5:5" x14ac:dyDescent="0.2">
      <c r="E3811" s="32">
        <v>0</v>
      </c>
    </row>
    <row r="3812" spans="5:5" x14ac:dyDescent="0.2">
      <c r="E3812" s="32">
        <v>0</v>
      </c>
    </row>
    <row r="3813" spans="5:5" x14ac:dyDescent="0.2">
      <c r="E3813" s="32">
        <v>0</v>
      </c>
    </row>
    <row r="3814" spans="5:5" x14ac:dyDescent="0.2">
      <c r="E3814" s="32">
        <v>0</v>
      </c>
    </row>
    <row r="3815" spans="5:5" x14ac:dyDescent="0.2">
      <c r="E3815" s="32">
        <v>0</v>
      </c>
    </row>
    <row r="3816" spans="5:5" x14ac:dyDescent="0.2">
      <c r="E3816" s="32">
        <v>0</v>
      </c>
    </row>
    <row r="3817" spans="5:5" x14ac:dyDescent="0.2">
      <c r="E3817" s="32">
        <v>0</v>
      </c>
    </row>
    <row r="3818" spans="5:5" x14ac:dyDescent="0.2">
      <c r="E3818" s="32">
        <v>0</v>
      </c>
    </row>
    <row r="3819" spans="5:5" x14ac:dyDescent="0.2">
      <c r="E3819" s="32">
        <v>0</v>
      </c>
    </row>
    <row r="3820" spans="5:5" x14ac:dyDescent="0.2">
      <c r="E3820" s="32">
        <v>0</v>
      </c>
    </row>
    <row r="3821" spans="5:5" x14ac:dyDescent="0.2">
      <c r="E3821" s="32">
        <v>0</v>
      </c>
    </row>
    <row r="3822" spans="5:5" x14ac:dyDescent="0.2">
      <c r="E3822" s="32">
        <v>0</v>
      </c>
    </row>
    <row r="3823" spans="5:5" x14ac:dyDescent="0.2">
      <c r="E3823" s="32">
        <v>0</v>
      </c>
    </row>
    <row r="3824" spans="5:5" x14ac:dyDescent="0.2">
      <c r="E3824" s="32">
        <v>0</v>
      </c>
    </row>
    <row r="3825" spans="5:5" x14ac:dyDescent="0.2">
      <c r="E3825" s="32">
        <v>0</v>
      </c>
    </row>
    <row r="3826" spans="5:5" x14ac:dyDescent="0.2">
      <c r="E3826" s="32">
        <v>0</v>
      </c>
    </row>
    <row r="3827" spans="5:5" x14ac:dyDescent="0.2">
      <c r="E3827" s="32">
        <v>0</v>
      </c>
    </row>
    <row r="3828" spans="5:5" x14ac:dyDescent="0.2">
      <c r="E3828" s="32">
        <v>0</v>
      </c>
    </row>
    <row r="3829" spans="5:5" x14ac:dyDescent="0.2">
      <c r="E3829" s="32">
        <v>0</v>
      </c>
    </row>
    <row r="3830" spans="5:5" x14ac:dyDescent="0.2">
      <c r="E3830" s="32">
        <v>0</v>
      </c>
    </row>
    <row r="3831" spans="5:5" x14ac:dyDescent="0.2">
      <c r="E3831" s="32">
        <v>0</v>
      </c>
    </row>
    <row r="3832" spans="5:5" x14ac:dyDescent="0.2">
      <c r="E3832" s="32">
        <v>0</v>
      </c>
    </row>
    <row r="3833" spans="5:5" x14ac:dyDescent="0.2">
      <c r="E3833" s="32">
        <v>0</v>
      </c>
    </row>
    <row r="3834" spans="5:5" x14ac:dyDescent="0.2">
      <c r="E3834" s="32">
        <v>0</v>
      </c>
    </row>
    <row r="3835" spans="5:5" x14ac:dyDescent="0.2">
      <c r="E3835" s="32">
        <v>0</v>
      </c>
    </row>
    <row r="3836" spans="5:5" x14ac:dyDescent="0.2">
      <c r="E3836" s="32">
        <v>0</v>
      </c>
    </row>
    <row r="3837" spans="5:5" x14ac:dyDescent="0.2">
      <c r="E3837" s="32">
        <v>0</v>
      </c>
    </row>
    <row r="3838" spans="5:5" x14ac:dyDescent="0.2">
      <c r="E3838" s="32">
        <v>0</v>
      </c>
    </row>
    <row r="3839" spans="5:5" x14ac:dyDescent="0.2">
      <c r="E3839" s="32">
        <v>0</v>
      </c>
    </row>
    <row r="3840" spans="5:5" x14ac:dyDescent="0.2">
      <c r="E3840" s="32">
        <v>0</v>
      </c>
    </row>
    <row r="3841" spans="5:5" x14ac:dyDescent="0.2">
      <c r="E3841" s="32">
        <v>0</v>
      </c>
    </row>
    <row r="3842" spans="5:5" x14ac:dyDescent="0.2">
      <c r="E3842" s="32">
        <v>0</v>
      </c>
    </row>
    <row r="3843" spans="5:5" x14ac:dyDescent="0.2">
      <c r="E3843" s="32">
        <v>0</v>
      </c>
    </row>
    <row r="3844" spans="5:5" x14ac:dyDescent="0.2">
      <c r="E3844" s="32">
        <v>0</v>
      </c>
    </row>
    <row r="3845" spans="5:5" x14ac:dyDescent="0.2">
      <c r="E3845" s="32">
        <v>0</v>
      </c>
    </row>
    <row r="3846" spans="5:5" x14ac:dyDescent="0.2">
      <c r="E3846" s="32">
        <v>0</v>
      </c>
    </row>
    <row r="3847" spans="5:5" x14ac:dyDescent="0.2">
      <c r="E3847" s="32">
        <v>0</v>
      </c>
    </row>
    <row r="3848" spans="5:5" x14ac:dyDescent="0.2">
      <c r="E3848" s="32">
        <v>0</v>
      </c>
    </row>
    <row r="3849" spans="5:5" x14ac:dyDescent="0.2">
      <c r="E3849" s="32">
        <v>0</v>
      </c>
    </row>
    <row r="3850" spans="5:5" x14ac:dyDescent="0.2">
      <c r="E3850" s="32">
        <v>0</v>
      </c>
    </row>
    <row r="3851" spans="5:5" x14ac:dyDescent="0.2">
      <c r="E3851" s="32">
        <v>0</v>
      </c>
    </row>
    <row r="3852" spans="5:5" x14ac:dyDescent="0.2">
      <c r="E3852" s="32">
        <v>0</v>
      </c>
    </row>
    <row r="3853" spans="5:5" x14ac:dyDescent="0.2">
      <c r="E3853" s="32">
        <v>0</v>
      </c>
    </row>
    <row r="3854" spans="5:5" x14ac:dyDescent="0.2">
      <c r="E3854" s="32">
        <v>0</v>
      </c>
    </row>
    <row r="3855" spans="5:5" x14ac:dyDescent="0.2">
      <c r="E3855" s="32">
        <v>0</v>
      </c>
    </row>
    <row r="3856" spans="5:5" x14ac:dyDescent="0.2">
      <c r="E3856" s="32">
        <v>0</v>
      </c>
    </row>
    <row r="3857" spans="5:5" x14ac:dyDescent="0.2">
      <c r="E3857" s="32">
        <v>0</v>
      </c>
    </row>
    <row r="3858" spans="5:5" x14ac:dyDescent="0.2">
      <c r="E3858" s="32">
        <v>0</v>
      </c>
    </row>
    <row r="3859" spans="5:5" x14ac:dyDescent="0.2">
      <c r="E3859" s="32">
        <v>0</v>
      </c>
    </row>
    <row r="3860" spans="5:5" x14ac:dyDescent="0.2">
      <c r="E3860" s="32">
        <v>0</v>
      </c>
    </row>
    <row r="3861" spans="5:5" x14ac:dyDescent="0.2">
      <c r="E3861" s="32">
        <v>0</v>
      </c>
    </row>
    <row r="3862" spans="5:5" x14ac:dyDescent="0.2">
      <c r="E3862" s="32">
        <v>0</v>
      </c>
    </row>
    <row r="3863" spans="5:5" x14ac:dyDescent="0.2">
      <c r="E3863" s="32">
        <v>0</v>
      </c>
    </row>
    <row r="3864" spans="5:5" x14ac:dyDescent="0.2">
      <c r="E3864" s="32">
        <v>0</v>
      </c>
    </row>
    <row r="3865" spans="5:5" x14ac:dyDescent="0.2">
      <c r="E3865" s="32">
        <v>0</v>
      </c>
    </row>
    <row r="3866" spans="5:5" x14ac:dyDescent="0.2">
      <c r="E3866" s="32">
        <v>0</v>
      </c>
    </row>
    <row r="3867" spans="5:5" x14ac:dyDescent="0.2">
      <c r="E3867" s="32">
        <v>0</v>
      </c>
    </row>
    <row r="3868" spans="5:5" x14ac:dyDescent="0.2">
      <c r="E3868" s="32">
        <v>0</v>
      </c>
    </row>
    <row r="3869" spans="5:5" x14ac:dyDescent="0.2">
      <c r="E3869" s="32">
        <v>0</v>
      </c>
    </row>
    <row r="3870" spans="5:5" x14ac:dyDescent="0.2">
      <c r="E3870" s="32">
        <v>0</v>
      </c>
    </row>
    <row r="3871" spans="5:5" x14ac:dyDescent="0.2">
      <c r="E3871" s="32">
        <v>0</v>
      </c>
    </row>
    <row r="3872" spans="5:5" x14ac:dyDescent="0.2">
      <c r="E3872" s="32">
        <v>0</v>
      </c>
    </row>
    <row r="3873" spans="5:5" x14ac:dyDescent="0.2">
      <c r="E3873" s="32">
        <v>0</v>
      </c>
    </row>
    <row r="3874" spans="5:5" x14ac:dyDescent="0.2">
      <c r="E3874" s="32">
        <v>0</v>
      </c>
    </row>
    <row r="3875" spans="5:5" x14ac:dyDescent="0.2">
      <c r="E3875" s="32">
        <v>0</v>
      </c>
    </row>
    <row r="3876" spans="5:5" x14ac:dyDescent="0.2">
      <c r="E3876" s="32">
        <v>0</v>
      </c>
    </row>
    <row r="3877" spans="5:5" x14ac:dyDescent="0.2">
      <c r="E3877" s="32">
        <v>0</v>
      </c>
    </row>
    <row r="3878" spans="5:5" x14ac:dyDescent="0.2">
      <c r="E3878" s="32">
        <v>0</v>
      </c>
    </row>
    <row r="3879" spans="5:5" x14ac:dyDescent="0.2">
      <c r="E3879" s="32">
        <v>0</v>
      </c>
    </row>
    <row r="3880" spans="5:5" x14ac:dyDescent="0.2">
      <c r="E3880" s="32">
        <v>0</v>
      </c>
    </row>
    <row r="3881" spans="5:5" x14ac:dyDescent="0.2">
      <c r="E3881" s="32">
        <v>0</v>
      </c>
    </row>
    <row r="3882" spans="5:5" x14ac:dyDescent="0.2">
      <c r="E3882" s="32">
        <v>0</v>
      </c>
    </row>
    <row r="3883" spans="5:5" x14ac:dyDescent="0.2">
      <c r="E3883" s="32">
        <v>0</v>
      </c>
    </row>
    <row r="3884" spans="5:5" x14ac:dyDescent="0.2">
      <c r="E3884" s="32">
        <v>0</v>
      </c>
    </row>
    <row r="3885" spans="5:5" x14ac:dyDescent="0.2">
      <c r="E3885" s="32">
        <v>0</v>
      </c>
    </row>
    <row r="3886" spans="5:5" x14ac:dyDescent="0.2">
      <c r="E3886" s="32">
        <v>0</v>
      </c>
    </row>
    <row r="3887" spans="5:5" x14ac:dyDescent="0.2">
      <c r="E3887" s="32">
        <v>0</v>
      </c>
    </row>
    <row r="3888" spans="5:5" x14ac:dyDescent="0.2">
      <c r="E3888" s="32">
        <v>0</v>
      </c>
    </row>
    <row r="3889" spans="5:5" x14ac:dyDescent="0.2">
      <c r="E3889" s="32">
        <v>0</v>
      </c>
    </row>
    <row r="3890" spans="5:5" x14ac:dyDescent="0.2">
      <c r="E3890" s="32">
        <v>0</v>
      </c>
    </row>
    <row r="3891" spans="5:5" x14ac:dyDescent="0.2">
      <c r="E3891" s="32">
        <v>0</v>
      </c>
    </row>
    <row r="3892" spans="5:5" x14ac:dyDescent="0.2">
      <c r="E3892" s="32">
        <v>0</v>
      </c>
    </row>
    <row r="3893" spans="5:5" x14ac:dyDescent="0.2">
      <c r="E3893" s="32">
        <v>0</v>
      </c>
    </row>
    <row r="3894" spans="5:5" x14ac:dyDescent="0.2">
      <c r="E3894" s="32">
        <v>0</v>
      </c>
    </row>
    <row r="3895" spans="5:5" x14ac:dyDescent="0.2">
      <c r="E3895" s="32">
        <v>0</v>
      </c>
    </row>
    <row r="3896" spans="5:5" x14ac:dyDescent="0.2">
      <c r="E3896" s="32">
        <v>0</v>
      </c>
    </row>
    <row r="3897" spans="5:5" x14ac:dyDescent="0.2">
      <c r="E3897" s="32">
        <v>0</v>
      </c>
    </row>
    <row r="3898" spans="5:5" x14ac:dyDescent="0.2">
      <c r="E3898" s="32">
        <v>0</v>
      </c>
    </row>
    <row r="3899" spans="5:5" x14ac:dyDescent="0.2">
      <c r="E3899" s="32">
        <v>0</v>
      </c>
    </row>
    <row r="3900" spans="5:5" x14ac:dyDescent="0.2">
      <c r="E3900" s="32">
        <v>0</v>
      </c>
    </row>
    <row r="3901" spans="5:5" x14ac:dyDescent="0.2">
      <c r="E3901" s="32">
        <v>0</v>
      </c>
    </row>
    <row r="3902" spans="5:5" x14ac:dyDescent="0.2">
      <c r="E3902" s="32">
        <v>0</v>
      </c>
    </row>
    <row r="3903" spans="5:5" x14ac:dyDescent="0.2">
      <c r="E3903" s="32">
        <v>0</v>
      </c>
    </row>
    <row r="3904" spans="5:5" x14ac:dyDescent="0.2">
      <c r="E3904" s="32">
        <v>0</v>
      </c>
    </row>
    <row r="3905" spans="5:5" x14ac:dyDescent="0.2">
      <c r="E3905" s="32">
        <v>0</v>
      </c>
    </row>
    <row r="3906" spans="5:5" x14ac:dyDescent="0.2">
      <c r="E3906" s="32">
        <v>0</v>
      </c>
    </row>
    <row r="3907" spans="5:5" x14ac:dyDescent="0.2">
      <c r="E3907" s="32">
        <v>0</v>
      </c>
    </row>
    <row r="3908" spans="5:5" x14ac:dyDescent="0.2">
      <c r="E3908" s="32">
        <v>0</v>
      </c>
    </row>
    <row r="3909" spans="5:5" x14ac:dyDescent="0.2">
      <c r="E3909" s="32">
        <v>0</v>
      </c>
    </row>
    <row r="3910" spans="5:5" x14ac:dyDescent="0.2">
      <c r="E3910" s="32">
        <v>0</v>
      </c>
    </row>
    <row r="3911" spans="5:5" x14ac:dyDescent="0.2">
      <c r="E3911" s="32">
        <v>0</v>
      </c>
    </row>
    <row r="3912" spans="5:5" x14ac:dyDescent="0.2">
      <c r="E3912" s="32">
        <v>0</v>
      </c>
    </row>
    <row r="3913" spans="5:5" x14ac:dyDescent="0.2">
      <c r="E3913" s="32">
        <v>0</v>
      </c>
    </row>
    <row r="3914" spans="5:5" x14ac:dyDescent="0.2">
      <c r="E3914" s="32">
        <v>0</v>
      </c>
    </row>
    <row r="3915" spans="5:5" x14ac:dyDescent="0.2">
      <c r="E3915" s="32">
        <v>0</v>
      </c>
    </row>
    <row r="3916" spans="5:5" x14ac:dyDescent="0.2">
      <c r="E3916" s="32">
        <v>0</v>
      </c>
    </row>
    <row r="3917" spans="5:5" x14ac:dyDescent="0.2">
      <c r="E3917" s="32">
        <v>0</v>
      </c>
    </row>
    <row r="3918" spans="5:5" x14ac:dyDescent="0.2">
      <c r="E3918" s="32">
        <v>0</v>
      </c>
    </row>
    <row r="3919" spans="5:5" x14ac:dyDescent="0.2">
      <c r="E3919" s="32">
        <v>0</v>
      </c>
    </row>
    <row r="3920" spans="5:5" x14ac:dyDescent="0.2">
      <c r="E3920" s="32">
        <v>0</v>
      </c>
    </row>
    <row r="3921" spans="5:5" x14ac:dyDescent="0.2">
      <c r="E3921" s="32">
        <v>0</v>
      </c>
    </row>
    <row r="3922" spans="5:5" x14ac:dyDescent="0.2">
      <c r="E3922" s="32">
        <v>0</v>
      </c>
    </row>
    <row r="3923" spans="5:5" x14ac:dyDescent="0.2">
      <c r="E3923" s="32">
        <v>0</v>
      </c>
    </row>
    <row r="3924" spans="5:5" x14ac:dyDescent="0.2">
      <c r="E3924" s="32">
        <v>0</v>
      </c>
    </row>
    <row r="3925" spans="5:5" x14ac:dyDescent="0.2">
      <c r="E3925" s="32">
        <v>0</v>
      </c>
    </row>
    <row r="3926" spans="5:5" x14ac:dyDescent="0.2">
      <c r="E3926" s="32">
        <v>0</v>
      </c>
    </row>
    <row r="3927" spans="5:5" x14ac:dyDescent="0.2">
      <c r="E3927" s="32">
        <v>0</v>
      </c>
    </row>
    <row r="3928" spans="5:5" x14ac:dyDescent="0.2">
      <c r="E3928" s="32">
        <v>0</v>
      </c>
    </row>
    <row r="3929" spans="5:5" x14ac:dyDescent="0.2">
      <c r="E3929" s="32">
        <v>0</v>
      </c>
    </row>
    <row r="3930" spans="5:5" x14ac:dyDescent="0.2">
      <c r="E3930" s="32">
        <v>0</v>
      </c>
    </row>
    <row r="3931" spans="5:5" x14ac:dyDescent="0.2">
      <c r="E3931" s="32">
        <v>0</v>
      </c>
    </row>
    <row r="3932" spans="5:5" x14ac:dyDescent="0.2">
      <c r="E3932" s="32">
        <v>0</v>
      </c>
    </row>
    <row r="3933" spans="5:5" x14ac:dyDescent="0.2">
      <c r="E3933" s="32">
        <v>0</v>
      </c>
    </row>
    <row r="3934" spans="5:5" x14ac:dyDescent="0.2">
      <c r="E3934" s="32">
        <v>0</v>
      </c>
    </row>
    <row r="3935" spans="5:5" x14ac:dyDescent="0.2">
      <c r="E3935" s="32">
        <v>0</v>
      </c>
    </row>
    <row r="3936" spans="5:5" x14ac:dyDescent="0.2">
      <c r="E3936" s="32">
        <v>0</v>
      </c>
    </row>
    <row r="3937" spans="5:5" x14ac:dyDescent="0.2">
      <c r="E3937" s="32">
        <v>0</v>
      </c>
    </row>
    <row r="3938" spans="5:5" x14ac:dyDescent="0.2">
      <c r="E3938" s="32">
        <v>0</v>
      </c>
    </row>
    <row r="3939" spans="5:5" x14ac:dyDescent="0.2">
      <c r="E3939" s="32">
        <v>0</v>
      </c>
    </row>
    <row r="3940" spans="5:5" x14ac:dyDescent="0.2">
      <c r="E3940" s="32">
        <v>0</v>
      </c>
    </row>
    <row r="3941" spans="5:5" x14ac:dyDescent="0.2">
      <c r="E3941" s="32">
        <v>0</v>
      </c>
    </row>
  </sheetData>
  <phoneticPr fontId="0" type="noConversion"/>
  <pageMargins left="0.78740157499999996" right="0.78740157499999996" top="0.984251969" bottom="0.984251969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A2" sqref="A2"/>
    </sheetView>
  </sheetViews>
  <sheetFormatPr defaultColWidth="10.90625" defaultRowHeight="12.5" x14ac:dyDescent="0.25"/>
  <cols>
    <col min="1" max="1" width="28.81640625" customWidth="1"/>
    <col min="6" max="6" width="13.1796875" customWidth="1"/>
    <col min="7" max="7" width="23" customWidth="1"/>
  </cols>
  <sheetData>
    <row r="1" spans="1:7" x14ac:dyDescent="0.25">
      <c r="A1" s="32" t="s">
        <v>1603</v>
      </c>
    </row>
    <row r="2" spans="1:7" ht="39.75" customHeight="1" x14ac:dyDescent="0.25">
      <c r="A2" s="137" t="s">
        <v>1600</v>
      </c>
      <c r="B2" s="127"/>
      <c r="C2" s="128"/>
      <c r="D2" s="129"/>
      <c r="E2" s="129"/>
      <c r="F2" s="129"/>
      <c r="G2" s="130"/>
    </row>
    <row r="3" spans="1:7" ht="31.5" customHeight="1" x14ac:dyDescent="0.3">
      <c r="A3" s="131"/>
      <c r="B3" s="132"/>
      <c r="C3" s="133"/>
      <c r="D3" s="134"/>
      <c r="E3" s="134"/>
      <c r="F3" s="135"/>
      <c r="G3" s="136"/>
    </row>
    <row r="5" spans="1:7" x14ac:dyDescent="0.25">
      <c r="A5" s="1" t="s">
        <v>126</v>
      </c>
      <c r="B5" s="82" t="s">
        <v>969</v>
      </c>
      <c r="C5" s="114" t="s">
        <v>1419</v>
      </c>
      <c r="D5" s="3" t="s">
        <v>127</v>
      </c>
      <c r="E5" s="3"/>
      <c r="F5" s="4" t="s">
        <v>128</v>
      </c>
      <c r="G5" s="121" t="s">
        <v>422</v>
      </c>
    </row>
    <row r="6" spans="1:7" x14ac:dyDescent="0.25">
      <c r="A6" s="118" t="s">
        <v>1604</v>
      </c>
      <c r="B6" s="119">
        <v>43181</v>
      </c>
      <c r="C6" s="31" t="s">
        <v>1220</v>
      </c>
      <c r="D6" s="32">
        <v>29</v>
      </c>
      <c r="E6" s="3"/>
      <c r="F6" s="34">
        <v>179310344</v>
      </c>
      <c r="G6" s="120">
        <v>5199999976</v>
      </c>
    </row>
    <row r="7" spans="1:7" x14ac:dyDescent="0.25">
      <c r="A7" s="118" t="s">
        <v>1604</v>
      </c>
      <c r="B7" s="119">
        <v>43181</v>
      </c>
      <c r="C7" s="31" t="s">
        <v>1365</v>
      </c>
      <c r="D7" s="32">
        <v>29</v>
      </c>
      <c r="E7" s="3"/>
      <c r="F7" s="34">
        <v>75771551</v>
      </c>
      <c r="G7" s="120">
        <v>2197374979</v>
      </c>
    </row>
    <row r="8" spans="1:7" x14ac:dyDescent="0.25">
      <c r="A8" s="118" t="s">
        <v>1587</v>
      </c>
      <c r="B8" s="119">
        <v>43186</v>
      </c>
      <c r="C8" s="31" t="s">
        <v>425</v>
      </c>
      <c r="D8" s="32">
        <v>35.597560000000001</v>
      </c>
      <c r="E8" s="3"/>
      <c r="F8" s="34">
        <v>46707500</v>
      </c>
      <c r="G8" s="120">
        <v>1662673033.7</v>
      </c>
    </row>
    <row r="9" spans="1:7" x14ac:dyDescent="0.25">
      <c r="A9" s="118" t="s">
        <v>1605</v>
      </c>
      <c r="B9" s="119">
        <v>43180</v>
      </c>
      <c r="C9" s="31" t="s">
        <v>1365</v>
      </c>
      <c r="D9" s="32">
        <v>31</v>
      </c>
      <c r="E9" s="3"/>
      <c r="F9" s="34">
        <v>45063993</v>
      </c>
      <c r="G9" s="120">
        <v>1396983783</v>
      </c>
    </row>
    <row r="10" spans="1:7" x14ac:dyDescent="0.25">
      <c r="A10" s="118" t="s">
        <v>1501</v>
      </c>
      <c r="B10" s="119">
        <v>43166</v>
      </c>
      <c r="C10" s="31" t="s">
        <v>425</v>
      </c>
      <c r="D10" s="32">
        <v>69</v>
      </c>
      <c r="E10" s="3"/>
      <c r="F10" s="34">
        <v>11000000</v>
      </c>
      <c r="G10" s="120">
        <v>759000000</v>
      </c>
    </row>
    <row r="11" spans="1:7" x14ac:dyDescent="0.25">
      <c r="A11" s="118" t="s">
        <v>1560</v>
      </c>
      <c r="B11" s="119">
        <v>43180</v>
      </c>
      <c r="C11" s="31" t="s">
        <v>425</v>
      </c>
      <c r="D11" s="32">
        <v>20.25</v>
      </c>
      <c r="E11" s="3"/>
      <c r="F11" s="34">
        <v>36912000</v>
      </c>
      <c r="G11" s="120">
        <v>747468000</v>
      </c>
    </row>
    <row r="12" spans="1:7" x14ac:dyDescent="0.25">
      <c r="A12" s="118" t="s">
        <v>1252</v>
      </c>
      <c r="B12" s="119">
        <v>43180</v>
      </c>
      <c r="C12" s="31" t="s">
        <v>425</v>
      </c>
      <c r="D12" s="32">
        <v>155</v>
      </c>
      <c r="E12" s="3"/>
      <c r="F12" s="34">
        <v>2950963</v>
      </c>
      <c r="G12" s="120">
        <v>457399265</v>
      </c>
    </row>
    <row r="13" spans="1:7" x14ac:dyDescent="0.25">
      <c r="A13" s="118" t="s">
        <v>1601</v>
      </c>
      <c r="B13" s="119">
        <v>43133</v>
      </c>
      <c r="C13" s="31" t="s">
        <v>1365</v>
      </c>
      <c r="D13" s="32">
        <v>42</v>
      </c>
      <c r="E13" s="3"/>
      <c r="F13" s="34">
        <v>10618008</v>
      </c>
      <c r="G13" s="120">
        <v>445956336</v>
      </c>
    </row>
    <row r="14" spans="1:7" x14ac:dyDescent="0.25">
      <c r="A14" s="118" t="s">
        <v>1519</v>
      </c>
      <c r="B14" s="119">
        <v>43182</v>
      </c>
      <c r="C14" s="31" t="s">
        <v>425</v>
      </c>
      <c r="D14" s="32">
        <v>1.3</v>
      </c>
      <c r="E14" s="3"/>
      <c r="F14" s="34">
        <v>329578943</v>
      </c>
      <c r="G14" s="120">
        <v>428452625.89999998</v>
      </c>
    </row>
    <row r="15" spans="1:7" x14ac:dyDescent="0.25">
      <c r="A15" s="118" t="s">
        <v>1601</v>
      </c>
      <c r="B15" s="119">
        <v>43133</v>
      </c>
      <c r="C15" s="31" t="s">
        <v>1220</v>
      </c>
      <c r="D15" s="32">
        <v>42</v>
      </c>
      <c r="E15" s="3"/>
      <c r="F15" s="34">
        <v>9181992</v>
      </c>
      <c r="G15" s="120">
        <v>385643664</v>
      </c>
    </row>
    <row r="16" spans="1:7" x14ac:dyDescent="0.25">
      <c r="A16" s="118" t="s">
        <v>1313</v>
      </c>
      <c r="B16" s="119">
        <v>43150</v>
      </c>
      <c r="C16" s="31" t="s">
        <v>1563</v>
      </c>
      <c r="D16" s="32">
        <v>0.6</v>
      </c>
      <c r="E16" s="3"/>
      <c r="F16" s="34">
        <v>336666667</v>
      </c>
      <c r="G16" s="120">
        <v>202000000.19999999</v>
      </c>
    </row>
    <row r="17" spans="1:7" x14ac:dyDescent="0.25">
      <c r="A17" s="118" t="s">
        <v>1250</v>
      </c>
      <c r="B17" s="119">
        <v>43139</v>
      </c>
      <c r="C17" s="31" t="s">
        <v>425</v>
      </c>
      <c r="D17" s="32">
        <v>13</v>
      </c>
      <c r="E17" s="3"/>
      <c r="F17" s="34">
        <v>11260000</v>
      </c>
      <c r="G17" s="120">
        <v>146380000</v>
      </c>
    </row>
    <row r="18" spans="1:7" x14ac:dyDescent="0.25">
      <c r="A18" s="118" t="s">
        <v>1290</v>
      </c>
      <c r="B18" s="119">
        <v>43118</v>
      </c>
      <c r="C18" s="31" t="s">
        <v>425</v>
      </c>
      <c r="D18" s="32">
        <v>68.599999999999994</v>
      </c>
      <c r="E18" s="3" t="s">
        <v>1373</v>
      </c>
      <c r="F18" s="34">
        <v>2000000</v>
      </c>
      <c r="G18" s="120">
        <v>137200000</v>
      </c>
    </row>
    <row r="19" spans="1:7" x14ac:dyDescent="0.25">
      <c r="A19" s="118" t="s">
        <v>1602</v>
      </c>
      <c r="B19" s="119">
        <v>43132</v>
      </c>
      <c r="C19" s="31" t="s">
        <v>425</v>
      </c>
      <c r="D19" s="32">
        <v>5</v>
      </c>
      <c r="E19" s="3"/>
      <c r="F19" s="34">
        <v>24000000</v>
      </c>
      <c r="G19" s="120">
        <v>120000000</v>
      </c>
    </row>
    <row r="20" spans="1:7" x14ac:dyDescent="0.25">
      <c r="A20" s="118" t="s">
        <v>1244</v>
      </c>
      <c r="B20" s="119">
        <v>43136</v>
      </c>
      <c r="C20" s="31" t="s">
        <v>425</v>
      </c>
      <c r="D20" s="32">
        <v>0.1</v>
      </c>
      <c r="E20" s="3"/>
      <c r="F20" s="34">
        <v>1050000000</v>
      </c>
      <c r="G20" s="120">
        <v>105000000</v>
      </c>
    </row>
    <row r="21" spans="1:7" x14ac:dyDescent="0.25">
      <c r="A21" s="118" t="s">
        <v>1595</v>
      </c>
      <c r="B21" s="119">
        <v>43167</v>
      </c>
      <c r="C21" s="31" t="s">
        <v>425</v>
      </c>
      <c r="D21" s="32">
        <v>1.5</v>
      </c>
      <c r="E21" s="3"/>
      <c r="F21" s="34">
        <v>66666667</v>
      </c>
      <c r="G21" s="120">
        <v>100000000.5</v>
      </c>
    </row>
    <row r="22" spans="1:7" x14ac:dyDescent="0.25">
      <c r="A22" s="118" t="s">
        <v>1606</v>
      </c>
      <c r="B22" s="119">
        <v>43171</v>
      </c>
      <c r="C22" s="31" t="s">
        <v>426</v>
      </c>
      <c r="D22" s="32">
        <v>7.5</v>
      </c>
      <c r="E22" s="3"/>
      <c r="F22" s="34">
        <v>13333333</v>
      </c>
      <c r="G22" s="120">
        <v>99999997.5</v>
      </c>
    </row>
    <row r="23" spans="1:7" x14ac:dyDescent="0.25">
      <c r="A23" s="118" t="s">
        <v>1553</v>
      </c>
      <c r="B23" s="119">
        <v>43180</v>
      </c>
      <c r="C23" s="31" t="s">
        <v>425</v>
      </c>
      <c r="D23" s="32">
        <v>42</v>
      </c>
      <c r="E23" s="3"/>
      <c r="F23" s="34">
        <v>1638000</v>
      </c>
      <c r="G23" s="120">
        <v>68796000</v>
      </c>
    </row>
    <row r="24" spans="1:7" x14ac:dyDescent="0.25">
      <c r="A24" s="118" t="s">
        <v>1259</v>
      </c>
      <c r="B24" s="119">
        <v>43186</v>
      </c>
      <c r="C24" s="31" t="s">
        <v>425</v>
      </c>
      <c r="D24" s="32">
        <v>25</v>
      </c>
      <c r="E24" s="3"/>
      <c r="F24" s="34">
        <v>2226637</v>
      </c>
      <c r="G24" s="120">
        <v>55665925</v>
      </c>
    </row>
    <row r="25" spans="1:7" x14ac:dyDescent="0.25">
      <c r="A25" s="118" t="s">
        <v>1532</v>
      </c>
      <c r="B25" s="119">
        <v>43157</v>
      </c>
      <c r="C25" s="31" t="s">
        <v>428</v>
      </c>
      <c r="D25" s="32">
        <v>70.08</v>
      </c>
      <c r="E25" s="3"/>
      <c r="F25" s="34">
        <v>583954</v>
      </c>
      <c r="G25" s="120">
        <v>40923496.32</v>
      </c>
    </row>
    <row r="26" spans="1:7" x14ac:dyDescent="0.25">
      <c r="A26" s="118" t="s">
        <v>1573</v>
      </c>
      <c r="B26" s="119">
        <v>43105</v>
      </c>
      <c r="C26" s="31" t="s">
        <v>425</v>
      </c>
      <c r="D26" s="32">
        <v>114</v>
      </c>
      <c r="E26" s="3"/>
      <c r="F26" s="34">
        <v>328529</v>
      </c>
      <c r="G26" s="120">
        <v>37452306</v>
      </c>
    </row>
    <row r="27" spans="1:7" x14ac:dyDescent="0.25">
      <c r="A27" s="118" t="s">
        <v>1602</v>
      </c>
      <c r="B27" s="119">
        <v>43132</v>
      </c>
      <c r="C27" s="31" t="s">
        <v>425</v>
      </c>
      <c r="D27" s="32">
        <v>15</v>
      </c>
      <c r="E27" s="3"/>
      <c r="F27" s="34">
        <v>2000000</v>
      </c>
      <c r="G27" s="120">
        <v>30000000</v>
      </c>
    </row>
    <row r="28" spans="1:7" x14ac:dyDescent="0.25">
      <c r="A28" s="118" t="s">
        <v>1602</v>
      </c>
      <c r="B28" s="119">
        <v>43185</v>
      </c>
      <c r="C28" s="31" t="s">
        <v>1563</v>
      </c>
      <c r="D28" s="32">
        <v>5</v>
      </c>
      <c r="E28" s="3"/>
      <c r="F28" s="34">
        <v>6000000</v>
      </c>
      <c r="G28" s="120">
        <v>30000000</v>
      </c>
    </row>
    <row r="29" spans="1:7" x14ac:dyDescent="0.25">
      <c r="A29" s="118" t="s">
        <v>1535</v>
      </c>
      <c r="B29" s="119">
        <v>43130</v>
      </c>
      <c r="C29" s="31" t="s">
        <v>425</v>
      </c>
      <c r="D29" s="32">
        <v>9.4</v>
      </c>
      <c r="E29" s="3" t="s">
        <v>1373</v>
      </c>
      <c r="F29" s="34">
        <v>2700000</v>
      </c>
      <c r="G29" s="120">
        <v>25380000</v>
      </c>
    </row>
    <row r="30" spans="1:7" x14ac:dyDescent="0.25">
      <c r="A30" s="118" t="s">
        <v>1589</v>
      </c>
      <c r="B30" s="119">
        <v>43144</v>
      </c>
      <c r="C30" s="31" t="s">
        <v>425</v>
      </c>
      <c r="D30" s="32">
        <v>15.95</v>
      </c>
      <c r="E30" s="3"/>
      <c r="F30" s="34">
        <v>1567398</v>
      </c>
      <c r="G30" s="120">
        <v>24999998.100000001</v>
      </c>
    </row>
    <row r="31" spans="1:7" x14ac:dyDescent="0.25">
      <c r="A31" s="118" t="s">
        <v>1265</v>
      </c>
      <c r="B31" s="119">
        <v>43158</v>
      </c>
      <c r="C31" s="31" t="s">
        <v>428</v>
      </c>
      <c r="D31" s="32">
        <v>181.9</v>
      </c>
      <c r="E31" s="3"/>
      <c r="F31" s="34">
        <v>73600</v>
      </c>
      <c r="G31" s="120">
        <v>13387840</v>
      </c>
    </row>
    <row r="32" spans="1:7" x14ac:dyDescent="0.25">
      <c r="A32" s="118" t="s">
        <v>1573</v>
      </c>
      <c r="B32" s="119">
        <v>43124</v>
      </c>
      <c r="C32" s="31" t="s">
        <v>425</v>
      </c>
      <c r="D32" s="32">
        <v>131.5</v>
      </c>
      <c r="E32" s="3"/>
      <c r="F32" s="34">
        <v>65969</v>
      </c>
      <c r="G32" s="120">
        <v>8674923.5</v>
      </c>
    </row>
    <row r="33" spans="1:7" x14ac:dyDescent="0.25">
      <c r="A33" s="118" t="s">
        <v>1573</v>
      </c>
      <c r="B33" s="119">
        <v>43131</v>
      </c>
      <c r="C33" s="31" t="s">
        <v>425</v>
      </c>
      <c r="D33" s="32">
        <v>108</v>
      </c>
      <c r="E33" s="3"/>
      <c r="F33" s="34">
        <v>75310</v>
      </c>
      <c r="G33" s="120">
        <v>8133480</v>
      </c>
    </row>
    <row r="34" spans="1:7" x14ac:dyDescent="0.25">
      <c r="A34" s="118" t="s">
        <v>1443</v>
      </c>
      <c r="B34" s="119">
        <v>43139</v>
      </c>
      <c r="C34" s="31" t="s">
        <v>428</v>
      </c>
      <c r="D34" s="32">
        <v>56.41</v>
      </c>
      <c r="E34" s="3"/>
      <c r="F34" s="34">
        <v>128667</v>
      </c>
      <c r="G34" s="120">
        <v>7258105.4699999997</v>
      </c>
    </row>
    <row r="35" spans="1:7" x14ac:dyDescent="0.25">
      <c r="A35" s="118" t="s">
        <v>1533</v>
      </c>
      <c r="B35" s="119">
        <v>43136</v>
      </c>
      <c r="C35" s="31" t="s">
        <v>425</v>
      </c>
      <c r="D35" s="32">
        <v>28.86</v>
      </c>
      <c r="E35" s="3"/>
      <c r="F35" s="34">
        <v>216202</v>
      </c>
      <c r="G35" s="120">
        <v>6239589.7199999997</v>
      </c>
    </row>
    <row r="36" spans="1:7" x14ac:dyDescent="0.25">
      <c r="A36" s="118" t="s">
        <v>1229</v>
      </c>
      <c r="B36" s="119">
        <v>43130</v>
      </c>
      <c r="C36" s="31" t="s">
        <v>425</v>
      </c>
      <c r="D36" s="32">
        <v>1.252</v>
      </c>
      <c r="E36" s="3"/>
      <c r="F36" s="34">
        <v>4124166</v>
      </c>
      <c r="G36" s="120">
        <v>5163455.8320000004</v>
      </c>
    </row>
    <row r="37" spans="1:7" x14ac:dyDescent="0.25">
      <c r="A37" s="118" t="s">
        <v>1552</v>
      </c>
      <c r="B37" s="119">
        <v>43102</v>
      </c>
      <c r="C37" s="31" t="s">
        <v>428</v>
      </c>
      <c r="D37" s="32">
        <v>18</v>
      </c>
      <c r="E37" s="3"/>
      <c r="F37" s="34">
        <v>198094</v>
      </c>
      <c r="G37" s="120">
        <v>3565692</v>
      </c>
    </row>
    <row r="38" spans="1:7" x14ac:dyDescent="0.25">
      <c r="A38" s="118" t="s">
        <v>1593</v>
      </c>
      <c r="B38" s="119">
        <v>43185</v>
      </c>
      <c r="C38" s="31" t="s">
        <v>425</v>
      </c>
      <c r="D38" s="32">
        <v>2.8</v>
      </c>
      <c r="E38" s="3"/>
      <c r="F38" s="34">
        <v>865000</v>
      </c>
      <c r="G38" s="120">
        <v>2422000</v>
      </c>
    </row>
    <row r="39" spans="1:7" x14ac:dyDescent="0.25">
      <c r="A39" s="118" t="s">
        <v>1290</v>
      </c>
      <c r="B39" s="119">
        <v>43160</v>
      </c>
      <c r="C39" s="31" t="s">
        <v>428</v>
      </c>
      <c r="D39" s="32">
        <v>33.334980000000002</v>
      </c>
      <c r="E39" s="3"/>
      <c r="F39" s="34">
        <v>50000</v>
      </c>
      <c r="G39" s="120">
        <v>1666749</v>
      </c>
    </row>
    <row r="40" spans="1:7" x14ac:dyDescent="0.25">
      <c r="A40" s="118" t="s">
        <v>1499</v>
      </c>
      <c r="B40" s="119">
        <v>43167</v>
      </c>
      <c r="C40" s="31" t="s">
        <v>425</v>
      </c>
      <c r="D40" s="32">
        <v>8.9199999999999893</v>
      </c>
      <c r="E40" s="3" t="s">
        <v>1373</v>
      </c>
      <c r="F40" s="34">
        <v>180125</v>
      </c>
      <c r="G40" s="120">
        <v>1606715</v>
      </c>
    </row>
    <row r="41" spans="1:7" x14ac:dyDescent="0.25">
      <c r="A41" s="118" t="s">
        <v>1589</v>
      </c>
      <c r="B41" s="119">
        <v>43182</v>
      </c>
      <c r="C41" s="31" t="s">
        <v>428</v>
      </c>
      <c r="D41" s="32">
        <v>15.5</v>
      </c>
      <c r="E41" s="3" t="s">
        <v>1373</v>
      </c>
      <c r="F41" s="34">
        <v>100000</v>
      </c>
      <c r="G41" s="120">
        <v>1550000</v>
      </c>
    </row>
    <row r="42" spans="1:7" x14ac:dyDescent="0.25">
      <c r="A42" s="118" t="s">
        <v>1593</v>
      </c>
      <c r="B42" s="119">
        <v>43122</v>
      </c>
      <c r="C42" s="31" t="s">
        <v>425</v>
      </c>
      <c r="D42" s="32">
        <v>2.8</v>
      </c>
      <c r="E42" s="3"/>
      <c r="F42" s="34">
        <v>420000</v>
      </c>
      <c r="G42" s="120">
        <v>1176000</v>
      </c>
    </row>
    <row r="43" spans="1:7" x14ac:dyDescent="0.25">
      <c r="A43" s="118" t="s">
        <v>1593</v>
      </c>
      <c r="B43" s="119">
        <v>43133</v>
      </c>
      <c r="C43" s="31" t="s">
        <v>425</v>
      </c>
      <c r="D43" s="32">
        <v>2.8</v>
      </c>
      <c r="E43" s="3"/>
      <c r="F43" s="34">
        <v>420000</v>
      </c>
      <c r="G43" s="120">
        <v>1176000</v>
      </c>
    </row>
    <row r="44" spans="1:7" x14ac:dyDescent="0.25">
      <c r="A44" s="118" t="s">
        <v>1593</v>
      </c>
      <c r="B44" s="119">
        <v>43178</v>
      </c>
      <c r="C44" s="31" t="s">
        <v>425</v>
      </c>
      <c r="D44" s="32">
        <v>2.8</v>
      </c>
      <c r="E44" s="3"/>
      <c r="F44" s="34">
        <v>420000</v>
      </c>
      <c r="G44" s="120">
        <v>1176000</v>
      </c>
    </row>
    <row r="45" spans="1:7" x14ac:dyDescent="0.25">
      <c r="A45" s="118" t="s">
        <v>1573</v>
      </c>
      <c r="B45" s="119">
        <v>43102</v>
      </c>
      <c r="C45" s="31" t="s">
        <v>428</v>
      </c>
      <c r="D45" s="32">
        <v>35</v>
      </c>
      <c r="E45" s="3"/>
      <c r="F45" s="34">
        <v>33333</v>
      </c>
      <c r="G45" s="120">
        <v>1166655</v>
      </c>
    </row>
    <row r="46" spans="1:7" x14ac:dyDescent="0.25">
      <c r="A46" s="118" t="s">
        <v>1573</v>
      </c>
      <c r="B46" s="119">
        <v>43167</v>
      </c>
      <c r="C46" s="31" t="s">
        <v>428</v>
      </c>
      <c r="D46" s="32">
        <v>45</v>
      </c>
      <c r="E46" s="3"/>
      <c r="F46" s="34">
        <v>16667</v>
      </c>
      <c r="G46" s="120">
        <v>750015</v>
      </c>
    </row>
    <row r="47" spans="1:7" x14ac:dyDescent="0.25">
      <c r="A47" s="118" t="s">
        <v>1593</v>
      </c>
      <c r="B47" s="119">
        <v>43109</v>
      </c>
      <c r="C47" s="31" t="s">
        <v>425</v>
      </c>
      <c r="D47" s="32">
        <v>1.3</v>
      </c>
      <c r="E47" s="3"/>
      <c r="F47" s="34">
        <v>500000</v>
      </c>
      <c r="G47" s="120">
        <v>650000</v>
      </c>
    </row>
    <row r="48" spans="1:7" x14ac:dyDescent="0.25">
      <c r="A48" s="118" t="s">
        <v>1584</v>
      </c>
      <c r="B48" s="119">
        <v>43147</v>
      </c>
      <c r="C48" s="31" t="s">
        <v>428</v>
      </c>
      <c r="D48" s="32">
        <v>11.23</v>
      </c>
      <c r="E48" s="3"/>
      <c r="F48" s="34">
        <v>44130</v>
      </c>
      <c r="G48" s="120">
        <v>495579.9</v>
      </c>
    </row>
    <row r="49" spans="1:7" x14ac:dyDescent="0.25">
      <c r="A49" s="118" t="s">
        <v>1509</v>
      </c>
      <c r="B49" s="119">
        <v>43147</v>
      </c>
      <c r="C49" s="31" t="s">
        <v>428</v>
      </c>
      <c r="D49" s="32">
        <v>10.78</v>
      </c>
      <c r="E49" s="3"/>
      <c r="F49" s="34">
        <v>45548</v>
      </c>
      <c r="G49" s="120">
        <v>491007.44</v>
      </c>
    </row>
    <row r="50" spans="1:7" x14ac:dyDescent="0.25">
      <c r="A50" s="118" t="s">
        <v>1575</v>
      </c>
      <c r="B50" s="119">
        <v>43179</v>
      </c>
      <c r="C50" s="31" t="s">
        <v>428</v>
      </c>
      <c r="D50" s="32">
        <v>24</v>
      </c>
      <c r="E50" s="3"/>
      <c r="F50" s="34">
        <v>10000</v>
      </c>
      <c r="G50" s="120">
        <v>240000</v>
      </c>
    </row>
    <row r="51" spans="1:7" x14ac:dyDescent="0.25">
      <c r="A51" s="118" t="s">
        <v>1593</v>
      </c>
      <c r="B51" s="119">
        <v>43188</v>
      </c>
      <c r="C51" s="31" t="s">
        <v>425</v>
      </c>
      <c r="D51" s="32">
        <v>2.37</v>
      </c>
      <c r="E51" s="3"/>
      <c r="F51" s="34">
        <v>54734</v>
      </c>
      <c r="G51" s="120">
        <v>129719.58</v>
      </c>
    </row>
    <row r="53" spans="1:7" x14ac:dyDescent="0.25">
      <c r="A53" t="s">
        <v>1404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9"/>
  <dimension ref="A1:P76"/>
  <sheetViews>
    <sheetView workbookViewId="0"/>
  </sheetViews>
  <sheetFormatPr defaultColWidth="11.453125" defaultRowHeight="13.5" x14ac:dyDescent="0.3"/>
  <cols>
    <col min="1" max="1" width="16.81640625" style="6" bestFit="1" customWidth="1"/>
    <col min="2" max="2" width="13.81640625" style="6" bestFit="1" customWidth="1"/>
    <col min="3" max="3" width="9" style="6" bestFit="1" customWidth="1"/>
    <col min="4" max="4" width="6.54296875" style="6" bestFit="1" customWidth="1"/>
    <col min="5" max="5" width="11.1796875" style="6" bestFit="1" customWidth="1"/>
    <col min="6" max="6" width="13.7265625" style="6" bestFit="1" customWidth="1"/>
    <col min="7" max="7" width="37.453125" style="6" bestFit="1" customWidth="1"/>
    <col min="8" max="8" width="15.453125" style="6" bestFit="1" customWidth="1"/>
    <col min="9" max="9" width="12" style="6" bestFit="1" customWidth="1"/>
    <col min="10" max="16384" width="11.453125" style="6"/>
  </cols>
  <sheetData>
    <row r="1" spans="1:16" s="19" customFormat="1" ht="36.75" customHeight="1" x14ac:dyDescent="0.2">
      <c r="A1" s="90" t="s">
        <v>1353</v>
      </c>
      <c r="B1" s="91"/>
      <c r="C1" s="91"/>
      <c r="D1" s="92"/>
      <c r="E1" s="92"/>
      <c r="F1" s="92"/>
      <c r="G1" s="91"/>
    </row>
    <row r="2" spans="1:16" s="78" customFormat="1" x14ac:dyDescent="0.3">
      <c r="A2" s="32" t="s">
        <v>976</v>
      </c>
      <c r="P2" s="79"/>
    </row>
    <row r="3" spans="1:16" s="78" customFormat="1" x14ac:dyDescent="0.3">
      <c r="A3" s="32"/>
      <c r="P3" s="79"/>
    </row>
    <row r="4" spans="1:16" x14ac:dyDescent="0.3">
      <c r="A4" s="1" t="s">
        <v>126</v>
      </c>
      <c r="B4" s="2" t="s">
        <v>612</v>
      </c>
      <c r="C4" s="1" t="s">
        <v>0</v>
      </c>
      <c r="D4" s="3" t="s">
        <v>127</v>
      </c>
      <c r="E4" s="4" t="s">
        <v>128</v>
      </c>
      <c r="F4" s="37" t="s">
        <v>422</v>
      </c>
      <c r="G4" s="5" t="s">
        <v>217</v>
      </c>
      <c r="H4" s="1"/>
    </row>
    <row r="5" spans="1:16" x14ac:dyDescent="0.3">
      <c r="A5" s="32" t="s">
        <v>8</v>
      </c>
      <c r="B5" s="32" t="s">
        <v>9</v>
      </c>
      <c r="C5" s="32" t="s">
        <v>426</v>
      </c>
      <c r="D5" s="29">
        <v>42</v>
      </c>
      <c r="E5" s="34">
        <v>372151899</v>
      </c>
      <c r="F5" s="34">
        <v>15630379758</v>
      </c>
      <c r="G5" s="10" t="s">
        <v>10</v>
      </c>
      <c r="H5" s="32"/>
    </row>
    <row r="6" spans="1:16" x14ac:dyDescent="0.3">
      <c r="A6" s="32" t="s">
        <v>11</v>
      </c>
      <c r="B6" s="32" t="s">
        <v>12</v>
      </c>
      <c r="C6" s="32" t="s">
        <v>426</v>
      </c>
      <c r="D6" s="29">
        <v>83</v>
      </c>
      <c r="E6" s="34">
        <v>24359317</v>
      </c>
      <c r="F6" s="34">
        <v>2021823311</v>
      </c>
      <c r="G6" s="10" t="s">
        <v>13</v>
      </c>
      <c r="H6" s="32"/>
    </row>
    <row r="7" spans="1:16" x14ac:dyDescent="0.3">
      <c r="A7" s="32" t="s">
        <v>14</v>
      </c>
      <c r="B7" s="32" t="s">
        <v>15</v>
      </c>
      <c r="C7" s="32" t="s">
        <v>425</v>
      </c>
      <c r="D7" s="29">
        <v>90</v>
      </c>
      <c r="E7" s="34">
        <v>20000000</v>
      </c>
      <c r="F7" s="34">
        <v>1800000000</v>
      </c>
      <c r="G7" s="10" t="s">
        <v>16</v>
      </c>
      <c r="H7" s="32"/>
    </row>
    <row r="8" spans="1:16" x14ac:dyDescent="0.3">
      <c r="A8" s="32" t="s">
        <v>17</v>
      </c>
      <c r="B8" s="32" t="s">
        <v>424</v>
      </c>
      <c r="C8" s="32" t="s">
        <v>425</v>
      </c>
      <c r="D8" s="29">
        <v>32</v>
      </c>
      <c r="E8" s="34">
        <v>54000000</v>
      </c>
      <c r="F8" s="34">
        <v>1728000000</v>
      </c>
      <c r="G8" s="10" t="s">
        <v>18</v>
      </c>
      <c r="H8" s="32"/>
    </row>
    <row r="9" spans="1:16" x14ac:dyDescent="0.3">
      <c r="A9" s="32" t="s">
        <v>19</v>
      </c>
      <c r="B9" s="32" t="s">
        <v>20</v>
      </c>
      <c r="C9" s="32" t="s">
        <v>425</v>
      </c>
      <c r="D9" s="29">
        <v>289</v>
      </c>
      <c r="E9" s="34">
        <v>5190300</v>
      </c>
      <c r="F9" s="34">
        <v>1499996700</v>
      </c>
      <c r="G9" s="10" t="s">
        <v>2</v>
      </c>
      <c r="H9" s="32"/>
    </row>
    <row r="10" spans="1:16" x14ac:dyDescent="0.3">
      <c r="A10" s="32" t="s">
        <v>14</v>
      </c>
      <c r="B10" s="32" t="s">
        <v>21</v>
      </c>
      <c r="C10" s="32" t="s">
        <v>425</v>
      </c>
      <c r="D10" s="29">
        <v>92</v>
      </c>
      <c r="E10" s="34">
        <v>12000000</v>
      </c>
      <c r="F10" s="34">
        <v>1104000000</v>
      </c>
      <c r="G10" s="10" t="s">
        <v>22</v>
      </c>
      <c r="H10" s="32"/>
    </row>
    <row r="11" spans="1:16" x14ac:dyDescent="0.3">
      <c r="A11" s="32" t="s">
        <v>23</v>
      </c>
      <c r="B11" s="32" t="s">
        <v>24</v>
      </c>
      <c r="C11" s="32" t="s">
        <v>425</v>
      </c>
      <c r="D11" s="29">
        <v>260</v>
      </c>
      <c r="E11" s="34">
        <v>4000000</v>
      </c>
      <c r="F11" s="34">
        <v>1040000000</v>
      </c>
      <c r="G11" s="10"/>
      <c r="H11" s="32"/>
    </row>
    <row r="12" spans="1:16" x14ac:dyDescent="0.3">
      <c r="A12" s="32" t="s">
        <v>14</v>
      </c>
      <c r="B12" s="32" t="s">
        <v>25</v>
      </c>
      <c r="C12" s="32" t="s">
        <v>425</v>
      </c>
      <c r="D12" s="29">
        <v>100</v>
      </c>
      <c r="E12" s="34">
        <v>10332260</v>
      </c>
      <c r="F12" s="34">
        <v>1033226000</v>
      </c>
      <c r="G12" s="10" t="s">
        <v>22</v>
      </c>
      <c r="H12" s="32"/>
    </row>
    <row r="13" spans="1:16" x14ac:dyDescent="0.3">
      <c r="A13" s="32" t="s">
        <v>26</v>
      </c>
      <c r="B13" s="32" t="s">
        <v>27</v>
      </c>
      <c r="C13" s="32" t="s">
        <v>426</v>
      </c>
      <c r="D13" s="29">
        <v>100</v>
      </c>
      <c r="E13" s="34">
        <v>10000000</v>
      </c>
      <c r="F13" s="34">
        <v>1000000000</v>
      </c>
      <c r="G13" s="10" t="s">
        <v>28</v>
      </c>
      <c r="H13" s="32"/>
    </row>
    <row r="14" spans="1:16" x14ac:dyDescent="0.3">
      <c r="A14" s="32" t="s">
        <v>26</v>
      </c>
      <c r="B14" s="32" t="s">
        <v>29</v>
      </c>
      <c r="C14" s="32" t="s">
        <v>425</v>
      </c>
      <c r="D14" s="29">
        <v>137</v>
      </c>
      <c r="E14" s="34">
        <v>6900000</v>
      </c>
      <c r="F14" s="34">
        <v>945300000</v>
      </c>
      <c r="G14" s="10" t="s">
        <v>28</v>
      </c>
      <c r="H14" s="32"/>
    </row>
    <row r="15" spans="1:16" x14ac:dyDescent="0.3">
      <c r="A15" s="32" t="s">
        <v>30</v>
      </c>
      <c r="B15" s="32" t="s">
        <v>31</v>
      </c>
      <c r="C15" s="32" t="s">
        <v>425</v>
      </c>
      <c r="D15" s="29">
        <v>485</v>
      </c>
      <c r="E15" s="34">
        <v>1842654</v>
      </c>
      <c r="F15" s="34">
        <v>893687190</v>
      </c>
      <c r="G15" s="10" t="s">
        <v>22</v>
      </c>
      <c r="H15" s="32"/>
    </row>
    <row r="16" spans="1:16" x14ac:dyDescent="0.3">
      <c r="A16" s="32" t="s">
        <v>32</v>
      </c>
      <c r="B16" s="32" t="s">
        <v>25</v>
      </c>
      <c r="C16" s="32" t="s">
        <v>426</v>
      </c>
      <c r="D16" s="29">
        <v>35.5</v>
      </c>
      <c r="E16" s="34">
        <v>25000000</v>
      </c>
      <c r="F16" s="34">
        <v>887500000</v>
      </c>
      <c r="G16" s="39" t="s">
        <v>33</v>
      </c>
      <c r="H16" s="32"/>
    </row>
    <row r="17" spans="1:8" x14ac:dyDescent="0.3">
      <c r="A17" s="32" t="s">
        <v>34</v>
      </c>
      <c r="B17" s="32" t="s">
        <v>424</v>
      </c>
      <c r="C17" s="32" t="s">
        <v>425</v>
      </c>
      <c r="D17" s="29">
        <v>114.92</v>
      </c>
      <c r="E17" s="34">
        <v>7600000</v>
      </c>
      <c r="F17" s="34">
        <v>873392000</v>
      </c>
      <c r="G17" s="10" t="s">
        <v>35</v>
      </c>
      <c r="H17" s="32"/>
    </row>
    <row r="18" spans="1:8" x14ac:dyDescent="0.3">
      <c r="A18" s="32" t="s">
        <v>36</v>
      </c>
      <c r="B18" s="32" t="s">
        <v>424</v>
      </c>
      <c r="C18" s="32" t="s">
        <v>425</v>
      </c>
      <c r="D18" s="29">
        <v>52</v>
      </c>
      <c r="E18" s="34">
        <v>14000000</v>
      </c>
      <c r="F18" s="34">
        <v>728000000</v>
      </c>
      <c r="G18" s="10" t="s">
        <v>37</v>
      </c>
      <c r="H18" s="32"/>
    </row>
    <row r="19" spans="1:8" x14ac:dyDescent="0.3">
      <c r="A19" s="32" t="s">
        <v>14</v>
      </c>
      <c r="B19" s="32" t="s">
        <v>38</v>
      </c>
      <c r="C19" s="32" t="s">
        <v>425</v>
      </c>
      <c r="D19" s="29">
        <v>90</v>
      </c>
      <c r="E19" s="34">
        <v>6000000</v>
      </c>
      <c r="F19" s="34">
        <v>540000000</v>
      </c>
      <c r="G19" s="10" t="s">
        <v>22</v>
      </c>
      <c r="H19" s="32"/>
    </row>
    <row r="20" spans="1:8" x14ac:dyDescent="0.3">
      <c r="A20" s="32" t="s">
        <v>39</v>
      </c>
      <c r="B20" s="32" t="s">
        <v>424</v>
      </c>
      <c r="C20" s="32" t="s">
        <v>425</v>
      </c>
      <c r="D20" s="29">
        <v>50</v>
      </c>
      <c r="E20" s="34">
        <v>10000000</v>
      </c>
      <c r="F20" s="34">
        <v>500000000</v>
      </c>
      <c r="G20" s="10" t="s">
        <v>22</v>
      </c>
      <c r="H20" s="32"/>
    </row>
    <row r="21" spans="1:8" x14ac:dyDescent="0.3">
      <c r="A21" s="32" t="s">
        <v>40</v>
      </c>
      <c r="B21" s="32" t="s">
        <v>12</v>
      </c>
      <c r="C21" s="32" t="s">
        <v>426</v>
      </c>
      <c r="D21" s="29">
        <v>69</v>
      </c>
      <c r="E21" s="34">
        <v>6931845</v>
      </c>
      <c r="F21" s="34">
        <v>478297305</v>
      </c>
      <c r="G21" s="10" t="s">
        <v>13</v>
      </c>
      <c r="H21" s="32"/>
    </row>
    <row r="22" spans="1:8" x14ac:dyDescent="0.3">
      <c r="A22" s="32" t="s">
        <v>41</v>
      </c>
      <c r="B22" s="32" t="s">
        <v>424</v>
      </c>
      <c r="C22" s="32" t="s">
        <v>425</v>
      </c>
      <c r="D22" s="29">
        <v>55</v>
      </c>
      <c r="E22" s="34">
        <v>8355952</v>
      </c>
      <c r="F22" s="34">
        <v>459577360</v>
      </c>
      <c r="G22" s="10" t="s">
        <v>42</v>
      </c>
      <c r="H22" s="32"/>
    </row>
    <row r="23" spans="1:8" x14ac:dyDescent="0.3">
      <c r="A23" s="32" t="s">
        <v>43</v>
      </c>
      <c r="B23" s="32" t="s">
        <v>44</v>
      </c>
      <c r="C23" s="32" t="s">
        <v>425</v>
      </c>
      <c r="D23" s="29">
        <v>57.5</v>
      </c>
      <c r="E23" s="34">
        <v>7850000</v>
      </c>
      <c r="F23" s="34">
        <v>451375000</v>
      </c>
      <c r="G23" s="10"/>
      <c r="H23" s="32"/>
    </row>
    <row r="24" spans="1:8" x14ac:dyDescent="0.3">
      <c r="A24" s="32" t="s">
        <v>45</v>
      </c>
      <c r="B24" s="32" t="s">
        <v>46</v>
      </c>
      <c r="C24" s="32" t="s">
        <v>426</v>
      </c>
      <c r="D24" s="29">
        <v>72</v>
      </c>
      <c r="E24" s="34">
        <v>6250000</v>
      </c>
      <c r="F24" s="34">
        <v>450000000</v>
      </c>
      <c r="G24" s="10" t="s">
        <v>2</v>
      </c>
      <c r="H24" s="32"/>
    </row>
    <row r="25" spans="1:8" x14ac:dyDescent="0.3">
      <c r="A25" s="32" t="s">
        <v>47</v>
      </c>
      <c r="B25" s="32" t="s">
        <v>48</v>
      </c>
      <c r="C25" s="32" t="s">
        <v>425</v>
      </c>
      <c r="D25" s="29">
        <v>208</v>
      </c>
      <c r="E25" s="34">
        <v>2053922</v>
      </c>
      <c r="F25" s="34">
        <v>427215776</v>
      </c>
      <c r="G25" s="10"/>
      <c r="H25" s="32"/>
    </row>
    <row r="26" spans="1:8" x14ac:dyDescent="0.3">
      <c r="A26" s="32" t="s">
        <v>43</v>
      </c>
      <c r="B26" s="32" t="s">
        <v>49</v>
      </c>
      <c r="C26" s="32" t="s">
        <v>425</v>
      </c>
      <c r="D26" s="29">
        <v>104.5</v>
      </c>
      <c r="E26" s="34">
        <v>4000000</v>
      </c>
      <c r="F26" s="34">
        <v>418000000</v>
      </c>
      <c r="G26" s="40"/>
      <c r="H26" s="32"/>
    </row>
    <row r="27" spans="1:8" x14ac:dyDescent="0.3">
      <c r="A27" s="32" t="s">
        <v>50</v>
      </c>
      <c r="B27" s="32" t="s">
        <v>424</v>
      </c>
      <c r="C27" s="32" t="s">
        <v>425</v>
      </c>
      <c r="D27" s="29">
        <v>155</v>
      </c>
      <c r="E27" s="34">
        <v>2300000</v>
      </c>
      <c r="F27" s="34">
        <v>356500000</v>
      </c>
      <c r="G27" s="10" t="s">
        <v>51</v>
      </c>
      <c r="H27" s="32"/>
    </row>
    <row r="28" spans="1:8" x14ac:dyDescent="0.3">
      <c r="A28" s="32" t="s">
        <v>52</v>
      </c>
      <c r="B28" s="32" t="s">
        <v>53</v>
      </c>
      <c r="C28" s="32" t="s">
        <v>425</v>
      </c>
      <c r="D28" s="29">
        <v>40</v>
      </c>
      <c r="E28" s="34">
        <v>8891900</v>
      </c>
      <c r="F28" s="34">
        <v>355676000</v>
      </c>
      <c r="G28" s="10"/>
      <c r="H28" s="32"/>
    </row>
    <row r="29" spans="1:8" x14ac:dyDescent="0.3">
      <c r="A29" s="32" t="s">
        <v>54</v>
      </c>
      <c r="B29" s="32" t="s">
        <v>55</v>
      </c>
      <c r="C29" s="32" t="s">
        <v>425</v>
      </c>
      <c r="D29" s="29">
        <v>95</v>
      </c>
      <c r="E29" s="34">
        <v>3600000</v>
      </c>
      <c r="F29" s="34">
        <v>342000000</v>
      </c>
      <c r="G29" s="10"/>
      <c r="H29" s="32"/>
    </row>
    <row r="30" spans="1:8" x14ac:dyDescent="0.3">
      <c r="A30" s="32" t="s">
        <v>43</v>
      </c>
      <c r="B30" s="32" t="s">
        <v>15</v>
      </c>
      <c r="C30" s="32" t="s">
        <v>425</v>
      </c>
      <c r="D30" s="29">
        <v>80</v>
      </c>
      <c r="E30" s="34">
        <v>2957500</v>
      </c>
      <c r="F30" s="34">
        <v>236600000</v>
      </c>
      <c r="G30" s="10"/>
      <c r="H30" s="32"/>
    </row>
    <row r="31" spans="1:8" x14ac:dyDescent="0.3">
      <c r="A31" s="32" t="s">
        <v>17</v>
      </c>
      <c r="B31" s="32" t="s">
        <v>424</v>
      </c>
      <c r="C31" s="32" t="s">
        <v>425</v>
      </c>
      <c r="D31" s="29">
        <v>13.2</v>
      </c>
      <c r="E31" s="34">
        <v>17150000</v>
      </c>
      <c r="F31" s="34">
        <v>226380000</v>
      </c>
      <c r="G31" s="10"/>
      <c r="H31" s="32"/>
    </row>
    <row r="32" spans="1:8" x14ac:dyDescent="0.3">
      <c r="A32" s="32" t="s">
        <v>56</v>
      </c>
      <c r="B32" s="32" t="s">
        <v>48</v>
      </c>
      <c r="C32" s="32" t="s">
        <v>425</v>
      </c>
      <c r="D32" s="29">
        <v>17.899999999999999</v>
      </c>
      <c r="E32" s="34">
        <v>12219201</v>
      </c>
      <c r="F32" s="34">
        <v>218723697.89999998</v>
      </c>
      <c r="G32" s="39"/>
      <c r="H32" s="32"/>
    </row>
    <row r="33" spans="1:8" x14ac:dyDescent="0.3">
      <c r="A33" s="32" t="s">
        <v>57</v>
      </c>
      <c r="B33" s="32" t="s">
        <v>58</v>
      </c>
      <c r="C33" s="32" t="s">
        <v>426</v>
      </c>
      <c r="D33" s="29">
        <v>60</v>
      </c>
      <c r="E33" s="34">
        <v>3375000</v>
      </c>
      <c r="F33" s="34">
        <v>202500000</v>
      </c>
      <c r="G33" s="10" t="s">
        <v>59</v>
      </c>
      <c r="H33" s="32"/>
    </row>
    <row r="34" spans="1:8" x14ac:dyDescent="0.3">
      <c r="A34" s="32" t="s">
        <v>47</v>
      </c>
      <c r="B34" s="32" t="s">
        <v>48</v>
      </c>
      <c r="C34" s="32" t="s">
        <v>425</v>
      </c>
      <c r="D34" s="29">
        <v>208</v>
      </c>
      <c r="E34" s="34">
        <v>963146</v>
      </c>
      <c r="F34" s="34">
        <v>200334368</v>
      </c>
      <c r="G34" s="10"/>
      <c r="H34" s="32"/>
    </row>
    <row r="35" spans="1:8" x14ac:dyDescent="0.3">
      <c r="A35" s="32" t="s">
        <v>60</v>
      </c>
      <c r="B35" s="32" t="s">
        <v>15</v>
      </c>
      <c r="C35" s="32" t="s">
        <v>425</v>
      </c>
      <c r="D35" s="29">
        <v>7.5</v>
      </c>
      <c r="E35" s="34">
        <v>26400000</v>
      </c>
      <c r="F35" s="34">
        <v>198000000</v>
      </c>
      <c r="G35" s="10"/>
      <c r="H35" s="32"/>
    </row>
    <row r="36" spans="1:8" x14ac:dyDescent="0.3">
      <c r="A36" s="32" t="s">
        <v>61</v>
      </c>
      <c r="B36" s="32" t="s">
        <v>62</v>
      </c>
      <c r="C36" s="32" t="s">
        <v>426</v>
      </c>
      <c r="D36" s="29">
        <v>52</v>
      </c>
      <c r="E36" s="34">
        <v>3798553</v>
      </c>
      <c r="F36" s="34">
        <v>197524756</v>
      </c>
      <c r="G36" s="10" t="s">
        <v>63</v>
      </c>
      <c r="H36" s="32"/>
    </row>
    <row r="37" spans="1:8" x14ac:dyDescent="0.3">
      <c r="A37" s="32" t="s">
        <v>11</v>
      </c>
      <c r="B37" s="32" t="s">
        <v>64</v>
      </c>
      <c r="C37" s="32" t="s">
        <v>426</v>
      </c>
      <c r="D37" s="29">
        <v>12.5</v>
      </c>
      <c r="E37" s="34">
        <v>14365664</v>
      </c>
      <c r="F37" s="34">
        <v>179570800</v>
      </c>
      <c r="G37" s="10" t="s">
        <v>65</v>
      </c>
      <c r="H37" s="32"/>
    </row>
    <row r="38" spans="1:8" x14ac:dyDescent="0.3">
      <c r="A38" s="32" t="s">
        <v>17</v>
      </c>
      <c r="B38" s="32" t="s">
        <v>66</v>
      </c>
      <c r="C38" s="32" t="s">
        <v>425</v>
      </c>
      <c r="D38" s="29">
        <v>32</v>
      </c>
      <c r="E38" s="34">
        <v>5250000</v>
      </c>
      <c r="F38" s="34">
        <v>168000000</v>
      </c>
      <c r="G38" s="10" t="s">
        <v>18</v>
      </c>
      <c r="H38" s="32"/>
    </row>
    <row r="39" spans="1:8" x14ac:dyDescent="0.3">
      <c r="A39" s="32" t="s">
        <v>67</v>
      </c>
      <c r="B39" s="32" t="s">
        <v>424</v>
      </c>
      <c r="C39" s="32" t="s">
        <v>425</v>
      </c>
      <c r="D39" s="29">
        <v>85</v>
      </c>
      <c r="E39" s="34">
        <v>1900000</v>
      </c>
      <c r="F39" s="34">
        <v>161500000</v>
      </c>
      <c r="G39" s="10" t="s">
        <v>68</v>
      </c>
      <c r="H39" s="32"/>
    </row>
    <row r="40" spans="1:8" x14ac:dyDescent="0.3">
      <c r="A40" s="32" t="s">
        <v>69</v>
      </c>
      <c r="B40" s="32" t="s">
        <v>70</v>
      </c>
      <c r="C40" s="32" t="s">
        <v>425</v>
      </c>
      <c r="D40" s="29">
        <v>8</v>
      </c>
      <c r="E40" s="34">
        <v>20000000</v>
      </c>
      <c r="F40" s="34">
        <v>160000000</v>
      </c>
      <c r="G40" s="10"/>
      <c r="H40" s="32"/>
    </row>
    <row r="41" spans="1:8" x14ac:dyDescent="0.3">
      <c r="A41" s="32" t="s">
        <v>71</v>
      </c>
      <c r="B41" s="32" t="s">
        <v>72</v>
      </c>
      <c r="C41" s="32" t="s">
        <v>425</v>
      </c>
      <c r="D41" s="29">
        <v>45</v>
      </c>
      <c r="E41" s="34">
        <v>3500000</v>
      </c>
      <c r="F41" s="34">
        <v>157500000</v>
      </c>
      <c r="G41" s="10" t="s">
        <v>22</v>
      </c>
      <c r="H41" s="32"/>
    </row>
    <row r="42" spans="1:8" x14ac:dyDescent="0.3">
      <c r="A42" s="32" t="s">
        <v>73</v>
      </c>
      <c r="B42" s="32" t="s">
        <v>74</v>
      </c>
      <c r="C42" s="32" t="s">
        <v>425</v>
      </c>
      <c r="D42" s="29">
        <v>2.1658810000000002</v>
      </c>
      <c r="E42" s="34">
        <v>66947365</v>
      </c>
      <c r="F42" s="34">
        <v>145000025.85356501</v>
      </c>
      <c r="G42" s="10"/>
      <c r="H42" s="32"/>
    </row>
    <row r="43" spans="1:8" x14ac:dyDescent="0.3">
      <c r="A43" s="32" t="s">
        <v>75</v>
      </c>
      <c r="B43" s="32" t="s">
        <v>76</v>
      </c>
      <c r="C43" s="32" t="s">
        <v>425</v>
      </c>
      <c r="D43" s="29">
        <v>9</v>
      </c>
      <c r="E43" s="34">
        <v>15660916</v>
      </c>
      <c r="F43" s="34">
        <v>140948244</v>
      </c>
      <c r="G43" s="10" t="s">
        <v>77</v>
      </c>
      <c r="H43" s="32"/>
    </row>
    <row r="44" spans="1:8" x14ac:dyDescent="0.3">
      <c r="A44" s="32" t="s">
        <v>71</v>
      </c>
      <c r="B44" s="32" t="s">
        <v>78</v>
      </c>
      <c r="C44" s="32" t="s">
        <v>426</v>
      </c>
      <c r="D44" s="29">
        <v>45</v>
      </c>
      <c r="E44" s="34">
        <v>3022222</v>
      </c>
      <c r="F44" s="34">
        <v>135999990</v>
      </c>
      <c r="G44" s="27" t="s">
        <v>22</v>
      </c>
      <c r="H44" s="32"/>
    </row>
    <row r="45" spans="1:8" x14ac:dyDescent="0.3">
      <c r="A45" s="32" t="s">
        <v>79</v>
      </c>
      <c r="B45" s="32" t="s">
        <v>80</v>
      </c>
      <c r="C45" s="32" t="s">
        <v>425</v>
      </c>
      <c r="D45" s="29">
        <v>30</v>
      </c>
      <c r="E45" s="34">
        <v>4500000</v>
      </c>
      <c r="F45" s="34">
        <v>135000000</v>
      </c>
      <c r="G45" s="10"/>
      <c r="H45" s="32"/>
    </row>
    <row r="46" spans="1:8" x14ac:dyDescent="0.3">
      <c r="A46" s="32" t="s">
        <v>75</v>
      </c>
      <c r="B46" s="32" t="s">
        <v>76</v>
      </c>
      <c r="C46" s="32" t="s">
        <v>425</v>
      </c>
      <c r="D46" s="29">
        <v>11.2</v>
      </c>
      <c r="E46" s="34">
        <v>12000000</v>
      </c>
      <c r="F46" s="34">
        <v>134400000</v>
      </c>
      <c r="G46" s="10"/>
      <c r="H46" s="32"/>
    </row>
    <row r="47" spans="1:8" x14ac:dyDescent="0.3">
      <c r="A47" s="32" t="s">
        <v>34</v>
      </c>
      <c r="B47" s="32" t="s">
        <v>81</v>
      </c>
      <c r="C47" s="32" t="s">
        <v>425</v>
      </c>
      <c r="D47" s="29">
        <v>114.92</v>
      </c>
      <c r="E47" s="34">
        <v>1140000</v>
      </c>
      <c r="F47" s="34">
        <v>131008800</v>
      </c>
      <c r="G47" s="10" t="s">
        <v>35</v>
      </c>
      <c r="H47" s="32"/>
    </row>
    <row r="48" spans="1:8" x14ac:dyDescent="0.3">
      <c r="A48" s="32" t="s">
        <v>82</v>
      </c>
      <c r="B48" s="32" t="s">
        <v>83</v>
      </c>
      <c r="C48" s="32" t="s">
        <v>425</v>
      </c>
      <c r="D48" s="29">
        <v>39.630000000000003</v>
      </c>
      <c r="E48" s="34">
        <v>3153054</v>
      </c>
      <c r="F48" s="34">
        <v>124955530.02000001</v>
      </c>
      <c r="G48" s="10" t="s">
        <v>84</v>
      </c>
      <c r="H48" s="32"/>
    </row>
    <row r="49" spans="1:8" x14ac:dyDescent="0.3">
      <c r="A49" s="32" t="s">
        <v>85</v>
      </c>
      <c r="B49" s="32" t="s">
        <v>86</v>
      </c>
      <c r="C49" s="32" t="s">
        <v>425</v>
      </c>
      <c r="D49" s="29">
        <v>17</v>
      </c>
      <c r="E49" s="34">
        <v>7000000</v>
      </c>
      <c r="F49" s="34">
        <v>119000000</v>
      </c>
      <c r="G49" s="10"/>
      <c r="H49" s="32"/>
    </row>
    <row r="50" spans="1:8" x14ac:dyDescent="0.3">
      <c r="A50" s="32" t="s">
        <v>87</v>
      </c>
      <c r="B50" s="32" t="s">
        <v>88</v>
      </c>
      <c r="C50" s="32" t="s">
        <v>428</v>
      </c>
      <c r="D50" s="29">
        <v>24</v>
      </c>
      <c r="E50" s="34">
        <v>4690255</v>
      </c>
      <c r="F50" s="34">
        <v>112566120</v>
      </c>
      <c r="G50" s="10"/>
      <c r="H50" s="32"/>
    </row>
    <row r="51" spans="1:8" x14ac:dyDescent="0.3">
      <c r="A51" s="32" t="s">
        <v>89</v>
      </c>
      <c r="B51" s="32" t="s">
        <v>90</v>
      </c>
      <c r="C51" s="32" t="s">
        <v>426</v>
      </c>
      <c r="D51" s="29">
        <v>30</v>
      </c>
      <c r="E51" s="34">
        <v>3324137</v>
      </c>
      <c r="F51" s="34">
        <v>99724110</v>
      </c>
      <c r="G51" s="27"/>
      <c r="H51" s="32"/>
    </row>
    <row r="52" spans="1:8" x14ac:dyDescent="0.3">
      <c r="A52" s="32" t="s">
        <v>91</v>
      </c>
      <c r="B52" s="32" t="s">
        <v>92</v>
      </c>
      <c r="C52" s="32" t="s">
        <v>425</v>
      </c>
      <c r="D52" s="29">
        <v>80</v>
      </c>
      <c r="E52" s="34">
        <v>1200000</v>
      </c>
      <c r="F52" s="34">
        <v>96000000</v>
      </c>
      <c r="G52" s="39"/>
      <c r="H52" s="32"/>
    </row>
    <row r="53" spans="1:8" x14ac:dyDescent="0.3">
      <c r="A53" s="32" t="s">
        <v>93</v>
      </c>
      <c r="B53" s="32" t="s">
        <v>94</v>
      </c>
      <c r="C53" s="32" t="s">
        <v>425</v>
      </c>
      <c r="D53" s="29">
        <v>6.85</v>
      </c>
      <c r="E53" s="34">
        <v>13800000</v>
      </c>
      <c r="F53" s="34">
        <v>94530000</v>
      </c>
      <c r="G53" s="10"/>
      <c r="H53" s="32"/>
    </row>
    <row r="54" spans="1:8" x14ac:dyDescent="0.3">
      <c r="A54" s="32" t="s">
        <v>95</v>
      </c>
      <c r="B54" s="32" t="s">
        <v>96</v>
      </c>
      <c r="C54" s="32" t="s">
        <v>425</v>
      </c>
      <c r="D54" s="29">
        <v>88</v>
      </c>
      <c r="E54" s="34">
        <v>1000000</v>
      </c>
      <c r="F54" s="34">
        <v>88000000</v>
      </c>
      <c r="G54" s="10"/>
      <c r="H54" s="32"/>
    </row>
    <row r="55" spans="1:8" x14ac:dyDescent="0.3">
      <c r="A55" s="32" t="s">
        <v>30</v>
      </c>
      <c r="B55" s="32" t="s">
        <v>97</v>
      </c>
      <c r="C55" s="32" t="s">
        <v>425</v>
      </c>
      <c r="D55" s="29">
        <v>184</v>
      </c>
      <c r="E55" s="34">
        <v>477154</v>
      </c>
      <c r="F55" s="34">
        <v>87796336</v>
      </c>
      <c r="G55" s="10"/>
      <c r="H55" s="32"/>
    </row>
    <row r="56" spans="1:8" x14ac:dyDescent="0.3">
      <c r="A56" s="32" t="s">
        <v>98</v>
      </c>
      <c r="B56" s="32" t="s">
        <v>99</v>
      </c>
      <c r="C56" s="32" t="s">
        <v>425</v>
      </c>
      <c r="D56" s="29">
        <v>125</v>
      </c>
      <c r="E56" s="34">
        <v>700000</v>
      </c>
      <c r="F56" s="34">
        <v>87500000</v>
      </c>
      <c r="G56" s="10"/>
      <c r="H56" s="32"/>
    </row>
    <row r="57" spans="1:8" x14ac:dyDescent="0.3">
      <c r="A57" s="32" t="s">
        <v>100</v>
      </c>
      <c r="B57" s="32" t="s">
        <v>12</v>
      </c>
      <c r="C57" s="32" t="s">
        <v>426</v>
      </c>
      <c r="D57" s="29">
        <v>7</v>
      </c>
      <c r="E57" s="34">
        <v>12000000</v>
      </c>
      <c r="F57" s="34">
        <v>84000000</v>
      </c>
      <c r="G57" s="27"/>
      <c r="H57" s="32"/>
    </row>
    <row r="58" spans="1:8" x14ac:dyDescent="0.3">
      <c r="A58" s="32" t="s">
        <v>101</v>
      </c>
      <c r="B58" s="32" t="s">
        <v>102</v>
      </c>
      <c r="C58" s="32" t="s">
        <v>425</v>
      </c>
      <c r="D58" s="29">
        <v>150</v>
      </c>
      <c r="E58" s="34">
        <v>550000</v>
      </c>
      <c r="F58" s="34">
        <v>82500000</v>
      </c>
      <c r="G58" s="39"/>
      <c r="H58" s="32"/>
    </row>
    <row r="59" spans="1:8" x14ac:dyDescent="0.3">
      <c r="A59" s="32" t="s">
        <v>103</v>
      </c>
      <c r="B59" s="32" t="s">
        <v>424</v>
      </c>
      <c r="C59" s="32" t="s">
        <v>425</v>
      </c>
      <c r="D59" s="29">
        <v>155</v>
      </c>
      <c r="E59" s="34">
        <v>505065</v>
      </c>
      <c r="F59" s="34">
        <v>78285075</v>
      </c>
      <c r="G59" s="10"/>
      <c r="H59" s="32"/>
    </row>
    <row r="60" spans="1:8" x14ac:dyDescent="0.3">
      <c r="A60" s="32" t="s">
        <v>79</v>
      </c>
      <c r="B60" s="32" t="s">
        <v>104</v>
      </c>
      <c r="C60" s="32" t="s">
        <v>425</v>
      </c>
      <c r="D60" s="29">
        <v>20.2</v>
      </c>
      <c r="E60" s="34">
        <v>3800000</v>
      </c>
      <c r="F60" s="34">
        <v>76760000</v>
      </c>
      <c r="G60" s="10"/>
      <c r="H60" s="32"/>
    </row>
    <row r="61" spans="1:8" x14ac:dyDescent="0.3">
      <c r="A61" s="32" t="s">
        <v>43</v>
      </c>
      <c r="B61" s="32" t="s">
        <v>105</v>
      </c>
      <c r="C61" s="32" t="s">
        <v>425</v>
      </c>
      <c r="D61" s="29">
        <v>37</v>
      </c>
      <c r="E61" s="34">
        <v>1910000</v>
      </c>
      <c r="F61" s="34">
        <v>70670000</v>
      </c>
      <c r="G61" s="10"/>
      <c r="H61" s="32"/>
    </row>
    <row r="62" spans="1:8" x14ac:dyDescent="0.3">
      <c r="A62" s="32" t="s">
        <v>106</v>
      </c>
      <c r="B62" s="32" t="s">
        <v>97</v>
      </c>
      <c r="C62" s="32" t="s">
        <v>425</v>
      </c>
      <c r="D62" s="29">
        <v>40</v>
      </c>
      <c r="E62" s="34">
        <v>1750000</v>
      </c>
      <c r="F62" s="34">
        <v>70000000</v>
      </c>
      <c r="G62" s="10"/>
      <c r="H62" s="32"/>
    </row>
    <row r="63" spans="1:8" x14ac:dyDescent="0.3">
      <c r="A63" s="32" t="s">
        <v>91</v>
      </c>
      <c r="B63" s="32" t="s">
        <v>107</v>
      </c>
      <c r="C63" s="32" t="s">
        <v>425</v>
      </c>
      <c r="D63" s="29">
        <v>71</v>
      </c>
      <c r="E63" s="34">
        <v>975000</v>
      </c>
      <c r="F63" s="34">
        <v>69225000</v>
      </c>
      <c r="G63" s="10"/>
      <c r="H63" s="32"/>
    </row>
    <row r="64" spans="1:8" x14ac:dyDescent="0.3">
      <c r="A64" s="32" t="s">
        <v>108</v>
      </c>
      <c r="B64" s="32" t="s">
        <v>109</v>
      </c>
      <c r="C64" s="32" t="s">
        <v>425</v>
      </c>
      <c r="D64" s="29">
        <v>22.5</v>
      </c>
      <c r="E64" s="34">
        <v>3000000</v>
      </c>
      <c r="F64" s="34">
        <v>67500000</v>
      </c>
      <c r="G64" s="10" t="s">
        <v>110</v>
      </c>
      <c r="H64" s="32"/>
    </row>
    <row r="65" spans="1:8" x14ac:dyDescent="0.3">
      <c r="A65" s="32" t="s">
        <v>34</v>
      </c>
      <c r="B65" s="32" t="s">
        <v>424</v>
      </c>
      <c r="C65" s="32" t="s">
        <v>425</v>
      </c>
      <c r="D65" s="29">
        <v>18.5</v>
      </c>
      <c r="E65" s="34">
        <v>3513510</v>
      </c>
      <c r="F65" s="34">
        <v>64999935</v>
      </c>
      <c r="G65" s="10"/>
      <c r="H65" s="32"/>
    </row>
    <row r="66" spans="1:8" x14ac:dyDescent="0.3">
      <c r="A66" s="32" t="s">
        <v>91</v>
      </c>
      <c r="B66" s="32" t="s">
        <v>111</v>
      </c>
      <c r="C66" s="32" t="s">
        <v>425</v>
      </c>
      <c r="D66" s="29">
        <v>105</v>
      </c>
      <c r="E66" s="34">
        <v>600000</v>
      </c>
      <c r="F66" s="34">
        <v>63000000</v>
      </c>
      <c r="G66" s="10"/>
      <c r="H66" s="32"/>
    </row>
    <row r="67" spans="1:8" x14ac:dyDescent="0.3">
      <c r="A67" s="32" t="s">
        <v>100</v>
      </c>
      <c r="B67" s="32" t="s">
        <v>112</v>
      </c>
      <c r="C67" s="32" t="s">
        <v>426</v>
      </c>
      <c r="D67" s="29">
        <v>10</v>
      </c>
      <c r="E67" s="34">
        <v>6090000</v>
      </c>
      <c r="F67" s="34">
        <v>60900000</v>
      </c>
      <c r="G67" s="10" t="s">
        <v>113</v>
      </c>
      <c r="H67" s="32"/>
    </row>
    <row r="68" spans="1:8" x14ac:dyDescent="0.3">
      <c r="A68" s="32" t="s">
        <v>71</v>
      </c>
      <c r="B68" s="32" t="s">
        <v>114</v>
      </c>
      <c r="C68" s="32" t="s">
        <v>425</v>
      </c>
      <c r="D68" s="29">
        <v>46</v>
      </c>
      <c r="E68" s="34">
        <v>1308000</v>
      </c>
      <c r="F68" s="34">
        <v>60168000</v>
      </c>
      <c r="G68" s="10"/>
      <c r="H68" s="32"/>
    </row>
    <row r="69" spans="1:8" x14ac:dyDescent="0.3">
      <c r="A69" s="32" t="s">
        <v>115</v>
      </c>
      <c r="B69" s="32" t="s">
        <v>116</v>
      </c>
      <c r="C69" s="32" t="s">
        <v>425</v>
      </c>
      <c r="D69" s="29">
        <v>10</v>
      </c>
      <c r="E69" s="34">
        <v>6000000</v>
      </c>
      <c r="F69" s="34">
        <v>60000000</v>
      </c>
      <c r="G69" s="10"/>
      <c r="H69" s="32"/>
    </row>
    <row r="70" spans="1:8" x14ac:dyDescent="0.3">
      <c r="A70" s="32" t="s">
        <v>34</v>
      </c>
      <c r="B70" s="32" t="s">
        <v>424</v>
      </c>
      <c r="C70" s="32" t="s">
        <v>425</v>
      </c>
      <c r="D70" s="29">
        <v>18.5</v>
      </c>
      <c r="E70" s="34">
        <v>3243240</v>
      </c>
      <c r="F70" s="34">
        <v>59999940</v>
      </c>
      <c r="G70" s="27"/>
      <c r="H70" s="32"/>
    </row>
    <row r="71" spans="1:8" x14ac:dyDescent="0.3">
      <c r="A71" s="32" t="s">
        <v>14</v>
      </c>
      <c r="B71" s="32" t="s">
        <v>117</v>
      </c>
      <c r="C71" s="32" t="s">
        <v>425</v>
      </c>
      <c r="D71" s="29">
        <v>78.55</v>
      </c>
      <c r="E71" s="34">
        <v>747073</v>
      </c>
      <c r="F71" s="34">
        <v>58682584.149999999</v>
      </c>
      <c r="G71" s="10"/>
      <c r="H71" s="32"/>
    </row>
    <row r="72" spans="1:8" x14ac:dyDescent="0.3">
      <c r="A72" s="32" t="s">
        <v>118</v>
      </c>
      <c r="B72" s="32" t="s">
        <v>119</v>
      </c>
      <c r="C72" s="32" t="s">
        <v>425</v>
      </c>
      <c r="D72" s="29">
        <v>26</v>
      </c>
      <c r="E72" s="34">
        <v>2200000</v>
      </c>
      <c r="F72" s="34">
        <v>57200000</v>
      </c>
      <c r="G72" s="39"/>
      <c r="H72" s="32"/>
    </row>
    <row r="73" spans="1:8" x14ac:dyDescent="0.3">
      <c r="A73" s="32" t="s">
        <v>120</v>
      </c>
      <c r="B73" s="32" t="s">
        <v>424</v>
      </c>
      <c r="C73" s="32" t="s">
        <v>425</v>
      </c>
      <c r="D73" s="29">
        <v>19</v>
      </c>
      <c r="E73" s="34">
        <v>3000000</v>
      </c>
      <c r="F73" s="34">
        <v>57000000</v>
      </c>
      <c r="G73" s="10"/>
      <c r="H73" s="32"/>
    </row>
    <row r="74" spans="1:8" x14ac:dyDescent="0.3">
      <c r="A74" s="32" t="s">
        <v>85</v>
      </c>
      <c r="B74" s="32" t="s">
        <v>121</v>
      </c>
      <c r="C74" s="32" t="s">
        <v>425</v>
      </c>
      <c r="D74" s="29">
        <v>7.5</v>
      </c>
      <c r="E74" s="34">
        <v>7500000</v>
      </c>
      <c r="F74" s="34">
        <v>56250000</v>
      </c>
      <c r="G74" s="10" t="s">
        <v>122</v>
      </c>
      <c r="H74" s="32"/>
    </row>
    <row r="75" spans="1:8" x14ac:dyDescent="0.3">
      <c r="A75" s="32" t="s">
        <v>123</v>
      </c>
      <c r="B75" s="32" t="s">
        <v>44</v>
      </c>
      <c r="C75" s="32" t="s">
        <v>425</v>
      </c>
      <c r="D75" s="29">
        <v>27</v>
      </c>
      <c r="E75" s="34">
        <v>2000000</v>
      </c>
      <c r="F75" s="34">
        <v>54000000</v>
      </c>
      <c r="G75" s="39"/>
      <c r="H75" s="32"/>
    </row>
    <row r="76" spans="1:8" x14ac:dyDescent="0.3">
      <c r="A76" s="32" t="s">
        <v>124</v>
      </c>
      <c r="B76" s="32" t="s">
        <v>125</v>
      </c>
      <c r="C76" s="32" t="s">
        <v>426</v>
      </c>
      <c r="D76" s="29">
        <v>5</v>
      </c>
      <c r="E76" s="34">
        <v>10000000</v>
      </c>
      <c r="F76" s="34">
        <v>50000000</v>
      </c>
      <c r="G76" s="10"/>
      <c r="H76" s="32"/>
    </row>
  </sheetData>
  <phoneticPr fontId="0" type="noConversion"/>
  <pageMargins left="0.78740157499999996" right="0.78740157499999996" top="0.984251969" bottom="0.984251969" header="0.5" footer="0.5"/>
  <pageSetup paperSize="9"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0"/>
  <dimension ref="A1:P48"/>
  <sheetViews>
    <sheetView workbookViewId="0"/>
  </sheetViews>
  <sheetFormatPr defaultColWidth="12.453125" defaultRowHeight="13.5" x14ac:dyDescent="0.3"/>
  <cols>
    <col min="1" max="1" width="18" style="6" bestFit="1" customWidth="1"/>
    <col min="2" max="2" width="11.453125" style="6" customWidth="1"/>
    <col min="3" max="3" width="6.54296875" style="6" bestFit="1" customWidth="1"/>
    <col min="4" max="4" width="13.453125" style="6" bestFit="1" customWidth="1"/>
    <col min="5" max="6" width="10.7265625" style="6" bestFit="1" customWidth="1"/>
    <col min="7" max="7" width="13.453125" style="6" bestFit="1" customWidth="1"/>
    <col min="8" max="8" width="19" style="6" bestFit="1" customWidth="1"/>
    <col min="9" max="9" width="13.81640625" style="6" bestFit="1" customWidth="1"/>
    <col min="10" max="10" width="30.81640625" style="6" bestFit="1" customWidth="1"/>
    <col min="11" max="16384" width="12.453125" style="6"/>
  </cols>
  <sheetData>
    <row r="1" spans="1:16" s="19" customFormat="1" ht="36.75" customHeight="1" x14ac:dyDescent="0.2">
      <c r="A1" s="90" t="s">
        <v>1352</v>
      </c>
      <c r="B1" s="91"/>
      <c r="C1" s="91"/>
      <c r="D1" s="92"/>
      <c r="E1" s="92"/>
      <c r="F1" s="92"/>
      <c r="G1" s="91"/>
      <c r="H1" s="91"/>
      <c r="I1" s="91"/>
      <c r="J1" s="91"/>
    </row>
    <row r="2" spans="1:16" s="78" customFormat="1" x14ac:dyDescent="0.3">
      <c r="A2" s="32" t="s">
        <v>976</v>
      </c>
      <c r="P2" s="79"/>
    </row>
    <row r="4" spans="1:16" x14ac:dyDescent="0.3">
      <c r="A4" s="1" t="s">
        <v>126</v>
      </c>
      <c r="B4" s="2" t="s">
        <v>212</v>
      </c>
      <c r="C4" s="2" t="s">
        <v>127</v>
      </c>
      <c r="D4" s="8" t="s">
        <v>213</v>
      </c>
      <c r="E4" s="37" t="s">
        <v>215</v>
      </c>
      <c r="F4" s="37" t="s">
        <v>218</v>
      </c>
      <c r="G4" s="38" t="s">
        <v>422</v>
      </c>
      <c r="H4" s="1" t="s">
        <v>0</v>
      </c>
      <c r="I4" s="1" t="s">
        <v>612</v>
      </c>
      <c r="J4" s="1" t="s">
        <v>217</v>
      </c>
    </row>
    <row r="5" spans="1:16" x14ac:dyDescent="0.3">
      <c r="A5" s="1"/>
      <c r="B5" s="7"/>
      <c r="C5" s="8" t="s">
        <v>7</v>
      </c>
      <c r="D5" s="9" t="s">
        <v>214</v>
      </c>
      <c r="E5" s="9" t="s">
        <v>216</v>
      </c>
      <c r="F5" s="9" t="s">
        <v>7</v>
      </c>
      <c r="G5" s="9" t="s">
        <v>740</v>
      </c>
      <c r="H5" s="1"/>
      <c r="I5" s="7"/>
      <c r="J5" s="1"/>
    </row>
    <row r="6" spans="1:16" x14ac:dyDescent="0.3">
      <c r="A6" s="1"/>
      <c r="B6" s="7"/>
      <c r="C6" s="3"/>
      <c r="D6" s="9" t="s">
        <v>423</v>
      </c>
      <c r="E6" s="9" t="s">
        <v>7</v>
      </c>
      <c r="F6" s="9"/>
      <c r="G6" s="9"/>
      <c r="H6" s="1"/>
      <c r="I6" s="7"/>
      <c r="J6" s="1"/>
    </row>
    <row r="7" spans="1:16" x14ac:dyDescent="0.3">
      <c r="A7" s="10" t="s">
        <v>11</v>
      </c>
      <c r="B7" s="11" t="s">
        <v>129</v>
      </c>
      <c r="C7" s="12">
        <v>120</v>
      </c>
      <c r="D7" s="13">
        <v>423830.375</v>
      </c>
      <c r="E7" s="13">
        <v>169532.15</v>
      </c>
      <c r="F7" s="13">
        <v>1457976.49</v>
      </c>
      <c r="G7" s="14">
        <v>1627508.64</v>
      </c>
      <c r="H7" s="14" t="s">
        <v>426</v>
      </c>
      <c r="I7" s="15" t="s">
        <v>130</v>
      </c>
      <c r="J7" s="10" t="s">
        <v>113</v>
      </c>
    </row>
    <row r="8" spans="1:16" x14ac:dyDescent="0.3">
      <c r="A8" s="16" t="s">
        <v>131</v>
      </c>
      <c r="B8" s="16"/>
      <c r="C8" s="17">
        <v>153.91999999999999</v>
      </c>
      <c r="D8" s="18">
        <v>450437.185</v>
      </c>
      <c r="E8" s="18">
        <v>50000</v>
      </c>
      <c r="F8" s="18">
        <v>1489200</v>
      </c>
      <c r="G8" s="18">
        <v>1539200</v>
      </c>
      <c r="H8" s="19" t="s">
        <v>425</v>
      </c>
      <c r="I8" s="20" t="s">
        <v>132</v>
      </c>
      <c r="J8" s="19"/>
    </row>
    <row r="9" spans="1:16" x14ac:dyDescent="0.3">
      <c r="A9" s="21" t="s">
        <v>133</v>
      </c>
      <c r="B9" s="22"/>
      <c r="C9" s="23">
        <v>85</v>
      </c>
      <c r="D9" s="24">
        <v>85525.085999999996</v>
      </c>
      <c r="E9" s="24">
        <v>23529.41</v>
      </c>
      <c r="F9" s="24">
        <v>976470.51500000001</v>
      </c>
      <c r="G9" s="24">
        <v>999999.92500000005</v>
      </c>
      <c r="H9" s="25" t="s">
        <v>425</v>
      </c>
      <c r="I9" s="22" t="s">
        <v>134</v>
      </c>
      <c r="J9" s="19" t="s">
        <v>22</v>
      </c>
    </row>
    <row r="10" spans="1:16" x14ac:dyDescent="0.3">
      <c r="A10" s="10" t="s">
        <v>133</v>
      </c>
      <c r="B10" s="11"/>
      <c r="C10" s="12">
        <v>92</v>
      </c>
      <c r="D10" s="13">
        <v>64397.086000000003</v>
      </c>
      <c r="E10" s="13">
        <v>21128</v>
      </c>
      <c r="F10" s="13">
        <v>950760</v>
      </c>
      <c r="G10" s="14">
        <v>971888</v>
      </c>
      <c r="H10" s="26" t="s">
        <v>425</v>
      </c>
      <c r="I10" s="15" t="s">
        <v>134</v>
      </c>
      <c r="J10" s="10" t="s">
        <v>22</v>
      </c>
    </row>
    <row r="11" spans="1:16" x14ac:dyDescent="0.3">
      <c r="A11" s="21" t="s">
        <v>14</v>
      </c>
      <c r="B11" s="22"/>
      <c r="C11" s="23">
        <v>80.5</v>
      </c>
      <c r="D11" s="24">
        <v>0</v>
      </c>
      <c r="E11" s="24">
        <v>0</v>
      </c>
      <c r="F11" s="24">
        <v>724500</v>
      </c>
      <c r="G11" s="24">
        <v>724500</v>
      </c>
      <c r="H11" s="27" t="s">
        <v>425</v>
      </c>
      <c r="I11" s="22" t="s">
        <v>135</v>
      </c>
      <c r="J11" s="21" t="s">
        <v>22</v>
      </c>
    </row>
    <row r="12" spans="1:16" x14ac:dyDescent="0.3">
      <c r="A12" s="26" t="s">
        <v>52</v>
      </c>
      <c r="B12" s="28"/>
      <c r="C12" s="29">
        <v>1</v>
      </c>
      <c r="D12" s="30">
        <v>363306.16</v>
      </c>
      <c r="E12" s="30">
        <v>702000</v>
      </c>
      <c r="F12" s="30">
        <v>0</v>
      </c>
      <c r="G12" s="30">
        <v>702000</v>
      </c>
      <c r="H12" s="26" t="s">
        <v>425</v>
      </c>
      <c r="I12" s="31" t="s">
        <v>136</v>
      </c>
      <c r="J12" s="32" t="s">
        <v>137</v>
      </c>
    </row>
    <row r="13" spans="1:16" x14ac:dyDescent="0.3">
      <c r="A13" s="10" t="s">
        <v>138</v>
      </c>
      <c r="B13" s="11" t="s">
        <v>139</v>
      </c>
      <c r="C13" s="12">
        <v>100</v>
      </c>
      <c r="D13" s="13">
        <v>120000</v>
      </c>
      <c r="E13" s="13">
        <v>30000</v>
      </c>
      <c r="F13" s="13">
        <v>570000</v>
      </c>
      <c r="G13" s="14">
        <v>600000</v>
      </c>
      <c r="H13" s="14" t="s">
        <v>426</v>
      </c>
      <c r="I13" s="15" t="s">
        <v>140</v>
      </c>
      <c r="J13" s="10" t="s">
        <v>28</v>
      </c>
    </row>
    <row r="14" spans="1:16" x14ac:dyDescent="0.3">
      <c r="A14" s="10" t="s">
        <v>141</v>
      </c>
      <c r="B14" s="11"/>
      <c r="C14" s="12">
        <v>219</v>
      </c>
      <c r="D14" s="13">
        <v>68831</v>
      </c>
      <c r="E14" s="13">
        <v>50907.92</v>
      </c>
      <c r="F14" s="13">
        <v>506533.80400000006</v>
      </c>
      <c r="G14" s="14">
        <v>557441.72400000005</v>
      </c>
      <c r="H14" s="14" t="s">
        <v>429</v>
      </c>
      <c r="I14" s="15" t="s">
        <v>142</v>
      </c>
      <c r="J14" s="10" t="s">
        <v>143</v>
      </c>
    </row>
    <row r="15" spans="1:16" x14ac:dyDescent="0.3">
      <c r="A15" s="21" t="s">
        <v>14</v>
      </c>
      <c r="B15" s="22"/>
      <c r="C15" s="23">
        <v>90</v>
      </c>
      <c r="D15" s="24">
        <v>119994.577</v>
      </c>
      <c r="E15" s="24">
        <v>6000</v>
      </c>
      <c r="F15" s="24">
        <v>534000</v>
      </c>
      <c r="G15" s="24">
        <v>540000</v>
      </c>
      <c r="H15" s="25" t="s">
        <v>425</v>
      </c>
      <c r="I15" s="22" t="s">
        <v>144</v>
      </c>
      <c r="J15" s="21" t="s">
        <v>145</v>
      </c>
    </row>
    <row r="16" spans="1:16" x14ac:dyDescent="0.3">
      <c r="A16" s="21" t="s">
        <v>30</v>
      </c>
      <c r="B16" s="22"/>
      <c r="C16" s="23">
        <v>157</v>
      </c>
      <c r="D16" s="24">
        <v>559181.19999999995</v>
      </c>
      <c r="E16" s="24">
        <v>102000</v>
      </c>
      <c r="F16" s="24">
        <v>298350</v>
      </c>
      <c r="G16" s="24">
        <v>400350</v>
      </c>
      <c r="H16" s="27" t="s">
        <v>425</v>
      </c>
      <c r="I16" s="22" t="s">
        <v>146</v>
      </c>
      <c r="J16" s="21" t="s">
        <v>22</v>
      </c>
    </row>
    <row r="17" spans="1:10" x14ac:dyDescent="0.3">
      <c r="A17" s="10" t="s">
        <v>11</v>
      </c>
      <c r="B17" s="11" t="s">
        <v>129</v>
      </c>
      <c r="C17" s="12">
        <v>100</v>
      </c>
      <c r="D17" s="13">
        <v>120607.925</v>
      </c>
      <c r="E17" s="13">
        <v>48243.175000000003</v>
      </c>
      <c r="F17" s="13">
        <v>337702.22500000003</v>
      </c>
      <c r="G17" s="14">
        <v>385945.4</v>
      </c>
      <c r="H17" s="14" t="s">
        <v>426</v>
      </c>
      <c r="I17" s="15" t="s">
        <v>147</v>
      </c>
      <c r="J17" s="10" t="s">
        <v>113</v>
      </c>
    </row>
    <row r="18" spans="1:10" x14ac:dyDescent="0.3">
      <c r="A18" s="16" t="s">
        <v>148</v>
      </c>
      <c r="B18" s="16"/>
      <c r="C18" s="17">
        <v>8.1</v>
      </c>
      <c r="D18" s="18"/>
      <c r="E18" s="18">
        <v>47234.6</v>
      </c>
      <c r="F18" s="18" t="s">
        <v>149</v>
      </c>
      <c r="G18" s="18">
        <v>382600</v>
      </c>
      <c r="H18" s="14" t="s">
        <v>429</v>
      </c>
      <c r="I18" s="22" t="s">
        <v>150</v>
      </c>
      <c r="J18" s="19"/>
    </row>
    <row r="19" spans="1:10" x14ac:dyDescent="0.3">
      <c r="A19" s="33" t="s">
        <v>30</v>
      </c>
      <c r="B19" s="33"/>
      <c r="C19" s="33">
        <v>219</v>
      </c>
      <c r="D19" s="34">
        <v>661181.19999999995</v>
      </c>
      <c r="E19" s="35">
        <v>54794.400000000001</v>
      </c>
      <c r="F19" s="35">
        <v>245204.94</v>
      </c>
      <c r="G19" s="35">
        <v>299999.34000000003</v>
      </c>
      <c r="H19" s="35" t="s">
        <v>425</v>
      </c>
      <c r="I19" s="36" t="s">
        <v>151</v>
      </c>
      <c r="J19" s="21" t="s">
        <v>22</v>
      </c>
    </row>
    <row r="20" spans="1:10" x14ac:dyDescent="0.3">
      <c r="A20" s="21" t="s">
        <v>152</v>
      </c>
      <c r="B20" s="22" t="s">
        <v>153</v>
      </c>
      <c r="C20" s="23">
        <v>40</v>
      </c>
      <c r="D20" s="24">
        <v>41555.784</v>
      </c>
      <c r="E20" s="24">
        <v>6925.9650000000001</v>
      </c>
      <c r="F20" s="24">
        <v>270112.63499999995</v>
      </c>
      <c r="G20" s="24">
        <v>277038.59999999998</v>
      </c>
      <c r="H20" s="27" t="s">
        <v>426</v>
      </c>
      <c r="I20" s="22" t="s">
        <v>154</v>
      </c>
      <c r="J20" s="21" t="s">
        <v>65</v>
      </c>
    </row>
    <row r="21" spans="1:10" x14ac:dyDescent="0.3">
      <c r="A21" s="26" t="s">
        <v>155</v>
      </c>
      <c r="B21" s="28"/>
      <c r="C21" s="29">
        <v>6</v>
      </c>
      <c r="D21" s="30">
        <v>8523.6534000000011</v>
      </c>
      <c r="E21" s="30">
        <v>4170</v>
      </c>
      <c r="F21" s="30">
        <v>246030</v>
      </c>
      <c r="G21" s="30">
        <v>250200</v>
      </c>
      <c r="H21" s="26" t="s">
        <v>425</v>
      </c>
      <c r="I21" s="31" t="s">
        <v>156</v>
      </c>
      <c r="J21" s="32" t="s">
        <v>157</v>
      </c>
    </row>
    <row r="22" spans="1:10" x14ac:dyDescent="0.3">
      <c r="A22" s="10" t="s">
        <v>158</v>
      </c>
      <c r="B22" s="11"/>
      <c r="C22" s="12">
        <v>10</v>
      </c>
      <c r="D22" s="13">
        <v>98045.89</v>
      </c>
      <c r="E22" s="13">
        <v>245114.72</v>
      </c>
      <c r="F22" s="13">
        <v>0</v>
      </c>
      <c r="G22" s="14">
        <v>245114.72</v>
      </c>
      <c r="H22" s="14" t="s">
        <v>428</v>
      </c>
      <c r="I22" s="15" t="s">
        <v>159</v>
      </c>
      <c r="J22" s="10"/>
    </row>
    <row r="23" spans="1:10" x14ac:dyDescent="0.3">
      <c r="A23" s="25" t="s">
        <v>152</v>
      </c>
      <c r="B23" s="22"/>
      <c r="C23" s="23">
        <v>50</v>
      </c>
      <c r="D23" s="24">
        <v>48555.279000000002</v>
      </c>
      <c r="E23" s="24">
        <v>4400</v>
      </c>
      <c r="F23" s="24">
        <v>215600</v>
      </c>
      <c r="G23" s="24">
        <v>220000</v>
      </c>
      <c r="H23" s="25" t="s">
        <v>425</v>
      </c>
      <c r="I23" s="22" t="s">
        <v>160</v>
      </c>
      <c r="J23" s="32" t="s">
        <v>65</v>
      </c>
    </row>
    <row r="24" spans="1:10" x14ac:dyDescent="0.3">
      <c r="A24" s="21" t="s">
        <v>161</v>
      </c>
      <c r="B24" s="22"/>
      <c r="C24" s="23">
        <v>174</v>
      </c>
      <c r="D24" s="24">
        <v>23399.831999999999</v>
      </c>
      <c r="E24" s="24">
        <v>2320</v>
      </c>
      <c r="F24" s="24">
        <v>199520</v>
      </c>
      <c r="G24" s="24">
        <v>201840</v>
      </c>
      <c r="H24" s="25" t="s">
        <v>425</v>
      </c>
      <c r="I24" s="22" t="s">
        <v>162</v>
      </c>
      <c r="J24" s="21"/>
    </row>
    <row r="25" spans="1:10" x14ac:dyDescent="0.3">
      <c r="A25" s="10" t="s">
        <v>155</v>
      </c>
      <c r="B25" s="11"/>
      <c r="C25" s="12">
        <v>11</v>
      </c>
      <c r="D25" s="13">
        <v>6900.625</v>
      </c>
      <c r="E25" s="13">
        <v>1623.0284000000001</v>
      </c>
      <c r="F25" s="13">
        <v>176910.0956</v>
      </c>
      <c r="G25" s="14">
        <v>178533.12400000001</v>
      </c>
      <c r="H25" s="14" t="s">
        <v>425</v>
      </c>
      <c r="I25" s="15" t="s">
        <v>163</v>
      </c>
      <c r="J25" s="10" t="s">
        <v>164</v>
      </c>
    </row>
    <row r="26" spans="1:10" x14ac:dyDescent="0.3">
      <c r="A26" s="26" t="s">
        <v>43</v>
      </c>
      <c r="B26" s="28"/>
      <c r="C26" s="29">
        <v>33</v>
      </c>
      <c r="D26" s="30">
        <v>115264.65</v>
      </c>
      <c r="E26" s="30">
        <v>11787.5</v>
      </c>
      <c r="F26" s="30">
        <v>143807.5</v>
      </c>
      <c r="G26" s="30">
        <v>155595</v>
      </c>
      <c r="H26" s="25" t="s">
        <v>425</v>
      </c>
      <c r="I26" s="31" t="s">
        <v>165</v>
      </c>
      <c r="J26" s="32" t="s">
        <v>166</v>
      </c>
    </row>
    <row r="27" spans="1:10" x14ac:dyDescent="0.3">
      <c r="A27" s="21" t="s">
        <v>167</v>
      </c>
      <c r="B27" s="22"/>
      <c r="C27" s="23">
        <v>6.25</v>
      </c>
      <c r="D27" s="24">
        <v>987224.02500000002</v>
      </c>
      <c r="E27" s="24">
        <v>140069.51250000001</v>
      </c>
      <c r="F27" s="24">
        <v>0</v>
      </c>
      <c r="G27" s="24">
        <v>140069.51250000001</v>
      </c>
      <c r="H27" s="27" t="s">
        <v>426</v>
      </c>
      <c r="I27" s="22" t="s">
        <v>168</v>
      </c>
      <c r="J27" s="21" t="s">
        <v>65</v>
      </c>
    </row>
    <row r="28" spans="1:10" x14ac:dyDescent="0.3">
      <c r="A28" s="21" t="s">
        <v>54</v>
      </c>
      <c r="B28" s="22" t="s">
        <v>169</v>
      </c>
      <c r="C28" s="23">
        <v>45.17</v>
      </c>
      <c r="D28" s="24">
        <v>7334.1397500000003</v>
      </c>
      <c r="E28" s="24">
        <v>1024.7125000000001</v>
      </c>
      <c r="F28" s="24">
        <v>131221.755</v>
      </c>
      <c r="G28" s="24">
        <v>132246.4675</v>
      </c>
      <c r="H28" s="27" t="s">
        <v>426</v>
      </c>
      <c r="I28" s="22" t="s">
        <v>170</v>
      </c>
      <c r="J28" s="21" t="s">
        <v>35</v>
      </c>
    </row>
    <row r="29" spans="1:10" x14ac:dyDescent="0.3">
      <c r="A29" s="21" t="s">
        <v>171</v>
      </c>
      <c r="B29" s="22"/>
      <c r="C29" s="23">
        <v>2</v>
      </c>
      <c r="D29" s="24">
        <v>47433</v>
      </c>
      <c r="E29" s="24">
        <v>60000</v>
      </c>
      <c r="F29" s="24">
        <v>60000</v>
      </c>
      <c r="G29" s="24">
        <v>120000</v>
      </c>
      <c r="H29" s="25" t="s">
        <v>426</v>
      </c>
      <c r="I29" s="22" t="s">
        <v>172</v>
      </c>
      <c r="J29" s="21" t="s">
        <v>164</v>
      </c>
    </row>
    <row r="30" spans="1:10" x14ac:dyDescent="0.3">
      <c r="A30" s="16" t="s">
        <v>173</v>
      </c>
      <c r="B30" s="16"/>
      <c r="C30" s="17">
        <v>10</v>
      </c>
      <c r="D30" s="18">
        <v>0</v>
      </c>
      <c r="E30" s="18">
        <v>0</v>
      </c>
      <c r="F30" s="18">
        <v>111948.95</v>
      </c>
      <c r="G30" s="18">
        <v>111948.95</v>
      </c>
      <c r="H30" s="19" t="s">
        <v>426</v>
      </c>
      <c r="I30" s="20" t="s">
        <v>174</v>
      </c>
      <c r="J30" s="19" t="s">
        <v>175</v>
      </c>
    </row>
    <row r="31" spans="1:10" x14ac:dyDescent="0.3">
      <c r="A31" s="26" t="s">
        <v>176</v>
      </c>
      <c r="B31" s="28"/>
      <c r="C31" s="29">
        <v>17</v>
      </c>
      <c r="D31" s="30">
        <v>1842.0548399999998</v>
      </c>
      <c r="E31" s="30">
        <v>177</v>
      </c>
      <c r="F31" s="30">
        <v>100123</v>
      </c>
      <c r="G31" s="30">
        <v>100300</v>
      </c>
      <c r="H31" s="26" t="s">
        <v>425</v>
      </c>
      <c r="I31" s="31" t="s">
        <v>177</v>
      </c>
      <c r="J31" s="32" t="s">
        <v>178</v>
      </c>
    </row>
    <row r="32" spans="1:10" x14ac:dyDescent="0.3">
      <c r="A32" s="26" t="s">
        <v>179</v>
      </c>
      <c r="B32" s="28" t="s">
        <v>180</v>
      </c>
      <c r="C32" s="29">
        <v>110</v>
      </c>
      <c r="D32" s="30">
        <v>272759.59999999998</v>
      </c>
      <c r="E32" s="30">
        <v>90919.9</v>
      </c>
      <c r="F32" s="30">
        <v>9091.99</v>
      </c>
      <c r="G32" s="30">
        <v>100011.89</v>
      </c>
      <c r="H32" s="26" t="s">
        <v>426</v>
      </c>
      <c r="I32" s="31" t="s">
        <v>181</v>
      </c>
      <c r="J32" s="32" t="s">
        <v>3</v>
      </c>
    </row>
    <row r="33" spans="1:10" x14ac:dyDescent="0.3">
      <c r="A33" s="26" t="s">
        <v>182</v>
      </c>
      <c r="B33" s="28" t="s">
        <v>183</v>
      </c>
      <c r="C33" s="29">
        <v>21</v>
      </c>
      <c r="D33" s="30">
        <v>17489.738000000001</v>
      </c>
      <c r="E33" s="30">
        <v>9524</v>
      </c>
      <c r="F33" s="30">
        <v>90478</v>
      </c>
      <c r="G33" s="30">
        <v>100002</v>
      </c>
      <c r="H33" s="26" t="s">
        <v>426</v>
      </c>
      <c r="I33" s="31" t="s">
        <v>184</v>
      </c>
      <c r="J33" s="32" t="s">
        <v>185</v>
      </c>
    </row>
    <row r="34" spans="1:10" x14ac:dyDescent="0.3">
      <c r="A34" s="26" t="s">
        <v>186</v>
      </c>
      <c r="B34" s="28"/>
      <c r="C34" s="29">
        <v>115</v>
      </c>
      <c r="D34" s="30">
        <v>1000</v>
      </c>
      <c r="E34" s="30">
        <v>434.78</v>
      </c>
      <c r="F34" s="30">
        <v>99564.62</v>
      </c>
      <c r="G34" s="30">
        <v>99999.4</v>
      </c>
      <c r="H34" s="14" t="s">
        <v>429</v>
      </c>
      <c r="I34" s="31" t="s">
        <v>187</v>
      </c>
      <c r="J34" s="32" t="s">
        <v>188</v>
      </c>
    </row>
    <row r="35" spans="1:10" x14ac:dyDescent="0.3">
      <c r="A35" s="26" t="s">
        <v>152</v>
      </c>
      <c r="B35" s="28"/>
      <c r="C35" s="29">
        <v>52</v>
      </c>
      <c r="D35" s="30">
        <v>53085.995000000003</v>
      </c>
      <c r="E35" s="30">
        <v>1747.01</v>
      </c>
      <c r="F35" s="30">
        <v>89097.51</v>
      </c>
      <c r="G35" s="30">
        <v>90844.52</v>
      </c>
      <c r="H35" s="26" t="s">
        <v>425</v>
      </c>
      <c r="I35" s="31" t="s">
        <v>189</v>
      </c>
      <c r="J35" s="32" t="s">
        <v>65</v>
      </c>
    </row>
    <row r="36" spans="1:10" x14ac:dyDescent="0.3">
      <c r="A36" s="26" t="s">
        <v>190</v>
      </c>
      <c r="B36" s="28" t="s">
        <v>191</v>
      </c>
      <c r="C36" s="29">
        <v>10</v>
      </c>
      <c r="D36" s="30">
        <v>44091.3</v>
      </c>
      <c r="E36" s="30">
        <v>44091.3</v>
      </c>
      <c r="F36" s="30">
        <v>44091.3</v>
      </c>
      <c r="G36" s="30">
        <v>88182.6</v>
      </c>
      <c r="H36" s="26" t="s">
        <v>192</v>
      </c>
      <c r="I36" s="31" t="s">
        <v>193</v>
      </c>
      <c r="J36" s="32" t="s">
        <v>28</v>
      </c>
    </row>
    <row r="37" spans="1:10" x14ac:dyDescent="0.3">
      <c r="A37" s="21" t="s">
        <v>14</v>
      </c>
      <c r="B37" s="22"/>
      <c r="C37" s="23">
        <v>80.5</v>
      </c>
      <c r="D37" s="24">
        <v>0</v>
      </c>
      <c r="E37" s="24">
        <v>0</v>
      </c>
      <c r="F37" s="24">
        <v>80500</v>
      </c>
      <c r="G37" s="24">
        <v>80500</v>
      </c>
      <c r="H37" s="25" t="s">
        <v>425</v>
      </c>
      <c r="I37" s="22" t="s">
        <v>194</v>
      </c>
      <c r="J37" s="21" t="s">
        <v>22</v>
      </c>
    </row>
    <row r="38" spans="1:10" x14ac:dyDescent="0.3">
      <c r="A38" s="26" t="s">
        <v>14</v>
      </c>
      <c r="B38" s="28"/>
      <c r="C38" s="29">
        <v>47.4</v>
      </c>
      <c r="D38" s="30">
        <v>107475.4</v>
      </c>
      <c r="E38" s="30">
        <v>1655.33</v>
      </c>
      <c r="F38" s="30">
        <v>76807.312000000005</v>
      </c>
      <c r="G38" s="30">
        <v>78462.642000000007</v>
      </c>
      <c r="H38" s="26" t="s">
        <v>425</v>
      </c>
      <c r="I38" s="31" t="s">
        <v>195</v>
      </c>
      <c r="J38" s="32"/>
    </row>
    <row r="39" spans="1:10" x14ac:dyDescent="0.3">
      <c r="A39" s="26" t="s">
        <v>196</v>
      </c>
      <c r="B39" s="28" t="s">
        <v>197</v>
      </c>
      <c r="C39" s="29">
        <v>0.1</v>
      </c>
      <c r="D39" s="30">
        <v>8697.3473000000013</v>
      </c>
      <c r="E39" s="30">
        <v>78276.125700000004</v>
      </c>
      <c r="F39" s="30">
        <v>0</v>
      </c>
      <c r="G39" s="30">
        <v>78276.125700000004</v>
      </c>
      <c r="H39" s="26" t="s">
        <v>426</v>
      </c>
      <c r="I39" s="31" t="s">
        <v>142</v>
      </c>
      <c r="J39" s="32" t="s">
        <v>65</v>
      </c>
    </row>
    <row r="40" spans="1:10" x14ac:dyDescent="0.3">
      <c r="A40" s="26" t="s">
        <v>190</v>
      </c>
      <c r="B40" s="28"/>
      <c r="C40" s="29">
        <v>10</v>
      </c>
      <c r="D40" s="30">
        <v>91982.6</v>
      </c>
      <c r="E40" s="30">
        <v>35500</v>
      </c>
      <c r="F40" s="30">
        <v>35500</v>
      </c>
      <c r="G40" s="30">
        <v>71000</v>
      </c>
      <c r="H40" s="26" t="s">
        <v>428</v>
      </c>
      <c r="I40" s="31" t="s">
        <v>198</v>
      </c>
      <c r="J40" s="32" t="s">
        <v>28</v>
      </c>
    </row>
    <row r="41" spans="1:10" x14ac:dyDescent="0.3">
      <c r="A41" s="26" t="s">
        <v>176</v>
      </c>
      <c r="B41" s="28"/>
      <c r="C41" s="29">
        <v>6.9</v>
      </c>
      <c r="D41" s="30">
        <v>1526.87925</v>
      </c>
      <c r="E41" s="30">
        <v>269.02172999999999</v>
      </c>
      <c r="F41" s="30">
        <v>61605.976170000009</v>
      </c>
      <c r="G41" s="30">
        <v>61874.997900000009</v>
      </c>
      <c r="H41" s="26" t="s">
        <v>425</v>
      </c>
      <c r="I41" s="31" t="s">
        <v>199</v>
      </c>
      <c r="J41" s="32" t="s">
        <v>178</v>
      </c>
    </row>
    <row r="42" spans="1:10" x14ac:dyDescent="0.3">
      <c r="A42" s="21" t="s">
        <v>100</v>
      </c>
      <c r="B42" s="22"/>
      <c r="C42" s="23">
        <v>20</v>
      </c>
      <c r="D42" s="24">
        <v>140306</v>
      </c>
      <c r="E42" s="24">
        <v>15230.6</v>
      </c>
      <c r="F42" s="24">
        <v>45691.8</v>
      </c>
      <c r="G42" s="24">
        <v>60922.400000000001</v>
      </c>
      <c r="H42" s="25" t="s">
        <v>427</v>
      </c>
      <c r="I42" s="22" t="s">
        <v>200</v>
      </c>
      <c r="J42" s="21" t="s">
        <v>35</v>
      </c>
    </row>
    <row r="43" spans="1:10" x14ac:dyDescent="0.3">
      <c r="A43" s="26" t="s">
        <v>201</v>
      </c>
      <c r="B43" s="28" t="s">
        <v>202</v>
      </c>
      <c r="C43" s="29">
        <v>1.25</v>
      </c>
      <c r="D43" s="30">
        <v>24842.802</v>
      </c>
      <c r="E43" s="30">
        <v>47201.324000000001</v>
      </c>
      <c r="F43" s="30">
        <v>11800.330999999998</v>
      </c>
      <c r="G43" s="30">
        <v>59001.654999999999</v>
      </c>
      <c r="H43" s="26" t="s">
        <v>426</v>
      </c>
      <c r="I43" s="31" t="s">
        <v>177</v>
      </c>
      <c r="J43" s="32" t="s">
        <v>3</v>
      </c>
    </row>
    <row r="44" spans="1:10" x14ac:dyDescent="0.3">
      <c r="A44" s="21" t="s">
        <v>98</v>
      </c>
      <c r="B44" s="22"/>
      <c r="C44" s="23">
        <v>222.5</v>
      </c>
      <c r="D44" s="24">
        <v>2002.7750000000001</v>
      </c>
      <c r="E44" s="24">
        <v>250</v>
      </c>
      <c r="F44" s="24">
        <v>55375</v>
      </c>
      <c r="G44" s="24">
        <v>55625</v>
      </c>
      <c r="H44" s="25" t="s">
        <v>425</v>
      </c>
      <c r="I44" s="22" t="s">
        <v>203</v>
      </c>
      <c r="J44" s="19" t="s">
        <v>16</v>
      </c>
    </row>
    <row r="45" spans="1:10" x14ac:dyDescent="0.3">
      <c r="A45" s="26" t="s">
        <v>204</v>
      </c>
      <c r="B45" s="28"/>
      <c r="C45" s="29">
        <v>56</v>
      </c>
      <c r="D45" s="30">
        <v>1529.835</v>
      </c>
      <c r="E45" s="30">
        <v>145.19999999999999</v>
      </c>
      <c r="F45" s="30">
        <v>54062.8</v>
      </c>
      <c r="G45" s="30">
        <v>54208</v>
      </c>
      <c r="H45" s="26" t="s">
        <v>428</v>
      </c>
      <c r="I45" s="31" t="s">
        <v>205</v>
      </c>
      <c r="J45" s="32"/>
    </row>
    <row r="46" spans="1:10" x14ac:dyDescent="0.3">
      <c r="A46" s="26" t="s">
        <v>206</v>
      </c>
      <c r="B46" s="28"/>
      <c r="C46" s="29">
        <v>41.5</v>
      </c>
      <c r="D46" s="30">
        <v>0</v>
      </c>
      <c r="E46" s="30">
        <v>0</v>
      </c>
      <c r="F46" s="30">
        <v>53950</v>
      </c>
      <c r="G46" s="30">
        <v>53950</v>
      </c>
      <c r="H46" s="26" t="s">
        <v>425</v>
      </c>
      <c r="I46" s="31" t="s">
        <v>207</v>
      </c>
      <c r="J46" s="32" t="s">
        <v>208</v>
      </c>
    </row>
    <row r="47" spans="1:10" x14ac:dyDescent="0.3">
      <c r="A47" s="21" t="s">
        <v>14</v>
      </c>
      <c r="B47" s="22"/>
      <c r="C47" s="23">
        <v>70.67</v>
      </c>
      <c r="D47" s="24">
        <v>119270.91099999999</v>
      </c>
      <c r="E47" s="24">
        <v>723.66600000000005</v>
      </c>
      <c r="F47" s="24">
        <v>50417.810219999999</v>
      </c>
      <c r="G47" s="24">
        <v>51141.476219999997</v>
      </c>
      <c r="H47" s="27" t="s">
        <v>428</v>
      </c>
      <c r="I47" s="22" t="s">
        <v>209</v>
      </c>
      <c r="J47" s="21" t="s">
        <v>145</v>
      </c>
    </row>
    <row r="48" spans="1:10" x14ac:dyDescent="0.3">
      <c r="A48" s="21" t="s">
        <v>210</v>
      </c>
      <c r="B48" s="22"/>
      <c r="C48" s="23">
        <v>17</v>
      </c>
      <c r="D48" s="24">
        <v>16077.541999999999</v>
      </c>
      <c r="E48" s="24">
        <v>2942.5</v>
      </c>
      <c r="F48" s="24">
        <v>47080</v>
      </c>
      <c r="G48" s="24">
        <v>50022.5</v>
      </c>
      <c r="H48" s="27" t="s">
        <v>425</v>
      </c>
      <c r="I48" s="22" t="s">
        <v>211</v>
      </c>
      <c r="J48" s="21" t="s">
        <v>65</v>
      </c>
    </row>
  </sheetData>
  <phoneticPr fontId="0" type="noConversion"/>
  <pageMargins left="0.78740157499999996" right="0.78740157499999996" top="0.984251969" bottom="0.984251969" header="0.5" footer="0.5"/>
  <pageSetup paperSize="9" orientation="portrait" horizontalDpi="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1"/>
  <dimension ref="A1:P45"/>
  <sheetViews>
    <sheetView workbookViewId="0"/>
  </sheetViews>
  <sheetFormatPr defaultColWidth="11.26953125" defaultRowHeight="13.5" x14ac:dyDescent="0.3"/>
  <cols>
    <col min="1" max="1" width="19.81640625" style="6" bestFit="1" customWidth="1"/>
    <col min="2" max="2" width="10.453125" style="6" customWidth="1"/>
    <col min="3" max="3" width="11.1796875" style="6" customWidth="1"/>
    <col min="4" max="4" width="13.453125" style="6" bestFit="1" customWidth="1"/>
    <col min="5" max="6" width="11.1796875" style="6" customWidth="1"/>
    <col min="7" max="7" width="12.26953125" style="6" bestFit="1" customWidth="1"/>
    <col min="8" max="8" width="21" style="6" bestFit="1" customWidth="1"/>
    <col min="9" max="9" width="14" style="6" bestFit="1" customWidth="1"/>
    <col min="10" max="10" width="26.7265625" style="6" bestFit="1" customWidth="1"/>
    <col min="11" max="16384" width="11.26953125" style="6"/>
  </cols>
  <sheetData>
    <row r="1" spans="1:16" s="19" customFormat="1" ht="36.75" customHeight="1" x14ac:dyDescent="0.2">
      <c r="A1" s="90" t="s">
        <v>1351</v>
      </c>
      <c r="B1" s="91"/>
      <c r="C1" s="91"/>
      <c r="D1" s="92"/>
      <c r="E1" s="92"/>
      <c r="F1" s="92"/>
      <c r="G1" s="91"/>
      <c r="H1" s="91"/>
      <c r="I1" s="91"/>
      <c r="J1" s="91"/>
    </row>
    <row r="2" spans="1:16" s="78" customFormat="1" x14ac:dyDescent="0.3">
      <c r="A2" s="32" t="s">
        <v>976</v>
      </c>
      <c r="P2" s="79"/>
    </row>
    <row r="4" spans="1:16" x14ac:dyDescent="0.3">
      <c r="A4" s="1" t="s">
        <v>126</v>
      </c>
      <c r="B4" s="2" t="s">
        <v>212</v>
      </c>
      <c r="C4" s="2" t="s">
        <v>127</v>
      </c>
      <c r="D4" s="8" t="s">
        <v>213</v>
      </c>
      <c r="E4" s="37" t="s">
        <v>215</v>
      </c>
      <c r="F4" s="37" t="s">
        <v>218</v>
      </c>
      <c r="G4" s="38" t="s">
        <v>422</v>
      </c>
      <c r="H4" s="1" t="s">
        <v>0</v>
      </c>
      <c r="I4" s="1" t="s">
        <v>613</v>
      </c>
      <c r="J4" s="1" t="s">
        <v>217</v>
      </c>
    </row>
    <row r="5" spans="1:16" x14ac:dyDescent="0.3">
      <c r="A5" s="1"/>
      <c r="B5" s="7"/>
      <c r="C5" s="8" t="s">
        <v>7</v>
      </c>
      <c r="D5" s="9" t="s">
        <v>214</v>
      </c>
      <c r="E5" s="9" t="s">
        <v>216</v>
      </c>
      <c r="F5" s="9" t="s">
        <v>7</v>
      </c>
      <c r="G5" s="9" t="s">
        <v>740</v>
      </c>
      <c r="H5" s="1"/>
      <c r="I5" s="7"/>
      <c r="J5" s="1"/>
    </row>
    <row r="6" spans="1:16" x14ac:dyDescent="0.3">
      <c r="A6" s="1"/>
      <c r="B6" s="7"/>
      <c r="C6" s="3"/>
      <c r="D6" s="9" t="s">
        <v>423</v>
      </c>
      <c r="E6" s="9" t="s">
        <v>7</v>
      </c>
      <c r="F6" s="9"/>
      <c r="G6" s="9"/>
      <c r="H6" s="1"/>
      <c r="I6" s="7"/>
      <c r="J6" s="1"/>
    </row>
    <row r="7" spans="1:16" x14ac:dyDescent="0.3">
      <c r="A7" s="26" t="s">
        <v>266</v>
      </c>
      <c r="B7" s="28" t="s">
        <v>267</v>
      </c>
      <c r="C7" s="29">
        <v>100</v>
      </c>
      <c r="D7" s="30">
        <v>2604964.2000000002</v>
      </c>
      <c r="E7" s="30">
        <v>2083971.4</v>
      </c>
      <c r="F7" s="30">
        <v>0</v>
      </c>
      <c r="G7" s="30">
        <v>2083971.4</v>
      </c>
      <c r="H7" s="26" t="s">
        <v>426</v>
      </c>
      <c r="I7" s="42" t="s">
        <v>219</v>
      </c>
      <c r="J7" s="32"/>
    </row>
    <row r="8" spans="1:16" x14ac:dyDescent="0.3">
      <c r="A8" s="10" t="s">
        <v>268</v>
      </c>
      <c r="B8" s="11" t="s">
        <v>269</v>
      </c>
      <c r="C8" s="12">
        <v>106</v>
      </c>
      <c r="D8" s="13">
        <v>162900</v>
      </c>
      <c r="E8" s="13">
        <v>62653.85</v>
      </c>
      <c r="F8" s="13">
        <v>601476.96</v>
      </c>
      <c r="G8" s="14">
        <v>664130.81000000006</v>
      </c>
      <c r="H8" s="14" t="s">
        <v>426</v>
      </c>
      <c r="I8" s="43" t="s">
        <v>220</v>
      </c>
      <c r="J8" s="10" t="s">
        <v>157</v>
      </c>
    </row>
    <row r="9" spans="1:16" x14ac:dyDescent="0.3">
      <c r="A9" s="21" t="s">
        <v>270</v>
      </c>
      <c r="B9" s="22"/>
      <c r="C9" s="23">
        <v>79.5</v>
      </c>
      <c r="D9" s="24">
        <v>703.01800000000003</v>
      </c>
      <c r="E9" s="24">
        <v>1510</v>
      </c>
      <c r="F9" s="24">
        <v>598715</v>
      </c>
      <c r="G9" s="24">
        <v>600225</v>
      </c>
      <c r="H9" s="27" t="s">
        <v>425</v>
      </c>
      <c r="I9" s="22" t="s">
        <v>221</v>
      </c>
      <c r="J9" s="21" t="s">
        <v>222</v>
      </c>
    </row>
    <row r="10" spans="1:16" x14ac:dyDescent="0.3">
      <c r="A10" s="26" t="s">
        <v>171</v>
      </c>
      <c r="B10" s="28"/>
      <c r="C10" s="29">
        <v>15</v>
      </c>
      <c r="D10" s="30">
        <v>-229000</v>
      </c>
      <c r="E10" s="30">
        <v>325000</v>
      </c>
      <c r="F10" s="30">
        <v>162500</v>
      </c>
      <c r="G10" s="30">
        <v>487500</v>
      </c>
      <c r="H10" s="26" t="s">
        <v>429</v>
      </c>
      <c r="I10" s="42" t="s">
        <v>223</v>
      </c>
      <c r="J10" s="32" t="s">
        <v>224</v>
      </c>
    </row>
    <row r="11" spans="1:16" x14ac:dyDescent="0.3">
      <c r="A11" s="21" t="s">
        <v>271</v>
      </c>
      <c r="B11" s="22" t="s">
        <v>272</v>
      </c>
      <c r="C11" s="23">
        <v>58</v>
      </c>
      <c r="D11" s="24">
        <v>722566.94400000002</v>
      </c>
      <c r="E11" s="24">
        <v>75900</v>
      </c>
      <c r="F11" s="24">
        <v>324300</v>
      </c>
      <c r="G11" s="24">
        <v>400200</v>
      </c>
      <c r="H11" s="27" t="s">
        <v>426</v>
      </c>
      <c r="I11" s="22" t="s">
        <v>225</v>
      </c>
      <c r="J11" s="21"/>
    </row>
    <row r="12" spans="1:16" x14ac:dyDescent="0.3">
      <c r="A12" s="10" t="s">
        <v>273</v>
      </c>
      <c r="B12" s="11"/>
      <c r="C12" s="12">
        <v>97</v>
      </c>
      <c r="D12" s="13">
        <v>105774.69899999999</v>
      </c>
      <c r="E12" s="13">
        <v>10500</v>
      </c>
      <c r="F12" s="13">
        <v>329000</v>
      </c>
      <c r="G12" s="14">
        <v>339500</v>
      </c>
      <c r="H12" s="27" t="s">
        <v>425</v>
      </c>
      <c r="I12" s="43" t="s">
        <v>226</v>
      </c>
      <c r="J12" s="10"/>
    </row>
    <row r="13" spans="1:16" x14ac:dyDescent="0.3">
      <c r="A13" s="10" t="s">
        <v>274</v>
      </c>
      <c r="B13" s="11"/>
      <c r="C13" s="12">
        <v>91</v>
      </c>
      <c r="D13" s="13">
        <v>75253.592000000004</v>
      </c>
      <c r="E13" s="13">
        <v>7400</v>
      </c>
      <c r="F13" s="13">
        <v>329300</v>
      </c>
      <c r="G13" s="14">
        <v>336700</v>
      </c>
      <c r="H13" s="27" t="s">
        <v>425</v>
      </c>
      <c r="I13" s="43" t="s">
        <v>227</v>
      </c>
      <c r="J13" s="10"/>
    </row>
    <row r="14" spans="1:16" x14ac:dyDescent="0.3">
      <c r="A14" s="26" t="s">
        <v>275</v>
      </c>
      <c r="B14" s="28"/>
      <c r="C14" s="29">
        <v>143</v>
      </c>
      <c r="D14" s="30">
        <v>1160000</v>
      </c>
      <c r="E14" s="30">
        <v>46000</v>
      </c>
      <c r="F14" s="30">
        <v>282900</v>
      </c>
      <c r="G14" s="30">
        <v>328900</v>
      </c>
      <c r="H14" s="27" t="s">
        <v>425</v>
      </c>
      <c r="I14" s="42" t="s">
        <v>228</v>
      </c>
      <c r="J14" s="32"/>
    </row>
    <row r="15" spans="1:16" x14ac:dyDescent="0.3">
      <c r="A15" s="26" t="s">
        <v>87</v>
      </c>
      <c r="B15" s="28">
        <v>0</v>
      </c>
      <c r="C15" s="29">
        <v>30</v>
      </c>
      <c r="D15" s="30">
        <v>504940.94199999992</v>
      </c>
      <c r="E15" s="30">
        <v>23000</v>
      </c>
      <c r="F15" s="30">
        <v>277000</v>
      </c>
      <c r="G15" s="30">
        <v>300000</v>
      </c>
      <c r="H15" s="27" t="s">
        <v>425</v>
      </c>
      <c r="I15" s="42" t="s">
        <v>229</v>
      </c>
      <c r="J15" s="32"/>
    </row>
    <row r="16" spans="1:16" x14ac:dyDescent="0.3">
      <c r="A16" s="26" t="s">
        <v>276</v>
      </c>
      <c r="B16" s="28" t="s">
        <v>277</v>
      </c>
      <c r="C16" s="29">
        <v>30</v>
      </c>
      <c r="D16" s="30">
        <v>104464.905</v>
      </c>
      <c r="E16" s="30">
        <v>47484.05</v>
      </c>
      <c r="F16" s="30">
        <v>237420.25</v>
      </c>
      <c r="G16" s="30">
        <v>284904.3</v>
      </c>
      <c r="H16" s="26" t="s">
        <v>426</v>
      </c>
      <c r="I16" s="42" t="s">
        <v>230</v>
      </c>
      <c r="J16" s="32"/>
    </row>
    <row r="17" spans="1:10" x14ac:dyDescent="0.3">
      <c r="A17" s="16" t="s">
        <v>56</v>
      </c>
      <c r="B17" s="16"/>
      <c r="C17" s="17">
        <v>15</v>
      </c>
      <c r="D17" s="18">
        <v>-106241.37</v>
      </c>
      <c r="E17" s="18">
        <v>188000</v>
      </c>
      <c r="F17" s="18">
        <v>94000</v>
      </c>
      <c r="G17" s="18">
        <v>282000</v>
      </c>
      <c r="H17" s="19" t="s">
        <v>429</v>
      </c>
      <c r="I17" s="19" t="s">
        <v>231</v>
      </c>
      <c r="J17" s="19"/>
    </row>
    <row r="18" spans="1:10" x14ac:dyDescent="0.3">
      <c r="A18" s="10" t="s">
        <v>278</v>
      </c>
      <c r="B18" s="11"/>
      <c r="C18" s="12">
        <v>91</v>
      </c>
      <c r="D18" s="13">
        <v>58511.591999999997</v>
      </c>
      <c r="E18" s="13">
        <v>5850</v>
      </c>
      <c r="F18" s="13">
        <v>260325</v>
      </c>
      <c r="G18" s="14">
        <v>266175</v>
      </c>
      <c r="H18" s="27" t="s">
        <v>425</v>
      </c>
      <c r="I18" s="43" t="s">
        <v>232</v>
      </c>
      <c r="J18" s="10"/>
    </row>
    <row r="19" spans="1:10" x14ac:dyDescent="0.3">
      <c r="A19" s="16" t="s">
        <v>279</v>
      </c>
      <c r="B19" s="16"/>
      <c r="C19" s="17">
        <v>11.75</v>
      </c>
      <c r="D19" s="18">
        <v>176900</v>
      </c>
      <c r="E19" s="18">
        <v>180800</v>
      </c>
      <c r="F19" s="18">
        <v>31640</v>
      </c>
      <c r="G19" s="18">
        <v>212440</v>
      </c>
      <c r="H19" s="19" t="s">
        <v>429</v>
      </c>
      <c r="I19" s="22" t="s">
        <v>233</v>
      </c>
      <c r="J19" s="21" t="s">
        <v>3</v>
      </c>
    </row>
    <row r="20" spans="1:10" x14ac:dyDescent="0.3">
      <c r="A20" s="21" t="s">
        <v>155</v>
      </c>
      <c r="B20" s="22" t="s">
        <v>280</v>
      </c>
      <c r="C20" s="23">
        <v>11</v>
      </c>
      <c r="D20" s="24">
        <v>3693.75</v>
      </c>
      <c r="E20" s="24">
        <v>1846.875</v>
      </c>
      <c r="F20" s="24">
        <v>201309.375</v>
      </c>
      <c r="G20" s="24">
        <v>203156.25</v>
      </c>
      <c r="H20" s="25" t="s">
        <v>426</v>
      </c>
      <c r="I20" s="22" t="s">
        <v>234</v>
      </c>
      <c r="J20" s="19" t="s">
        <v>235</v>
      </c>
    </row>
    <row r="21" spans="1:10" x14ac:dyDescent="0.3">
      <c r="A21" s="21" t="s">
        <v>281</v>
      </c>
      <c r="B21" s="22" t="s">
        <v>282</v>
      </c>
      <c r="C21" s="23">
        <v>63</v>
      </c>
      <c r="D21" s="24">
        <v>18216.120999999999</v>
      </c>
      <c r="E21" s="24">
        <v>3000</v>
      </c>
      <c r="F21" s="24">
        <v>186000</v>
      </c>
      <c r="G21" s="24">
        <v>189000</v>
      </c>
      <c r="H21" s="25" t="s">
        <v>426</v>
      </c>
      <c r="I21" s="22" t="s">
        <v>236</v>
      </c>
      <c r="J21" s="21"/>
    </row>
    <row r="22" spans="1:10" x14ac:dyDescent="0.3">
      <c r="A22" s="21" t="s">
        <v>283</v>
      </c>
      <c r="B22" s="22" t="s">
        <v>284</v>
      </c>
      <c r="C22" s="23">
        <v>15</v>
      </c>
      <c r="D22" s="24">
        <v>1552441.4850000001</v>
      </c>
      <c r="E22" s="24">
        <v>172500</v>
      </c>
      <c r="F22" s="24">
        <v>0</v>
      </c>
      <c r="G22" s="24">
        <v>172500</v>
      </c>
      <c r="H22" s="25" t="s">
        <v>426</v>
      </c>
      <c r="I22" s="22" t="s">
        <v>237</v>
      </c>
      <c r="J22" s="19"/>
    </row>
    <row r="23" spans="1:10" x14ac:dyDescent="0.3">
      <c r="A23" s="21" t="s">
        <v>285</v>
      </c>
      <c r="B23" s="22" t="s">
        <v>286</v>
      </c>
      <c r="C23" s="23">
        <v>159</v>
      </c>
      <c r="D23" s="24">
        <v>451660.4</v>
      </c>
      <c r="E23" s="24">
        <v>100000</v>
      </c>
      <c r="F23" s="24">
        <v>59000</v>
      </c>
      <c r="G23" s="24">
        <v>159000</v>
      </c>
      <c r="H23" s="25" t="s">
        <v>426</v>
      </c>
      <c r="I23" s="22" t="s">
        <v>238</v>
      </c>
      <c r="J23" s="21"/>
    </row>
    <row r="24" spans="1:10" x14ac:dyDescent="0.3">
      <c r="A24" s="21" t="s">
        <v>287</v>
      </c>
      <c r="B24" s="22">
        <v>0</v>
      </c>
      <c r="C24" s="23">
        <v>130</v>
      </c>
      <c r="D24" s="24">
        <v>0</v>
      </c>
      <c r="E24" s="24">
        <v>120000</v>
      </c>
      <c r="F24" s="24">
        <v>36000</v>
      </c>
      <c r="G24" s="24">
        <v>156000</v>
      </c>
      <c r="H24" s="25" t="s">
        <v>430</v>
      </c>
      <c r="I24" s="22" t="s">
        <v>239</v>
      </c>
      <c r="J24" s="21" t="s">
        <v>240</v>
      </c>
    </row>
    <row r="25" spans="1:10" x14ac:dyDescent="0.3">
      <c r="A25" s="16" t="s">
        <v>155</v>
      </c>
      <c r="B25" s="16">
        <v>0</v>
      </c>
      <c r="C25" s="17">
        <v>11</v>
      </c>
      <c r="D25" s="18">
        <v>5540.625</v>
      </c>
      <c r="E25" s="18">
        <v>1360</v>
      </c>
      <c r="F25" s="18">
        <v>148240</v>
      </c>
      <c r="G25" s="18">
        <v>149600</v>
      </c>
      <c r="H25" s="27" t="s">
        <v>425</v>
      </c>
      <c r="I25" s="19" t="s">
        <v>241</v>
      </c>
      <c r="J25" s="19" t="s">
        <v>235</v>
      </c>
    </row>
    <row r="26" spans="1:10" x14ac:dyDescent="0.3">
      <c r="A26" s="21" t="s">
        <v>87</v>
      </c>
      <c r="B26" s="22">
        <v>0</v>
      </c>
      <c r="C26" s="23">
        <v>16.7</v>
      </c>
      <c r="D26" s="24">
        <v>527964.74699999997</v>
      </c>
      <c r="E26" s="24">
        <v>19999.203799999996</v>
      </c>
      <c r="F26" s="24">
        <v>125212.40640000001</v>
      </c>
      <c r="G26" s="24">
        <v>145211.6102</v>
      </c>
      <c r="H26" s="27" t="s">
        <v>425</v>
      </c>
      <c r="I26" s="22" t="s">
        <v>242</v>
      </c>
      <c r="J26" s="21"/>
    </row>
    <row r="27" spans="1:10" x14ac:dyDescent="0.3">
      <c r="A27" s="16" t="s">
        <v>288</v>
      </c>
      <c r="B27" s="16" t="s">
        <v>289</v>
      </c>
      <c r="C27" s="17">
        <v>90</v>
      </c>
      <c r="D27" s="18">
        <v>144253.76000000001</v>
      </c>
      <c r="E27" s="18">
        <v>32056.400000000001</v>
      </c>
      <c r="F27" s="18">
        <v>112197.4</v>
      </c>
      <c r="G27" s="18">
        <v>144253.79999999999</v>
      </c>
      <c r="H27" s="19" t="s">
        <v>430</v>
      </c>
      <c r="I27" s="19" t="s">
        <v>243</v>
      </c>
      <c r="J27" s="19" t="s">
        <v>244</v>
      </c>
    </row>
    <row r="28" spans="1:10" x14ac:dyDescent="0.3">
      <c r="A28" s="21" t="s">
        <v>171</v>
      </c>
      <c r="B28" s="22"/>
      <c r="C28" s="23">
        <v>15</v>
      </c>
      <c r="D28" s="24">
        <v>8084.2</v>
      </c>
      <c r="E28" s="24">
        <v>95000</v>
      </c>
      <c r="F28" s="24">
        <v>47500</v>
      </c>
      <c r="G28" s="24">
        <v>142500</v>
      </c>
      <c r="H28" s="25" t="s">
        <v>429</v>
      </c>
      <c r="I28" s="22" t="s">
        <v>245</v>
      </c>
      <c r="J28" s="21" t="s">
        <v>224</v>
      </c>
    </row>
    <row r="29" spans="1:10" x14ac:dyDescent="0.3">
      <c r="A29" s="26" t="s">
        <v>290</v>
      </c>
      <c r="B29" s="28"/>
      <c r="C29" s="29">
        <v>169</v>
      </c>
      <c r="D29" s="30">
        <v>89636.34</v>
      </c>
      <c r="E29" s="30">
        <v>7516.67</v>
      </c>
      <c r="F29" s="30">
        <v>119515.053</v>
      </c>
      <c r="G29" s="30">
        <v>127031.723</v>
      </c>
      <c r="H29" s="27" t="s">
        <v>425</v>
      </c>
      <c r="I29" s="42" t="s">
        <v>246</v>
      </c>
      <c r="J29" s="32"/>
    </row>
    <row r="30" spans="1:10" x14ac:dyDescent="0.3">
      <c r="A30" s="21" t="s">
        <v>118</v>
      </c>
      <c r="B30" s="22"/>
      <c r="C30" s="23">
        <v>31</v>
      </c>
      <c r="D30" s="24">
        <v>295969.77</v>
      </c>
      <c r="E30" s="24">
        <v>7400</v>
      </c>
      <c r="F30" s="24">
        <v>107300</v>
      </c>
      <c r="G30" s="24">
        <v>114700</v>
      </c>
      <c r="H30" s="27" t="s">
        <v>425</v>
      </c>
      <c r="I30" s="22" t="s">
        <v>247</v>
      </c>
      <c r="J30" s="19"/>
    </row>
    <row r="31" spans="1:10" x14ac:dyDescent="0.3">
      <c r="A31" s="10" t="s">
        <v>268</v>
      </c>
      <c r="B31" s="11"/>
      <c r="C31" s="12">
        <v>106</v>
      </c>
      <c r="D31" s="13">
        <v>248009.85</v>
      </c>
      <c r="E31" s="13">
        <v>8636.92</v>
      </c>
      <c r="F31" s="13">
        <v>82914.432000000001</v>
      </c>
      <c r="G31" s="14">
        <v>91551.351999999999</v>
      </c>
      <c r="H31" s="27" t="s">
        <v>425</v>
      </c>
      <c r="I31" s="43" t="s">
        <v>248</v>
      </c>
      <c r="J31" s="10" t="s">
        <v>157</v>
      </c>
    </row>
    <row r="32" spans="1:10" x14ac:dyDescent="0.3">
      <c r="A32" s="26" t="s">
        <v>100</v>
      </c>
      <c r="B32" s="28">
        <v>0</v>
      </c>
      <c r="C32" s="29">
        <v>37.5</v>
      </c>
      <c r="D32" s="30">
        <v>118789.75</v>
      </c>
      <c r="E32" s="30">
        <v>11750</v>
      </c>
      <c r="F32" s="30">
        <v>76375</v>
      </c>
      <c r="G32" s="30">
        <v>88125</v>
      </c>
      <c r="H32" s="27" t="s">
        <v>425</v>
      </c>
      <c r="I32" s="42" t="s">
        <v>247</v>
      </c>
      <c r="J32" s="32"/>
    </row>
    <row r="33" spans="1:10" x14ac:dyDescent="0.3">
      <c r="A33" s="21" t="s">
        <v>291</v>
      </c>
      <c r="B33" s="22" t="s">
        <v>153</v>
      </c>
      <c r="C33" s="23">
        <v>120</v>
      </c>
      <c r="D33" s="24">
        <v>130630.77</v>
      </c>
      <c r="E33" s="24">
        <v>19740</v>
      </c>
      <c r="F33" s="24">
        <v>59220</v>
      </c>
      <c r="G33" s="24">
        <v>78960</v>
      </c>
      <c r="H33" s="27" t="s">
        <v>430</v>
      </c>
      <c r="I33" s="22" t="s">
        <v>249</v>
      </c>
      <c r="J33" s="21" t="s">
        <v>250</v>
      </c>
    </row>
    <row r="34" spans="1:10" x14ac:dyDescent="0.3">
      <c r="A34" s="25" t="s">
        <v>89</v>
      </c>
      <c r="B34" s="22" t="s">
        <v>292</v>
      </c>
      <c r="C34" s="23">
        <v>26</v>
      </c>
      <c r="D34" s="24">
        <v>105495</v>
      </c>
      <c r="E34" s="24">
        <v>58022.26</v>
      </c>
      <c r="F34" s="24">
        <v>17406.677999999993</v>
      </c>
      <c r="G34" s="24">
        <v>75428.937999999995</v>
      </c>
      <c r="H34" s="25" t="s">
        <v>426</v>
      </c>
      <c r="I34" s="22" t="s">
        <v>251</v>
      </c>
      <c r="J34" s="44"/>
    </row>
    <row r="35" spans="1:10" x14ac:dyDescent="0.3">
      <c r="A35" s="26" t="s">
        <v>293</v>
      </c>
      <c r="B35" s="28">
        <v>0</v>
      </c>
      <c r="C35" s="29">
        <v>40</v>
      </c>
      <c r="D35" s="30">
        <v>10563.602999999999</v>
      </c>
      <c r="E35" s="30">
        <v>1875</v>
      </c>
      <c r="F35" s="30">
        <v>73125</v>
      </c>
      <c r="G35" s="30">
        <v>75000</v>
      </c>
      <c r="H35" s="25" t="s">
        <v>429</v>
      </c>
      <c r="I35" s="42" t="s">
        <v>252</v>
      </c>
      <c r="J35" s="32" t="s">
        <v>253</v>
      </c>
    </row>
    <row r="36" spans="1:10" x14ac:dyDescent="0.3">
      <c r="A36" s="21" t="s">
        <v>294</v>
      </c>
      <c r="B36" s="22">
        <v>0</v>
      </c>
      <c r="C36" s="23">
        <v>25</v>
      </c>
      <c r="D36" s="24">
        <v>89805.066000000006</v>
      </c>
      <c r="E36" s="24">
        <v>6000</v>
      </c>
      <c r="F36" s="24">
        <v>69000</v>
      </c>
      <c r="G36" s="24">
        <v>75000</v>
      </c>
      <c r="H36" s="27" t="s">
        <v>425</v>
      </c>
      <c r="I36" s="22" t="s">
        <v>254</v>
      </c>
      <c r="J36" s="21"/>
    </row>
    <row r="37" spans="1:10" x14ac:dyDescent="0.3">
      <c r="A37" s="21" t="s">
        <v>276</v>
      </c>
      <c r="B37" s="22"/>
      <c r="C37" s="23">
        <v>40</v>
      </c>
      <c r="D37" s="24">
        <v>95130.98</v>
      </c>
      <c r="E37" s="24">
        <v>9333.9249999999993</v>
      </c>
      <c r="F37" s="24">
        <v>65337.474999999991</v>
      </c>
      <c r="G37" s="24">
        <v>74671.399999999994</v>
      </c>
      <c r="H37" s="27" t="s">
        <v>425</v>
      </c>
      <c r="I37" s="22" t="s">
        <v>255</v>
      </c>
      <c r="J37" s="21"/>
    </row>
    <row r="38" spans="1:10" x14ac:dyDescent="0.3">
      <c r="A38" s="21" t="s">
        <v>295</v>
      </c>
      <c r="B38" s="22"/>
      <c r="C38" s="23">
        <v>48.076999999999998</v>
      </c>
      <c r="D38" s="24">
        <v>203158.76500000001</v>
      </c>
      <c r="E38" s="24">
        <v>7341.2349999999997</v>
      </c>
      <c r="F38" s="24">
        <v>63247.676018999991</v>
      </c>
      <c r="G38" s="24">
        <v>70588.911018999992</v>
      </c>
      <c r="H38" s="25" t="s">
        <v>429</v>
      </c>
      <c r="I38" s="22" t="s">
        <v>256</v>
      </c>
      <c r="J38" s="19" t="s">
        <v>257</v>
      </c>
    </row>
    <row r="39" spans="1:10" x14ac:dyDescent="0.3">
      <c r="A39" s="21" t="s">
        <v>296</v>
      </c>
      <c r="B39" s="22" t="s">
        <v>289</v>
      </c>
      <c r="C39" s="23">
        <v>38</v>
      </c>
      <c r="D39" s="24">
        <v>76455.09</v>
      </c>
      <c r="E39" s="24">
        <v>16990.02</v>
      </c>
      <c r="F39" s="24">
        <v>47572.055999999997</v>
      </c>
      <c r="G39" s="24">
        <v>64562.076000000001</v>
      </c>
      <c r="H39" s="25" t="s">
        <v>426</v>
      </c>
      <c r="I39" s="22" t="s">
        <v>258</v>
      </c>
      <c r="J39" s="21" t="s">
        <v>164</v>
      </c>
    </row>
    <row r="40" spans="1:10" x14ac:dyDescent="0.3">
      <c r="A40" s="26" t="s">
        <v>79</v>
      </c>
      <c r="B40" s="28">
        <v>0</v>
      </c>
      <c r="C40" s="29">
        <v>30</v>
      </c>
      <c r="D40" s="30">
        <v>108728.17200000001</v>
      </c>
      <c r="E40" s="30">
        <v>8500</v>
      </c>
      <c r="F40" s="30">
        <v>55250</v>
      </c>
      <c r="G40" s="30">
        <v>63750</v>
      </c>
      <c r="H40" s="27" t="s">
        <v>425</v>
      </c>
      <c r="I40" s="42" t="s">
        <v>259</v>
      </c>
      <c r="J40" s="32"/>
    </row>
    <row r="41" spans="1:10" x14ac:dyDescent="0.3">
      <c r="A41" s="26" t="s">
        <v>23</v>
      </c>
      <c r="B41" s="28"/>
      <c r="C41" s="29">
        <v>182</v>
      </c>
      <c r="D41" s="30">
        <v>161140</v>
      </c>
      <c r="E41" s="30">
        <v>1400</v>
      </c>
      <c r="F41" s="30">
        <v>62300</v>
      </c>
      <c r="G41" s="30">
        <v>63700</v>
      </c>
      <c r="H41" s="27" t="s">
        <v>425</v>
      </c>
      <c r="I41" s="42" t="s">
        <v>260</v>
      </c>
      <c r="J41" s="32"/>
    </row>
    <row r="42" spans="1:10" x14ac:dyDescent="0.3">
      <c r="A42" s="16" t="s">
        <v>297</v>
      </c>
      <c r="B42" s="16"/>
      <c r="C42" s="17">
        <v>57</v>
      </c>
      <c r="D42" s="18">
        <v>18265.522000000001</v>
      </c>
      <c r="E42" s="18">
        <v>550</v>
      </c>
      <c r="F42" s="18">
        <v>62150</v>
      </c>
      <c r="G42" s="18">
        <v>62700</v>
      </c>
      <c r="H42" s="27" t="s">
        <v>425</v>
      </c>
      <c r="I42" s="19" t="s">
        <v>261</v>
      </c>
      <c r="J42" s="19"/>
    </row>
    <row r="43" spans="1:10" x14ac:dyDescent="0.3">
      <c r="A43" s="21" t="s">
        <v>298</v>
      </c>
      <c r="B43" s="22">
        <v>0</v>
      </c>
      <c r="C43" s="23">
        <v>45</v>
      </c>
      <c r="D43" s="24">
        <v>8839.1139999999996</v>
      </c>
      <c r="E43" s="24">
        <v>2666.886</v>
      </c>
      <c r="F43" s="24">
        <v>57338.048999999999</v>
      </c>
      <c r="G43" s="24">
        <v>60004.934999999998</v>
      </c>
      <c r="H43" s="25" t="s">
        <v>430</v>
      </c>
      <c r="I43" s="22" t="s">
        <v>225</v>
      </c>
      <c r="J43" s="21" t="s">
        <v>262</v>
      </c>
    </row>
    <row r="44" spans="1:10" x14ac:dyDescent="0.3">
      <c r="A44" s="21" t="s">
        <v>299</v>
      </c>
      <c r="B44" s="22"/>
      <c r="C44" s="23">
        <v>38</v>
      </c>
      <c r="D44" s="24">
        <v>-13157.9</v>
      </c>
      <c r="E44" s="24">
        <v>13157.9</v>
      </c>
      <c r="F44" s="24">
        <v>36842.120000000003</v>
      </c>
      <c r="G44" s="24">
        <v>50000.02</v>
      </c>
      <c r="H44" s="27" t="s">
        <v>431</v>
      </c>
      <c r="I44" s="22" t="s">
        <v>263</v>
      </c>
      <c r="J44" s="21" t="s">
        <v>264</v>
      </c>
    </row>
    <row r="45" spans="1:10" x14ac:dyDescent="0.3">
      <c r="A45" s="26" t="s">
        <v>56</v>
      </c>
      <c r="B45" s="28"/>
      <c r="C45" s="29">
        <v>13.5</v>
      </c>
      <c r="D45" s="30">
        <v>189000</v>
      </c>
      <c r="E45" s="30">
        <v>37037.040000000001</v>
      </c>
      <c r="F45" s="30">
        <v>12962.964</v>
      </c>
      <c r="G45" s="30">
        <v>50000.004000000001</v>
      </c>
      <c r="H45" s="27" t="s">
        <v>425</v>
      </c>
      <c r="I45" s="42" t="s">
        <v>265</v>
      </c>
      <c r="J45" s="32"/>
    </row>
  </sheetData>
  <phoneticPr fontId="0" type="noConversion"/>
  <pageMargins left="0.78740157499999996" right="0.78740157499999996" top="0.984251969" bottom="0.984251969" header="0.5" footer="0.5"/>
  <headerFooter alignWithMargin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2"/>
  <dimension ref="A1:P93"/>
  <sheetViews>
    <sheetView workbookViewId="0"/>
  </sheetViews>
  <sheetFormatPr defaultColWidth="11.1796875" defaultRowHeight="13.5" x14ac:dyDescent="0.3"/>
  <cols>
    <col min="1" max="1" width="20.54296875" style="6" bestFit="1" customWidth="1"/>
    <col min="2" max="2" width="8.453125" style="6" customWidth="1"/>
    <col min="3" max="3" width="10.26953125" style="6" customWidth="1"/>
    <col min="4" max="4" width="13.453125" style="6" bestFit="1" customWidth="1"/>
    <col min="5" max="5" width="10.26953125" style="6" customWidth="1"/>
    <col min="6" max="6" width="11.1796875" style="6" customWidth="1"/>
    <col min="7" max="7" width="13.453125" style="6" bestFit="1" customWidth="1"/>
    <col min="8" max="8" width="22.81640625" style="6" bestFit="1" customWidth="1"/>
    <col min="9" max="9" width="13.81640625" style="6" bestFit="1" customWidth="1"/>
    <col min="10" max="10" width="22.453125" style="6" bestFit="1" customWidth="1"/>
    <col min="11" max="16384" width="11.1796875" style="6"/>
  </cols>
  <sheetData>
    <row r="1" spans="1:16" s="19" customFormat="1" ht="36.75" customHeight="1" x14ac:dyDescent="0.2">
      <c r="A1" s="90" t="s">
        <v>1350</v>
      </c>
      <c r="B1" s="91"/>
      <c r="C1" s="91"/>
      <c r="D1" s="92"/>
      <c r="E1" s="92"/>
      <c r="F1" s="92"/>
      <c r="G1" s="91"/>
      <c r="H1" s="91"/>
      <c r="I1" s="91"/>
      <c r="J1" s="91"/>
    </row>
    <row r="2" spans="1:16" s="78" customFormat="1" x14ac:dyDescent="0.3">
      <c r="A2" s="32" t="s">
        <v>976</v>
      </c>
      <c r="P2" s="79"/>
    </row>
    <row r="4" spans="1:16" x14ac:dyDescent="0.3">
      <c r="A4" s="1" t="s">
        <v>126</v>
      </c>
      <c r="B4" s="2" t="s">
        <v>212</v>
      </c>
      <c r="C4" s="2" t="s">
        <v>127</v>
      </c>
      <c r="D4" s="8" t="s">
        <v>213</v>
      </c>
      <c r="E4" s="37" t="s">
        <v>215</v>
      </c>
      <c r="F4" s="37" t="s">
        <v>218</v>
      </c>
      <c r="G4" s="38" t="s">
        <v>422</v>
      </c>
      <c r="H4" s="1" t="s">
        <v>0</v>
      </c>
      <c r="I4" s="1" t="s">
        <v>612</v>
      </c>
      <c r="J4" s="1" t="s">
        <v>217</v>
      </c>
    </row>
    <row r="5" spans="1:16" x14ac:dyDescent="0.3">
      <c r="A5" s="1"/>
      <c r="B5" s="7"/>
      <c r="C5" s="8" t="s">
        <v>7</v>
      </c>
      <c r="D5" s="9" t="s">
        <v>214</v>
      </c>
      <c r="E5" s="9" t="s">
        <v>216</v>
      </c>
      <c r="F5" s="9" t="s">
        <v>7</v>
      </c>
      <c r="G5" s="9" t="s">
        <v>740</v>
      </c>
      <c r="H5" s="1"/>
      <c r="I5" s="7"/>
      <c r="J5" s="1"/>
    </row>
    <row r="6" spans="1:16" x14ac:dyDescent="0.3">
      <c r="A6" s="1"/>
      <c r="B6" s="7"/>
      <c r="C6" s="3"/>
      <c r="D6" s="9" t="s">
        <v>423</v>
      </c>
      <c r="E6" s="9" t="s">
        <v>7</v>
      </c>
      <c r="F6" s="9"/>
      <c r="G6" s="9"/>
      <c r="H6" s="1"/>
      <c r="I6" s="7"/>
      <c r="J6" s="1"/>
    </row>
    <row r="7" spans="1:16" x14ac:dyDescent="0.3">
      <c r="A7" s="26" t="s">
        <v>300</v>
      </c>
      <c r="B7" s="28" t="s">
        <v>145</v>
      </c>
      <c r="C7" s="29">
        <v>287.02</v>
      </c>
      <c r="D7" s="30">
        <v>714.30201999999997</v>
      </c>
      <c r="E7" s="30">
        <v>93.929670000000002</v>
      </c>
      <c r="F7" s="30">
        <v>2695875.4586699996</v>
      </c>
      <c r="G7" s="30">
        <v>2695969.3883399996</v>
      </c>
      <c r="H7" s="26" t="s">
        <v>426</v>
      </c>
      <c r="I7" s="42" t="s">
        <v>301</v>
      </c>
      <c r="J7" s="32" t="s">
        <v>302</v>
      </c>
    </row>
    <row r="8" spans="1:16" x14ac:dyDescent="0.3">
      <c r="A8" s="16" t="s">
        <v>52</v>
      </c>
      <c r="B8" s="16" t="s">
        <v>303</v>
      </c>
      <c r="C8" s="17">
        <v>9.25</v>
      </c>
      <c r="D8" s="18">
        <v>101050</v>
      </c>
      <c r="E8" s="18">
        <v>252625</v>
      </c>
      <c r="F8" s="18">
        <v>2084156.25</v>
      </c>
      <c r="G8" s="18">
        <v>2336781.25</v>
      </c>
      <c r="H8" s="19" t="s">
        <v>426</v>
      </c>
      <c r="I8" s="22" t="s">
        <v>304</v>
      </c>
      <c r="J8" s="21" t="s">
        <v>305</v>
      </c>
    </row>
    <row r="9" spans="1:16" x14ac:dyDescent="0.3">
      <c r="A9" s="21" t="s">
        <v>306</v>
      </c>
      <c r="B9" s="22"/>
      <c r="C9" s="23">
        <v>143</v>
      </c>
      <c r="D9" s="24">
        <v>900000</v>
      </c>
      <c r="E9" s="24">
        <v>260000</v>
      </c>
      <c r="F9" s="24">
        <v>1599000</v>
      </c>
      <c r="G9" s="24">
        <v>1859000</v>
      </c>
      <c r="H9" s="25" t="s">
        <v>429</v>
      </c>
      <c r="I9" s="22" t="s">
        <v>301</v>
      </c>
      <c r="J9" s="21" t="s">
        <v>122</v>
      </c>
    </row>
    <row r="10" spans="1:16" x14ac:dyDescent="0.3">
      <c r="A10" s="26" t="s">
        <v>307</v>
      </c>
      <c r="B10" s="28"/>
      <c r="C10" s="29">
        <v>453.66</v>
      </c>
      <c r="D10" s="30">
        <v>159600.54500000001</v>
      </c>
      <c r="E10" s="30">
        <v>20000</v>
      </c>
      <c r="F10" s="30">
        <v>1794640</v>
      </c>
      <c r="G10" s="30">
        <v>1814640</v>
      </c>
      <c r="H10" s="26" t="s">
        <v>425</v>
      </c>
      <c r="I10" s="42" t="s">
        <v>233</v>
      </c>
      <c r="J10" s="32"/>
    </row>
    <row r="11" spans="1:16" x14ac:dyDescent="0.3">
      <c r="A11" s="26" t="s">
        <v>308</v>
      </c>
      <c r="B11" s="28"/>
      <c r="C11" s="29">
        <v>426.31324999999998</v>
      </c>
      <c r="D11" s="30">
        <v>18290.576000000001</v>
      </c>
      <c r="E11" s="30">
        <v>4000</v>
      </c>
      <c r="F11" s="30">
        <v>848626.5</v>
      </c>
      <c r="G11" s="30">
        <v>852626.5</v>
      </c>
      <c r="H11" s="26" t="s">
        <v>425</v>
      </c>
      <c r="I11" s="42" t="s">
        <v>309</v>
      </c>
      <c r="J11" s="32" t="s">
        <v>310</v>
      </c>
    </row>
    <row r="12" spans="1:16" x14ac:dyDescent="0.3">
      <c r="A12" s="21" t="s">
        <v>311</v>
      </c>
      <c r="B12" s="22"/>
      <c r="C12" s="23">
        <v>35</v>
      </c>
      <c r="D12" s="24">
        <v>108201.507</v>
      </c>
      <c r="E12" s="24">
        <v>21000</v>
      </c>
      <c r="F12" s="24">
        <v>714000</v>
      </c>
      <c r="G12" s="24">
        <v>735000</v>
      </c>
      <c r="H12" s="26" t="s">
        <v>425</v>
      </c>
      <c r="I12" s="22" t="s">
        <v>312</v>
      </c>
      <c r="J12" s="21" t="s">
        <v>313</v>
      </c>
    </row>
    <row r="13" spans="1:16" x14ac:dyDescent="0.3">
      <c r="A13" s="26" t="s">
        <v>314</v>
      </c>
      <c r="B13" s="28" t="s">
        <v>315</v>
      </c>
      <c r="C13" s="29">
        <v>110</v>
      </c>
      <c r="D13" s="30">
        <v>21883.223999999998</v>
      </c>
      <c r="E13" s="30">
        <v>6000</v>
      </c>
      <c r="F13" s="30">
        <v>654000</v>
      </c>
      <c r="G13" s="30">
        <v>660000</v>
      </c>
      <c r="H13" s="26" t="s">
        <v>426</v>
      </c>
      <c r="I13" s="42" t="s">
        <v>316</v>
      </c>
      <c r="J13" s="32" t="s">
        <v>16</v>
      </c>
    </row>
    <row r="14" spans="1:16" x14ac:dyDescent="0.3">
      <c r="A14" s="26" t="s">
        <v>87</v>
      </c>
      <c r="B14" s="28" t="s">
        <v>284</v>
      </c>
      <c r="C14" s="29">
        <v>26</v>
      </c>
      <c r="D14" s="30">
        <v>425399.9339</v>
      </c>
      <c r="E14" s="30">
        <v>47717.985000000001</v>
      </c>
      <c r="F14" s="30">
        <v>491702.71499999997</v>
      </c>
      <c r="G14" s="30">
        <v>539420.69999999995</v>
      </c>
      <c r="H14" s="26" t="s">
        <v>426</v>
      </c>
      <c r="I14" s="42" t="s">
        <v>317</v>
      </c>
      <c r="J14" s="32"/>
    </row>
    <row r="15" spans="1:16" x14ac:dyDescent="0.3">
      <c r="A15" s="21" t="s">
        <v>318</v>
      </c>
      <c r="B15" s="22">
        <v>0</v>
      </c>
      <c r="C15" s="23">
        <v>18.5</v>
      </c>
      <c r="D15" s="24">
        <v>326879.4339</v>
      </c>
      <c r="E15" s="24">
        <v>59800</v>
      </c>
      <c r="F15" s="24">
        <v>421200</v>
      </c>
      <c r="G15" s="24">
        <v>481000</v>
      </c>
      <c r="H15" s="26" t="s">
        <v>425</v>
      </c>
      <c r="I15" s="22" t="s">
        <v>319</v>
      </c>
      <c r="J15" s="21"/>
    </row>
    <row r="16" spans="1:16" x14ac:dyDescent="0.3">
      <c r="A16" s="21" t="s">
        <v>318</v>
      </c>
      <c r="B16" s="22"/>
      <c r="C16" s="23">
        <v>25</v>
      </c>
      <c r="D16" s="24">
        <v>387679.9339</v>
      </c>
      <c r="E16" s="24">
        <v>38640</v>
      </c>
      <c r="F16" s="24">
        <v>381360</v>
      </c>
      <c r="G16" s="24">
        <v>420000</v>
      </c>
      <c r="H16" s="26" t="s">
        <v>425</v>
      </c>
      <c r="I16" s="22" t="s">
        <v>320</v>
      </c>
      <c r="J16" s="21"/>
    </row>
    <row r="17" spans="1:10" x14ac:dyDescent="0.3">
      <c r="A17" s="21" t="s">
        <v>321</v>
      </c>
      <c r="B17" s="22"/>
      <c r="C17" s="23">
        <v>34.5</v>
      </c>
      <c r="D17" s="24">
        <v>53430.22</v>
      </c>
      <c r="E17" s="24">
        <v>18000</v>
      </c>
      <c r="F17" s="24">
        <v>292500</v>
      </c>
      <c r="G17" s="24">
        <v>310500</v>
      </c>
      <c r="H17" s="25" t="s">
        <v>429</v>
      </c>
      <c r="I17" s="22" t="s">
        <v>322</v>
      </c>
      <c r="J17" s="21" t="s">
        <v>323</v>
      </c>
    </row>
    <row r="18" spans="1:10" x14ac:dyDescent="0.3">
      <c r="A18" s="25" t="s">
        <v>324</v>
      </c>
      <c r="B18" s="22"/>
      <c r="C18" s="23">
        <v>80</v>
      </c>
      <c r="D18" s="24">
        <v>176580</v>
      </c>
      <c r="E18" s="24">
        <v>37500</v>
      </c>
      <c r="F18" s="24">
        <v>262500</v>
      </c>
      <c r="G18" s="24">
        <v>300000</v>
      </c>
      <c r="H18" s="25" t="s">
        <v>429</v>
      </c>
      <c r="I18" s="22" t="s">
        <v>325</v>
      </c>
      <c r="J18" s="44" t="s">
        <v>326</v>
      </c>
    </row>
    <row r="19" spans="1:10" x14ac:dyDescent="0.3">
      <c r="A19" s="21" t="s">
        <v>327</v>
      </c>
      <c r="B19" s="22"/>
      <c r="C19" s="23">
        <v>166</v>
      </c>
      <c r="D19" s="24">
        <v>153886</v>
      </c>
      <c r="E19" s="24">
        <v>7200</v>
      </c>
      <c r="F19" s="24">
        <v>291600</v>
      </c>
      <c r="G19" s="24">
        <v>298800</v>
      </c>
      <c r="H19" s="26" t="s">
        <v>425</v>
      </c>
      <c r="I19" s="22" t="s">
        <v>328</v>
      </c>
      <c r="J19" s="21"/>
    </row>
    <row r="20" spans="1:10" x14ac:dyDescent="0.3">
      <c r="A20" s="26" t="s">
        <v>14</v>
      </c>
      <c r="B20" s="28"/>
      <c r="C20" s="29">
        <v>256</v>
      </c>
      <c r="D20" s="30">
        <v>79152.595000000001</v>
      </c>
      <c r="E20" s="30">
        <v>5500</v>
      </c>
      <c r="F20" s="30">
        <v>276100</v>
      </c>
      <c r="G20" s="30">
        <v>281600</v>
      </c>
      <c r="H20" s="26" t="s">
        <v>425</v>
      </c>
      <c r="I20" s="42" t="s">
        <v>329</v>
      </c>
      <c r="J20" s="32"/>
    </row>
    <row r="21" spans="1:10" x14ac:dyDescent="0.3">
      <c r="A21" s="21" t="s">
        <v>311</v>
      </c>
      <c r="B21" s="22"/>
      <c r="C21" s="23">
        <v>28.15</v>
      </c>
      <c r="D21" s="24">
        <v>94586.198999999993</v>
      </c>
      <c r="E21" s="24">
        <v>10000</v>
      </c>
      <c r="F21" s="24">
        <v>271500</v>
      </c>
      <c r="G21" s="24">
        <v>281500</v>
      </c>
      <c r="H21" s="26" t="s">
        <v>425</v>
      </c>
      <c r="I21" s="22" t="s">
        <v>330</v>
      </c>
      <c r="J21" s="21" t="s">
        <v>35</v>
      </c>
    </row>
    <row r="22" spans="1:10" x14ac:dyDescent="0.3">
      <c r="A22" s="21" t="s">
        <v>331</v>
      </c>
      <c r="B22" s="22" t="s">
        <v>332</v>
      </c>
      <c r="C22" s="23">
        <v>5</v>
      </c>
      <c r="D22" s="24">
        <v>47000</v>
      </c>
      <c r="E22" s="24">
        <v>54050</v>
      </c>
      <c r="F22" s="24">
        <v>216200</v>
      </c>
      <c r="G22" s="24">
        <v>270250</v>
      </c>
      <c r="H22" s="26" t="s">
        <v>430</v>
      </c>
      <c r="I22" s="22" t="s">
        <v>333</v>
      </c>
      <c r="J22" s="21" t="s">
        <v>334</v>
      </c>
    </row>
    <row r="23" spans="1:10" x14ac:dyDescent="0.3">
      <c r="A23" s="26" t="s">
        <v>155</v>
      </c>
      <c r="B23" s="28"/>
      <c r="C23" s="29">
        <v>32</v>
      </c>
      <c r="D23" s="30">
        <v>2896.875</v>
      </c>
      <c r="E23" s="30">
        <v>796.875</v>
      </c>
      <c r="F23" s="30">
        <v>254203.125</v>
      </c>
      <c r="G23" s="30">
        <v>255000</v>
      </c>
      <c r="H23" s="26" t="s">
        <v>429</v>
      </c>
      <c r="I23" s="42" t="s">
        <v>317</v>
      </c>
      <c r="J23" s="32" t="s">
        <v>235</v>
      </c>
    </row>
    <row r="24" spans="1:10" x14ac:dyDescent="0.3">
      <c r="A24" s="21" t="s">
        <v>152</v>
      </c>
      <c r="B24" s="22"/>
      <c r="C24" s="23">
        <v>127</v>
      </c>
      <c r="D24" s="24">
        <v>29746.174999999999</v>
      </c>
      <c r="E24" s="24">
        <v>2000</v>
      </c>
      <c r="F24" s="24">
        <v>252000</v>
      </c>
      <c r="G24" s="24">
        <v>254000</v>
      </c>
      <c r="H24" s="26" t="s">
        <v>425</v>
      </c>
      <c r="I24" s="22" t="s">
        <v>335</v>
      </c>
      <c r="J24" s="21"/>
    </row>
    <row r="25" spans="1:10" x14ac:dyDescent="0.3">
      <c r="A25" s="21" t="s">
        <v>336</v>
      </c>
      <c r="B25" s="22" t="s">
        <v>337</v>
      </c>
      <c r="C25" s="23">
        <v>8</v>
      </c>
      <c r="D25" s="24">
        <v>148.30032</v>
      </c>
      <c r="E25" s="24">
        <v>296.60064</v>
      </c>
      <c r="F25" s="24">
        <v>236983.91136</v>
      </c>
      <c r="G25" s="24">
        <v>237280.51199999999</v>
      </c>
      <c r="H25" s="25" t="s">
        <v>426</v>
      </c>
      <c r="I25" s="22" t="s">
        <v>338</v>
      </c>
      <c r="J25" s="19" t="s">
        <v>339</v>
      </c>
    </row>
    <row r="26" spans="1:10" x14ac:dyDescent="0.3">
      <c r="A26" s="21" t="s">
        <v>158</v>
      </c>
      <c r="B26" s="22"/>
      <c r="C26" s="23">
        <v>50</v>
      </c>
      <c r="D26" s="24">
        <v>44302</v>
      </c>
      <c r="E26" s="24">
        <v>47000</v>
      </c>
      <c r="F26" s="24">
        <v>188000</v>
      </c>
      <c r="G26" s="24">
        <v>235000</v>
      </c>
      <c r="H26" s="25" t="s">
        <v>429</v>
      </c>
      <c r="I26" s="22" t="s">
        <v>340</v>
      </c>
      <c r="J26" s="21" t="s">
        <v>157</v>
      </c>
    </row>
    <row r="27" spans="1:10" x14ac:dyDescent="0.3">
      <c r="A27" s="21" t="s">
        <v>341</v>
      </c>
      <c r="B27" s="22" t="s">
        <v>342</v>
      </c>
      <c r="C27" s="23">
        <v>75</v>
      </c>
      <c r="D27" s="24">
        <v>81348.399999999994</v>
      </c>
      <c r="E27" s="24">
        <v>30757.8</v>
      </c>
      <c r="F27" s="24">
        <v>199925.9</v>
      </c>
      <c r="G27" s="24">
        <v>230683.7</v>
      </c>
      <c r="H27" s="27" t="s">
        <v>426</v>
      </c>
      <c r="I27" s="22" t="s">
        <v>343</v>
      </c>
      <c r="J27" s="21" t="s">
        <v>157</v>
      </c>
    </row>
    <row r="28" spans="1:10" x14ac:dyDescent="0.3">
      <c r="A28" s="16" t="s">
        <v>158</v>
      </c>
      <c r="B28" s="16"/>
      <c r="C28" s="17">
        <v>50</v>
      </c>
      <c r="D28" s="18">
        <v>50</v>
      </c>
      <c r="E28" s="18">
        <v>44252</v>
      </c>
      <c r="F28" s="18">
        <v>177008</v>
      </c>
      <c r="G28" s="18">
        <v>221260</v>
      </c>
      <c r="H28" s="19" t="s">
        <v>429</v>
      </c>
      <c r="I28" s="19" t="s">
        <v>344</v>
      </c>
      <c r="J28" s="19" t="s">
        <v>157</v>
      </c>
    </row>
    <row r="29" spans="1:10" x14ac:dyDescent="0.3">
      <c r="A29" s="21" t="s">
        <v>345</v>
      </c>
      <c r="B29" s="22">
        <v>0</v>
      </c>
      <c r="C29" s="23">
        <v>26.5</v>
      </c>
      <c r="D29" s="24">
        <v>2128.7449999999999</v>
      </c>
      <c r="E29" s="24">
        <v>800</v>
      </c>
      <c r="F29" s="24">
        <v>211200</v>
      </c>
      <c r="G29" s="24">
        <v>212000</v>
      </c>
      <c r="H29" s="25" t="s">
        <v>429</v>
      </c>
      <c r="I29" s="22" t="s">
        <v>346</v>
      </c>
      <c r="J29" s="19" t="s">
        <v>347</v>
      </c>
    </row>
    <row r="30" spans="1:10" x14ac:dyDescent="0.3">
      <c r="A30" s="26" t="s">
        <v>348</v>
      </c>
      <c r="B30" s="28" t="s">
        <v>180</v>
      </c>
      <c r="C30" s="29">
        <v>65</v>
      </c>
      <c r="D30" s="30">
        <v>232500</v>
      </c>
      <c r="E30" s="30">
        <v>77500</v>
      </c>
      <c r="F30" s="30">
        <v>124000</v>
      </c>
      <c r="G30" s="30">
        <v>201500</v>
      </c>
      <c r="H30" s="26" t="s">
        <v>426</v>
      </c>
      <c r="I30" s="42" t="s">
        <v>231</v>
      </c>
      <c r="J30" s="32"/>
    </row>
    <row r="31" spans="1:10" x14ac:dyDescent="0.3">
      <c r="A31" s="16" t="s">
        <v>43</v>
      </c>
      <c r="B31" s="16"/>
      <c r="C31" s="17">
        <v>38.25</v>
      </c>
      <c r="D31" s="18">
        <v>129201.507</v>
      </c>
      <c r="E31" s="18">
        <v>4500</v>
      </c>
      <c r="F31" s="18">
        <v>167625</v>
      </c>
      <c r="G31" s="18">
        <v>172125</v>
      </c>
      <c r="H31" s="26" t="s">
        <v>425</v>
      </c>
      <c r="I31" s="19" t="s">
        <v>344</v>
      </c>
      <c r="J31" s="19" t="s">
        <v>35</v>
      </c>
    </row>
    <row r="32" spans="1:10" x14ac:dyDescent="0.3">
      <c r="A32" s="21" t="s">
        <v>349</v>
      </c>
      <c r="B32" s="22" t="s">
        <v>350</v>
      </c>
      <c r="C32" s="23">
        <v>130</v>
      </c>
      <c r="D32" s="24">
        <v>130000</v>
      </c>
      <c r="E32" s="24">
        <v>130000</v>
      </c>
      <c r="F32" s="24">
        <v>39000</v>
      </c>
      <c r="G32" s="24">
        <v>169000</v>
      </c>
      <c r="H32" s="27" t="s">
        <v>426</v>
      </c>
      <c r="I32" s="22" t="s">
        <v>343</v>
      </c>
      <c r="J32" s="21" t="s">
        <v>157</v>
      </c>
    </row>
    <row r="33" spans="1:10" x14ac:dyDescent="0.3">
      <c r="A33" s="26" t="s">
        <v>351</v>
      </c>
      <c r="B33" s="28"/>
      <c r="C33" s="29">
        <v>52</v>
      </c>
      <c r="D33" s="30">
        <v>65000</v>
      </c>
      <c r="E33" s="30">
        <v>65000</v>
      </c>
      <c r="F33" s="30">
        <v>104000</v>
      </c>
      <c r="G33" s="30">
        <v>169000</v>
      </c>
      <c r="H33" s="26" t="s">
        <v>429</v>
      </c>
      <c r="I33" s="42" t="s">
        <v>352</v>
      </c>
      <c r="J33" s="32" t="s">
        <v>353</v>
      </c>
    </row>
    <row r="34" spans="1:10" x14ac:dyDescent="0.3">
      <c r="A34" s="21" t="s">
        <v>278</v>
      </c>
      <c r="B34" s="22">
        <v>0</v>
      </c>
      <c r="C34" s="23">
        <v>64</v>
      </c>
      <c r="D34" s="24">
        <v>53051.591999999997</v>
      </c>
      <c r="E34" s="24">
        <v>5200</v>
      </c>
      <c r="F34" s="24">
        <v>161200</v>
      </c>
      <c r="G34" s="24">
        <v>166400</v>
      </c>
      <c r="H34" s="26" t="s">
        <v>425</v>
      </c>
      <c r="I34" s="22" t="s">
        <v>354</v>
      </c>
      <c r="J34" s="21" t="s">
        <v>355</v>
      </c>
    </row>
    <row r="35" spans="1:10" x14ac:dyDescent="0.3">
      <c r="A35" s="26" t="s">
        <v>161</v>
      </c>
      <c r="B35" s="28"/>
      <c r="C35" s="29">
        <v>155</v>
      </c>
      <c r="D35" s="30">
        <v>18722.898000000001</v>
      </c>
      <c r="E35" s="30">
        <v>1860</v>
      </c>
      <c r="F35" s="30">
        <v>142290</v>
      </c>
      <c r="G35" s="30">
        <v>144150</v>
      </c>
      <c r="H35" s="26" t="s">
        <v>425</v>
      </c>
      <c r="I35" s="42" t="s">
        <v>356</v>
      </c>
      <c r="J35" s="32"/>
    </row>
    <row r="36" spans="1:10" x14ac:dyDescent="0.3">
      <c r="A36" s="21" t="s">
        <v>318</v>
      </c>
      <c r="B36" s="22">
        <v>0</v>
      </c>
      <c r="C36" s="23">
        <v>18.5</v>
      </c>
      <c r="D36" s="24">
        <v>310219.97499999998</v>
      </c>
      <c r="E36" s="24">
        <v>16659.458899999998</v>
      </c>
      <c r="F36" s="24">
        <v>117340.53659999999</v>
      </c>
      <c r="G36" s="24">
        <v>133999.99549999999</v>
      </c>
      <c r="H36" s="26" t="s">
        <v>425</v>
      </c>
      <c r="I36" s="22" t="s">
        <v>357</v>
      </c>
      <c r="J36" s="21"/>
    </row>
    <row r="37" spans="1:10" x14ac:dyDescent="0.3">
      <c r="A37" s="26" t="s">
        <v>358</v>
      </c>
      <c r="B37" s="28"/>
      <c r="C37" s="29">
        <v>12</v>
      </c>
      <c r="D37" s="30">
        <v>104200</v>
      </c>
      <c r="E37" s="30">
        <v>20000</v>
      </c>
      <c r="F37" s="30">
        <v>100000</v>
      </c>
      <c r="G37" s="30">
        <v>120000</v>
      </c>
      <c r="H37" s="26" t="s">
        <v>429</v>
      </c>
      <c r="I37" s="42" t="s">
        <v>359</v>
      </c>
      <c r="J37" s="32" t="s">
        <v>360</v>
      </c>
    </row>
    <row r="38" spans="1:10" x14ac:dyDescent="0.3">
      <c r="A38" s="21" t="s">
        <v>361</v>
      </c>
      <c r="B38" s="22"/>
      <c r="C38" s="23">
        <v>38.682000000000002</v>
      </c>
      <c r="D38" s="24">
        <v>1874.7821000000001</v>
      </c>
      <c r="E38" s="24">
        <v>308</v>
      </c>
      <c r="F38" s="24">
        <v>118832.56</v>
      </c>
      <c r="G38" s="24">
        <v>119140.56</v>
      </c>
      <c r="H38" s="25" t="s">
        <v>432</v>
      </c>
      <c r="I38" s="22" t="s">
        <v>362</v>
      </c>
      <c r="J38" s="19"/>
    </row>
    <row r="39" spans="1:10" x14ac:dyDescent="0.3">
      <c r="A39" s="21" t="s">
        <v>6</v>
      </c>
      <c r="B39" s="22">
        <v>0</v>
      </c>
      <c r="C39" s="23">
        <v>50</v>
      </c>
      <c r="D39" s="24">
        <v>1000</v>
      </c>
      <c r="E39" s="24">
        <v>45800</v>
      </c>
      <c r="F39" s="24">
        <v>68700</v>
      </c>
      <c r="G39" s="24">
        <v>114500</v>
      </c>
      <c r="H39" s="25" t="s">
        <v>429</v>
      </c>
      <c r="I39" s="22" t="s">
        <v>363</v>
      </c>
      <c r="J39" s="19" t="s">
        <v>122</v>
      </c>
    </row>
    <row r="40" spans="1:10" x14ac:dyDescent="0.3">
      <c r="A40" s="16" t="s">
        <v>364</v>
      </c>
      <c r="B40" s="16" t="s">
        <v>365</v>
      </c>
      <c r="C40" s="17">
        <v>68</v>
      </c>
      <c r="D40" s="18">
        <v>28480.799999999999</v>
      </c>
      <c r="E40" s="18">
        <v>4000</v>
      </c>
      <c r="F40" s="18">
        <v>104800</v>
      </c>
      <c r="G40" s="18">
        <v>108800</v>
      </c>
      <c r="H40" s="19" t="s">
        <v>426</v>
      </c>
      <c r="I40" s="19" t="s">
        <v>366</v>
      </c>
      <c r="J40" s="19" t="s">
        <v>22</v>
      </c>
    </row>
    <row r="41" spans="1:10" x14ac:dyDescent="0.3">
      <c r="A41" s="21" t="s">
        <v>367</v>
      </c>
      <c r="B41" s="22">
        <v>0</v>
      </c>
      <c r="C41" s="23">
        <v>27</v>
      </c>
      <c r="D41" s="24">
        <v>1838.5060000000001</v>
      </c>
      <c r="E41" s="24">
        <v>380</v>
      </c>
      <c r="F41" s="24">
        <v>102220</v>
      </c>
      <c r="G41" s="24">
        <v>102600</v>
      </c>
      <c r="H41" s="27" t="s">
        <v>429</v>
      </c>
      <c r="I41" s="22" t="s">
        <v>368</v>
      </c>
      <c r="J41" s="21" t="s">
        <v>369</v>
      </c>
    </row>
    <row r="42" spans="1:10" x14ac:dyDescent="0.3">
      <c r="A42" s="16" t="s">
        <v>370</v>
      </c>
      <c r="B42" s="16"/>
      <c r="C42" s="17">
        <v>14.2</v>
      </c>
      <c r="D42" s="18">
        <v>10845.819599999999</v>
      </c>
      <c r="E42" s="18">
        <v>21691.639199999998</v>
      </c>
      <c r="F42" s="18">
        <v>78315.268799999991</v>
      </c>
      <c r="G42" s="18">
        <v>100006.908</v>
      </c>
      <c r="H42" s="26" t="s">
        <v>425</v>
      </c>
      <c r="I42" s="19" t="s">
        <v>371</v>
      </c>
      <c r="J42" s="19" t="s">
        <v>122</v>
      </c>
    </row>
    <row r="43" spans="1:10" x14ac:dyDescent="0.3">
      <c r="A43" s="21" t="s">
        <v>372</v>
      </c>
      <c r="B43" s="22"/>
      <c r="C43" s="23">
        <v>200</v>
      </c>
      <c r="D43" s="24">
        <v>57724.537499999999</v>
      </c>
      <c r="E43" s="24">
        <v>2625</v>
      </c>
      <c r="F43" s="24">
        <v>97375</v>
      </c>
      <c r="G43" s="24">
        <v>100000</v>
      </c>
      <c r="H43" s="26" t="s">
        <v>425</v>
      </c>
      <c r="I43" s="22" t="s">
        <v>373</v>
      </c>
      <c r="J43" s="21"/>
    </row>
    <row r="44" spans="1:10" x14ac:dyDescent="0.3">
      <c r="A44" s="21" t="s">
        <v>374</v>
      </c>
      <c r="B44" s="22" t="s">
        <v>375</v>
      </c>
      <c r="C44" s="23">
        <v>1</v>
      </c>
      <c r="D44" s="24">
        <v>28651.996999999999</v>
      </c>
      <c r="E44" s="24">
        <v>100000</v>
      </c>
      <c r="F44" s="24">
        <v>0</v>
      </c>
      <c r="G44" s="24">
        <v>100000</v>
      </c>
      <c r="H44" s="27" t="s">
        <v>426</v>
      </c>
      <c r="I44" s="22" t="s">
        <v>376</v>
      </c>
      <c r="J44" s="19" t="s">
        <v>377</v>
      </c>
    </row>
    <row r="45" spans="1:10" x14ac:dyDescent="0.3">
      <c r="A45" s="26" t="s">
        <v>378</v>
      </c>
      <c r="B45" s="28" t="s">
        <v>379</v>
      </c>
      <c r="C45" s="29">
        <v>27.5</v>
      </c>
      <c r="D45" s="30">
        <v>601915.5</v>
      </c>
      <c r="E45" s="30">
        <v>72720</v>
      </c>
      <c r="F45" s="30">
        <v>27270</v>
      </c>
      <c r="G45" s="30">
        <v>99990</v>
      </c>
      <c r="H45" s="26" t="s">
        <v>426</v>
      </c>
      <c r="I45" s="42" t="s">
        <v>329</v>
      </c>
      <c r="J45" s="32" t="s">
        <v>16</v>
      </c>
    </row>
    <row r="46" spans="1:10" x14ac:dyDescent="0.3">
      <c r="A46" s="26" t="s">
        <v>380</v>
      </c>
      <c r="B46" s="28"/>
      <c r="C46" s="29">
        <v>10</v>
      </c>
      <c r="D46" s="30">
        <v>1000</v>
      </c>
      <c r="E46" s="30">
        <v>49000</v>
      </c>
      <c r="F46" s="30">
        <v>49000</v>
      </c>
      <c r="G46" s="30">
        <v>98000</v>
      </c>
      <c r="H46" s="26" t="s">
        <v>430</v>
      </c>
      <c r="I46" s="42" t="s">
        <v>381</v>
      </c>
      <c r="J46" s="32" t="s">
        <v>16</v>
      </c>
    </row>
    <row r="47" spans="1:10" x14ac:dyDescent="0.3">
      <c r="A47" s="26" t="s">
        <v>382</v>
      </c>
      <c r="B47" s="28"/>
      <c r="C47" s="29">
        <v>13</v>
      </c>
      <c r="D47" s="30">
        <v>444.90096</v>
      </c>
      <c r="E47" s="30">
        <v>71.599040000000002</v>
      </c>
      <c r="F47" s="30">
        <v>93007.152959999992</v>
      </c>
      <c r="G47" s="30">
        <v>93078.751999999993</v>
      </c>
      <c r="H47" s="26" t="s">
        <v>425</v>
      </c>
      <c r="I47" s="42" t="s">
        <v>383</v>
      </c>
      <c r="J47" s="32" t="s">
        <v>384</v>
      </c>
    </row>
    <row r="48" spans="1:10" x14ac:dyDescent="0.3">
      <c r="A48" s="26" t="s">
        <v>385</v>
      </c>
      <c r="B48" s="28" t="s">
        <v>386</v>
      </c>
      <c r="C48" s="29">
        <v>250</v>
      </c>
      <c r="D48" s="30">
        <v>70000</v>
      </c>
      <c r="E48" s="30">
        <v>8750</v>
      </c>
      <c r="F48" s="30">
        <v>78750</v>
      </c>
      <c r="G48" s="30">
        <v>87500</v>
      </c>
      <c r="H48" s="26" t="s">
        <v>426</v>
      </c>
      <c r="I48" s="42" t="s">
        <v>387</v>
      </c>
      <c r="J48" s="32" t="s">
        <v>353</v>
      </c>
    </row>
    <row r="49" spans="1:10" x14ac:dyDescent="0.3">
      <c r="A49" s="21" t="s">
        <v>388</v>
      </c>
      <c r="B49" s="22"/>
      <c r="C49" s="23">
        <v>140</v>
      </c>
      <c r="D49" s="24">
        <v>11925</v>
      </c>
      <c r="E49" s="24">
        <v>600</v>
      </c>
      <c r="F49" s="24">
        <v>83400</v>
      </c>
      <c r="G49" s="24">
        <v>84000</v>
      </c>
      <c r="H49" s="26" t="s">
        <v>425</v>
      </c>
      <c r="I49" s="22" t="s">
        <v>389</v>
      </c>
      <c r="J49" s="21"/>
    </row>
    <row r="50" spans="1:10" x14ac:dyDescent="0.3">
      <c r="A50" s="21" t="s">
        <v>390</v>
      </c>
      <c r="B50" s="22">
        <v>0</v>
      </c>
      <c r="C50" s="23">
        <v>180</v>
      </c>
      <c r="D50" s="24">
        <v>8405.2000000000007</v>
      </c>
      <c r="E50" s="24">
        <v>927.77800000000002</v>
      </c>
      <c r="F50" s="24">
        <v>82572.241999999998</v>
      </c>
      <c r="G50" s="24">
        <v>83500.02</v>
      </c>
      <c r="H50" s="26" t="s">
        <v>425</v>
      </c>
      <c r="I50" s="22" t="s">
        <v>391</v>
      </c>
      <c r="J50" s="21"/>
    </row>
    <row r="51" spans="1:10" x14ac:dyDescent="0.3">
      <c r="A51" s="26" t="s">
        <v>161</v>
      </c>
      <c r="B51" s="28"/>
      <c r="C51" s="29">
        <v>118</v>
      </c>
      <c r="D51" s="30">
        <v>17522.898000000001</v>
      </c>
      <c r="E51" s="30">
        <v>1200</v>
      </c>
      <c r="F51" s="30">
        <v>69600</v>
      </c>
      <c r="G51" s="30">
        <v>70800</v>
      </c>
      <c r="H51" s="26" t="s">
        <v>425</v>
      </c>
      <c r="I51" s="42" t="s">
        <v>392</v>
      </c>
      <c r="J51" s="32"/>
    </row>
    <row r="52" spans="1:10" x14ac:dyDescent="0.3">
      <c r="A52" s="21" t="s">
        <v>393</v>
      </c>
      <c r="B52" s="22" t="s">
        <v>342</v>
      </c>
      <c r="C52" s="23">
        <v>100</v>
      </c>
      <c r="D52" s="24">
        <v>52500</v>
      </c>
      <c r="E52" s="24">
        <v>17500</v>
      </c>
      <c r="F52" s="24">
        <v>52500</v>
      </c>
      <c r="G52" s="24">
        <v>70000</v>
      </c>
      <c r="H52" s="25" t="s">
        <v>426</v>
      </c>
      <c r="I52" s="22" t="s">
        <v>368</v>
      </c>
      <c r="J52" s="21" t="s">
        <v>122</v>
      </c>
    </row>
    <row r="53" spans="1:10" x14ac:dyDescent="0.3">
      <c r="A53" s="35" t="s">
        <v>394</v>
      </c>
      <c r="B53" s="35" t="s">
        <v>139</v>
      </c>
      <c r="C53" s="45">
        <v>130</v>
      </c>
      <c r="D53" s="46">
        <v>206055.6</v>
      </c>
      <c r="E53" s="46">
        <v>53190</v>
      </c>
      <c r="F53" s="46">
        <v>15957</v>
      </c>
      <c r="G53" s="46">
        <v>69147</v>
      </c>
      <c r="H53" s="32" t="s">
        <v>426</v>
      </c>
      <c r="I53" s="32" t="s">
        <v>395</v>
      </c>
      <c r="J53" s="32" t="s">
        <v>396</v>
      </c>
    </row>
    <row r="54" spans="1:10" x14ac:dyDescent="0.3">
      <c r="A54" s="35" t="s">
        <v>397</v>
      </c>
      <c r="B54" s="35"/>
      <c r="C54" s="45">
        <v>22</v>
      </c>
      <c r="D54" s="46">
        <v>113527.42</v>
      </c>
      <c r="E54" s="46">
        <v>30839.09</v>
      </c>
      <c r="F54" s="46">
        <v>37006.90800000001</v>
      </c>
      <c r="G54" s="46">
        <v>67845.998000000007</v>
      </c>
      <c r="H54" s="26" t="s">
        <v>425</v>
      </c>
      <c r="I54" s="32" t="s">
        <v>398</v>
      </c>
      <c r="J54" s="32"/>
    </row>
    <row r="55" spans="1:10" x14ac:dyDescent="0.3">
      <c r="A55" s="21" t="s">
        <v>4</v>
      </c>
      <c r="B55" s="22">
        <v>0</v>
      </c>
      <c r="C55" s="23">
        <v>84.5</v>
      </c>
      <c r="D55" s="24">
        <v>15122.897999999999</v>
      </c>
      <c r="E55" s="24">
        <v>1480</v>
      </c>
      <c r="F55" s="24">
        <v>61050</v>
      </c>
      <c r="G55" s="24">
        <v>62530</v>
      </c>
      <c r="H55" s="26" t="s">
        <v>425</v>
      </c>
      <c r="I55" s="22" t="s">
        <v>399</v>
      </c>
      <c r="J55" s="21"/>
    </row>
    <row r="56" spans="1:10" x14ac:dyDescent="0.3">
      <c r="A56" s="21" t="s">
        <v>400</v>
      </c>
      <c r="B56" s="22"/>
      <c r="C56" s="23">
        <v>20.5</v>
      </c>
      <c r="D56" s="24">
        <v>64110</v>
      </c>
      <c r="E56" s="24">
        <v>6000</v>
      </c>
      <c r="F56" s="24">
        <v>55500</v>
      </c>
      <c r="G56" s="24">
        <v>61500</v>
      </c>
      <c r="H56" s="26" t="s">
        <v>425</v>
      </c>
      <c r="I56" s="22" t="s">
        <v>401</v>
      </c>
      <c r="J56" s="21"/>
    </row>
    <row r="57" spans="1:10" x14ac:dyDescent="0.3">
      <c r="A57" s="26" t="s">
        <v>402</v>
      </c>
      <c r="B57" s="28"/>
      <c r="C57" s="29">
        <v>35</v>
      </c>
      <c r="D57" s="30">
        <v>86530.98</v>
      </c>
      <c r="E57" s="30">
        <v>8600</v>
      </c>
      <c r="F57" s="30">
        <v>51600</v>
      </c>
      <c r="G57" s="30">
        <v>60200</v>
      </c>
      <c r="H57" s="26" t="s">
        <v>425</v>
      </c>
      <c r="I57" s="42" t="s">
        <v>403</v>
      </c>
      <c r="J57" s="32"/>
    </row>
    <row r="58" spans="1:10" x14ac:dyDescent="0.3">
      <c r="A58" s="21" t="s">
        <v>404</v>
      </c>
      <c r="B58" s="22" t="s">
        <v>405</v>
      </c>
      <c r="C58" s="23">
        <v>115</v>
      </c>
      <c r="D58" s="24">
        <v>100000</v>
      </c>
      <c r="E58" s="24">
        <v>50000</v>
      </c>
      <c r="F58" s="24">
        <v>7500</v>
      </c>
      <c r="G58" s="24">
        <v>57500</v>
      </c>
      <c r="H58" s="25" t="s">
        <v>426</v>
      </c>
      <c r="I58" s="22" t="s">
        <v>406</v>
      </c>
      <c r="J58" s="19" t="s">
        <v>353</v>
      </c>
    </row>
    <row r="59" spans="1:10" x14ac:dyDescent="0.3">
      <c r="A59" s="21" t="s">
        <v>407</v>
      </c>
      <c r="B59" s="22">
        <v>0</v>
      </c>
      <c r="C59" s="23">
        <v>37.799999999999997</v>
      </c>
      <c r="D59" s="24">
        <v>34788.404000000002</v>
      </c>
      <c r="E59" s="24">
        <v>1520</v>
      </c>
      <c r="F59" s="24">
        <v>55936</v>
      </c>
      <c r="G59" s="24">
        <v>57456</v>
      </c>
      <c r="H59" s="26" t="s">
        <v>425</v>
      </c>
      <c r="I59" s="22" t="s">
        <v>408</v>
      </c>
      <c r="J59" s="21"/>
    </row>
    <row r="60" spans="1:10" x14ac:dyDescent="0.3">
      <c r="A60" s="35" t="s">
        <v>409</v>
      </c>
      <c r="B60" s="35"/>
      <c r="C60" s="45">
        <v>135</v>
      </c>
      <c r="D60" s="46">
        <v>13200</v>
      </c>
      <c r="E60" s="46">
        <v>4000</v>
      </c>
      <c r="F60" s="46">
        <v>50000</v>
      </c>
      <c r="G60" s="46">
        <v>54000</v>
      </c>
      <c r="H60" s="26" t="s">
        <v>425</v>
      </c>
      <c r="I60" s="32" t="s">
        <v>410</v>
      </c>
      <c r="J60" s="32"/>
    </row>
    <row r="61" spans="1:10" x14ac:dyDescent="0.3">
      <c r="A61" s="21" t="s">
        <v>411</v>
      </c>
      <c r="B61" s="22" t="s">
        <v>412</v>
      </c>
      <c r="C61" s="23">
        <v>21.5</v>
      </c>
      <c r="D61" s="24">
        <v>13737.964</v>
      </c>
      <c r="E61" s="24">
        <v>5000</v>
      </c>
      <c r="F61" s="24">
        <v>48750</v>
      </c>
      <c r="G61" s="24">
        <v>53750</v>
      </c>
      <c r="H61" s="25" t="s">
        <v>426</v>
      </c>
      <c r="I61" s="22" t="s">
        <v>413</v>
      </c>
      <c r="J61" s="19" t="s">
        <v>414</v>
      </c>
    </row>
    <row r="62" spans="1:10" x14ac:dyDescent="0.3">
      <c r="A62" s="21" t="s">
        <v>4</v>
      </c>
      <c r="B62" s="22">
        <v>0</v>
      </c>
      <c r="C62" s="23">
        <v>74</v>
      </c>
      <c r="D62" s="24">
        <v>13762.897999999999</v>
      </c>
      <c r="E62" s="24">
        <v>1360</v>
      </c>
      <c r="F62" s="24">
        <v>48960</v>
      </c>
      <c r="G62" s="24">
        <v>50320</v>
      </c>
      <c r="H62" s="26" t="s">
        <v>425</v>
      </c>
      <c r="I62" s="22" t="s">
        <v>415</v>
      </c>
      <c r="J62" s="21"/>
    </row>
    <row r="63" spans="1:10" x14ac:dyDescent="0.3">
      <c r="A63" s="21" t="s">
        <v>416</v>
      </c>
      <c r="B63" s="22"/>
      <c r="C63" s="23">
        <v>6.5</v>
      </c>
      <c r="D63" s="24">
        <v>1569.6</v>
      </c>
      <c r="E63" s="24">
        <v>923.07695999999999</v>
      </c>
      <c r="F63" s="24">
        <v>49076.925040000002</v>
      </c>
      <c r="G63" s="24">
        <v>50000.002</v>
      </c>
      <c r="H63" s="26" t="s">
        <v>425</v>
      </c>
      <c r="I63" s="22" t="s">
        <v>417</v>
      </c>
      <c r="J63" s="21"/>
    </row>
    <row r="64" spans="1:10" x14ac:dyDescent="0.3">
      <c r="A64" s="21" t="s">
        <v>418</v>
      </c>
      <c r="B64" s="22" t="s">
        <v>419</v>
      </c>
      <c r="C64" s="23">
        <v>20</v>
      </c>
      <c r="D64" s="24">
        <v>55495</v>
      </c>
      <c r="E64" s="24">
        <v>50000</v>
      </c>
      <c r="F64" s="24">
        <v>0</v>
      </c>
      <c r="G64" s="24">
        <v>50000</v>
      </c>
      <c r="H64" s="25" t="s">
        <v>430</v>
      </c>
      <c r="I64" s="22" t="s">
        <v>420</v>
      </c>
      <c r="J64" s="19" t="s">
        <v>421</v>
      </c>
    </row>
    <row r="65" spans="1:10" x14ac:dyDescent="0.3">
      <c r="A65" s="35"/>
      <c r="B65" s="35"/>
      <c r="C65" s="45"/>
      <c r="D65" s="46"/>
      <c r="E65" s="46"/>
      <c r="F65" s="46"/>
      <c r="G65" s="46"/>
      <c r="H65" s="32"/>
      <c r="I65" s="32"/>
      <c r="J65" s="32"/>
    </row>
    <row r="66" spans="1:10" x14ac:dyDescent="0.3">
      <c r="A66" s="35"/>
      <c r="B66" s="35"/>
      <c r="C66" s="45"/>
      <c r="D66" s="46"/>
      <c r="E66" s="46"/>
      <c r="F66" s="46"/>
      <c r="G66" s="46"/>
      <c r="H66" s="32"/>
      <c r="I66" s="32"/>
      <c r="J66" s="32"/>
    </row>
    <row r="67" spans="1:10" x14ac:dyDescent="0.3">
      <c r="A67" s="35"/>
      <c r="B67" s="35"/>
      <c r="C67" s="45"/>
      <c r="D67" s="46"/>
      <c r="E67" s="46"/>
      <c r="F67" s="46"/>
      <c r="G67" s="46"/>
      <c r="H67" s="32"/>
      <c r="I67" s="32"/>
      <c r="J67" s="32"/>
    </row>
    <row r="68" spans="1:10" x14ac:dyDescent="0.3">
      <c r="A68" s="35"/>
      <c r="B68" s="35"/>
      <c r="C68" s="45"/>
      <c r="D68" s="46"/>
      <c r="E68" s="46"/>
      <c r="F68" s="46"/>
      <c r="G68" s="46"/>
      <c r="H68" s="32"/>
      <c r="I68" s="32"/>
      <c r="J68" s="32"/>
    </row>
    <row r="69" spans="1:10" x14ac:dyDescent="0.3">
      <c r="A69" s="35"/>
      <c r="B69" s="35"/>
      <c r="C69" s="45"/>
      <c r="D69" s="46"/>
      <c r="E69" s="46"/>
      <c r="F69" s="46"/>
      <c r="G69" s="46"/>
      <c r="H69" s="32"/>
      <c r="I69" s="32"/>
      <c r="J69" s="32"/>
    </row>
    <row r="70" spans="1:10" x14ac:dyDescent="0.3">
      <c r="A70" s="35"/>
      <c r="B70" s="35"/>
      <c r="C70" s="45"/>
      <c r="D70" s="46"/>
      <c r="E70" s="46"/>
      <c r="F70" s="46"/>
      <c r="G70" s="46"/>
      <c r="H70" s="32"/>
      <c r="I70" s="32"/>
      <c r="J70" s="32"/>
    </row>
    <row r="71" spans="1:10" x14ac:dyDescent="0.3">
      <c r="A71" s="35"/>
      <c r="B71" s="35"/>
      <c r="C71" s="45"/>
      <c r="D71" s="46"/>
      <c r="E71" s="46"/>
      <c r="F71" s="46"/>
      <c r="G71" s="46"/>
      <c r="H71" s="32"/>
      <c r="I71" s="32"/>
      <c r="J71" s="32"/>
    </row>
    <row r="72" spans="1:10" x14ac:dyDescent="0.3">
      <c r="A72" s="35"/>
      <c r="B72" s="35"/>
      <c r="C72" s="45"/>
      <c r="D72" s="46"/>
      <c r="E72" s="46"/>
      <c r="F72" s="46"/>
      <c r="G72" s="46"/>
      <c r="H72" s="32"/>
      <c r="I72" s="32"/>
      <c r="J72" s="32"/>
    </row>
    <row r="73" spans="1:10" x14ac:dyDescent="0.3">
      <c r="A73" s="35"/>
      <c r="B73" s="35"/>
      <c r="C73" s="45"/>
      <c r="D73" s="46"/>
      <c r="E73" s="46"/>
      <c r="F73" s="46"/>
      <c r="G73" s="46"/>
      <c r="H73" s="32"/>
      <c r="I73" s="32"/>
      <c r="J73" s="32"/>
    </row>
    <row r="74" spans="1:10" x14ac:dyDescent="0.3">
      <c r="A74" s="35"/>
      <c r="B74" s="35"/>
      <c r="C74" s="45"/>
      <c r="D74" s="46"/>
      <c r="E74" s="46"/>
      <c r="F74" s="46"/>
      <c r="G74" s="46"/>
      <c r="H74" s="32"/>
      <c r="I74" s="32"/>
      <c r="J74" s="32"/>
    </row>
    <row r="75" spans="1:10" x14ac:dyDescent="0.3">
      <c r="A75" s="35"/>
      <c r="B75" s="35"/>
      <c r="C75" s="45"/>
      <c r="D75" s="46"/>
      <c r="E75" s="46"/>
      <c r="F75" s="46"/>
      <c r="G75" s="46"/>
      <c r="H75" s="32"/>
      <c r="I75" s="32"/>
      <c r="J75" s="32"/>
    </row>
    <row r="76" spans="1:10" x14ac:dyDescent="0.3">
      <c r="A76" s="35"/>
      <c r="B76" s="35"/>
      <c r="C76" s="45"/>
      <c r="D76" s="46"/>
      <c r="E76" s="46"/>
      <c r="F76" s="46"/>
      <c r="G76" s="46"/>
      <c r="H76" s="32"/>
      <c r="I76" s="32"/>
      <c r="J76" s="32"/>
    </row>
    <row r="77" spans="1:10" x14ac:dyDescent="0.3">
      <c r="A77" s="35"/>
      <c r="B77" s="35"/>
      <c r="C77" s="45"/>
      <c r="D77" s="46"/>
      <c r="E77" s="46"/>
      <c r="F77" s="46"/>
      <c r="G77" s="46"/>
      <c r="H77" s="32"/>
      <c r="I77" s="32"/>
      <c r="J77" s="32"/>
    </row>
    <row r="78" spans="1:10" x14ac:dyDescent="0.3">
      <c r="A78" s="35"/>
      <c r="B78" s="35"/>
      <c r="C78" s="45"/>
      <c r="D78" s="46"/>
      <c r="E78" s="46"/>
      <c r="F78" s="46"/>
      <c r="G78" s="46"/>
      <c r="H78" s="32"/>
      <c r="I78" s="32"/>
      <c r="J78" s="32"/>
    </row>
    <row r="79" spans="1:10" x14ac:dyDescent="0.3">
      <c r="A79" s="35"/>
      <c r="B79" s="35"/>
      <c r="C79" s="45"/>
      <c r="D79" s="46"/>
      <c r="E79" s="46"/>
      <c r="F79" s="46"/>
      <c r="G79" s="46"/>
      <c r="H79" s="32"/>
      <c r="I79" s="32"/>
      <c r="J79" s="32"/>
    </row>
    <row r="80" spans="1:10" x14ac:dyDescent="0.3">
      <c r="A80" s="35"/>
      <c r="B80" s="35"/>
      <c r="C80" s="45"/>
      <c r="D80" s="46"/>
      <c r="E80" s="46"/>
      <c r="F80" s="46"/>
      <c r="G80" s="46"/>
      <c r="H80" s="32"/>
      <c r="I80" s="32"/>
      <c r="J80" s="32"/>
    </row>
    <row r="81" spans="1:10" x14ac:dyDescent="0.3">
      <c r="A81" s="35"/>
      <c r="B81" s="35"/>
      <c r="C81" s="45"/>
      <c r="D81" s="46"/>
      <c r="E81" s="46"/>
      <c r="F81" s="46"/>
      <c r="G81" s="46"/>
      <c r="H81" s="32"/>
      <c r="I81" s="32"/>
      <c r="J81" s="32"/>
    </row>
    <row r="82" spans="1:10" x14ac:dyDescent="0.3">
      <c r="A82" s="35"/>
      <c r="B82" s="35"/>
      <c r="C82" s="45"/>
      <c r="D82" s="46"/>
      <c r="E82" s="46"/>
      <c r="F82" s="46"/>
      <c r="G82" s="46"/>
      <c r="H82" s="32"/>
      <c r="I82" s="32"/>
      <c r="J82" s="32"/>
    </row>
    <row r="83" spans="1:10" x14ac:dyDescent="0.3">
      <c r="A83" s="35"/>
      <c r="B83" s="35"/>
      <c r="C83" s="45"/>
      <c r="D83" s="46"/>
      <c r="E83" s="46"/>
      <c r="F83" s="46"/>
      <c r="G83" s="46"/>
      <c r="H83" s="32"/>
      <c r="I83" s="32"/>
      <c r="J83" s="32"/>
    </row>
    <row r="84" spans="1:10" x14ac:dyDescent="0.3">
      <c r="A84" s="35"/>
      <c r="B84" s="35"/>
      <c r="C84" s="45"/>
      <c r="D84" s="46"/>
      <c r="E84" s="46"/>
      <c r="F84" s="46"/>
      <c r="G84" s="46"/>
      <c r="H84" s="32"/>
      <c r="I84" s="32"/>
      <c r="J84" s="32"/>
    </row>
    <row r="85" spans="1:10" x14ac:dyDescent="0.3">
      <c r="A85" s="35"/>
      <c r="B85" s="35"/>
      <c r="C85" s="45"/>
      <c r="D85" s="46"/>
      <c r="E85" s="46"/>
      <c r="F85" s="46"/>
      <c r="G85" s="46"/>
      <c r="H85" s="32"/>
      <c r="I85" s="32"/>
      <c r="J85" s="32"/>
    </row>
    <row r="86" spans="1:10" x14ac:dyDescent="0.3">
      <c r="A86" s="35"/>
      <c r="B86" s="35"/>
      <c r="C86" s="45"/>
      <c r="D86" s="46"/>
      <c r="E86" s="46"/>
      <c r="F86" s="46"/>
      <c r="G86" s="46"/>
      <c r="H86" s="32"/>
      <c r="I86" s="32"/>
      <c r="J86" s="32"/>
    </row>
    <row r="87" spans="1:10" x14ac:dyDescent="0.3">
      <c r="A87" s="35"/>
      <c r="B87" s="35"/>
      <c r="C87" s="45"/>
      <c r="D87" s="46"/>
      <c r="E87" s="46"/>
      <c r="F87" s="46"/>
      <c r="G87" s="46"/>
      <c r="H87" s="32"/>
      <c r="I87" s="32"/>
      <c r="J87" s="32"/>
    </row>
    <row r="88" spans="1:10" x14ac:dyDescent="0.3">
      <c r="A88" s="35"/>
      <c r="B88" s="35"/>
      <c r="C88" s="45"/>
      <c r="D88" s="46"/>
      <c r="E88" s="46"/>
      <c r="F88" s="46"/>
      <c r="G88" s="46"/>
      <c r="H88" s="32"/>
      <c r="I88" s="32"/>
      <c r="J88" s="32"/>
    </row>
    <row r="89" spans="1:10" x14ac:dyDescent="0.3">
      <c r="A89" s="35"/>
      <c r="B89" s="35"/>
      <c r="C89" s="45"/>
      <c r="D89" s="46"/>
      <c r="E89" s="46"/>
      <c r="F89" s="46"/>
      <c r="G89" s="46"/>
      <c r="H89" s="32"/>
      <c r="I89" s="32"/>
      <c r="J89" s="32"/>
    </row>
    <row r="90" spans="1:10" x14ac:dyDescent="0.3">
      <c r="A90" s="35"/>
      <c r="B90" s="35"/>
      <c r="C90" s="45"/>
      <c r="D90" s="46"/>
      <c r="E90" s="46"/>
      <c r="F90" s="46"/>
      <c r="G90" s="46"/>
      <c r="H90" s="32"/>
      <c r="I90" s="32"/>
      <c r="J90" s="32"/>
    </row>
    <row r="91" spans="1:10" x14ac:dyDescent="0.3">
      <c r="A91" s="35"/>
      <c r="B91" s="35"/>
      <c r="C91" s="45"/>
      <c r="D91" s="46"/>
      <c r="E91" s="46"/>
      <c r="F91" s="46"/>
      <c r="G91" s="46"/>
      <c r="H91" s="32"/>
      <c r="I91" s="32"/>
      <c r="J91" s="32"/>
    </row>
    <row r="92" spans="1:10" x14ac:dyDescent="0.3">
      <c r="A92" s="35"/>
      <c r="B92" s="35"/>
      <c r="C92" s="45"/>
      <c r="D92" s="46"/>
      <c r="E92" s="46"/>
      <c r="F92" s="46"/>
      <c r="G92" s="46"/>
      <c r="H92" s="32"/>
      <c r="I92" s="32"/>
      <c r="J92" s="32"/>
    </row>
    <row r="93" spans="1:10" x14ac:dyDescent="0.3">
      <c r="A93" s="35"/>
      <c r="B93" s="35"/>
      <c r="C93" s="45"/>
      <c r="D93" s="46"/>
      <c r="E93" s="46"/>
      <c r="F93" s="46"/>
      <c r="G93" s="46"/>
      <c r="H93" s="32"/>
      <c r="I93" s="32"/>
      <c r="J93" s="32"/>
    </row>
  </sheetData>
  <phoneticPr fontId="0" type="noConversion"/>
  <pageMargins left="0.78740157499999996" right="0.78740157499999996" top="0.984251969" bottom="0.984251969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4"/>
  <sheetViews>
    <sheetView tabSelected="1" topLeftCell="A139" zoomScale="85" zoomScaleNormal="85" workbookViewId="0">
      <selection activeCell="A224" sqref="A224"/>
    </sheetView>
  </sheetViews>
  <sheetFormatPr defaultColWidth="10.90625" defaultRowHeight="12.5" x14ac:dyDescent="0.25"/>
  <cols>
    <col min="1" max="1" width="29.1796875" customWidth="1"/>
    <col min="3" max="3" width="18.1796875" style="116" bestFit="1" customWidth="1"/>
    <col min="5" max="5" width="3.453125" customWidth="1"/>
    <col min="6" max="6" width="15.54296875" customWidth="1"/>
    <col min="7" max="7" width="17.1796875" style="123" customWidth="1"/>
    <col min="8" max="9" width="12.7265625" bestFit="1" customWidth="1"/>
  </cols>
  <sheetData>
    <row r="1" spans="1:9" x14ac:dyDescent="0.25">
      <c r="A1" s="32" t="s">
        <v>1598</v>
      </c>
      <c r="B1" s="84"/>
      <c r="C1" s="111"/>
      <c r="D1" s="29"/>
      <c r="E1" s="29"/>
      <c r="F1" s="34"/>
      <c r="G1" s="120"/>
    </row>
    <row r="2" spans="1:9" ht="41.25" customHeight="1" x14ac:dyDescent="0.25">
      <c r="A2" s="137" t="s">
        <v>1572</v>
      </c>
      <c r="B2" s="127"/>
      <c r="C2" s="128"/>
      <c r="D2" s="129"/>
      <c r="E2" s="129"/>
      <c r="F2" s="129"/>
      <c r="G2" s="130"/>
    </row>
    <row r="3" spans="1:9" ht="30" customHeight="1" x14ac:dyDescent="0.3">
      <c r="A3" s="131"/>
      <c r="B3" s="132"/>
      <c r="C3" s="133"/>
      <c r="D3" s="134"/>
      <c r="E3" s="134"/>
      <c r="F3" s="135"/>
      <c r="G3" s="136"/>
    </row>
    <row r="4" spans="1:9" x14ac:dyDescent="0.25">
      <c r="A4" s="32"/>
      <c r="B4" s="84"/>
      <c r="C4" s="111"/>
      <c r="D4" s="29"/>
      <c r="E4" s="29"/>
      <c r="F4" s="34"/>
      <c r="G4" s="120"/>
    </row>
    <row r="5" spans="1:9" x14ac:dyDescent="0.25">
      <c r="A5" s="1" t="s">
        <v>126</v>
      </c>
      <c r="B5" s="82" t="s">
        <v>969</v>
      </c>
      <c r="C5" s="114" t="s">
        <v>1419</v>
      </c>
      <c r="D5" s="3" t="s">
        <v>127</v>
      </c>
      <c r="E5" s="3"/>
      <c r="F5" s="4" t="s">
        <v>128</v>
      </c>
      <c r="G5" s="121" t="s">
        <v>422</v>
      </c>
      <c r="H5" s="99"/>
      <c r="I5" s="99"/>
    </row>
    <row r="6" spans="1:9" x14ac:dyDescent="0.25">
      <c r="A6" s="118" t="s">
        <v>1587</v>
      </c>
      <c r="B6" s="119">
        <v>43028</v>
      </c>
      <c r="C6" s="31" t="s">
        <v>425</v>
      </c>
      <c r="D6" s="32">
        <v>31.93</v>
      </c>
      <c r="E6" s="3"/>
      <c r="F6" s="34">
        <v>162500000</v>
      </c>
      <c r="G6" s="120">
        <v>5188625000</v>
      </c>
      <c r="H6" s="99"/>
      <c r="I6" s="99"/>
    </row>
    <row r="7" spans="1:9" x14ac:dyDescent="0.25">
      <c r="A7" s="118" t="s">
        <v>1590</v>
      </c>
      <c r="B7" s="119">
        <v>43061</v>
      </c>
      <c r="C7" s="31" t="s">
        <v>425</v>
      </c>
      <c r="D7" s="32">
        <v>184</v>
      </c>
      <c r="E7" s="3"/>
      <c r="F7" s="34">
        <v>22376438</v>
      </c>
      <c r="G7" s="120">
        <v>4117264592</v>
      </c>
      <c r="H7" s="99"/>
      <c r="I7" s="99"/>
    </row>
    <row r="8" spans="1:9" x14ac:dyDescent="0.25">
      <c r="A8" s="118" t="s">
        <v>1578</v>
      </c>
      <c r="B8" s="119">
        <v>42907</v>
      </c>
      <c r="C8" s="31" t="s">
        <v>1220</v>
      </c>
      <c r="D8" s="32">
        <v>31</v>
      </c>
      <c r="E8" s="118"/>
      <c r="F8" s="34">
        <v>103225806</v>
      </c>
      <c r="G8" s="120">
        <v>3199999986</v>
      </c>
      <c r="H8" s="99"/>
      <c r="I8" s="99"/>
    </row>
    <row r="9" spans="1:9" x14ac:dyDescent="0.25">
      <c r="A9" s="118" t="s">
        <v>438</v>
      </c>
      <c r="B9" s="119">
        <v>42832</v>
      </c>
      <c r="C9" s="31" t="s">
        <v>1594</v>
      </c>
      <c r="D9" s="32">
        <v>137.33000000000001</v>
      </c>
      <c r="E9" s="118"/>
      <c r="F9" s="34">
        <v>21506370</v>
      </c>
      <c r="G9" s="120">
        <v>2953469792.0999999</v>
      </c>
      <c r="H9" s="99"/>
      <c r="I9" s="99"/>
    </row>
    <row r="10" spans="1:9" x14ac:dyDescent="0.25">
      <c r="A10" s="118" t="s">
        <v>438</v>
      </c>
      <c r="B10" s="119">
        <v>42908</v>
      </c>
      <c r="C10" s="31" t="s">
        <v>1594</v>
      </c>
      <c r="D10" s="32">
        <v>139.99</v>
      </c>
      <c r="E10" s="118"/>
      <c r="F10" s="34">
        <v>20272652</v>
      </c>
      <c r="G10" s="120">
        <v>2837968553.48</v>
      </c>
      <c r="H10" s="99"/>
      <c r="I10" s="99"/>
    </row>
    <row r="11" spans="1:9" x14ac:dyDescent="0.25">
      <c r="A11" s="118" t="s">
        <v>438</v>
      </c>
      <c r="B11" s="119">
        <v>43084</v>
      </c>
      <c r="C11" s="31" t="s">
        <v>1594</v>
      </c>
      <c r="D11" s="32">
        <v>160.11000000000001</v>
      </c>
      <c r="E11" s="32"/>
      <c r="F11" s="34">
        <v>17509536</v>
      </c>
      <c r="G11" s="122">
        <v>2803451808.96</v>
      </c>
      <c r="H11" s="99"/>
      <c r="I11" s="99"/>
    </row>
    <row r="12" spans="1:9" x14ac:dyDescent="0.25">
      <c r="A12" s="118" t="s">
        <v>438</v>
      </c>
      <c r="B12" s="119">
        <v>43000</v>
      </c>
      <c r="C12" s="31" t="s">
        <v>1594</v>
      </c>
      <c r="D12" s="32">
        <v>141.12</v>
      </c>
      <c r="E12" s="32"/>
      <c r="F12" s="34">
        <v>18829884</v>
      </c>
      <c r="G12" s="122">
        <v>2657273230.0799999</v>
      </c>
      <c r="H12" s="99"/>
      <c r="I12" s="99"/>
    </row>
    <row r="13" spans="1:9" x14ac:dyDescent="0.25">
      <c r="A13" s="118" t="s">
        <v>1547</v>
      </c>
      <c r="B13" s="119">
        <v>43066</v>
      </c>
      <c r="C13" s="31" t="s">
        <v>425</v>
      </c>
      <c r="D13" s="32">
        <v>211</v>
      </c>
      <c r="E13" s="32"/>
      <c r="F13" s="34">
        <v>11880397</v>
      </c>
      <c r="G13" s="122">
        <v>2506763767</v>
      </c>
      <c r="H13" s="99"/>
      <c r="I13" s="99"/>
    </row>
    <row r="14" spans="1:9" x14ac:dyDescent="0.25">
      <c r="A14" s="118" t="s">
        <v>1579</v>
      </c>
      <c r="B14" s="119">
        <v>42899</v>
      </c>
      <c r="C14" s="31" t="s">
        <v>1365</v>
      </c>
      <c r="D14" s="32">
        <v>78</v>
      </c>
      <c r="E14" s="32"/>
      <c r="F14" s="34">
        <v>29522276</v>
      </c>
      <c r="G14" s="122">
        <v>2302737528</v>
      </c>
      <c r="H14" s="32"/>
      <c r="I14" s="99"/>
    </row>
    <row r="15" spans="1:9" x14ac:dyDescent="0.25">
      <c r="A15" s="118" t="s">
        <v>1254</v>
      </c>
      <c r="B15" s="119">
        <v>43055</v>
      </c>
      <c r="C15" s="31" t="s">
        <v>425</v>
      </c>
      <c r="D15" s="32">
        <v>13</v>
      </c>
      <c r="E15" s="32" t="s">
        <v>1373</v>
      </c>
      <c r="F15" s="34">
        <v>124206350</v>
      </c>
      <c r="G15" s="122">
        <v>1614682550</v>
      </c>
      <c r="H15" s="32"/>
      <c r="I15" s="99"/>
    </row>
    <row r="16" spans="1:9" x14ac:dyDescent="0.25">
      <c r="A16" s="118" t="s">
        <v>1529</v>
      </c>
      <c r="B16" s="119">
        <v>42901</v>
      </c>
      <c r="C16" s="31" t="s">
        <v>425</v>
      </c>
      <c r="D16" s="32">
        <v>29.5</v>
      </c>
      <c r="E16" s="32"/>
      <c r="F16" s="34">
        <v>48504296</v>
      </c>
      <c r="G16" s="122">
        <v>1430876732</v>
      </c>
      <c r="H16" s="99"/>
      <c r="I16" s="99"/>
    </row>
    <row r="17" spans="1:9" x14ac:dyDescent="0.25">
      <c r="A17" s="118" t="s">
        <v>1576</v>
      </c>
      <c r="B17" s="119">
        <v>42884</v>
      </c>
      <c r="C17" s="31" t="s">
        <v>1220</v>
      </c>
      <c r="D17" s="32">
        <v>30</v>
      </c>
      <c r="E17" s="32"/>
      <c r="F17" s="34">
        <v>46666667</v>
      </c>
      <c r="G17" s="122">
        <v>1400000010</v>
      </c>
      <c r="H17" s="99"/>
      <c r="I17" s="99"/>
    </row>
    <row r="18" spans="1:9" x14ac:dyDescent="0.25">
      <c r="A18" s="118" t="s">
        <v>1424</v>
      </c>
      <c r="B18" s="119">
        <v>43052</v>
      </c>
      <c r="C18" s="31" t="s">
        <v>425</v>
      </c>
      <c r="D18" s="32">
        <v>23.5</v>
      </c>
      <c r="E18" s="32"/>
      <c r="F18" s="34">
        <v>52500000</v>
      </c>
      <c r="G18" s="122">
        <v>1233750000</v>
      </c>
      <c r="H18" s="99"/>
      <c r="I18" s="99"/>
    </row>
    <row r="19" spans="1:9" x14ac:dyDescent="0.25">
      <c r="A19" s="118" t="s">
        <v>1386</v>
      </c>
      <c r="B19" s="119">
        <v>43077</v>
      </c>
      <c r="C19" s="31" t="s">
        <v>425</v>
      </c>
      <c r="D19" s="32">
        <v>68.238569999999996</v>
      </c>
      <c r="E19" s="32"/>
      <c r="F19" s="34">
        <v>17904091</v>
      </c>
      <c r="G19" s="122">
        <v>1221749566.9898701</v>
      </c>
      <c r="H19" s="99"/>
      <c r="I19" s="99"/>
    </row>
    <row r="20" spans="1:9" x14ac:dyDescent="0.25">
      <c r="A20" s="118" t="s">
        <v>1499</v>
      </c>
      <c r="B20" s="119">
        <v>42797</v>
      </c>
      <c r="C20" s="31" t="s">
        <v>425</v>
      </c>
      <c r="D20" s="32">
        <v>10</v>
      </c>
      <c r="E20" s="32"/>
      <c r="F20" s="34">
        <v>84000000</v>
      </c>
      <c r="G20" s="122">
        <v>840000000</v>
      </c>
      <c r="H20" s="99"/>
      <c r="I20" s="99"/>
    </row>
    <row r="21" spans="1:9" x14ac:dyDescent="0.25">
      <c r="A21" s="118" t="s">
        <v>1540</v>
      </c>
      <c r="B21" s="119">
        <v>43054</v>
      </c>
      <c r="C21" s="31" t="s">
        <v>425</v>
      </c>
      <c r="D21" s="32">
        <v>2.5</v>
      </c>
      <c r="E21" s="32"/>
      <c r="F21" s="34">
        <v>271000000</v>
      </c>
      <c r="G21" s="122">
        <v>677500000</v>
      </c>
      <c r="H21" s="99"/>
      <c r="I21" s="99"/>
    </row>
    <row r="22" spans="1:9" x14ac:dyDescent="0.25">
      <c r="A22" s="118" t="s">
        <v>1574</v>
      </c>
      <c r="B22" s="119">
        <v>42807</v>
      </c>
      <c r="C22" s="31" t="s">
        <v>425</v>
      </c>
      <c r="D22" s="32">
        <v>0.35</v>
      </c>
      <c r="E22" s="32"/>
      <c r="F22" s="34">
        <v>1714285712</v>
      </c>
      <c r="G22" s="122">
        <v>599999999.20000005</v>
      </c>
      <c r="H22" s="99"/>
      <c r="I22" s="99"/>
    </row>
    <row r="23" spans="1:9" x14ac:dyDescent="0.25">
      <c r="A23" s="118" t="s">
        <v>1578</v>
      </c>
      <c r="B23" s="119">
        <v>42907</v>
      </c>
      <c r="C23" s="31" t="s">
        <v>1365</v>
      </c>
      <c r="D23" s="32">
        <v>31</v>
      </c>
      <c r="E23" s="32"/>
      <c r="F23" s="34">
        <v>19060573</v>
      </c>
      <c r="G23" s="122">
        <v>590877763</v>
      </c>
      <c r="H23" s="99"/>
      <c r="I23" s="99"/>
    </row>
    <row r="24" spans="1:9" x14ac:dyDescent="0.25">
      <c r="A24" s="118" t="s">
        <v>1290</v>
      </c>
      <c r="B24" s="119">
        <v>43025</v>
      </c>
      <c r="C24" s="31" t="s">
        <v>425</v>
      </c>
      <c r="D24" s="32">
        <v>67.069999999999993</v>
      </c>
      <c r="E24" s="32"/>
      <c r="F24" s="34">
        <v>7764705</v>
      </c>
      <c r="G24" s="122">
        <v>520778764.35000002</v>
      </c>
      <c r="H24" s="99"/>
      <c r="I24" s="99"/>
    </row>
    <row r="25" spans="1:9" x14ac:dyDescent="0.25">
      <c r="A25" s="118" t="s">
        <v>1290</v>
      </c>
      <c r="B25" s="119">
        <v>42811</v>
      </c>
      <c r="C25" s="31" t="s">
        <v>425</v>
      </c>
      <c r="D25" s="32">
        <v>60</v>
      </c>
      <c r="E25" s="32"/>
      <c r="F25" s="34">
        <v>8607800</v>
      </c>
      <c r="G25" s="122">
        <v>516468000</v>
      </c>
      <c r="H25" s="99"/>
      <c r="I25" s="99"/>
    </row>
    <row r="26" spans="1:9" x14ac:dyDescent="0.25">
      <c r="A26" s="118" t="s">
        <v>1562</v>
      </c>
      <c r="B26" s="119">
        <v>42783</v>
      </c>
      <c r="C26" s="31" t="s">
        <v>425</v>
      </c>
      <c r="D26" s="32">
        <v>76.75</v>
      </c>
      <c r="E26" s="32"/>
      <c r="F26" s="34">
        <v>6514658</v>
      </c>
      <c r="G26" s="122">
        <v>500000001.5</v>
      </c>
      <c r="H26" s="99"/>
      <c r="I26" s="99"/>
    </row>
    <row r="27" spans="1:9" x14ac:dyDescent="0.25">
      <c r="A27" s="118" t="s">
        <v>1313</v>
      </c>
      <c r="B27" s="119">
        <v>43090</v>
      </c>
      <c r="C27" s="31" t="s">
        <v>425</v>
      </c>
      <c r="D27" s="32">
        <v>0.6</v>
      </c>
      <c r="E27" s="32"/>
      <c r="F27" s="34">
        <v>833333333</v>
      </c>
      <c r="G27" s="122">
        <v>499999999.80000001</v>
      </c>
      <c r="H27" s="99"/>
      <c r="I27" s="99"/>
    </row>
    <row r="28" spans="1:9" x14ac:dyDescent="0.25">
      <c r="A28" s="118" t="s">
        <v>1591</v>
      </c>
      <c r="B28" s="119">
        <v>43049</v>
      </c>
      <c r="C28" s="31" t="s">
        <v>1365</v>
      </c>
      <c r="D28" s="32">
        <v>18.5</v>
      </c>
      <c r="E28" s="32"/>
      <c r="F28" s="34">
        <v>25469420</v>
      </c>
      <c r="G28" s="122">
        <v>471184270</v>
      </c>
      <c r="H28" s="99"/>
      <c r="I28" s="99"/>
    </row>
    <row r="29" spans="1:9" x14ac:dyDescent="0.25">
      <c r="A29" s="118" t="s">
        <v>1591</v>
      </c>
      <c r="B29" s="119">
        <v>43049</v>
      </c>
      <c r="C29" s="31" t="s">
        <v>1220</v>
      </c>
      <c r="D29" s="32">
        <v>18.5</v>
      </c>
      <c r="E29" s="32"/>
      <c r="F29" s="34">
        <v>22972972</v>
      </c>
      <c r="G29" s="122">
        <v>424999982</v>
      </c>
      <c r="H29" s="99"/>
      <c r="I29" s="99"/>
    </row>
    <row r="30" spans="1:9" x14ac:dyDescent="0.25">
      <c r="A30" s="118" t="s">
        <v>1556</v>
      </c>
      <c r="B30" s="119">
        <v>43000</v>
      </c>
      <c r="C30" s="31" t="s">
        <v>425</v>
      </c>
      <c r="D30" s="32">
        <v>2.4900000000000002</v>
      </c>
      <c r="E30" s="32"/>
      <c r="F30" s="34">
        <v>164400000</v>
      </c>
      <c r="G30" s="122">
        <v>409356000</v>
      </c>
      <c r="H30" s="99"/>
      <c r="I30" s="99"/>
    </row>
    <row r="31" spans="1:9" x14ac:dyDescent="0.25">
      <c r="A31" s="118" t="s">
        <v>1534</v>
      </c>
      <c r="B31" s="119">
        <v>42919</v>
      </c>
      <c r="C31" s="31" t="s">
        <v>425</v>
      </c>
      <c r="D31" s="32">
        <v>2.72</v>
      </c>
      <c r="E31" s="32"/>
      <c r="F31" s="34">
        <v>147659456</v>
      </c>
      <c r="G31" s="122">
        <v>401633720.31999999</v>
      </c>
      <c r="H31" s="99"/>
      <c r="I31" s="99"/>
    </row>
    <row r="32" spans="1:9" x14ac:dyDescent="0.25">
      <c r="A32" s="118" t="s">
        <v>1565</v>
      </c>
      <c r="B32" s="119">
        <v>43068</v>
      </c>
      <c r="C32" s="31" t="s">
        <v>425</v>
      </c>
      <c r="D32" s="32">
        <v>7</v>
      </c>
      <c r="E32" s="32"/>
      <c r="F32" s="34">
        <v>57200000</v>
      </c>
      <c r="G32" s="122">
        <v>400400000</v>
      </c>
      <c r="H32" s="99"/>
      <c r="I32" s="99"/>
    </row>
    <row r="33" spans="1:9" x14ac:dyDescent="0.25">
      <c r="A33" s="118" t="s">
        <v>1575</v>
      </c>
      <c r="B33" s="119">
        <v>42832</v>
      </c>
      <c r="C33" s="31" t="s">
        <v>1220</v>
      </c>
      <c r="D33" s="32">
        <v>25</v>
      </c>
      <c r="E33" s="32"/>
      <c r="F33" s="34">
        <v>16000000</v>
      </c>
      <c r="G33" s="122">
        <v>400000000</v>
      </c>
      <c r="H33" s="99"/>
      <c r="I33" s="99"/>
    </row>
    <row r="34" spans="1:9" x14ac:dyDescent="0.25">
      <c r="A34" s="118" t="s">
        <v>1533</v>
      </c>
      <c r="B34" s="119">
        <v>42822</v>
      </c>
      <c r="C34" s="31" t="s">
        <v>425</v>
      </c>
      <c r="D34" s="32">
        <v>40.5</v>
      </c>
      <c r="E34" s="32"/>
      <c r="F34" s="34">
        <v>9380000</v>
      </c>
      <c r="G34" s="122">
        <v>379890000</v>
      </c>
      <c r="H34" s="99"/>
      <c r="I34" s="99"/>
    </row>
    <row r="35" spans="1:9" x14ac:dyDescent="0.25">
      <c r="A35" s="118" t="s">
        <v>1536</v>
      </c>
      <c r="B35" s="119">
        <v>42789</v>
      </c>
      <c r="C35" s="31" t="s">
        <v>426</v>
      </c>
      <c r="D35" s="32">
        <v>1</v>
      </c>
      <c r="E35" s="32"/>
      <c r="F35" s="34">
        <v>350000000</v>
      </c>
      <c r="G35" s="122">
        <v>350000000</v>
      </c>
      <c r="H35" s="99"/>
      <c r="I35" s="99"/>
    </row>
    <row r="36" spans="1:9" x14ac:dyDescent="0.25">
      <c r="A36" s="118" t="s">
        <v>1592</v>
      </c>
      <c r="B36" s="119">
        <v>43047</v>
      </c>
      <c r="C36" s="31" t="s">
        <v>1220</v>
      </c>
      <c r="D36" s="32">
        <v>15.5</v>
      </c>
      <c r="E36" s="32"/>
      <c r="F36" s="34">
        <v>21935000</v>
      </c>
      <c r="G36" s="122">
        <v>339992500</v>
      </c>
      <c r="H36" s="99"/>
      <c r="I36" s="99"/>
    </row>
    <row r="37" spans="1:9" x14ac:dyDescent="0.25">
      <c r="A37" s="118" t="s">
        <v>1519</v>
      </c>
      <c r="B37" s="119">
        <v>42816</v>
      </c>
      <c r="C37" s="31" t="s">
        <v>425</v>
      </c>
      <c r="D37" s="32">
        <v>0.33</v>
      </c>
      <c r="E37" s="32"/>
      <c r="F37" s="34">
        <v>1000000000</v>
      </c>
      <c r="G37" s="122">
        <v>330000000</v>
      </c>
      <c r="H37" s="99"/>
      <c r="I37" s="99"/>
    </row>
    <row r="38" spans="1:9" x14ac:dyDescent="0.25">
      <c r="A38" s="118" t="s">
        <v>1592</v>
      </c>
      <c r="B38" s="119">
        <v>43047</v>
      </c>
      <c r="C38" s="31" t="s">
        <v>1365</v>
      </c>
      <c r="D38" s="32">
        <v>15.5</v>
      </c>
      <c r="E38" s="32"/>
      <c r="F38" s="34">
        <v>20000000</v>
      </c>
      <c r="G38" s="122">
        <v>310000000</v>
      </c>
      <c r="H38" s="99"/>
      <c r="I38" s="99"/>
    </row>
    <row r="39" spans="1:9" x14ac:dyDescent="0.25">
      <c r="A39" s="118" t="s">
        <v>1426</v>
      </c>
      <c r="B39" s="119">
        <v>42745</v>
      </c>
      <c r="C39" s="31" t="s">
        <v>1563</v>
      </c>
      <c r="D39" s="32">
        <v>22.5</v>
      </c>
      <c r="E39" s="32"/>
      <c r="F39" s="34">
        <v>13500000</v>
      </c>
      <c r="G39" s="122">
        <v>303750000</v>
      </c>
      <c r="H39" s="99"/>
      <c r="I39" s="99"/>
    </row>
    <row r="40" spans="1:9" x14ac:dyDescent="0.25">
      <c r="A40" s="118" t="s">
        <v>1577</v>
      </c>
      <c r="B40" s="119">
        <v>42886</v>
      </c>
      <c r="C40" s="31" t="s">
        <v>425</v>
      </c>
      <c r="D40" s="32">
        <v>185</v>
      </c>
      <c r="E40" s="32"/>
      <c r="F40" s="34">
        <v>1486486</v>
      </c>
      <c r="G40" s="122">
        <v>274999910</v>
      </c>
      <c r="H40" s="99"/>
      <c r="I40" s="99"/>
    </row>
    <row r="41" spans="1:9" x14ac:dyDescent="0.25">
      <c r="A41" s="118" t="s">
        <v>1407</v>
      </c>
      <c r="B41" s="119">
        <v>42811</v>
      </c>
      <c r="C41" s="31" t="s">
        <v>428</v>
      </c>
      <c r="D41" s="32">
        <v>71.36</v>
      </c>
      <c r="E41" s="32"/>
      <c r="F41" s="34">
        <v>3253346</v>
      </c>
      <c r="G41" s="122">
        <v>232158770.56</v>
      </c>
      <c r="H41" s="99"/>
      <c r="I41" s="99"/>
    </row>
    <row r="42" spans="1:9" x14ac:dyDescent="0.25">
      <c r="A42" s="118" t="s">
        <v>1588</v>
      </c>
      <c r="B42" s="119">
        <v>43019</v>
      </c>
      <c r="C42" s="31" t="s">
        <v>1365</v>
      </c>
      <c r="D42" s="32">
        <v>24.5</v>
      </c>
      <c r="E42" s="32"/>
      <c r="F42" s="34">
        <v>9379870</v>
      </c>
      <c r="G42" s="122">
        <v>229806815</v>
      </c>
      <c r="H42" s="99"/>
      <c r="I42" s="99"/>
    </row>
    <row r="43" spans="1:9" x14ac:dyDescent="0.25">
      <c r="A43" s="118" t="s">
        <v>1534</v>
      </c>
      <c r="B43" s="119">
        <v>43012</v>
      </c>
      <c r="C43" s="31" t="s">
        <v>425</v>
      </c>
      <c r="D43" s="32">
        <v>2.5</v>
      </c>
      <c r="E43" s="32"/>
      <c r="F43" s="34">
        <v>88000000</v>
      </c>
      <c r="G43" s="122">
        <v>220000000</v>
      </c>
      <c r="H43" s="99"/>
      <c r="I43" s="99"/>
    </row>
    <row r="44" spans="1:9" x14ac:dyDescent="0.25">
      <c r="A44" s="118" t="s">
        <v>1545</v>
      </c>
      <c r="B44" s="119">
        <v>43083</v>
      </c>
      <c r="C44" s="31" t="s">
        <v>425</v>
      </c>
      <c r="D44" s="32">
        <v>187</v>
      </c>
      <c r="E44" s="32"/>
      <c r="F44" s="34">
        <v>1121111</v>
      </c>
      <c r="G44" s="122">
        <v>209647757</v>
      </c>
      <c r="H44" s="99"/>
      <c r="I44" s="99"/>
    </row>
    <row r="45" spans="1:9" x14ac:dyDescent="0.25">
      <c r="A45" s="118" t="s">
        <v>1540</v>
      </c>
      <c r="B45" s="119">
        <v>43027</v>
      </c>
      <c r="C45" s="31" t="s">
        <v>425</v>
      </c>
      <c r="D45" s="32">
        <v>2.5</v>
      </c>
      <c r="E45" s="32"/>
      <c r="F45" s="34">
        <v>81500000</v>
      </c>
      <c r="G45" s="122">
        <v>203750000</v>
      </c>
      <c r="H45" s="99"/>
      <c r="I45" s="99"/>
    </row>
    <row r="46" spans="1:9" x14ac:dyDescent="0.25">
      <c r="A46" s="118" t="s">
        <v>1582</v>
      </c>
      <c r="B46" s="119">
        <v>42941</v>
      </c>
      <c r="C46" s="31" t="s">
        <v>426</v>
      </c>
      <c r="D46" s="32">
        <v>8</v>
      </c>
      <c r="E46" s="32"/>
      <c r="F46" s="34">
        <v>25213602</v>
      </c>
      <c r="G46" s="122">
        <v>201708816</v>
      </c>
      <c r="H46" s="99"/>
      <c r="I46" s="99"/>
    </row>
    <row r="47" spans="1:9" x14ac:dyDescent="0.25">
      <c r="A47" s="118" t="s">
        <v>1595</v>
      </c>
      <c r="B47" s="119">
        <v>43080</v>
      </c>
      <c r="C47" s="31" t="s">
        <v>425</v>
      </c>
      <c r="D47" s="32">
        <v>1.31</v>
      </c>
      <c r="E47" s="32"/>
      <c r="F47" s="34">
        <v>152671756</v>
      </c>
      <c r="G47" s="122">
        <v>200000000.36000001</v>
      </c>
      <c r="H47" s="99"/>
      <c r="I47" s="99"/>
    </row>
    <row r="48" spans="1:9" x14ac:dyDescent="0.25">
      <c r="A48" s="118" t="s">
        <v>1580</v>
      </c>
      <c r="B48" s="119">
        <v>42908</v>
      </c>
      <c r="C48" s="31" t="s">
        <v>425</v>
      </c>
      <c r="D48" s="32">
        <v>12.5</v>
      </c>
      <c r="E48" s="32"/>
      <c r="F48" s="34">
        <v>16000000</v>
      </c>
      <c r="G48" s="122">
        <v>200000000</v>
      </c>
      <c r="H48" s="99"/>
      <c r="I48" s="99"/>
    </row>
    <row r="49" spans="1:9" x14ac:dyDescent="0.25">
      <c r="A49" s="118" t="s">
        <v>1581</v>
      </c>
      <c r="B49" s="119">
        <v>42919</v>
      </c>
      <c r="C49" s="31" t="s">
        <v>425</v>
      </c>
      <c r="D49" s="32">
        <v>20</v>
      </c>
      <c r="E49" s="32"/>
      <c r="F49" s="34">
        <v>10000000</v>
      </c>
      <c r="G49" s="122">
        <v>200000000</v>
      </c>
      <c r="H49" s="99"/>
      <c r="I49" s="99"/>
    </row>
    <row r="50" spans="1:9" x14ac:dyDescent="0.25">
      <c r="A50" s="118" t="s">
        <v>1589</v>
      </c>
      <c r="B50" s="119">
        <v>43035</v>
      </c>
      <c r="C50" s="31" t="s">
        <v>1220</v>
      </c>
      <c r="D50" s="32">
        <v>14</v>
      </c>
      <c r="E50" s="32"/>
      <c r="F50" s="34">
        <v>14285000</v>
      </c>
      <c r="G50" s="122">
        <v>199990000</v>
      </c>
      <c r="H50" s="99"/>
      <c r="I50" s="99"/>
    </row>
    <row r="51" spans="1:9" x14ac:dyDescent="0.25">
      <c r="A51" s="118" t="s">
        <v>1229</v>
      </c>
      <c r="B51" s="119">
        <v>43017</v>
      </c>
      <c r="C51" s="31" t="s">
        <v>425</v>
      </c>
      <c r="D51" s="32">
        <v>5.7</v>
      </c>
      <c r="E51" s="32"/>
      <c r="F51" s="34">
        <v>34900000</v>
      </c>
      <c r="G51" s="122">
        <v>198930000</v>
      </c>
      <c r="H51" s="99"/>
      <c r="I51" s="99"/>
    </row>
    <row r="52" spans="1:9" x14ac:dyDescent="0.25">
      <c r="A52" s="118" t="s">
        <v>1231</v>
      </c>
      <c r="B52" s="119">
        <v>42905</v>
      </c>
      <c r="C52" s="31" t="s">
        <v>426</v>
      </c>
      <c r="D52" s="32">
        <v>1.9</v>
      </c>
      <c r="E52" s="32"/>
      <c r="F52" s="34">
        <v>100000000</v>
      </c>
      <c r="G52" s="122">
        <v>190000000</v>
      </c>
      <c r="H52" s="99"/>
      <c r="I52" s="99"/>
    </row>
    <row r="53" spans="1:9" x14ac:dyDescent="0.25">
      <c r="A53" s="118" t="s">
        <v>1556</v>
      </c>
      <c r="B53" s="119">
        <v>42965</v>
      </c>
      <c r="C53" s="31" t="s">
        <v>425</v>
      </c>
      <c r="D53" s="32">
        <v>2.4900000000000002</v>
      </c>
      <c r="E53" s="32"/>
      <c r="F53" s="34">
        <v>75600000</v>
      </c>
      <c r="G53" s="122">
        <v>188244000</v>
      </c>
      <c r="H53" s="99"/>
      <c r="I53" s="99"/>
    </row>
    <row r="54" spans="1:9" x14ac:dyDescent="0.25">
      <c r="A54" s="118" t="s">
        <v>1534</v>
      </c>
      <c r="B54" s="119">
        <v>42796</v>
      </c>
      <c r="C54" s="31" t="s">
        <v>425</v>
      </c>
      <c r="D54" s="32">
        <v>2.72</v>
      </c>
      <c r="E54" s="32"/>
      <c r="F54" s="34">
        <v>64980000</v>
      </c>
      <c r="G54" s="122">
        <v>176745600</v>
      </c>
      <c r="H54" s="99"/>
      <c r="I54" s="99"/>
    </row>
    <row r="55" spans="1:9" x14ac:dyDescent="0.25">
      <c r="A55" s="118" t="s">
        <v>1585</v>
      </c>
      <c r="B55" s="119">
        <v>43007</v>
      </c>
      <c r="C55" s="31" t="s">
        <v>1365</v>
      </c>
      <c r="D55" s="32">
        <v>23</v>
      </c>
      <c r="E55" s="32"/>
      <c r="F55" s="34">
        <v>7260755</v>
      </c>
      <c r="G55" s="122">
        <v>166997365</v>
      </c>
      <c r="H55" s="99"/>
      <c r="I55" s="99"/>
    </row>
    <row r="56" spans="1:9" x14ac:dyDescent="0.25">
      <c r="A56" s="118" t="s">
        <v>1553</v>
      </c>
      <c r="B56" s="119">
        <v>42775</v>
      </c>
      <c r="C56" s="31" t="s">
        <v>425</v>
      </c>
      <c r="D56" s="32">
        <v>134</v>
      </c>
      <c r="E56" s="32"/>
      <c r="F56" s="34">
        <v>1167000</v>
      </c>
      <c r="G56" s="122">
        <v>156378000</v>
      </c>
      <c r="H56" s="99"/>
      <c r="I56" s="99"/>
    </row>
    <row r="57" spans="1:9" x14ac:dyDescent="0.25">
      <c r="A57" s="118" t="s">
        <v>1229</v>
      </c>
      <c r="B57" s="119">
        <v>42783</v>
      </c>
      <c r="C57" s="31" t="s">
        <v>425</v>
      </c>
      <c r="D57" s="32">
        <v>5</v>
      </c>
      <c r="E57" s="32"/>
      <c r="F57" s="34">
        <v>30800000</v>
      </c>
      <c r="G57" s="122">
        <v>154000000</v>
      </c>
      <c r="H57" s="99"/>
      <c r="I57" s="99"/>
    </row>
    <row r="58" spans="1:9" x14ac:dyDescent="0.25">
      <c r="A58" s="118" t="s">
        <v>1336</v>
      </c>
      <c r="B58" s="119">
        <v>42927</v>
      </c>
      <c r="C58" s="31" t="s">
        <v>426</v>
      </c>
      <c r="D58" s="32">
        <v>2.4500000000000002</v>
      </c>
      <c r="E58" s="32"/>
      <c r="F58" s="34">
        <v>58634735</v>
      </c>
      <c r="G58" s="122">
        <v>143655100.75</v>
      </c>
      <c r="H58" s="99"/>
      <c r="I58" s="99"/>
    </row>
    <row r="59" spans="1:9" x14ac:dyDescent="0.25">
      <c r="A59" s="124" t="s">
        <v>1565</v>
      </c>
      <c r="B59" s="119">
        <v>42794</v>
      </c>
      <c r="C59" s="31" t="s">
        <v>425</v>
      </c>
      <c r="D59" s="32">
        <v>7</v>
      </c>
      <c r="E59" s="32"/>
      <c r="F59" s="34">
        <v>18000000</v>
      </c>
      <c r="G59" s="122">
        <v>126000000</v>
      </c>
      <c r="H59" s="99"/>
      <c r="I59" s="99"/>
    </row>
    <row r="60" spans="1:9" x14ac:dyDescent="0.25">
      <c r="A60" s="125" t="s">
        <v>1290</v>
      </c>
      <c r="B60" s="119">
        <v>43059</v>
      </c>
      <c r="C60" s="31" t="s">
        <v>425</v>
      </c>
      <c r="D60" s="32">
        <v>62.65</v>
      </c>
      <c r="E60" s="32" t="s">
        <v>1373</v>
      </c>
      <c r="F60" s="34">
        <v>2000000</v>
      </c>
      <c r="G60" s="122">
        <v>125300000</v>
      </c>
      <c r="H60" s="99"/>
      <c r="I60" s="99"/>
    </row>
    <row r="61" spans="1:9" x14ac:dyDescent="0.25">
      <c r="A61" s="118" t="s">
        <v>1588</v>
      </c>
      <c r="B61" s="119">
        <v>43019</v>
      </c>
      <c r="C61" s="31" t="s">
        <v>1220</v>
      </c>
      <c r="D61" s="32">
        <v>24.5</v>
      </c>
      <c r="E61" s="32"/>
      <c r="F61" s="34">
        <v>4992659</v>
      </c>
      <c r="G61" s="122">
        <v>122320145.5</v>
      </c>
      <c r="H61" s="99"/>
      <c r="I61" s="99"/>
    </row>
    <row r="62" spans="1:9" x14ac:dyDescent="0.25">
      <c r="A62" s="118" t="s">
        <v>1596</v>
      </c>
      <c r="B62" s="119">
        <v>43010</v>
      </c>
      <c r="C62" s="31" t="s">
        <v>1220</v>
      </c>
      <c r="D62" s="32">
        <v>115</v>
      </c>
      <c r="E62" s="32"/>
      <c r="F62" s="34">
        <v>1043478</v>
      </c>
      <c r="G62" s="122">
        <v>119999970</v>
      </c>
      <c r="H62" s="99"/>
      <c r="I62" s="99"/>
    </row>
    <row r="63" spans="1:9" x14ac:dyDescent="0.25">
      <c r="A63" s="118" t="s">
        <v>1290</v>
      </c>
      <c r="B63" s="119">
        <v>42870</v>
      </c>
      <c r="C63" s="31" t="s">
        <v>425</v>
      </c>
      <c r="D63" s="32">
        <v>61.5</v>
      </c>
      <c r="E63" s="32"/>
      <c r="F63" s="34">
        <v>1950000</v>
      </c>
      <c r="G63" s="122">
        <v>119925000</v>
      </c>
      <c r="H63" s="99"/>
      <c r="I63" s="99"/>
    </row>
    <row r="64" spans="1:9" x14ac:dyDescent="0.25">
      <c r="A64" s="118" t="s">
        <v>1290</v>
      </c>
      <c r="B64" s="119">
        <v>42877</v>
      </c>
      <c r="C64" s="31" t="s">
        <v>425</v>
      </c>
      <c r="D64" s="32">
        <v>61.5</v>
      </c>
      <c r="E64" s="32"/>
      <c r="F64" s="34">
        <v>1800000</v>
      </c>
      <c r="G64" s="122">
        <v>110700000</v>
      </c>
      <c r="H64" s="99"/>
      <c r="I64" s="99"/>
    </row>
    <row r="65" spans="1:9" x14ac:dyDescent="0.25">
      <c r="A65" s="118" t="s">
        <v>1556</v>
      </c>
      <c r="B65" s="119">
        <v>42878</v>
      </c>
      <c r="C65" s="31" t="s">
        <v>425</v>
      </c>
      <c r="D65" s="32">
        <v>2.15</v>
      </c>
      <c r="E65" s="32"/>
      <c r="F65" s="34">
        <v>50000000</v>
      </c>
      <c r="G65" s="122">
        <v>107500000</v>
      </c>
      <c r="H65" s="99"/>
      <c r="I65" s="99"/>
    </row>
    <row r="66" spans="1:9" x14ac:dyDescent="0.25">
      <c r="A66" s="118" t="s">
        <v>1290</v>
      </c>
      <c r="B66" s="119">
        <v>42858</v>
      </c>
      <c r="C66" s="31" t="s">
        <v>425</v>
      </c>
      <c r="D66" s="32">
        <v>61.5</v>
      </c>
      <c r="E66" s="32"/>
      <c r="F66" s="34">
        <v>1700000</v>
      </c>
      <c r="G66" s="122">
        <v>104550000</v>
      </c>
      <c r="H66" s="99"/>
      <c r="I66" s="99"/>
    </row>
    <row r="67" spans="1:9" x14ac:dyDescent="0.25">
      <c r="A67" s="118" t="s">
        <v>1290</v>
      </c>
      <c r="B67" s="119">
        <v>42907</v>
      </c>
      <c r="C67" s="31" t="s">
        <v>425</v>
      </c>
      <c r="D67" s="32">
        <v>61.5</v>
      </c>
      <c r="E67" s="32"/>
      <c r="F67" s="34">
        <v>1650000</v>
      </c>
      <c r="G67" s="122">
        <v>101475000</v>
      </c>
      <c r="H67" s="99"/>
      <c r="I67" s="99"/>
    </row>
    <row r="68" spans="1:9" x14ac:dyDescent="0.25">
      <c r="A68" s="118" t="s">
        <v>1567</v>
      </c>
      <c r="B68" s="119">
        <v>42773</v>
      </c>
      <c r="C68" s="31" t="s">
        <v>1563</v>
      </c>
      <c r="D68" s="32">
        <v>0.15</v>
      </c>
      <c r="E68" s="32"/>
      <c r="F68" s="34">
        <v>666666666</v>
      </c>
      <c r="G68" s="122">
        <v>99999999.900000006</v>
      </c>
      <c r="H68" s="99"/>
      <c r="I68" s="99"/>
    </row>
    <row r="69" spans="1:9" x14ac:dyDescent="0.25">
      <c r="A69" s="118" t="s">
        <v>1585</v>
      </c>
      <c r="B69" s="119">
        <v>43007</v>
      </c>
      <c r="C69" s="31" t="s">
        <v>1220</v>
      </c>
      <c r="D69" s="32">
        <v>23</v>
      </c>
      <c r="E69" s="32"/>
      <c r="F69" s="34">
        <v>4347826</v>
      </c>
      <c r="G69" s="122">
        <v>99999998</v>
      </c>
      <c r="H69" s="99"/>
      <c r="I69" s="99"/>
    </row>
    <row r="70" spans="1:9" x14ac:dyDescent="0.25">
      <c r="A70" s="118" t="s">
        <v>1546</v>
      </c>
      <c r="B70" s="119">
        <v>42922</v>
      </c>
      <c r="C70" s="31" t="s">
        <v>425</v>
      </c>
      <c r="D70" s="32">
        <v>58</v>
      </c>
      <c r="E70" s="32"/>
      <c r="F70" s="34">
        <v>1724137</v>
      </c>
      <c r="G70" s="122">
        <v>99999946</v>
      </c>
      <c r="H70" s="99"/>
      <c r="I70" s="99"/>
    </row>
    <row r="71" spans="1:9" x14ac:dyDescent="0.25">
      <c r="A71" s="118" t="s">
        <v>1290</v>
      </c>
      <c r="B71" s="119">
        <v>42852</v>
      </c>
      <c r="C71" s="31" t="s">
        <v>425</v>
      </c>
      <c r="D71" s="32">
        <v>61.5</v>
      </c>
      <c r="E71" s="32"/>
      <c r="F71" s="34">
        <v>1600000</v>
      </c>
      <c r="G71" s="122">
        <v>98400000</v>
      </c>
      <c r="H71" s="99"/>
      <c r="I71" s="99"/>
    </row>
    <row r="72" spans="1:9" x14ac:dyDescent="0.25">
      <c r="A72" s="118" t="s">
        <v>1567</v>
      </c>
      <c r="B72" s="119">
        <v>43097</v>
      </c>
      <c r="C72" s="31" t="s">
        <v>425</v>
      </c>
      <c r="D72" s="32">
        <v>19.5</v>
      </c>
      <c r="E72" s="32"/>
      <c r="F72" s="34">
        <v>4859358</v>
      </c>
      <c r="G72" s="122">
        <v>94757481</v>
      </c>
      <c r="H72" s="99"/>
      <c r="I72" s="99"/>
    </row>
    <row r="73" spans="1:9" x14ac:dyDescent="0.25">
      <c r="A73" s="118" t="s">
        <v>1407</v>
      </c>
      <c r="B73" s="119">
        <v>43032</v>
      </c>
      <c r="C73" s="31" t="s">
        <v>428</v>
      </c>
      <c r="D73" s="32">
        <v>115.8</v>
      </c>
      <c r="E73" s="32"/>
      <c r="F73" s="34">
        <v>778888</v>
      </c>
      <c r="G73" s="122">
        <v>90195230.400000006</v>
      </c>
      <c r="H73" s="99"/>
      <c r="I73" s="99"/>
    </row>
    <row r="74" spans="1:9" x14ac:dyDescent="0.25">
      <c r="A74" s="118" t="s">
        <v>1565</v>
      </c>
      <c r="B74" s="119">
        <v>43069</v>
      </c>
      <c r="C74" s="31" t="s">
        <v>425</v>
      </c>
      <c r="D74" s="32">
        <v>7</v>
      </c>
      <c r="E74" s="32"/>
      <c r="F74" s="34">
        <v>12857142</v>
      </c>
      <c r="G74" s="122">
        <v>89999994</v>
      </c>
      <c r="H74" s="99"/>
      <c r="I74" s="99"/>
    </row>
    <row r="75" spans="1:9" x14ac:dyDescent="0.25">
      <c r="A75" s="118" t="s">
        <v>1487</v>
      </c>
      <c r="B75" s="119">
        <v>42794</v>
      </c>
      <c r="C75" s="31" t="s">
        <v>425</v>
      </c>
      <c r="D75" s="32">
        <v>1.75</v>
      </c>
      <c r="E75" s="32"/>
      <c r="F75" s="34">
        <v>48609900</v>
      </c>
      <c r="G75" s="122">
        <v>85067325</v>
      </c>
      <c r="H75" s="99"/>
      <c r="I75" s="99"/>
    </row>
    <row r="76" spans="1:9" x14ac:dyDescent="0.25">
      <c r="A76" s="118" t="s">
        <v>1477</v>
      </c>
      <c r="B76" s="119">
        <v>42824</v>
      </c>
      <c r="C76" s="31" t="s">
        <v>426</v>
      </c>
      <c r="D76" s="32">
        <v>110</v>
      </c>
      <c r="E76" s="32"/>
      <c r="F76" s="34">
        <v>727273</v>
      </c>
      <c r="G76" s="122">
        <v>80000030</v>
      </c>
      <c r="H76" s="99"/>
      <c r="I76" s="99"/>
    </row>
    <row r="77" spans="1:9" x14ac:dyDescent="0.25">
      <c r="A77" s="118" t="s">
        <v>1290</v>
      </c>
      <c r="B77" s="119">
        <v>42871</v>
      </c>
      <c r="C77" s="31" t="s">
        <v>425</v>
      </c>
      <c r="D77" s="32">
        <v>61.5</v>
      </c>
      <c r="E77" s="32"/>
      <c r="F77" s="34">
        <v>1300000</v>
      </c>
      <c r="G77" s="122">
        <v>79950000</v>
      </c>
      <c r="H77" s="99"/>
      <c r="I77" s="99"/>
    </row>
    <row r="78" spans="1:9" x14ac:dyDescent="0.25">
      <c r="A78" s="118" t="s">
        <v>1290</v>
      </c>
      <c r="B78" s="119">
        <v>42933</v>
      </c>
      <c r="C78" s="31" t="s">
        <v>425</v>
      </c>
      <c r="D78" s="32">
        <v>61.5</v>
      </c>
      <c r="E78" s="32"/>
      <c r="F78" s="34">
        <v>1300000</v>
      </c>
      <c r="G78" s="122">
        <v>79950000</v>
      </c>
      <c r="H78" s="99"/>
      <c r="I78" s="99"/>
    </row>
    <row r="79" spans="1:9" x14ac:dyDescent="0.25">
      <c r="A79" s="118" t="s">
        <v>1254</v>
      </c>
      <c r="B79" s="119">
        <v>42794</v>
      </c>
      <c r="C79" s="31" t="s">
        <v>425</v>
      </c>
      <c r="D79" s="32">
        <v>0.125</v>
      </c>
      <c r="E79" s="32"/>
      <c r="F79" s="34">
        <v>615663840</v>
      </c>
      <c r="G79" s="122">
        <v>76957980</v>
      </c>
      <c r="H79" s="99"/>
      <c r="I79" s="99"/>
    </row>
    <row r="80" spans="1:9" x14ac:dyDescent="0.25">
      <c r="A80" s="118" t="s">
        <v>1290</v>
      </c>
      <c r="B80" s="119">
        <v>42859</v>
      </c>
      <c r="C80" s="31" t="s">
        <v>425</v>
      </c>
      <c r="D80" s="32">
        <v>61.5</v>
      </c>
      <c r="E80" s="32"/>
      <c r="F80" s="34">
        <v>1200000</v>
      </c>
      <c r="G80" s="122">
        <v>73800000</v>
      </c>
      <c r="H80" s="99"/>
      <c r="I80" s="99"/>
    </row>
    <row r="81" spans="1:9" x14ac:dyDescent="0.25">
      <c r="A81" s="118" t="s">
        <v>1561</v>
      </c>
      <c r="B81" s="119">
        <v>42787</v>
      </c>
      <c r="C81" s="31" t="s">
        <v>425</v>
      </c>
      <c r="D81" s="32">
        <v>6</v>
      </c>
      <c r="E81" s="32"/>
      <c r="F81" s="34">
        <v>11666667</v>
      </c>
      <c r="G81" s="122">
        <v>70000002</v>
      </c>
      <c r="H81" s="99"/>
      <c r="I81" s="99"/>
    </row>
    <row r="82" spans="1:9" x14ac:dyDescent="0.25">
      <c r="A82" s="118" t="s">
        <v>1561</v>
      </c>
      <c r="B82" s="119">
        <v>42775</v>
      </c>
      <c r="C82" s="31" t="s">
        <v>425</v>
      </c>
      <c r="D82" s="32">
        <v>5.7</v>
      </c>
      <c r="E82" s="32"/>
      <c r="F82" s="34">
        <v>12280702</v>
      </c>
      <c r="G82" s="122">
        <v>70000001.400000006</v>
      </c>
      <c r="H82" s="99"/>
      <c r="I82" s="99"/>
    </row>
    <row r="83" spans="1:9" x14ac:dyDescent="0.25">
      <c r="A83" s="118" t="s">
        <v>1569</v>
      </c>
      <c r="B83" s="119">
        <v>42790</v>
      </c>
      <c r="C83" s="31" t="s">
        <v>426</v>
      </c>
      <c r="D83" s="32">
        <v>2.89</v>
      </c>
      <c r="E83" s="32"/>
      <c r="F83" s="34">
        <v>24116564</v>
      </c>
      <c r="G83" s="122">
        <v>69696869.959999993</v>
      </c>
      <c r="H83" s="118"/>
      <c r="I83" s="99"/>
    </row>
    <row r="84" spans="1:9" x14ac:dyDescent="0.25">
      <c r="A84" s="118" t="s">
        <v>1541</v>
      </c>
      <c r="B84" s="119">
        <v>43003</v>
      </c>
      <c r="C84" s="31" t="s">
        <v>425</v>
      </c>
      <c r="D84" s="32">
        <v>90.12</v>
      </c>
      <c r="E84" s="32"/>
      <c r="F84" s="34">
        <v>721194</v>
      </c>
      <c r="G84" s="122">
        <v>64994003.280000001</v>
      </c>
      <c r="H84" s="118"/>
      <c r="I84" s="99"/>
    </row>
    <row r="85" spans="1:9" x14ac:dyDescent="0.25">
      <c r="A85" s="118" t="s">
        <v>1542</v>
      </c>
      <c r="B85" s="119">
        <v>42893</v>
      </c>
      <c r="C85" s="31" t="s">
        <v>425</v>
      </c>
      <c r="D85" s="32">
        <v>0.84</v>
      </c>
      <c r="E85" s="32"/>
      <c r="F85" s="34">
        <v>77100000</v>
      </c>
      <c r="G85" s="122">
        <v>64764000</v>
      </c>
      <c r="H85" s="118"/>
      <c r="I85" s="99"/>
    </row>
    <row r="86" spans="1:9" x14ac:dyDescent="0.25">
      <c r="A86" s="118" t="s">
        <v>1290</v>
      </c>
      <c r="B86" s="119">
        <v>42936</v>
      </c>
      <c r="C86" s="31" t="s">
        <v>425</v>
      </c>
      <c r="D86" s="32">
        <v>61.5</v>
      </c>
      <c r="E86" s="32"/>
      <c r="F86" s="34">
        <v>1050000</v>
      </c>
      <c r="G86" s="122">
        <v>64575000</v>
      </c>
      <c r="H86" s="118"/>
      <c r="I86" s="99"/>
    </row>
    <row r="87" spans="1:9" x14ac:dyDescent="0.25">
      <c r="A87" s="118" t="s">
        <v>1290</v>
      </c>
      <c r="B87" s="119">
        <v>42899</v>
      </c>
      <c r="C87" s="31" t="s">
        <v>425</v>
      </c>
      <c r="D87" s="32">
        <v>61.5</v>
      </c>
      <c r="E87" s="32"/>
      <c r="F87" s="34">
        <v>1000000</v>
      </c>
      <c r="G87" s="122">
        <v>61500000</v>
      </c>
      <c r="H87" s="118"/>
      <c r="I87" s="99"/>
    </row>
    <row r="88" spans="1:9" x14ac:dyDescent="0.25">
      <c r="A88" s="118" t="s">
        <v>1579</v>
      </c>
      <c r="B88" s="119">
        <v>42905</v>
      </c>
      <c r="C88" s="31" t="s">
        <v>428</v>
      </c>
      <c r="D88" s="32">
        <v>62.4</v>
      </c>
      <c r="E88" s="32"/>
      <c r="F88" s="34">
        <v>977447</v>
      </c>
      <c r="G88" s="122">
        <v>60992692.799999997</v>
      </c>
      <c r="H88" s="118"/>
      <c r="I88" s="99"/>
    </row>
    <row r="89" spans="1:9" x14ac:dyDescent="0.25">
      <c r="A89" s="118" t="s">
        <v>1574</v>
      </c>
      <c r="B89" s="119">
        <v>42821</v>
      </c>
      <c r="C89" s="31" t="s">
        <v>1563</v>
      </c>
      <c r="D89" s="32">
        <v>0.35</v>
      </c>
      <c r="E89" s="32"/>
      <c r="F89" s="34">
        <v>142857142</v>
      </c>
      <c r="G89" s="122">
        <v>49999999.700000003</v>
      </c>
      <c r="H89" s="118"/>
      <c r="I89" s="99"/>
    </row>
    <row r="90" spans="1:9" x14ac:dyDescent="0.25">
      <c r="A90" s="118" t="s">
        <v>1589</v>
      </c>
      <c r="B90" s="119">
        <v>43035</v>
      </c>
      <c r="C90" s="31" t="s">
        <v>1365</v>
      </c>
      <c r="D90" s="32">
        <v>14</v>
      </c>
      <c r="E90" s="32"/>
      <c r="F90" s="34">
        <v>3570000</v>
      </c>
      <c r="G90" s="122">
        <v>49980000</v>
      </c>
      <c r="H90" s="118"/>
      <c r="I90" s="99"/>
    </row>
    <row r="91" spans="1:9" x14ac:dyDescent="0.25">
      <c r="A91" s="118" t="s">
        <v>1443</v>
      </c>
      <c r="B91" s="119">
        <v>43032</v>
      </c>
      <c r="C91" s="31" t="s">
        <v>428</v>
      </c>
      <c r="D91" s="32">
        <v>51.75</v>
      </c>
      <c r="E91" s="32"/>
      <c r="F91" s="34">
        <v>960264</v>
      </c>
      <c r="G91" s="122">
        <v>49693662</v>
      </c>
      <c r="H91" s="118"/>
      <c r="I91" s="99"/>
    </row>
    <row r="92" spans="1:9" x14ac:dyDescent="0.25">
      <c r="A92" s="118" t="s">
        <v>1499</v>
      </c>
      <c r="B92" s="119">
        <v>42849</v>
      </c>
      <c r="C92" s="31" t="s">
        <v>1563</v>
      </c>
      <c r="D92" s="32">
        <v>10</v>
      </c>
      <c r="E92" s="32"/>
      <c r="F92" s="34">
        <v>4925171</v>
      </c>
      <c r="G92" s="122">
        <v>49251710</v>
      </c>
      <c r="H92" s="118"/>
      <c r="I92" s="99"/>
    </row>
    <row r="93" spans="1:9" x14ac:dyDescent="0.25">
      <c r="A93" s="118" t="s">
        <v>1407</v>
      </c>
      <c r="B93" s="119">
        <v>42779</v>
      </c>
      <c r="C93" s="31" t="s">
        <v>425</v>
      </c>
      <c r="D93" s="32">
        <v>153.4</v>
      </c>
      <c r="E93" s="32"/>
      <c r="F93" s="34">
        <v>318766</v>
      </c>
      <c r="G93" s="122">
        <v>48898704.399999999</v>
      </c>
      <c r="H93" s="118"/>
      <c r="I93" s="99"/>
    </row>
    <row r="94" spans="1:9" x14ac:dyDescent="0.25">
      <c r="A94" s="118" t="s">
        <v>1457</v>
      </c>
      <c r="B94" s="119">
        <v>42873</v>
      </c>
      <c r="C94" s="31" t="s">
        <v>425</v>
      </c>
      <c r="D94" s="32">
        <v>2.73</v>
      </c>
      <c r="E94" s="32"/>
      <c r="F94" s="34">
        <v>16953496</v>
      </c>
      <c r="G94" s="122">
        <v>46283044.079999998</v>
      </c>
      <c r="H94" s="118"/>
      <c r="I94" s="99"/>
    </row>
    <row r="95" spans="1:9" x14ac:dyDescent="0.25">
      <c r="A95" s="118" t="s">
        <v>1546</v>
      </c>
      <c r="B95" s="119">
        <v>42832</v>
      </c>
      <c r="C95" s="31" t="s">
        <v>425</v>
      </c>
      <c r="D95" s="32">
        <v>58</v>
      </c>
      <c r="E95" s="32"/>
      <c r="F95" s="34">
        <v>775862</v>
      </c>
      <c r="G95" s="122">
        <v>44999996</v>
      </c>
      <c r="H95" s="118"/>
      <c r="I95" s="99"/>
    </row>
    <row r="96" spans="1:9" x14ac:dyDescent="0.25">
      <c r="A96" s="118" t="s">
        <v>1573</v>
      </c>
      <c r="B96" s="119">
        <v>43027</v>
      </c>
      <c r="C96" s="31" t="s">
        <v>425</v>
      </c>
      <c r="D96" s="32">
        <v>109.5</v>
      </c>
      <c r="E96" s="32"/>
      <c r="F96" s="34">
        <v>381123</v>
      </c>
      <c r="G96" s="122">
        <v>41732968.5</v>
      </c>
      <c r="H96" s="118"/>
      <c r="I96" s="99"/>
    </row>
    <row r="97" spans="1:9" x14ac:dyDescent="0.25">
      <c r="A97" s="118" t="s">
        <v>1564</v>
      </c>
      <c r="B97" s="119">
        <v>42996</v>
      </c>
      <c r="C97" s="31" t="s">
        <v>425</v>
      </c>
      <c r="D97" s="32">
        <v>40</v>
      </c>
      <c r="E97" s="32"/>
      <c r="F97" s="34">
        <v>1000000</v>
      </c>
      <c r="G97" s="122">
        <v>40000000</v>
      </c>
      <c r="H97" s="118"/>
      <c r="I97" s="99"/>
    </row>
    <row r="98" spans="1:9" x14ac:dyDescent="0.25">
      <c r="A98" s="118" t="s">
        <v>1290</v>
      </c>
      <c r="B98" s="119">
        <v>42878</v>
      </c>
      <c r="C98" s="31" t="s">
        <v>425</v>
      </c>
      <c r="D98" s="32">
        <v>61.5</v>
      </c>
      <c r="E98" s="32"/>
      <c r="F98" s="34">
        <v>550000</v>
      </c>
      <c r="G98" s="122">
        <v>33825000</v>
      </c>
      <c r="H98" s="118"/>
      <c r="I98" s="99"/>
    </row>
    <row r="99" spans="1:9" x14ac:dyDescent="0.25">
      <c r="A99" s="118" t="s">
        <v>1290</v>
      </c>
      <c r="B99" s="119">
        <v>42888</v>
      </c>
      <c r="C99" s="31" t="s">
        <v>425</v>
      </c>
      <c r="D99" s="32">
        <v>61.5</v>
      </c>
      <c r="E99" s="32"/>
      <c r="F99" s="34">
        <v>550000</v>
      </c>
      <c r="G99" s="122">
        <v>33825000</v>
      </c>
      <c r="H99" s="118"/>
      <c r="I99" s="99"/>
    </row>
    <row r="100" spans="1:9" x14ac:dyDescent="0.25">
      <c r="A100" s="118" t="s">
        <v>1546</v>
      </c>
      <c r="B100" s="119">
        <v>42926</v>
      </c>
      <c r="C100" s="31" t="s">
        <v>425</v>
      </c>
      <c r="D100" s="32">
        <v>58</v>
      </c>
      <c r="E100" s="32"/>
      <c r="F100" s="34">
        <v>561604</v>
      </c>
      <c r="G100" s="122">
        <v>32573032</v>
      </c>
      <c r="H100" s="118"/>
      <c r="I100" s="99"/>
    </row>
    <row r="101" spans="1:9" x14ac:dyDescent="0.25">
      <c r="A101" s="118" t="s">
        <v>1561</v>
      </c>
      <c r="B101" s="119">
        <v>42822</v>
      </c>
      <c r="C101" s="31" t="s">
        <v>425</v>
      </c>
      <c r="D101" s="32">
        <v>4.3</v>
      </c>
      <c r="E101" s="32"/>
      <c r="F101" s="34">
        <v>7515325</v>
      </c>
      <c r="G101" s="122">
        <v>32315897.5</v>
      </c>
      <c r="H101" s="118"/>
      <c r="I101" s="99"/>
    </row>
    <row r="102" spans="1:9" x14ac:dyDescent="0.25">
      <c r="A102" s="118" t="s">
        <v>1265</v>
      </c>
      <c r="B102" s="119">
        <v>43059</v>
      </c>
      <c r="C102" s="31" t="s">
        <v>428</v>
      </c>
      <c r="D102" s="32">
        <v>181.9</v>
      </c>
      <c r="E102" s="32"/>
      <c r="F102" s="34">
        <v>176850</v>
      </c>
      <c r="G102" s="122">
        <v>32169015</v>
      </c>
      <c r="H102" s="118"/>
      <c r="I102" s="99"/>
    </row>
    <row r="103" spans="1:9" x14ac:dyDescent="0.25">
      <c r="A103" s="118" t="s">
        <v>1546</v>
      </c>
      <c r="B103" s="119">
        <v>43035</v>
      </c>
      <c r="C103" s="31" t="s">
        <v>425</v>
      </c>
      <c r="D103" s="32">
        <v>61.5</v>
      </c>
      <c r="E103" s="32"/>
      <c r="F103" s="34">
        <v>512895</v>
      </c>
      <c r="G103" s="122">
        <v>31543042.5</v>
      </c>
      <c r="H103" s="118"/>
      <c r="I103" s="99"/>
    </row>
    <row r="104" spans="1:9" x14ac:dyDescent="0.25">
      <c r="A104" s="118" t="s">
        <v>1254</v>
      </c>
      <c r="B104" s="119">
        <v>42816</v>
      </c>
      <c r="C104" s="31" t="s">
        <v>425</v>
      </c>
      <c r="D104" s="32">
        <v>0.125</v>
      </c>
      <c r="E104" s="32"/>
      <c r="F104" s="34">
        <v>249402809</v>
      </c>
      <c r="G104" s="122">
        <v>31175351.125</v>
      </c>
      <c r="H104" s="118"/>
      <c r="I104" s="99"/>
    </row>
    <row r="105" spans="1:9" x14ac:dyDescent="0.25">
      <c r="A105" s="118" t="s">
        <v>1290</v>
      </c>
      <c r="B105" s="119">
        <v>42927</v>
      </c>
      <c r="C105" s="31" t="s">
        <v>425</v>
      </c>
      <c r="D105" s="32">
        <v>61.5</v>
      </c>
      <c r="E105" s="32"/>
      <c r="F105" s="34">
        <v>500000</v>
      </c>
      <c r="G105" s="122">
        <v>30750000</v>
      </c>
      <c r="H105" s="118"/>
      <c r="I105" s="99"/>
    </row>
    <row r="106" spans="1:9" x14ac:dyDescent="0.25">
      <c r="A106" s="118" t="s">
        <v>1229</v>
      </c>
      <c r="B106" s="119">
        <v>42843</v>
      </c>
      <c r="C106" s="31" t="s">
        <v>425</v>
      </c>
      <c r="D106" s="32">
        <v>4.4000000000000004</v>
      </c>
      <c r="E106" s="32"/>
      <c r="F106" s="34">
        <v>6850000</v>
      </c>
      <c r="G106" s="122">
        <v>30140000</v>
      </c>
      <c r="H106" s="118"/>
      <c r="I106" s="99"/>
    </row>
    <row r="107" spans="1:9" x14ac:dyDescent="0.25">
      <c r="A107" s="118" t="s">
        <v>1561</v>
      </c>
      <c r="B107" s="119">
        <v>42825</v>
      </c>
      <c r="C107" s="31" t="s">
        <v>425</v>
      </c>
      <c r="D107" s="32">
        <v>5.7</v>
      </c>
      <c r="E107" s="32"/>
      <c r="F107" s="34">
        <v>5263158</v>
      </c>
      <c r="G107" s="122">
        <v>30000000.600000001</v>
      </c>
      <c r="H107" s="118"/>
      <c r="I107" s="99"/>
    </row>
    <row r="108" spans="1:9" x14ac:dyDescent="0.25">
      <c r="A108" s="118" t="s">
        <v>1254</v>
      </c>
      <c r="B108" s="119">
        <v>42816</v>
      </c>
      <c r="C108" s="31" t="s">
        <v>1563</v>
      </c>
      <c r="D108" s="32">
        <v>0.125</v>
      </c>
      <c r="E108" s="32"/>
      <c r="F108" s="34">
        <v>240000000</v>
      </c>
      <c r="G108" s="122">
        <v>30000000</v>
      </c>
      <c r="H108" s="118"/>
      <c r="I108" s="99"/>
    </row>
    <row r="109" spans="1:9" x14ac:dyDescent="0.25">
      <c r="A109" s="118" t="s">
        <v>1512</v>
      </c>
      <c r="B109" s="119">
        <v>43054</v>
      </c>
      <c r="C109" s="31" t="s">
        <v>425</v>
      </c>
      <c r="D109" s="32">
        <v>117</v>
      </c>
      <c r="E109" s="32"/>
      <c r="F109" s="34">
        <v>256410</v>
      </c>
      <c r="G109" s="122">
        <v>29999970</v>
      </c>
      <c r="H109" s="118"/>
      <c r="I109" s="99"/>
    </row>
    <row r="110" spans="1:9" x14ac:dyDescent="0.25">
      <c r="A110" s="118" t="s">
        <v>1573</v>
      </c>
      <c r="B110" s="119">
        <v>42962</v>
      </c>
      <c r="C110" s="31" t="s">
        <v>425</v>
      </c>
      <c r="D110" s="32">
        <v>127</v>
      </c>
      <c r="E110" s="32"/>
      <c r="F110" s="34">
        <v>230318</v>
      </c>
      <c r="G110" s="122">
        <v>29250386</v>
      </c>
      <c r="H110" s="118"/>
      <c r="I110" s="99"/>
    </row>
    <row r="111" spans="1:9" x14ac:dyDescent="0.25">
      <c r="A111" s="118" t="s">
        <v>1577</v>
      </c>
      <c r="B111" s="119">
        <v>42902</v>
      </c>
      <c r="C111" s="31" t="s">
        <v>1563</v>
      </c>
      <c r="D111" s="32">
        <v>185</v>
      </c>
      <c r="E111" s="32"/>
      <c r="F111" s="34">
        <v>157196</v>
      </c>
      <c r="G111" s="122">
        <v>29081260</v>
      </c>
      <c r="H111" s="118"/>
      <c r="I111" s="99"/>
    </row>
    <row r="112" spans="1:9" x14ac:dyDescent="0.25">
      <c r="A112" s="118" t="s">
        <v>1583</v>
      </c>
      <c r="B112" s="119">
        <v>42919</v>
      </c>
      <c r="C112" s="31" t="s">
        <v>426</v>
      </c>
      <c r="D112" s="32">
        <v>0.4</v>
      </c>
      <c r="E112" s="32"/>
      <c r="F112" s="34">
        <v>70000000</v>
      </c>
      <c r="G112" s="122">
        <v>28000000</v>
      </c>
      <c r="H112" s="118"/>
      <c r="I112" s="99"/>
    </row>
    <row r="113" spans="1:9" x14ac:dyDescent="0.25">
      <c r="A113" s="118" t="s">
        <v>1561</v>
      </c>
      <c r="B113" s="119">
        <v>42979</v>
      </c>
      <c r="C113" s="31" t="s">
        <v>425</v>
      </c>
      <c r="D113" s="32">
        <v>5.7</v>
      </c>
      <c r="E113" s="32"/>
      <c r="F113" s="34">
        <v>4729893</v>
      </c>
      <c r="G113" s="122">
        <v>26960390.100000001</v>
      </c>
      <c r="H113" s="118"/>
      <c r="I113" s="99"/>
    </row>
    <row r="114" spans="1:9" x14ac:dyDescent="0.25">
      <c r="A114" s="118" t="s">
        <v>1526</v>
      </c>
      <c r="B114" s="119">
        <v>42874</v>
      </c>
      <c r="C114" s="31" t="s">
        <v>425</v>
      </c>
      <c r="D114" s="32">
        <v>35.951999999999998</v>
      </c>
      <c r="E114" s="32"/>
      <c r="F114" s="34">
        <v>720219</v>
      </c>
      <c r="G114" s="122">
        <v>25893313.488000002</v>
      </c>
      <c r="H114" s="118"/>
      <c r="I114" s="99"/>
    </row>
    <row r="115" spans="1:9" x14ac:dyDescent="0.25">
      <c r="A115" s="118" t="s">
        <v>1534</v>
      </c>
      <c r="B115" s="119">
        <v>43060</v>
      </c>
      <c r="C115" s="31" t="s">
        <v>1563</v>
      </c>
      <c r="D115" s="32">
        <v>2.5</v>
      </c>
      <c r="E115" s="32"/>
      <c r="F115" s="34">
        <v>10000000</v>
      </c>
      <c r="G115" s="122">
        <v>25000000</v>
      </c>
      <c r="H115" s="118"/>
      <c r="I115" s="99"/>
    </row>
    <row r="116" spans="1:9" x14ac:dyDescent="0.25">
      <c r="A116" s="118" t="s">
        <v>1512</v>
      </c>
      <c r="B116" s="119">
        <v>43075</v>
      </c>
      <c r="C116" s="31" t="s">
        <v>1563</v>
      </c>
      <c r="D116" s="32">
        <v>117</v>
      </c>
      <c r="E116" s="32"/>
      <c r="F116" s="34">
        <v>213675</v>
      </c>
      <c r="G116" s="122">
        <v>24999975</v>
      </c>
      <c r="H116" s="118"/>
      <c r="I116" s="99"/>
    </row>
    <row r="117" spans="1:9" x14ac:dyDescent="0.25">
      <c r="A117" s="118" t="s">
        <v>1414</v>
      </c>
      <c r="B117" s="119">
        <v>42899</v>
      </c>
      <c r="C117" s="31" t="s">
        <v>425</v>
      </c>
      <c r="D117" s="32">
        <v>2.7</v>
      </c>
      <c r="E117" s="32"/>
      <c r="F117" s="34">
        <v>8541607</v>
      </c>
      <c r="G117" s="122">
        <v>23062338.899999999</v>
      </c>
      <c r="H117" s="118"/>
      <c r="I117" s="99"/>
    </row>
    <row r="118" spans="1:9" x14ac:dyDescent="0.25">
      <c r="A118" s="118" t="s">
        <v>1414</v>
      </c>
      <c r="B118" s="119">
        <v>42737</v>
      </c>
      <c r="C118" s="31" t="s">
        <v>425</v>
      </c>
      <c r="D118" s="32">
        <v>1.2</v>
      </c>
      <c r="E118" s="32"/>
      <c r="F118" s="34">
        <v>18392333</v>
      </c>
      <c r="G118" s="122">
        <v>22070799.600000001</v>
      </c>
      <c r="H118" s="118"/>
      <c r="I118" s="99"/>
    </row>
    <row r="119" spans="1:9" x14ac:dyDescent="0.25">
      <c r="A119" s="118" t="s">
        <v>1589</v>
      </c>
      <c r="B119" s="119">
        <v>43056</v>
      </c>
      <c r="C119" s="31" t="s">
        <v>425</v>
      </c>
      <c r="D119" s="32">
        <v>14</v>
      </c>
      <c r="E119" s="32"/>
      <c r="F119" s="34">
        <v>1485714</v>
      </c>
      <c r="G119" s="122">
        <v>20799996</v>
      </c>
      <c r="H119" s="118"/>
      <c r="I119" s="99"/>
    </row>
    <row r="120" spans="1:9" x14ac:dyDescent="0.25">
      <c r="A120" s="118" t="s">
        <v>1259</v>
      </c>
      <c r="B120" s="119">
        <v>42886</v>
      </c>
      <c r="C120" s="31" t="s">
        <v>428</v>
      </c>
      <c r="D120" s="32">
        <v>23.106000000000002</v>
      </c>
      <c r="E120" s="32"/>
      <c r="F120" s="34">
        <v>875486</v>
      </c>
      <c r="G120" s="122">
        <v>20228979.515999999</v>
      </c>
      <c r="H120" s="118"/>
      <c r="I120" s="99"/>
    </row>
    <row r="121" spans="1:9" x14ac:dyDescent="0.25">
      <c r="A121" s="118" t="s">
        <v>1573</v>
      </c>
      <c r="B121" s="119">
        <v>42825</v>
      </c>
      <c r="C121" s="31" t="s">
        <v>425</v>
      </c>
      <c r="D121" s="32">
        <v>128.5</v>
      </c>
      <c r="E121" s="32"/>
      <c r="F121" s="34">
        <v>155769</v>
      </c>
      <c r="G121" s="122">
        <v>20016316.5</v>
      </c>
      <c r="H121" s="118"/>
      <c r="I121" s="99"/>
    </row>
    <row r="122" spans="1:9" x14ac:dyDescent="0.25">
      <c r="A122" s="118" t="s">
        <v>1259</v>
      </c>
      <c r="B122" s="119">
        <v>42886</v>
      </c>
      <c r="C122" s="31" t="s">
        <v>425</v>
      </c>
      <c r="D122" s="32">
        <v>27.4</v>
      </c>
      <c r="E122" s="32"/>
      <c r="F122" s="34">
        <v>724877</v>
      </c>
      <c r="G122" s="122">
        <v>19861629.800000001</v>
      </c>
      <c r="H122" s="118"/>
      <c r="I122" s="99"/>
    </row>
    <row r="123" spans="1:9" x14ac:dyDescent="0.25">
      <c r="A123" s="118" t="s">
        <v>1597</v>
      </c>
      <c r="B123" s="119">
        <v>42761</v>
      </c>
      <c r="C123" s="31" t="s">
        <v>428</v>
      </c>
      <c r="D123" s="32">
        <v>56.4</v>
      </c>
      <c r="E123" s="32"/>
      <c r="F123" s="34">
        <v>344333</v>
      </c>
      <c r="G123" s="122">
        <v>19420381.199999999</v>
      </c>
      <c r="H123" s="118"/>
      <c r="I123" s="99"/>
    </row>
    <row r="124" spans="1:9" x14ac:dyDescent="0.25">
      <c r="A124" s="118" t="s">
        <v>1588</v>
      </c>
      <c r="B124" s="119">
        <v>43049</v>
      </c>
      <c r="C124" s="31" t="s">
        <v>425</v>
      </c>
      <c r="D124" s="32">
        <v>24.5</v>
      </c>
      <c r="E124" s="32"/>
      <c r="F124" s="34">
        <v>718626</v>
      </c>
      <c r="G124" s="122">
        <v>17606337</v>
      </c>
      <c r="H124" s="118"/>
      <c r="I124" s="99"/>
    </row>
    <row r="125" spans="1:9" x14ac:dyDescent="0.25">
      <c r="A125" s="118" t="s">
        <v>1443</v>
      </c>
      <c r="B125" s="119">
        <v>42787</v>
      </c>
      <c r="C125" s="31" t="s">
        <v>428</v>
      </c>
      <c r="D125" s="32">
        <v>41.98</v>
      </c>
      <c r="E125" s="32"/>
      <c r="F125" s="34">
        <v>404842</v>
      </c>
      <c r="G125" s="122">
        <v>16995267.16</v>
      </c>
      <c r="H125" s="118"/>
      <c r="I125" s="99"/>
    </row>
    <row r="126" spans="1:9" x14ac:dyDescent="0.25">
      <c r="A126" s="118" t="s">
        <v>1569</v>
      </c>
      <c r="B126" s="119">
        <v>43068</v>
      </c>
      <c r="C126" s="31" t="s">
        <v>425</v>
      </c>
      <c r="D126" s="32">
        <v>2</v>
      </c>
      <c r="E126" s="32"/>
      <c r="F126" s="34">
        <v>7500000</v>
      </c>
      <c r="G126" s="122">
        <v>15000000</v>
      </c>
      <c r="H126" s="118"/>
      <c r="I126" s="99"/>
    </row>
    <row r="127" spans="1:9" x14ac:dyDescent="0.25">
      <c r="A127" s="118" t="s">
        <v>1517</v>
      </c>
      <c r="B127" s="119">
        <v>42787</v>
      </c>
      <c r="C127" s="31" t="s">
        <v>428</v>
      </c>
      <c r="D127" s="32">
        <v>12.72</v>
      </c>
      <c r="E127" s="32"/>
      <c r="F127" s="34">
        <v>1000000</v>
      </c>
      <c r="G127" s="122">
        <v>12720000</v>
      </c>
      <c r="H127" s="118"/>
      <c r="I127" s="99"/>
    </row>
    <row r="128" spans="1:9" x14ac:dyDescent="0.25">
      <c r="A128" s="118" t="s">
        <v>1443</v>
      </c>
      <c r="B128" s="119">
        <v>42857</v>
      </c>
      <c r="C128" s="31" t="s">
        <v>428</v>
      </c>
      <c r="D128" s="32">
        <v>38.47</v>
      </c>
      <c r="E128" s="32"/>
      <c r="F128" s="34">
        <v>320500</v>
      </c>
      <c r="G128" s="122">
        <v>12329635</v>
      </c>
      <c r="H128" s="118"/>
      <c r="I128" s="99"/>
    </row>
    <row r="129" spans="1:9" x14ac:dyDescent="0.25">
      <c r="A129" s="118" t="s">
        <v>1573</v>
      </c>
      <c r="B129" s="119">
        <v>43010</v>
      </c>
      <c r="C129" s="31" t="s">
        <v>425</v>
      </c>
      <c r="D129" s="32">
        <v>124.5</v>
      </c>
      <c r="E129" s="32"/>
      <c r="F129" s="34">
        <v>96683</v>
      </c>
      <c r="G129" s="122">
        <v>12037033.5</v>
      </c>
      <c r="H129" s="118"/>
      <c r="I129" s="99"/>
    </row>
    <row r="130" spans="1:9" x14ac:dyDescent="0.25">
      <c r="A130" s="118" t="s">
        <v>1569</v>
      </c>
      <c r="B130" s="119">
        <v>42871</v>
      </c>
      <c r="C130" s="31" t="s">
        <v>425</v>
      </c>
      <c r="D130" s="32">
        <v>2.89</v>
      </c>
      <c r="E130" s="32"/>
      <c r="F130" s="34">
        <v>4000000</v>
      </c>
      <c r="G130" s="122">
        <v>11560000</v>
      </c>
      <c r="H130" s="118"/>
      <c r="I130" s="99"/>
    </row>
    <row r="131" spans="1:9" x14ac:dyDescent="0.25">
      <c r="A131" s="118" t="s">
        <v>1526</v>
      </c>
      <c r="B131" s="119">
        <v>43081</v>
      </c>
      <c r="C131" s="31" t="s">
        <v>425</v>
      </c>
      <c r="D131" s="32">
        <v>43.228000000000002</v>
      </c>
      <c r="E131" s="32"/>
      <c r="F131" s="34">
        <v>264006</v>
      </c>
      <c r="G131" s="122">
        <v>11412451.368000001</v>
      </c>
      <c r="H131" s="118"/>
      <c r="I131" s="99"/>
    </row>
    <row r="132" spans="1:9" x14ac:dyDescent="0.25">
      <c r="A132" s="118" t="s">
        <v>1593</v>
      </c>
      <c r="B132" s="119">
        <v>42796</v>
      </c>
      <c r="C132" s="31" t="s">
        <v>425</v>
      </c>
      <c r="D132" s="32">
        <v>1.85</v>
      </c>
      <c r="E132" s="32"/>
      <c r="F132" s="34">
        <v>6083784</v>
      </c>
      <c r="G132" s="122">
        <v>11255000.4</v>
      </c>
      <c r="H132" s="118"/>
      <c r="I132" s="99"/>
    </row>
    <row r="133" spans="1:9" x14ac:dyDescent="0.25">
      <c r="A133" s="118" t="s">
        <v>1593</v>
      </c>
      <c r="B133" s="119">
        <v>43084</v>
      </c>
      <c r="C133" s="31" t="s">
        <v>425</v>
      </c>
      <c r="D133" s="32">
        <v>2</v>
      </c>
      <c r="E133" s="32"/>
      <c r="F133" s="34">
        <v>5555554</v>
      </c>
      <c r="G133" s="122">
        <v>11111108</v>
      </c>
      <c r="H133" s="118"/>
      <c r="I133" s="99"/>
    </row>
    <row r="134" spans="1:9" x14ac:dyDescent="0.25">
      <c r="A134" s="118" t="s">
        <v>1543</v>
      </c>
      <c r="B134" s="119">
        <v>42790</v>
      </c>
      <c r="C134" s="31" t="s">
        <v>428</v>
      </c>
      <c r="D134" s="32">
        <v>1.68</v>
      </c>
      <c r="E134" s="32"/>
      <c r="F134" s="34">
        <v>6462500</v>
      </c>
      <c r="G134" s="122">
        <v>10857000</v>
      </c>
      <c r="H134" s="118"/>
      <c r="I134" s="99"/>
    </row>
    <row r="135" spans="1:9" x14ac:dyDescent="0.25">
      <c r="A135" s="118" t="s">
        <v>1232</v>
      </c>
      <c r="B135" s="119">
        <v>42863</v>
      </c>
      <c r="C135" s="31" t="s">
        <v>425</v>
      </c>
      <c r="D135" s="32">
        <v>0.94</v>
      </c>
      <c r="E135" s="32"/>
      <c r="F135" s="34">
        <v>10863198</v>
      </c>
      <c r="G135" s="122">
        <v>10211406.119999999</v>
      </c>
      <c r="H135" s="118"/>
      <c r="I135" s="99"/>
    </row>
    <row r="136" spans="1:9" x14ac:dyDescent="0.25">
      <c r="A136" s="118" t="s">
        <v>1259</v>
      </c>
      <c r="B136" s="119">
        <v>42796</v>
      </c>
      <c r="C136" s="31" t="s">
        <v>425</v>
      </c>
      <c r="D136" s="32">
        <v>22.7</v>
      </c>
      <c r="E136" s="32"/>
      <c r="F136" s="34">
        <v>434000</v>
      </c>
      <c r="G136" s="122">
        <v>9851800</v>
      </c>
      <c r="H136" s="118"/>
      <c r="I136" s="99"/>
    </row>
    <row r="137" spans="1:9" x14ac:dyDescent="0.25">
      <c r="A137" s="118" t="s">
        <v>1577</v>
      </c>
      <c r="B137" s="119">
        <v>42902</v>
      </c>
      <c r="C137" s="31" t="s">
        <v>428</v>
      </c>
      <c r="D137" s="32">
        <v>148</v>
      </c>
      <c r="E137" s="32"/>
      <c r="F137" s="34">
        <v>60071</v>
      </c>
      <c r="G137" s="122">
        <v>8890508</v>
      </c>
      <c r="H137" s="118"/>
      <c r="I137" s="99"/>
    </row>
    <row r="138" spans="1:9" x14ac:dyDescent="0.25">
      <c r="A138" s="118" t="s">
        <v>1561</v>
      </c>
      <c r="B138" s="119">
        <v>42828</v>
      </c>
      <c r="C138" s="31" t="s">
        <v>425</v>
      </c>
      <c r="D138" s="32">
        <v>6</v>
      </c>
      <c r="E138" s="32"/>
      <c r="F138" s="34">
        <v>1333332</v>
      </c>
      <c r="G138" s="122">
        <v>7999992</v>
      </c>
      <c r="H138" s="118"/>
      <c r="I138" s="99"/>
    </row>
    <row r="139" spans="1:9" x14ac:dyDescent="0.25">
      <c r="A139" s="118" t="s">
        <v>1578</v>
      </c>
      <c r="B139" s="119">
        <v>42916</v>
      </c>
      <c r="C139" s="31" t="s">
        <v>425</v>
      </c>
      <c r="D139" s="32">
        <v>31</v>
      </c>
      <c r="E139" s="32"/>
      <c r="F139" s="34">
        <v>241290</v>
      </c>
      <c r="G139" s="122">
        <v>7479990</v>
      </c>
      <c r="H139" s="118"/>
      <c r="I139" s="99"/>
    </row>
    <row r="140" spans="1:9" x14ac:dyDescent="0.25">
      <c r="A140" s="118" t="s">
        <v>1565</v>
      </c>
      <c r="B140" s="119">
        <v>43083</v>
      </c>
      <c r="C140" s="31" t="s">
        <v>1563</v>
      </c>
      <c r="D140" s="32">
        <v>7</v>
      </c>
      <c r="E140" s="32"/>
      <c r="F140" s="34">
        <v>1026871</v>
      </c>
      <c r="G140" s="122">
        <v>7188097</v>
      </c>
      <c r="H140" s="118"/>
      <c r="I140" s="99"/>
    </row>
    <row r="141" spans="1:9" x14ac:dyDescent="0.25">
      <c r="A141" s="118" t="s">
        <v>1569</v>
      </c>
      <c r="B141" s="119">
        <v>42758</v>
      </c>
      <c r="C141" s="31" t="s">
        <v>425</v>
      </c>
      <c r="D141" s="32">
        <v>2.89</v>
      </c>
      <c r="E141" s="32"/>
      <c r="F141" s="34">
        <v>2386731</v>
      </c>
      <c r="G141" s="122">
        <v>6897652.5899999999</v>
      </c>
      <c r="H141" s="118"/>
      <c r="I141" s="99"/>
    </row>
    <row r="142" spans="1:9" x14ac:dyDescent="0.25">
      <c r="A142" s="118" t="s">
        <v>1593</v>
      </c>
      <c r="B142" s="119">
        <v>43060</v>
      </c>
      <c r="C142" s="31" t="s">
        <v>425</v>
      </c>
      <c r="D142" s="32">
        <v>2</v>
      </c>
      <c r="E142" s="32"/>
      <c r="F142" s="34">
        <v>3294117</v>
      </c>
      <c r="G142" s="122">
        <v>6588234</v>
      </c>
      <c r="H142" s="118"/>
      <c r="I142" s="99"/>
    </row>
    <row r="143" spans="1:9" x14ac:dyDescent="0.25">
      <c r="A143" s="118" t="s">
        <v>1581</v>
      </c>
      <c r="B143" s="119">
        <v>42940</v>
      </c>
      <c r="C143" s="31" t="s">
        <v>1563</v>
      </c>
      <c r="D143" s="32">
        <v>20</v>
      </c>
      <c r="E143" s="32"/>
      <c r="F143" s="34">
        <v>323268</v>
      </c>
      <c r="G143" s="122">
        <v>6465360</v>
      </c>
      <c r="H143" s="118"/>
      <c r="I143" s="99"/>
    </row>
    <row r="144" spans="1:9" x14ac:dyDescent="0.25">
      <c r="A144" s="118" t="s">
        <v>1443</v>
      </c>
      <c r="B144" s="119">
        <v>42933</v>
      </c>
      <c r="C144" s="31" t="s">
        <v>428</v>
      </c>
      <c r="D144" s="32">
        <v>47.82</v>
      </c>
      <c r="E144" s="32"/>
      <c r="F144" s="34">
        <v>126667</v>
      </c>
      <c r="G144" s="122">
        <v>6057215.9400000004</v>
      </c>
      <c r="H144" s="118"/>
      <c r="I144" s="99"/>
    </row>
    <row r="145" spans="1:9" x14ac:dyDescent="0.25">
      <c r="A145" s="118" t="s">
        <v>1573</v>
      </c>
      <c r="B145" s="119">
        <v>42858</v>
      </c>
      <c r="C145" s="31" t="s">
        <v>428</v>
      </c>
      <c r="D145" s="32">
        <v>27.8</v>
      </c>
      <c r="E145" s="32"/>
      <c r="F145" s="34">
        <v>216662</v>
      </c>
      <c r="G145" s="122">
        <v>6023203.5999999996</v>
      </c>
      <c r="H145" s="118"/>
      <c r="I145" s="99"/>
    </row>
    <row r="146" spans="1:9" x14ac:dyDescent="0.25">
      <c r="A146" s="32" t="s">
        <v>1265</v>
      </c>
      <c r="B146" s="83">
        <v>42786</v>
      </c>
      <c r="C146" s="31" t="s">
        <v>425</v>
      </c>
      <c r="D146" s="29">
        <v>181.9</v>
      </c>
      <c r="E146" s="29"/>
      <c r="F146" s="34">
        <v>33050</v>
      </c>
      <c r="G146" s="120">
        <v>6011795</v>
      </c>
      <c r="H146" s="99"/>
      <c r="I146" s="99"/>
    </row>
    <row r="147" spans="1:9" x14ac:dyDescent="0.25">
      <c r="A147" s="32" t="s">
        <v>1487</v>
      </c>
      <c r="B147" s="83">
        <v>42811</v>
      </c>
      <c r="C147" s="31" t="s">
        <v>1563</v>
      </c>
      <c r="D147" s="29">
        <v>1.75</v>
      </c>
      <c r="E147" s="29"/>
      <c r="F147" s="34">
        <v>3388560</v>
      </c>
      <c r="G147" s="120">
        <v>5929980</v>
      </c>
      <c r="H147" s="99"/>
      <c r="I147" s="99"/>
    </row>
    <row r="148" spans="1:9" x14ac:dyDescent="0.25">
      <c r="A148" s="32" t="s">
        <v>1565</v>
      </c>
      <c r="B148" s="83">
        <v>42865</v>
      </c>
      <c r="C148" s="31" t="s">
        <v>1563</v>
      </c>
      <c r="D148" s="29">
        <v>7</v>
      </c>
      <c r="E148" s="29"/>
      <c r="F148" s="34">
        <v>827804</v>
      </c>
      <c r="G148" s="120">
        <v>5794628</v>
      </c>
      <c r="H148" s="99"/>
      <c r="I148" s="99"/>
    </row>
    <row r="149" spans="1:9" x14ac:dyDescent="0.25">
      <c r="A149" s="32" t="s">
        <v>1586</v>
      </c>
      <c r="B149" s="83">
        <v>42982</v>
      </c>
      <c r="C149" s="31" t="s">
        <v>428</v>
      </c>
      <c r="D149" s="29">
        <v>86.64</v>
      </c>
      <c r="E149" s="29"/>
      <c r="F149" s="34">
        <v>66236</v>
      </c>
      <c r="G149" s="120">
        <v>5738687.04</v>
      </c>
      <c r="H149" s="99"/>
      <c r="I149" s="99"/>
    </row>
    <row r="150" spans="1:9" x14ac:dyDescent="0.25">
      <c r="A150" s="32" t="s">
        <v>1414</v>
      </c>
      <c r="B150" s="83">
        <v>42830</v>
      </c>
      <c r="C150" s="31" t="s">
        <v>1563</v>
      </c>
      <c r="D150" s="29">
        <v>1.2</v>
      </c>
      <c r="E150" s="29"/>
      <c r="F150" s="34">
        <v>4401736</v>
      </c>
      <c r="G150" s="120">
        <v>5282083.2</v>
      </c>
      <c r="H150" s="99"/>
      <c r="I150" s="99"/>
    </row>
    <row r="151" spans="1:9" x14ac:dyDescent="0.25">
      <c r="A151" s="32" t="s">
        <v>1593</v>
      </c>
      <c r="B151" s="83">
        <v>43068</v>
      </c>
      <c r="C151" s="31" t="s">
        <v>425</v>
      </c>
      <c r="D151" s="29">
        <v>2</v>
      </c>
      <c r="E151" s="29"/>
      <c r="F151" s="34">
        <v>2588235</v>
      </c>
      <c r="G151" s="120">
        <v>5176470</v>
      </c>
      <c r="H151" s="99"/>
      <c r="I151" s="99"/>
    </row>
    <row r="152" spans="1:9" x14ac:dyDescent="0.25">
      <c r="A152" s="32" t="s">
        <v>1593</v>
      </c>
      <c r="B152" s="83">
        <v>42978</v>
      </c>
      <c r="C152" s="31" t="s">
        <v>425</v>
      </c>
      <c r="D152" s="29">
        <v>1.1499999999999999</v>
      </c>
      <c r="E152" s="29"/>
      <c r="F152" s="34">
        <v>4472867</v>
      </c>
      <c r="G152" s="120">
        <v>5143797.05</v>
      </c>
      <c r="H152" s="99"/>
      <c r="I152" s="99"/>
    </row>
    <row r="153" spans="1:9" x14ac:dyDescent="0.25">
      <c r="A153" s="32" t="s">
        <v>1229</v>
      </c>
      <c r="B153" s="83">
        <v>43038</v>
      </c>
      <c r="C153" s="31" t="s">
        <v>425</v>
      </c>
      <c r="D153" s="29">
        <v>1.27</v>
      </c>
      <c r="E153" s="29"/>
      <c r="F153" s="34">
        <v>4005458</v>
      </c>
      <c r="G153" s="120">
        <v>5086931.66</v>
      </c>
      <c r="H153" s="99"/>
      <c r="I153" s="99"/>
    </row>
    <row r="154" spans="1:9" x14ac:dyDescent="0.25">
      <c r="A154" s="32" t="s">
        <v>1593</v>
      </c>
      <c r="B154" s="83">
        <v>43049</v>
      </c>
      <c r="C154" s="31" t="s">
        <v>425</v>
      </c>
      <c r="D154" s="29">
        <v>2</v>
      </c>
      <c r="E154" s="29"/>
      <c r="F154" s="34">
        <v>2500000</v>
      </c>
      <c r="G154" s="120">
        <v>5000000</v>
      </c>
      <c r="H154" s="99"/>
      <c r="I154" s="99"/>
    </row>
    <row r="155" spans="1:9" x14ac:dyDescent="0.25">
      <c r="A155" s="32" t="s">
        <v>1593</v>
      </c>
      <c r="B155" s="83">
        <v>43083</v>
      </c>
      <c r="C155" s="31" t="s">
        <v>425</v>
      </c>
      <c r="D155" s="29">
        <v>2</v>
      </c>
      <c r="E155" s="29"/>
      <c r="F155" s="34">
        <v>2500000</v>
      </c>
      <c r="G155" s="120">
        <v>5000000</v>
      </c>
      <c r="H155" s="99"/>
      <c r="I155" s="99"/>
    </row>
    <row r="156" spans="1:9" x14ac:dyDescent="0.25">
      <c r="A156" s="32" t="s">
        <v>1592</v>
      </c>
      <c r="B156" s="83">
        <v>43068</v>
      </c>
      <c r="C156" s="31" t="s">
        <v>425</v>
      </c>
      <c r="D156" s="29">
        <v>7.75</v>
      </c>
      <c r="E156" s="29"/>
      <c r="F156" s="34">
        <v>642255</v>
      </c>
      <c r="G156" s="120">
        <v>4977476.25</v>
      </c>
      <c r="H156" s="99"/>
      <c r="I156" s="99"/>
    </row>
    <row r="157" spans="1:9" x14ac:dyDescent="0.25">
      <c r="A157" s="32" t="s">
        <v>1562</v>
      </c>
      <c r="B157" s="83">
        <v>42908</v>
      </c>
      <c r="C157" s="31" t="s">
        <v>428</v>
      </c>
      <c r="D157" s="29">
        <v>66.709999999999994</v>
      </c>
      <c r="E157" s="29"/>
      <c r="F157" s="34">
        <v>70193</v>
      </c>
      <c r="G157" s="120">
        <v>4682575.03</v>
      </c>
      <c r="H157" s="99"/>
      <c r="I157" s="99"/>
    </row>
    <row r="158" spans="1:9" x14ac:dyDescent="0.25">
      <c r="A158" s="32" t="s">
        <v>1561</v>
      </c>
      <c r="B158" s="83">
        <v>42828</v>
      </c>
      <c r="C158" s="31" t="s">
        <v>425</v>
      </c>
      <c r="D158" s="29">
        <v>5.82</v>
      </c>
      <c r="E158" s="29"/>
      <c r="F158" s="34">
        <v>743059</v>
      </c>
      <c r="G158" s="120">
        <v>4324603.38</v>
      </c>
      <c r="H158" s="99"/>
      <c r="I158" s="99"/>
    </row>
    <row r="159" spans="1:9" x14ac:dyDescent="0.25">
      <c r="A159" s="32" t="s">
        <v>1534</v>
      </c>
      <c r="B159" s="83">
        <v>42927</v>
      </c>
      <c r="C159" s="31" t="s">
        <v>425</v>
      </c>
      <c r="D159" s="29">
        <v>2.2890000000000001</v>
      </c>
      <c r="E159" s="29"/>
      <c r="F159" s="34">
        <v>1879277</v>
      </c>
      <c r="G159" s="120">
        <v>4301665.0530000003</v>
      </c>
      <c r="H159" s="99"/>
      <c r="I159" s="99"/>
    </row>
    <row r="160" spans="1:9" x14ac:dyDescent="0.25">
      <c r="A160" s="32" t="s">
        <v>1229</v>
      </c>
      <c r="B160" s="83">
        <v>42774</v>
      </c>
      <c r="C160" s="31" t="s">
        <v>1563</v>
      </c>
      <c r="D160" s="29">
        <v>3</v>
      </c>
      <c r="E160" s="29"/>
      <c r="F160" s="34">
        <v>1414835</v>
      </c>
      <c r="G160" s="120">
        <v>4244505</v>
      </c>
      <c r="H160" s="99"/>
      <c r="I160" s="99"/>
    </row>
    <row r="161" spans="1:9" x14ac:dyDescent="0.25">
      <c r="A161" s="32" t="s">
        <v>1560</v>
      </c>
      <c r="B161" s="83">
        <v>43056</v>
      </c>
      <c r="C161" s="31" t="s">
        <v>428</v>
      </c>
      <c r="D161" s="29">
        <v>10.35</v>
      </c>
      <c r="E161" s="29"/>
      <c r="F161" s="34">
        <v>400000</v>
      </c>
      <c r="G161" s="120">
        <v>4140000</v>
      </c>
      <c r="H161" s="99"/>
      <c r="I161" s="99"/>
    </row>
    <row r="162" spans="1:9" x14ac:dyDescent="0.25">
      <c r="A162" s="32" t="s">
        <v>1290</v>
      </c>
      <c r="B162" s="83">
        <v>43074</v>
      </c>
      <c r="C162" s="31" t="s">
        <v>425</v>
      </c>
      <c r="D162" s="29">
        <v>67.400000000000006</v>
      </c>
      <c r="E162" s="29" t="s">
        <v>1373</v>
      </c>
      <c r="F162" s="34">
        <v>60000</v>
      </c>
      <c r="G162" s="120">
        <v>4044000</v>
      </c>
      <c r="H162" s="99"/>
      <c r="I162" s="99"/>
    </row>
    <row r="163" spans="1:9" x14ac:dyDescent="0.25">
      <c r="A163" s="32" t="s">
        <v>1540</v>
      </c>
      <c r="B163" s="83">
        <v>42863</v>
      </c>
      <c r="C163" s="31" t="s">
        <v>428</v>
      </c>
      <c r="D163" s="29">
        <v>1.88</v>
      </c>
      <c r="E163" s="29"/>
      <c r="F163" s="34">
        <v>2057500</v>
      </c>
      <c r="G163" s="120">
        <v>3868100</v>
      </c>
      <c r="H163" s="99"/>
      <c r="I163" s="99"/>
    </row>
    <row r="164" spans="1:9" x14ac:dyDescent="0.25">
      <c r="A164" s="32" t="s">
        <v>1593</v>
      </c>
      <c r="B164" s="83">
        <v>42884</v>
      </c>
      <c r="C164" s="31" t="s">
        <v>425</v>
      </c>
      <c r="D164" s="29">
        <v>1.73</v>
      </c>
      <c r="E164" s="29"/>
      <c r="F164" s="34">
        <v>2130266</v>
      </c>
      <c r="G164" s="120">
        <v>3685360.18</v>
      </c>
      <c r="H164" s="99"/>
      <c r="I164" s="99"/>
    </row>
    <row r="165" spans="1:9" x14ac:dyDescent="0.25">
      <c r="A165" s="32" t="s">
        <v>1232</v>
      </c>
      <c r="B165" s="83">
        <v>42887</v>
      </c>
      <c r="C165" s="31" t="s">
        <v>425</v>
      </c>
      <c r="D165" s="29">
        <v>0.95</v>
      </c>
      <c r="E165" s="29"/>
      <c r="F165" s="34">
        <v>3808875</v>
      </c>
      <c r="G165" s="120">
        <v>3618431.25</v>
      </c>
      <c r="H165" s="99"/>
      <c r="I165" s="99"/>
    </row>
    <row r="166" spans="1:9" x14ac:dyDescent="0.25">
      <c r="A166" s="32" t="s">
        <v>1259</v>
      </c>
      <c r="B166" s="83">
        <v>42886</v>
      </c>
      <c r="C166" s="31" t="s">
        <v>428</v>
      </c>
      <c r="D166" s="29">
        <v>20.190000000000001</v>
      </c>
      <c r="E166" s="29"/>
      <c r="F166" s="34">
        <v>173000</v>
      </c>
      <c r="G166" s="120">
        <v>3492870</v>
      </c>
      <c r="H166" s="99"/>
      <c r="I166" s="99"/>
    </row>
    <row r="167" spans="1:9" x14ac:dyDescent="0.25">
      <c r="A167" s="32" t="s">
        <v>1232</v>
      </c>
      <c r="B167" s="83">
        <v>42969</v>
      </c>
      <c r="C167" s="31" t="s">
        <v>425</v>
      </c>
      <c r="D167" s="29">
        <v>0.93023</v>
      </c>
      <c r="E167" s="29"/>
      <c r="F167" s="34">
        <v>2864415</v>
      </c>
      <c r="G167" s="120">
        <v>2664564.7654499998</v>
      </c>
      <c r="H167" s="99"/>
      <c r="I167" s="99"/>
    </row>
    <row r="168" spans="1:9" x14ac:dyDescent="0.25">
      <c r="A168" s="32" t="s">
        <v>1543</v>
      </c>
      <c r="B168" s="83">
        <v>42870</v>
      </c>
      <c r="C168" s="31" t="s">
        <v>428</v>
      </c>
      <c r="D168" s="29">
        <v>1.29</v>
      </c>
      <c r="E168" s="29"/>
      <c r="F168" s="34">
        <v>2025000</v>
      </c>
      <c r="G168" s="120">
        <v>2612250</v>
      </c>
      <c r="H168" s="99"/>
      <c r="I168" s="99"/>
    </row>
    <row r="169" spans="1:9" x14ac:dyDescent="0.25">
      <c r="A169" s="32" t="s">
        <v>1499</v>
      </c>
      <c r="B169" s="83">
        <v>42796</v>
      </c>
      <c r="C169" s="31" t="s">
        <v>425</v>
      </c>
      <c r="D169" s="29">
        <v>12.72</v>
      </c>
      <c r="E169" s="29"/>
      <c r="F169" s="34">
        <v>191750</v>
      </c>
      <c r="G169" s="120">
        <v>2439060</v>
      </c>
      <c r="H169" s="99"/>
      <c r="I169" s="99"/>
    </row>
    <row r="170" spans="1:9" x14ac:dyDescent="0.25">
      <c r="A170" s="32" t="s">
        <v>1575</v>
      </c>
      <c r="B170" s="83">
        <v>42913</v>
      </c>
      <c r="C170" s="31" t="s">
        <v>428</v>
      </c>
      <c r="D170" s="29">
        <v>159.25</v>
      </c>
      <c r="E170" s="29"/>
      <c r="F170" s="34">
        <v>15000</v>
      </c>
      <c r="G170" s="120">
        <v>2388750</v>
      </c>
      <c r="H170" s="99"/>
      <c r="I170" s="99"/>
    </row>
    <row r="171" spans="1:9" x14ac:dyDescent="0.25">
      <c r="A171" s="32" t="s">
        <v>1569</v>
      </c>
      <c r="B171" s="83">
        <v>42832</v>
      </c>
      <c r="C171" s="31" t="s">
        <v>425</v>
      </c>
      <c r="D171" s="29">
        <v>2.89</v>
      </c>
      <c r="E171" s="29"/>
      <c r="F171" s="34">
        <v>825358</v>
      </c>
      <c r="G171" s="120">
        <v>2385284.62</v>
      </c>
      <c r="H171" s="99"/>
      <c r="I171" s="99"/>
    </row>
    <row r="172" spans="1:9" x14ac:dyDescent="0.25">
      <c r="A172" s="32" t="s">
        <v>1388</v>
      </c>
      <c r="B172" s="83">
        <v>42899</v>
      </c>
      <c r="C172" s="31" t="s">
        <v>428</v>
      </c>
      <c r="D172" s="29">
        <v>42</v>
      </c>
      <c r="E172" s="29"/>
      <c r="F172" s="34">
        <v>50000</v>
      </c>
      <c r="G172" s="120">
        <v>2100000</v>
      </c>
      <c r="H172" s="99"/>
      <c r="I172" s="99"/>
    </row>
    <row r="173" spans="1:9" x14ac:dyDescent="0.25">
      <c r="A173" s="32" t="s">
        <v>1388</v>
      </c>
      <c r="B173" s="83">
        <v>42992</v>
      </c>
      <c r="C173" s="31" t="s">
        <v>428</v>
      </c>
      <c r="D173" s="29">
        <v>42</v>
      </c>
      <c r="E173" s="29"/>
      <c r="F173" s="34">
        <v>50000</v>
      </c>
      <c r="G173" s="120">
        <v>2100000</v>
      </c>
      <c r="H173" s="99"/>
      <c r="I173" s="99"/>
    </row>
    <row r="174" spans="1:9" x14ac:dyDescent="0.25">
      <c r="A174" s="32" t="s">
        <v>1553</v>
      </c>
      <c r="B174" s="83">
        <v>42802</v>
      </c>
      <c r="C174" s="31" t="s">
        <v>428</v>
      </c>
      <c r="D174" s="29">
        <v>36.729999999999997</v>
      </c>
      <c r="E174" s="29"/>
      <c r="F174" s="34">
        <v>56500</v>
      </c>
      <c r="G174" s="120">
        <v>2075245</v>
      </c>
      <c r="H174" s="99"/>
      <c r="I174" s="99"/>
    </row>
    <row r="175" spans="1:9" x14ac:dyDescent="0.25">
      <c r="A175" s="32" t="s">
        <v>1414</v>
      </c>
      <c r="B175" s="83">
        <v>42895</v>
      </c>
      <c r="C175" s="31" t="s">
        <v>425</v>
      </c>
      <c r="D175" s="29">
        <v>1</v>
      </c>
      <c r="E175" s="29"/>
      <c r="F175" s="34">
        <v>2000000</v>
      </c>
      <c r="G175" s="120">
        <v>2000000</v>
      </c>
      <c r="H175" s="99"/>
      <c r="I175" s="99"/>
    </row>
    <row r="176" spans="1:9" x14ac:dyDescent="0.25">
      <c r="A176" s="32" t="s">
        <v>1592</v>
      </c>
      <c r="B176" s="83">
        <v>43068</v>
      </c>
      <c r="C176" s="31" t="s">
        <v>425</v>
      </c>
      <c r="D176" s="29">
        <v>15.5</v>
      </c>
      <c r="E176" s="29"/>
      <c r="F176" s="34">
        <v>125806</v>
      </c>
      <c r="G176" s="120">
        <v>1949993</v>
      </c>
      <c r="H176" s="99"/>
      <c r="I176" s="99"/>
    </row>
    <row r="177" spans="1:9" x14ac:dyDescent="0.25">
      <c r="A177" s="32" t="s">
        <v>1232</v>
      </c>
      <c r="B177" s="83">
        <v>43007</v>
      </c>
      <c r="C177" s="31" t="s">
        <v>425</v>
      </c>
      <c r="D177" s="29">
        <v>0.94120000000000004</v>
      </c>
      <c r="E177" s="29"/>
      <c r="F177" s="34">
        <v>1848505</v>
      </c>
      <c r="G177" s="120">
        <v>1739812.906</v>
      </c>
      <c r="H177" s="99"/>
      <c r="I177" s="99"/>
    </row>
    <row r="178" spans="1:9" x14ac:dyDescent="0.25">
      <c r="A178" s="32" t="s">
        <v>1523</v>
      </c>
      <c r="B178" s="83">
        <v>42892</v>
      </c>
      <c r="C178" s="31" t="s">
        <v>428</v>
      </c>
      <c r="D178" s="29">
        <v>48.8</v>
      </c>
      <c r="E178" s="29"/>
      <c r="F178" s="34">
        <v>34496</v>
      </c>
      <c r="G178" s="120">
        <v>1683404.8</v>
      </c>
      <c r="H178" s="99"/>
      <c r="I178" s="99"/>
    </row>
    <row r="179" spans="1:9" x14ac:dyDescent="0.25">
      <c r="A179" s="32" t="s">
        <v>1539</v>
      </c>
      <c r="B179" s="83">
        <v>42759</v>
      </c>
      <c r="C179" s="31" t="s">
        <v>428</v>
      </c>
      <c r="D179" s="29">
        <v>28.74</v>
      </c>
      <c r="E179" s="29"/>
      <c r="F179" s="34">
        <v>56525</v>
      </c>
      <c r="G179" s="120">
        <v>1624528.5</v>
      </c>
      <c r="H179" s="99"/>
      <c r="I179" s="99"/>
    </row>
    <row r="180" spans="1:9" x14ac:dyDescent="0.25">
      <c r="A180" s="32" t="s">
        <v>1575</v>
      </c>
      <c r="B180" s="83">
        <v>43083</v>
      </c>
      <c r="C180" s="31" t="s">
        <v>428</v>
      </c>
      <c r="D180" s="29">
        <v>9.73</v>
      </c>
      <c r="E180" s="29"/>
      <c r="F180" s="34">
        <v>165000</v>
      </c>
      <c r="G180" s="120">
        <v>1605450</v>
      </c>
      <c r="H180" s="99"/>
      <c r="I180" s="99"/>
    </row>
    <row r="181" spans="1:9" x14ac:dyDescent="0.25">
      <c r="A181" s="32" t="s">
        <v>1232</v>
      </c>
      <c r="B181" s="83">
        <v>42873</v>
      </c>
      <c r="C181" s="31" t="s">
        <v>425</v>
      </c>
      <c r="D181" s="29">
        <v>0.94</v>
      </c>
      <c r="E181" s="29"/>
      <c r="F181" s="34">
        <v>1598103</v>
      </c>
      <c r="G181" s="120">
        <v>1502216.82</v>
      </c>
      <c r="H181" s="99"/>
      <c r="I181" s="99"/>
    </row>
    <row r="182" spans="1:9" x14ac:dyDescent="0.25">
      <c r="A182" s="32" t="s">
        <v>1509</v>
      </c>
      <c r="B182" s="83">
        <v>42782</v>
      </c>
      <c r="C182" s="31" t="s">
        <v>428</v>
      </c>
      <c r="D182" s="29">
        <v>9.57</v>
      </c>
      <c r="E182" s="29"/>
      <c r="F182" s="34">
        <v>148264</v>
      </c>
      <c r="G182" s="120">
        <v>1418886.48</v>
      </c>
      <c r="H182" s="99"/>
      <c r="I182" s="99"/>
    </row>
    <row r="183" spans="1:9" x14ac:dyDescent="0.25">
      <c r="A183" s="32" t="s">
        <v>1573</v>
      </c>
      <c r="B183" s="83">
        <v>42957</v>
      </c>
      <c r="C183" s="31" t="s">
        <v>428</v>
      </c>
      <c r="D183" s="29">
        <v>27.8</v>
      </c>
      <c r="E183" s="29"/>
      <c r="F183" s="34">
        <v>50000</v>
      </c>
      <c r="G183" s="120">
        <v>1390000</v>
      </c>
      <c r="H183" s="99"/>
      <c r="I183" s="99"/>
    </row>
    <row r="184" spans="1:9" x14ac:dyDescent="0.25">
      <c r="A184" s="32" t="s">
        <v>1508</v>
      </c>
      <c r="B184" s="83">
        <v>42885</v>
      </c>
      <c r="C184" s="31" t="s">
        <v>425</v>
      </c>
      <c r="D184" s="29">
        <v>20.76</v>
      </c>
      <c r="E184" s="29"/>
      <c r="F184" s="34">
        <v>64145</v>
      </c>
      <c r="G184" s="120">
        <v>1331650.2</v>
      </c>
      <c r="H184" s="99"/>
      <c r="I184" s="99"/>
    </row>
    <row r="185" spans="1:9" x14ac:dyDescent="0.25">
      <c r="A185" s="32" t="s">
        <v>1250</v>
      </c>
      <c r="B185" s="83">
        <v>42800</v>
      </c>
      <c r="C185" s="31" t="s">
        <v>428</v>
      </c>
      <c r="D185" s="29">
        <v>1.9</v>
      </c>
      <c r="E185" s="29"/>
      <c r="F185" s="34">
        <v>689112</v>
      </c>
      <c r="G185" s="120">
        <v>1309312.8</v>
      </c>
      <c r="H185" s="99"/>
      <c r="I185" s="99"/>
    </row>
    <row r="186" spans="1:9" x14ac:dyDescent="0.25">
      <c r="A186" s="32" t="s">
        <v>1519</v>
      </c>
      <c r="B186" s="83">
        <v>42835</v>
      </c>
      <c r="C186" s="31" t="s">
        <v>1563</v>
      </c>
      <c r="D186" s="29">
        <v>0.33</v>
      </c>
      <c r="E186" s="29"/>
      <c r="F186" s="34">
        <v>3912439</v>
      </c>
      <c r="G186" s="120">
        <v>1291104.8700000001</v>
      </c>
      <c r="H186" s="99"/>
      <c r="I186" s="99"/>
    </row>
    <row r="187" spans="1:9" x14ac:dyDescent="0.25">
      <c r="A187" s="32" t="s">
        <v>1561</v>
      </c>
      <c r="B187" s="83">
        <v>42979</v>
      </c>
      <c r="C187" s="31" t="s">
        <v>425</v>
      </c>
      <c r="D187" s="29">
        <v>4.8099999999999996</v>
      </c>
      <c r="E187" s="29"/>
      <c r="F187" s="34">
        <v>244076</v>
      </c>
      <c r="G187" s="120">
        <v>1174005.56</v>
      </c>
      <c r="H187" s="99"/>
      <c r="I187" s="99"/>
    </row>
    <row r="188" spans="1:9" x14ac:dyDescent="0.25">
      <c r="A188" s="32" t="s">
        <v>1573</v>
      </c>
      <c r="B188" s="83">
        <v>42772</v>
      </c>
      <c r="C188" s="31" t="s">
        <v>428</v>
      </c>
      <c r="D188" s="29">
        <v>35</v>
      </c>
      <c r="E188" s="29"/>
      <c r="F188" s="34">
        <v>33333</v>
      </c>
      <c r="G188" s="120">
        <v>1166655</v>
      </c>
      <c r="H188" s="99"/>
      <c r="I188" s="99"/>
    </row>
    <row r="189" spans="1:9" x14ac:dyDescent="0.25">
      <c r="A189" s="32" t="s">
        <v>1540</v>
      </c>
      <c r="B189" s="83">
        <v>42961</v>
      </c>
      <c r="C189" s="31" t="s">
        <v>428</v>
      </c>
      <c r="D189" s="29">
        <v>2.48</v>
      </c>
      <c r="E189" s="29"/>
      <c r="F189" s="34">
        <v>450000</v>
      </c>
      <c r="G189" s="120">
        <v>1116000</v>
      </c>
      <c r="H189" s="99"/>
      <c r="I189" s="99"/>
    </row>
    <row r="190" spans="1:9" x14ac:dyDescent="0.25">
      <c r="A190" s="32" t="s">
        <v>1250</v>
      </c>
      <c r="B190" s="83">
        <v>42979</v>
      </c>
      <c r="C190" s="31" t="s">
        <v>428</v>
      </c>
      <c r="D190" s="29">
        <v>1.17</v>
      </c>
      <c r="E190" s="29"/>
      <c r="F190" s="34">
        <v>929969</v>
      </c>
      <c r="G190" s="120">
        <v>1088063.73</v>
      </c>
      <c r="H190" s="99"/>
      <c r="I190" s="99"/>
    </row>
    <row r="191" spans="1:9" x14ac:dyDescent="0.25">
      <c r="A191" s="32" t="s">
        <v>1229</v>
      </c>
      <c r="B191" s="83">
        <v>42844</v>
      </c>
      <c r="C191" s="31" t="s">
        <v>425</v>
      </c>
      <c r="D191" s="29">
        <v>3</v>
      </c>
      <c r="E191" s="29"/>
      <c r="F191" s="34">
        <v>337284</v>
      </c>
      <c r="G191" s="120">
        <v>1011852</v>
      </c>
      <c r="H191" s="99"/>
      <c r="I191" s="99"/>
    </row>
    <row r="192" spans="1:9" x14ac:dyDescent="0.25">
      <c r="A192" s="32" t="s">
        <v>1250</v>
      </c>
      <c r="B192" s="83">
        <v>42769</v>
      </c>
      <c r="C192" s="31" t="s">
        <v>425</v>
      </c>
      <c r="D192" s="29">
        <v>0.82399999999999995</v>
      </c>
      <c r="E192" s="29"/>
      <c r="F192" s="34">
        <v>1065000</v>
      </c>
      <c r="G192" s="120">
        <v>877560</v>
      </c>
      <c r="H192" s="99"/>
      <c r="I192" s="99"/>
    </row>
    <row r="193" spans="1:9" x14ac:dyDescent="0.25">
      <c r="A193" s="32" t="s">
        <v>1475</v>
      </c>
      <c r="B193" s="83">
        <v>42879</v>
      </c>
      <c r="C193" s="31" t="s">
        <v>428</v>
      </c>
      <c r="D193" s="29">
        <v>90.75</v>
      </c>
      <c r="E193" s="29"/>
      <c r="F193" s="34">
        <v>8286</v>
      </c>
      <c r="G193" s="120">
        <v>751954.5</v>
      </c>
      <c r="H193" s="99"/>
      <c r="I193" s="99"/>
    </row>
    <row r="194" spans="1:9" x14ac:dyDescent="0.25">
      <c r="A194" s="32" t="s">
        <v>1508</v>
      </c>
      <c r="B194" s="83">
        <v>42996</v>
      </c>
      <c r="C194" s="31" t="s">
        <v>425</v>
      </c>
      <c r="D194" s="29">
        <v>27.27</v>
      </c>
      <c r="E194" s="29"/>
      <c r="F194" s="34">
        <v>25761</v>
      </c>
      <c r="G194" s="120">
        <v>702502.47</v>
      </c>
      <c r="H194" s="99"/>
      <c r="I194" s="99"/>
    </row>
    <row r="195" spans="1:9" x14ac:dyDescent="0.25">
      <c r="A195" s="32" t="s">
        <v>1508</v>
      </c>
      <c r="B195" s="83">
        <v>43073</v>
      </c>
      <c r="C195" s="31" t="s">
        <v>425</v>
      </c>
      <c r="D195" s="29">
        <v>31.93</v>
      </c>
      <c r="E195" s="29"/>
      <c r="F195" s="34">
        <v>20344</v>
      </c>
      <c r="G195" s="120">
        <v>649583.92000000004</v>
      </c>
      <c r="H195" s="99"/>
      <c r="I195" s="99"/>
    </row>
    <row r="196" spans="1:9" x14ac:dyDescent="0.25">
      <c r="A196" s="32" t="s">
        <v>1509</v>
      </c>
      <c r="B196" s="83">
        <v>42964</v>
      </c>
      <c r="C196" s="31" t="s">
        <v>428</v>
      </c>
      <c r="D196" s="29">
        <v>10.069000000000001</v>
      </c>
      <c r="E196" s="29"/>
      <c r="F196" s="34">
        <v>63952</v>
      </c>
      <c r="G196" s="120">
        <v>643932.68799999997</v>
      </c>
      <c r="H196" s="99"/>
      <c r="I196" s="99"/>
    </row>
    <row r="197" spans="1:9" x14ac:dyDescent="0.25">
      <c r="A197" s="32" t="s">
        <v>1573</v>
      </c>
      <c r="B197" s="83">
        <v>42828</v>
      </c>
      <c r="C197" s="31" t="s">
        <v>428</v>
      </c>
      <c r="D197" s="29">
        <v>35</v>
      </c>
      <c r="E197" s="29"/>
      <c r="F197" s="34">
        <v>16667</v>
      </c>
      <c r="G197" s="120">
        <v>583345</v>
      </c>
      <c r="H197" s="99"/>
      <c r="I197" s="99"/>
    </row>
    <row r="198" spans="1:9" x14ac:dyDescent="0.25">
      <c r="A198" s="32" t="s">
        <v>1526</v>
      </c>
      <c r="B198" s="83">
        <v>43020</v>
      </c>
      <c r="C198" s="31" t="s">
        <v>425</v>
      </c>
      <c r="D198" s="29">
        <v>35.951999999999998</v>
      </c>
      <c r="E198" s="29"/>
      <c r="F198" s="34">
        <v>14491</v>
      </c>
      <c r="G198" s="120">
        <v>520980.43199999997</v>
      </c>
      <c r="H198" s="99"/>
      <c r="I198" s="99"/>
    </row>
    <row r="199" spans="1:9" x14ac:dyDescent="0.25">
      <c r="A199" s="32" t="s">
        <v>1508</v>
      </c>
      <c r="B199" s="83">
        <v>42823</v>
      </c>
      <c r="C199" s="31" t="s">
        <v>425</v>
      </c>
      <c r="D199" s="29">
        <v>14.19</v>
      </c>
      <c r="E199" s="29"/>
      <c r="F199" s="34">
        <v>36633</v>
      </c>
      <c r="G199" s="120">
        <v>519822.27</v>
      </c>
      <c r="H199" s="99"/>
      <c r="I199" s="99"/>
    </row>
    <row r="200" spans="1:9" x14ac:dyDescent="0.25">
      <c r="A200" s="32" t="s">
        <v>1534</v>
      </c>
      <c r="B200" s="83">
        <v>42888</v>
      </c>
      <c r="C200" s="31" t="s">
        <v>425</v>
      </c>
      <c r="D200" s="29">
        <v>0.2</v>
      </c>
      <c r="E200" s="29"/>
      <c r="F200" s="34">
        <v>2517967</v>
      </c>
      <c r="G200" s="120">
        <v>503593.4</v>
      </c>
      <c r="H200" s="99"/>
      <c r="I200" s="99"/>
    </row>
    <row r="201" spans="1:9" x14ac:dyDescent="0.25">
      <c r="A201" s="32" t="s">
        <v>1250</v>
      </c>
      <c r="B201" s="83">
        <v>42753</v>
      </c>
      <c r="C201" s="31" t="s">
        <v>425</v>
      </c>
      <c r="D201" s="29">
        <v>0.84699999999999998</v>
      </c>
      <c r="E201" s="29"/>
      <c r="F201" s="34">
        <v>500000</v>
      </c>
      <c r="G201" s="120">
        <v>423500</v>
      </c>
      <c r="H201" s="99"/>
      <c r="I201" s="99"/>
    </row>
    <row r="202" spans="1:9" x14ac:dyDescent="0.25">
      <c r="A202" s="32" t="s">
        <v>1584</v>
      </c>
      <c r="B202" s="83">
        <v>42940</v>
      </c>
      <c r="C202" s="31" t="s">
        <v>425</v>
      </c>
      <c r="D202" s="29">
        <v>10.99</v>
      </c>
      <c r="E202" s="29"/>
      <c r="F202" s="34">
        <v>37201</v>
      </c>
      <c r="G202" s="120">
        <v>408838.99</v>
      </c>
      <c r="H202" s="99"/>
      <c r="I202" s="99"/>
    </row>
    <row r="203" spans="1:9" x14ac:dyDescent="0.25">
      <c r="A203" s="32" t="s">
        <v>1232</v>
      </c>
      <c r="B203" s="83">
        <v>43091</v>
      </c>
      <c r="C203" s="31" t="s">
        <v>428</v>
      </c>
      <c r="D203" s="29">
        <v>0.98960000000000004</v>
      </c>
      <c r="E203" s="29"/>
      <c r="F203" s="34">
        <v>346607</v>
      </c>
      <c r="G203" s="120">
        <v>343002.28720000002</v>
      </c>
      <c r="H203" s="99"/>
      <c r="I203" s="99"/>
    </row>
    <row r="204" spans="1:9" x14ac:dyDescent="0.25">
      <c r="A204" s="32" t="s">
        <v>1232</v>
      </c>
      <c r="B204" s="83">
        <v>42999</v>
      </c>
      <c r="C204" s="31" t="s">
        <v>425</v>
      </c>
      <c r="D204" s="29">
        <v>0.93020000000000003</v>
      </c>
      <c r="E204" s="29"/>
      <c r="F204" s="34">
        <v>255258</v>
      </c>
      <c r="G204" s="120">
        <v>237440.99160000001</v>
      </c>
      <c r="H204" s="99"/>
      <c r="I204" s="99"/>
    </row>
    <row r="205" spans="1:9" x14ac:dyDescent="0.25">
      <c r="A205" s="32" t="s">
        <v>1232</v>
      </c>
      <c r="B205" s="83">
        <v>42915</v>
      </c>
      <c r="C205" s="31" t="s">
        <v>428</v>
      </c>
      <c r="D205" s="29">
        <v>0.93020000000000003</v>
      </c>
      <c r="E205" s="29"/>
      <c r="F205" s="34">
        <v>222000</v>
      </c>
      <c r="G205" s="120">
        <v>206504.4</v>
      </c>
      <c r="H205" s="99"/>
      <c r="I205" s="99"/>
    </row>
    <row r="206" spans="1:9" x14ac:dyDescent="0.25">
      <c r="A206" s="32" t="s">
        <v>1540</v>
      </c>
      <c r="B206" s="83">
        <v>42790</v>
      </c>
      <c r="C206" s="31" t="s">
        <v>428</v>
      </c>
      <c r="D206" s="29">
        <v>1.89</v>
      </c>
      <c r="E206" s="29"/>
      <c r="F206" s="34">
        <v>105000</v>
      </c>
      <c r="G206" s="120">
        <v>198450</v>
      </c>
      <c r="H206" s="99"/>
      <c r="I206" s="99"/>
    </row>
    <row r="207" spans="1:9" x14ac:dyDescent="0.25">
      <c r="A207" s="32" t="s">
        <v>1250</v>
      </c>
      <c r="B207" s="83">
        <v>42831</v>
      </c>
      <c r="C207" s="31" t="s">
        <v>428</v>
      </c>
      <c r="D207" s="29">
        <v>1.66</v>
      </c>
      <c r="E207" s="29"/>
      <c r="F207" s="34">
        <v>82000</v>
      </c>
      <c r="G207" s="120">
        <v>136120</v>
      </c>
      <c r="H207" s="99"/>
      <c r="I207" s="99"/>
    </row>
    <row r="208" spans="1:9" x14ac:dyDescent="0.25">
      <c r="A208" s="32" t="s">
        <v>1232</v>
      </c>
      <c r="B208" s="83">
        <v>42985</v>
      </c>
      <c r="C208" s="31" t="s">
        <v>425</v>
      </c>
      <c r="D208" s="29">
        <v>0.92900000000000005</v>
      </c>
      <c r="E208" s="29"/>
      <c r="F208" s="34">
        <v>96998</v>
      </c>
      <c r="G208" s="120">
        <v>90111.142000000007</v>
      </c>
      <c r="H208" s="99"/>
      <c r="I208" s="99"/>
    </row>
    <row r="209" spans="1:9" x14ac:dyDescent="0.25">
      <c r="A209" s="32" t="s">
        <v>1232</v>
      </c>
      <c r="B209" s="83">
        <v>43075</v>
      </c>
      <c r="C209" s="31" t="s">
        <v>425</v>
      </c>
      <c r="D209" s="29">
        <v>0.98219999999999996</v>
      </c>
      <c r="E209" s="29"/>
      <c r="F209" s="34">
        <v>51052</v>
      </c>
      <c r="G209" s="120">
        <v>50143.274400000002</v>
      </c>
      <c r="H209" s="99"/>
      <c r="I209" s="99"/>
    </row>
    <row r="210" spans="1:9" x14ac:dyDescent="0.25">
      <c r="A210" s="32" t="s">
        <v>1591</v>
      </c>
      <c r="B210" s="83">
        <v>43090</v>
      </c>
      <c r="C210" s="31" t="s">
        <v>428</v>
      </c>
      <c r="D210" s="29">
        <v>1</v>
      </c>
      <c r="E210" s="29"/>
      <c r="F210" s="34">
        <v>38523</v>
      </c>
      <c r="G210" s="120">
        <v>38523</v>
      </c>
      <c r="H210" s="99"/>
      <c r="I210" s="99"/>
    </row>
    <row r="211" spans="1:9" x14ac:dyDescent="0.25">
      <c r="A211" s="32" t="s">
        <v>1250</v>
      </c>
      <c r="B211" s="26">
        <v>42877</v>
      </c>
      <c r="C211" s="115" t="s">
        <v>428</v>
      </c>
      <c r="D211" s="29">
        <v>2.3399999999999901</v>
      </c>
      <c r="E211" s="29" t="s">
        <v>1373</v>
      </c>
      <c r="F211" s="34">
        <v>16000</v>
      </c>
      <c r="G211" s="122">
        <v>37439.999999999804</v>
      </c>
      <c r="H211" s="99"/>
      <c r="I211" s="99"/>
    </row>
    <row r="212" spans="1:9" x14ac:dyDescent="0.25">
      <c r="A212" s="32" t="s">
        <v>1475</v>
      </c>
      <c r="B212" s="83">
        <v>42739</v>
      </c>
      <c r="C212" s="111" t="s">
        <v>428</v>
      </c>
      <c r="D212" s="29">
        <v>8.6140999999999995E-2</v>
      </c>
      <c r="E212" s="29"/>
      <c r="F212" s="34">
        <v>352401</v>
      </c>
      <c r="G212" s="120">
        <v>30356.174541</v>
      </c>
      <c r="H212" s="99"/>
      <c r="I212" s="99"/>
    </row>
    <row r="213" spans="1:9" x14ac:dyDescent="0.25">
      <c r="A213" s="32" t="s">
        <v>1232</v>
      </c>
      <c r="B213" s="83">
        <v>43034</v>
      </c>
      <c r="C213" s="111" t="s">
        <v>425</v>
      </c>
      <c r="D213" s="29">
        <v>0.9486</v>
      </c>
      <c r="E213" s="29"/>
      <c r="F213" s="34">
        <v>25526</v>
      </c>
      <c r="G213" s="120">
        <v>24213.963599999999</v>
      </c>
      <c r="H213" s="99"/>
      <c r="I213" s="99"/>
    </row>
    <row r="214" spans="1:9" x14ac:dyDescent="0.25">
      <c r="A214" s="32" t="s">
        <v>1543</v>
      </c>
      <c r="B214" s="83">
        <v>42892</v>
      </c>
      <c r="C214" s="111" t="s">
        <v>428</v>
      </c>
      <c r="D214" s="29">
        <v>0.15</v>
      </c>
      <c r="E214" s="29"/>
      <c r="F214" s="34">
        <v>115350</v>
      </c>
      <c r="G214" s="120">
        <v>17302.5</v>
      </c>
      <c r="H214" s="99"/>
      <c r="I214" s="99"/>
    </row>
    <row r="215" spans="1:9" x14ac:dyDescent="0.25">
      <c r="A215" s="32" t="s">
        <v>1581</v>
      </c>
      <c r="B215" s="83">
        <v>42972</v>
      </c>
      <c r="C215" s="111" t="s">
        <v>428</v>
      </c>
      <c r="D215" s="29">
        <v>0.1</v>
      </c>
      <c r="E215" s="29"/>
      <c r="F215" s="34">
        <v>45486</v>
      </c>
      <c r="G215" s="120">
        <v>4548.6000000000004</v>
      </c>
      <c r="H215" s="99"/>
      <c r="I215" s="99"/>
    </row>
    <row r="216" spans="1:9" x14ac:dyDescent="0.25">
      <c r="A216" s="32" t="s">
        <v>1581</v>
      </c>
      <c r="B216" s="83">
        <v>42908</v>
      </c>
      <c r="C216" s="111" t="s">
        <v>428</v>
      </c>
      <c r="D216" s="29">
        <v>0.1</v>
      </c>
      <c r="E216" s="29"/>
      <c r="F216" s="34">
        <v>41394</v>
      </c>
      <c r="G216" s="120">
        <v>4139.3999999999996</v>
      </c>
      <c r="H216" s="99"/>
      <c r="I216" s="99"/>
    </row>
    <row r="217" spans="1:9" x14ac:dyDescent="0.25">
      <c r="A217" s="32" t="s">
        <v>1539</v>
      </c>
      <c r="B217" s="83">
        <v>42926</v>
      </c>
      <c r="C217" s="111" t="s">
        <v>428</v>
      </c>
      <c r="D217" s="29">
        <v>0.2</v>
      </c>
      <c r="E217" s="29"/>
      <c r="F217" s="34">
        <v>13259</v>
      </c>
      <c r="G217" s="120">
        <v>2651.8</v>
      </c>
      <c r="H217" s="99"/>
      <c r="I217" s="99"/>
    </row>
    <row r="218" spans="1:9" x14ac:dyDescent="0.25">
      <c r="A218" s="32" t="s">
        <v>1567</v>
      </c>
      <c r="B218" s="83">
        <v>42816</v>
      </c>
      <c r="C218" s="111" t="s">
        <v>425</v>
      </c>
      <c r="D218" s="29">
        <v>0.1</v>
      </c>
      <c r="E218" s="29"/>
      <c r="F218" s="34">
        <v>147</v>
      </c>
      <c r="G218" s="120">
        <v>14.7</v>
      </c>
      <c r="H218" s="99"/>
      <c r="I218" s="99"/>
    </row>
    <row r="219" spans="1:9" x14ac:dyDescent="0.25">
      <c r="A219" s="32" t="s">
        <v>1536</v>
      </c>
      <c r="B219" s="83">
        <v>42865</v>
      </c>
      <c r="C219" s="111" t="s">
        <v>425</v>
      </c>
      <c r="D219" s="29">
        <v>1</v>
      </c>
      <c r="E219" s="29"/>
      <c r="F219" s="34">
        <v>12</v>
      </c>
      <c r="G219" s="120">
        <v>12</v>
      </c>
      <c r="H219" s="99"/>
      <c r="I219" s="99"/>
    </row>
    <row r="220" spans="1:9" x14ac:dyDescent="0.25">
      <c r="A220" s="32"/>
      <c r="B220" s="83"/>
      <c r="C220" s="111"/>
      <c r="D220" s="29"/>
      <c r="E220" s="29"/>
      <c r="F220" s="34"/>
      <c r="G220" s="120"/>
      <c r="H220" s="99"/>
      <c r="I220" s="99"/>
    </row>
    <row r="221" spans="1:9" x14ac:dyDescent="0.25">
      <c r="A221" s="32"/>
      <c r="B221" s="83"/>
      <c r="C221" s="111"/>
      <c r="D221" s="29"/>
      <c r="E221" s="29"/>
      <c r="F221" s="34"/>
      <c r="G221" s="120"/>
      <c r="H221" s="99"/>
      <c r="I221" s="99"/>
    </row>
    <row r="222" spans="1:9" x14ac:dyDescent="0.25">
      <c r="A222" s="32"/>
      <c r="B222" s="26"/>
      <c r="C222" s="115"/>
      <c r="D222" s="32"/>
      <c r="E222" s="32"/>
      <c r="F222" s="34"/>
      <c r="G222" s="122"/>
      <c r="H222" s="99"/>
      <c r="I222" s="99"/>
    </row>
    <row r="223" spans="1:9" x14ac:dyDescent="0.25">
      <c r="A223" s="32"/>
      <c r="B223" s="83"/>
      <c r="C223" s="111"/>
      <c r="D223" s="29"/>
      <c r="E223" s="29"/>
      <c r="F223" s="34"/>
      <c r="G223" s="120"/>
      <c r="H223" s="99"/>
      <c r="I223" s="99"/>
    </row>
    <row r="224" spans="1:9" x14ac:dyDescent="0.25">
      <c r="A224" s="32"/>
      <c r="B224" s="83"/>
      <c r="C224" s="111"/>
      <c r="D224" s="29"/>
      <c r="E224" s="29"/>
      <c r="F224" s="34"/>
      <c r="G224" s="120"/>
      <c r="H224" s="99"/>
      <c r="I224" s="99"/>
    </row>
    <row r="225" spans="1:9" x14ac:dyDescent="0.25">
      <c r="A225" s="32"/>
      <c r="B225" s="83"/>
      <c r="C225" s="111"/>
      <c r="D225" s="29"/>
      <c r="E225" s="29"/>
      <c r="F225" s="34"/>
      <c r="G225" s="120"/>
      <c r="H225" s="99"/>
      <c r="I225" s="99"/>
    </row>
    <row r="226" spans="1:9" x14ac:dyDescent="0.25">
      <c r="A226" s="32"/>
      <c r="B226" s="26"/>
      <c r="C226" s="115"/>
      <c r="D226" s="29"/>
      <c r="E226" s="29"/>
      <c r="F226" s="34"/>
      <c r="G226" s="122"/>
      <c r="H226" s="99"/>
      <c r="I226" s="99"/>
    </row>
    <row r="227" spans="1:9" x14ac:dyDescent="0.25">
      <c r="A227" s="32"/>
      <c r="B227" s="83"/>
      <c r="C227" s="111"/>
      <c r="D227" s="29"/>
      <c r="E227" s="29"/>
      <c r="F227" s="34"/>
      <c r="G227" s="120"/>
      <c r="H227" s="99"/>
      <c r="I227" s="99"/>
    </row>
    <row r="228" spans="1:9" x14ac:dyDescent="0.25">
      <c r="A228" s="32"/>
      <c r="B228" s="83"/>
      <c r="C228" s="111"/>
      <c r="D228" s="29"/>
      <c r="E228" s="29"/>
      <c r="F228" s="34"/>
      <c r="G228" s="120"/>
      <c r="H228" s="99"/>
      <c r="I228" s="99"/>
    </row>
    <row r="229" spans="1:9" x14ac:dyDescent="0.25">
      <c r="A229" s="32"/>
      <c r="B229" s="83"/>
      <c r="C229" s="111"/>
      <c r="D229" s="29"/>
      <c r="E229" s="29"/>
      <c r="F229" s="34"/>
      <c r="G229" s="120"/>
      <c r="H229" s="99"/>
      <c r="I229" s="99"/>
    </row>
    <row r="230" spans="1:9" x14ac:dyDescent="0.25">
      <c r="A230" s="32"/>
      <c r="B230" s="26"/>
      <c r="C230" s="115"/>
      <c r="D230" s="32"/>
      <c r="E230" s="32"/>
      <c r="F230" s="34"/>
      <c r="G230" s="122"/>
      <c r="H230" s="99"/>
      <c r="I230" s="99"/>
    </row>
    <row r="231" spans="1:9" x14ac:dyDescent="0.25">
      <c r="A231" s="32"/>
      <c r="B231" s="83"/>
      <c r="C231" s="111"/>
      <c r="D231" s="29"/>
      <c r="E231" s="29"/>
      <c r="F231" s="34"/>
      <c r="G231" s="120"/>
      <c r="H231" s="99"/>
      <c r="I231" s="99"/>
    </row>
    <row r="232" spans="1:9" x14ac:dyDescent="0.25">
      <c r="A232" s="32"/>
      <c r="B232" s="83"/>
      <c r="C232" s="111"/>
      <c r="D232" s="29"/>
      <c r="E232" s="29"/>
      <c r="F232" s="34"/>
      <c r="G232" s="120"/>
      <c r="H232" s="99"/>
      <c r="I232" s="99"/>
    </row>
    <row r="233" spans="1:9" x14ac:dyDescent="0.25">
      <c r="A233" s="32"/>
      <c r="B233" s="83"/>
      <c r="C233" s="111"/>
      <c r="D233" s="29"/>
      <c r="E233" s="29"/>
      <c r="F233" s="34"/>
      <c r="G233" s="120"/>
      <c r="H233" s="99"/>
      <c r="I233" s="99"/>
    </row>
    <row r="234" spans="1:9" x14ac:dyDescent="0.25">
      <c r="A234" s="32"/>
      <c r="B234" s="83"/>
      <c r="C234" s="111"/>
      <c r="D234" s="29"/>
      <c r="E234" s="29"/>
      <c r="F234" s="34"/>
      <c r="G234" s="120"/>
      <c r="H234" s="99"/>
      <c r="I234" s="99"/>
    </row>
    <row r="235" spans="1:9" x14ac:dyDescent="0.25">
      <c r="A235" s="32"/>
      <c r="B235" s="83"/>
      <c r="C235" s="111"/>
      <c r="D235" s="29"/>
      <c r="E235" s="29"/>
      <c r="F235" s="34"/>
      <c r="G235" s="120"/>
      <c r="H235" s="99"/>
      <c r="I235" s="99"/>
    </row>
    <row r="236" spans="1:9" x14ac:dyDescent="0.25">
      <c r="A236" s="32"/>
      <c r="B236" s="83"/>
      <c r="C236" s="111"/>
      <c r="D236" s="29"/>
      <c r="E236" s="29"/>
      <c r="F236" s="34"/>
      <c r="G236" s="120"/>
      <c r="H236" s="99"/>
      <c r="I236" s="99"/>
    </row>
    <row r="237" spans="1:9" x14ac:dyDescent="0.25">
      <c r="A237" s="32"/>
      <c r="B237" s="83"/>
      <c r="C237" s="111"/>
      <c r="D237" s="29"/>
      <c r="E237" s="29"/>
      <c r="F237" s="34"/>
      <c r="G237" s="120"/>
      <c r="H237" s="99"/>
      <c r="I237" s="99"/>
    </row>
    <row r="238" spans="1:9" x14ac:dyDescent="0.25">
      <c r="A238" s="32"/>
      <c r="B238" s="83"/>
      <c r="C238" s="111"/>
      <c r="D238" s="29"/>
      <c r="E238" s="29"/>
      <c r="F238" s="34"/>
      <c r="G238" s="120"/>
      <c r="H238" s="99"/>
      <c r="I238" s="99"/>
    </row>
    <row r="239" spans="1:9" x14ac:dyDescent="0.25">
      <c r="A239" s="32"/>
      <c r="B239" s="26"/>
      <c r="C239" s="115"/>
      <c r="D239" s="32"/>
      <c r="E239" s="32"/>
      <c r="F239" s="34"/>
      <c r="G239" s="122"/>
      <c r="H239" s="99"/>
      <c r="I239" s="99"/>
    </row>
    <row r="240" spans="1:9" x14ac:dyDescent="0.25">
      <c r="A240" s="32"/>
      <c r="B240" s="83"/>
      <c r="C240" s="111"/>
      <c r="D240" s="29"/>
      <c r="E240" s="29"/>
      <c r="F240" s="34"/>
      <c r="G240" s="120"/>
      <c r="H240" s="99"/>
      <c r="I240" s="99"/>
    </row>
    <row r="241" spans="1:9" x14ac:dyDescent="0.25">
      <c r="A241" s="32"/>
      <c r="B241" s="83"/>
      <c r="C241" s="111"/>
      <c r="D241" s="29"/>
      <c r="E241" s="29"/>
      <c r="F241" s="34"/>
      <c r="G241" s="120"/>
      <c r="H241" s="99"/>
      <c r="I241" s="99"/>
    </row>
    <row r="242" spans="1:9" x14ac:dyDescent="0.25">
      <c r="A242" s="32"/>
      <c r="B242" s="26"/>
      <c r="C242" s="115"/>
      <c r="D242" s="32"/>
      <c r="E242" s="32"/>
      <c r="F242" s="34"/>
      <c r="G242" s="122"/>
      <c r="H242" s="99"/>
      <c r="I242" s="99"/>
    </row>
    <row r="243" spans="1:9" x14ac:dyDescent="0.25">
      <c r="A243" s="32"/>
      <c r="B243" s="26"/>
      <c r="C243" s="115"/>
      <c r="D243" s="32"/>
      <c r="E243" s="32"/>
      <c r="F243" s="34"/>
      <c r="G243" s="122"/>
      <c r="H243" s="99"/>
      <c r="I243" s="99"/>
    </row>
    <row r="244" spans="1:9" x14ac:dyDescent="0.25">
      <c r="A244" s="32"/>
      <c r="B244" s="26"/>
      <c r="C244" s="115"/>
      <c r="D244" s="29"/>
      <c r="E244" s="29"/>
      <c r="F244" s="34"/>
      <c r="G244" s="122"/>
      <c r="H244" s="99"/>
      <c r="I244" s="99"/>
    </row>
    <row r="245" spans="1:9" x14ac:dyDescent="0.25">
      <c r="A245" s="32"/>
      <c r="B245" s="26"/>
      <c r="C245" s="115"/>
      <c r="D245" s="29"/>
      <c r="E245" s="29"/>
      <c r="F245" s="34"/>
      <c r="G245" s="122"/>
      <c r="H245" s="99"/>
      <c r="I245" s="99"/>
    </row>
    <row r="246" spans="1:9" x14ac:dyDescent="0.25">
      <c r="A246" s="32"/>
      <c r="B246" s="83"/>
      <c r="C246" s="111"/>
      <c r="D246" s="29"/>
      <c r="E246" s="29"/>
      <c r="F246" s="34"/>
      <c r="G246" s="120"/>
      <c r="H246" s="99"/>
      <c r="I246" s="99"/>
    </row>
    <row r="247" spans="1:9" x14ac:dyDescent="0.25">
      <c r="A247" s="32"/>
      <c r="B247" s="83"/>
      <c r="C247" s="111"/>
      <c r="D247" s="29"/>
      <c r="E247" s="29"/>
      <c r="F247" s="34"/>
      <c r="G247" s="120"/>
      <c r="H247" s="99"/>
      <c r="I247" s="99"/>
    </row>
    <row r="248" spans="1:9" x14ac:dyDescent="0.25">
      <c r="A248" s="32"/>
      <c r="B248" s="83"/>
      <c r="C248" s="111"/>
      <c r="D248" s="29"/>
      <c r="E248" s="29"/>
      <c r="F248" s="34"/>
      <c r="G248" s="120"/>
      <c r="H248" s="99"/>
      <c r="I248" s="99"/>
    </row>
    <row r="249" spans="1:9" x14ac:dyDescent="0.25">
      <c r="A249" s="32"/>
      <c r="B249" s="83"/>
      <c r="C249" s="111"/>
      <c r="D249" s="29"/>
      <c r="E249" s="29"/>
      <c r="F249" s="34"/>
      <c r="G249" s="120"/>
      <c r="H249" s="99"/>
      <c r="I249" s="99"/>
    </row>
    <row r="250" spans="1:9" x14ac:dyDescent="0.25">
      <c r="A250" s="32"/>
      <c r="B250" s="83"/>
      <c r="C250" s="111"/>
      <c r="D250" s="29"/>
      <c r="E250" s="29"/>
      <c r="F250" s="34"/>
      <c r="G250" s="120"/>
      <c r="H250" s="99"/>
      <c r="I250" s="99"/>
    </row>
    <row r="251" spans="1:9" x14ac:dyDescent="0.25">
      <c r="A251" s="32"/>
      <c r="B251" s="83"/>
      <c r="C251" s="111"/>
      <c r="D251" s="29"/>
      <c r="E251" s="29"/>
      <c r="F251" s="34"/>
      <c r="G251" s="120"/>
      <c r="H251" s="99"/>
      <c r="I251" s="99"/>
    </row>
    <row r="252" spans="1:9" x14ac:dyDescent="0.25">
      <c r="A252" s="32"/>
      <c r="B252" s="83"/>
      <c r="C252" s="111"/>
      <c r="D252" s="29"/>
      <c r="E252" s="29"/>
      <c r="F252" s="34"/>
      <c r="G252" s="120"/>
      <c r="H252" s="99"/>
      <c r="I252" s="99"/>
    </row>
    <row r="253" spans="1:9" x14ac:dyDescent="0.25">
      <c r="A253" s="32"/>
      <c r="B253" s="83"/>
      <c r="C253" s="111"/>
      <c r="D253" s="29"/>
      <c r="E253" s="29"/>
      <c r="F253" s="34"/>
      <c r="G253" s="120"/>
      <c r="H253" s="99"/>
      <c r="I253" s="99"/>
    </row>
    <row r="254" spans="1:9" x14ac:dyDescent="0.25">
      <c r="A254" s="32"/>
      <c r="B254" s="83"/>
      <c r="C254" s="111"/>
      <c r="D254" s="29"/>
      <c r="E254" s="29"/>
      <c r="F254" s="34"/>
      <c r="G254" s="120"/>
      <c r="H254" s="99"/>
      <c r="I254" s="99"/>
    </row>
    <row r="255" spans="1:9" x14ac:dyDescent="0.25">
      <c r="A255" s="32"/>
      <c r="B255" s="83"/>
      <c r="C255" s="111"/>
      <c r="D255" s="29"/>
      <c r="E255" s="29"/>
      <c r="F255" s="34"/>
      <c r="G255" s="120"/>
      <c r="H255" s="99"/>
      <c r="I255" s="99"/>
    </row>
    <row r="256" spans="1:9" x14ac:dyDescent="0.25">
      <c r="A256" s="32"/>
      <c r="B256" s="83"/>
      <c r="C256" s="111"/>
      <c r="D256" s="29"/>
      <c r="E256" s="29"/>
      <c r="F256" s="34"/>
      <c r="G256" s="120"/>
      <c r="H256" s="99"/>
      <c r="I256" s="99"/>
    </row>
    <row r="257" spans="1:9" x14ac:dyDescent="0.25">
      <c r="A257" s="32"/>
      <c r="B257" s="83"/>
      <c r="C257" s="111"/>
      <c r="D257" s="29"/>
      <c r="E257" s="29"/>
      <c r="F257" s="34"/>
      <c r="G257" s="120"/>
      <c r="H257" s="99"/>
      <c r="I257" s="99"/>
    </row>
    <row r="258" spans="1:9" x14ac:dyDescent="0.25">
      <c r="A258" s="32"/>
      <c r="B258" s="83"/>
      <c r="C258" s="111"/>
      <c r="D258" s="29"/>
      <c r="E258" s="29"/>
      <c r="F258" s="34"/>
      <c r="G258" s="120"/>
      <c r="H258" s="99"/>
      <c r="I258" s="99"/>
    </row>
    <row r="259" spans="1:9" x14ac:dyDescent="0.25">
      <c r="A259" s="32"/>
      <c r="B259" s="83"/>
      <c r="C259" s="111"/>
      <c r="D259" s="29"/>
      <c r="E259" s="29"/>
      <c r="F259" s="34"/>
      <c r="G259" s="120"/>
      <c r="H259" s="99"/>
      <c r="I259" s="99"/>
    </row>
    <row r="260" spans="1:9" x14ac:dyDescent="0.25">
      <c r="A260" s="32"/>
      <c r="B260" s="83"/>
      <c r="C260" s="111"/>
      <c r="D260" s="29"/>
      <c r="E260" s="29"/>
      <c r="F260" s="34"/>
      <c r="G260" s="120"/>
      <c r="H260" s="99"/>
      <c r="I260" s="99"/>
    </row>
    <row r="261" spans="1:9" x14ac:dyDescent="0.25">
      <c r="A261" s="32"/>
      <c r="B261" s="83"/>
      <c r="C261" s="111"/>
      <c r="D261" s="29"/>
      <c r="E261" s="29"/>
      <c r="F261" s="34"/>
      <c r="G261" s="120"/>
      <c r="H261" s="99"/>
      <c r="I261" s="99"/>
    </row>
    <row r="262" spans="1:9" x14ac:dyDescent="0.25">
      <c r="A262" s="32"/>
      <c r="B262" s="83"/>
      <c r="C262" s="111"/>
      <c r="D262" s="29"/>
      <c r="E262" s="29"/>
      <c r="F262" s="34"/>
      <c r="G262" s="120"/>
      <c r="H262" s="99"/>
      <c r="I262" s="99"/>
    </row>
    <row r="263" spans="1:9" x14ac:dyDescent="0.25">
      <c r="A263" s="32"/>
      <c r="B263" s="83"/>
      <c r="C263" s="111"/>
      <c r="D263" s="29"/>
      <c r="E263" s="29"/>
      <c r="F263" s="34"/>
      <c r="G263" s="120"/>
      <c r="H263" s="99"/>
      <c r="I263" s="99"/>
    </row>
    <row r="264" spans="1:9" x14ac:dyDescent="0.25">
      <c r="B264" s="106"/>
      <c r="F264" s="60"/>
      <c r="H264" s="99"/>
      <c r="I264" s="99"/>
    </row>
    <row r="265" spans="1:9" x14ac:dyDescent="0.25">
      <c r="A265" s="32"/>
      <c r="B265" s="106"/>
      <c r="F265" s="60"/>
      <c r="H265" s="99"/>
      <c r="I265" s="99"/>
    </row>
    <row r="266" spans="1:9" x14ac:dyDescent="0.25">
      <c r="A266" s="32"/>
      <c r="B266" s="83"/>
      <c r="C266" s="111"/>
      <c r="D266" s="29"/>
      <c r="E266" s="29"/>
      <c r="F266" s="34"/>
      <c r="G266" s="120"/>
      <c r="H266" s="99"/>
      <c r="I266" s="99"/>
    </row>
    <row r="267" spans="1:9" x14ac:dyDescent="0.25">
      <c r="A267" s="32"/>
      <c r="B267" s="83"/>
      <c r="C267" s="111"/>
      <c r="D267" s="29"/>
      <c r="E267" s="29"/>
      <c r="F267" s="34"/>
      <c r="G267" s="120"/>
      <c r="H267" s="99"/>
      <c r="I267" s="99"/>
    </row>
    <row r="268" spans="1:9" x14ac:dyDescent="0.25">
      <c r="A268" s="32"/>
      <c r="B268" s="83"/>
      <c r="C268" s="111"/>
      <c r="D268" s="29"/>
      <c r="E268" s="29"/>
      <c r="F268" s="34"/>
      <c r="G268" s="120"/>
      <c r="H268" s="99"/>
      <c r="I268" s="99"/>
    </row>
    <row r="269" spans="1:9" x14ac:dyDescent="0.25">
      <c r="A269" s="32"/>
      <c r="B269" s="83"/>
      <c r="C269" s="111"/>
      <c r="D269" s="29"/>
      <c r="E269" s="29"/>
      <c r="F269" s="34"/>
      <c r="G269" s="120"/>
      <c r="H269" s="99"/>
      <c r="I269" s="99"/>
    </row>
    <row r="270" spans="1:9" x14ac:dyDescent="0.25">
      <c r="A270" s="32"/>
      <c r="B270" s="83"/>
      <c r="C270" s="111"/>
      <c r="D270" s="29"/>
      <c r="E270" s="29"/>
      <c r="F270" s="34"/>
      <c r="G270" s="120"/>
      <c r="H270" s="99"/>
      <c r="I270" s="99"/>
    </row>
    <row r="271" spans="1:9" x14ac:dyDescent="0.25">
      <c r="A271" s="32"/>
      <c r="B271" s="83"/>
      <c r="C271" s="111"/>
      <c r="D271" s="29"/>
      <c r="E271" s="29"/>
      <c r="F271" s="34"/>
      <c r="G271" s="120"/>
      <c r="H271" s="99"/>
      <c r="I271" s="99"/>
    </row>
    <row r="272" spans="1:9" x14ac:dyDescent="0.25">
      <c r="A272" s="32"/>
      <c r="B272" s="83"/>
      <c r="C272" s="111"/>
      <c r="D272" s="29"/>
      <c r="E272" s="29"/>
      <c r="F272" s="34"/>
      <c r="G272" s="120"/>
      <c r="H272" s="99"/>
      <c r="I272" s="99"/>
    </row>
    <row r="273" spans="1:9" x14ac:dyDescent="0.25">
      <c r="A273" s="32"/>
      <c r="B273" s="83"/>
      <c r="C273" s="111"/>
      <c r="D273" s="29"/>
      <c r="E273" s="29"/>
      <c r="F273" s="34"/>
      <c r="G273" s="120"/>
      <c r="H273" s="99"/>
      <c r="I273" s="99"/>
    </row>
    <row r="274" spans="1:9" x14ac:dyDescent="0.25">
      <c r="A274" s="32"/>
      <c r="B274" s="83"/>
      <c r="C274" s="111"/>
      <c r="D274" s="29"/>
      <c r="E274" s="29"/>
      <c r="F274" s="34"/>
      <c r="G274" s="120"/>
      <c r="H274" s="99"/>
      <c r="I274" s="99"/>
    </row>
    <row r="275" spans="1:9" x14ac:dyDescent="0.25">
      <c r="A275" s="32"/>
      <c r="B275" s="83"/>
      <c r="C275" s="111"/>
      <c r="D275" s="29"/>
      <c r="E275" s="29"/>
      <c r="F275" s="34"/>
      <c r="G275" s="120"/>
      <c r="H275" s="99"/>
      <c r="I275" s="99"/>
    </row>
    <row r="276" spans="1:9" x14ac:dyDescent="0.25">
      <c r="A276" s="32"/>
      <c r="B276" s="83"/>
      <c r="C276" s="111"/>
      <c r="D276" s="29"/>
      <c r="E276" s="29"/>
      <c r="F276" s="34"/>
      <c r="G276" s="120"/>
      <c r="H276" s="99"/>
      <c r="I276" s="99"/>
    </row>
    <row r="277" spans="1:9" x14ac:dyDescent="0.25">
      <c r="A277" s="32"/>
      <c r="B277" s="83"/>
      <c r="C277" s="111"/>
      <c r="D277" s="29"/>
      <c r="E277" s="29"/>
      <c r="F277" s="34"/>
      <c r="G277" s="120"/>
      <c r="H277" s="99"/>
      <c r="I277" s="99"/>
    </row>
    <row r="278" spans="1:9" x14ac:dyDescent="0.25">
      <c r="A278" s="32"/>
      <c r="B278" s="83"/>
      <c r="C278" s="111"/>
      <c r="D278" s="29"/>
      <c r="E278" s="29"/>
      <c r="F278" s="34"/>
      <c r="G278" s="120"/>
      <c r="H278" s="99"/>
      <c r="I278" s="99"/>
    </row>
    <row r="279" spans="1:9" x14ac:dyDescent="0.25">
      <c r="A279" s="32"/>
      <c r="B279" s="83"/>
      <c r="C279" s="111"/>
      <c r="D279" s="29"/>
      <c r="E279" s="29"/>
      <c r="F279" s="34"/>
      <c r="G279" s="120"/>
      <c r="H279" s="99"/>
      <c r="I279" s="99"/>
    </row>
    <row r="280" spans="1:9" x14ac:dyDescent="0.25">
      <c r="A280" s="32"/>
      <c r="B280" s="83"/>
      <c r="C280" s="111"/>
      <c r="D280" s="29"/>
      <c r="E280" s="29"/>
      <c r="F280" s="34"/>
      <c r="G280" s="120"/>
      <c r="H280" s="99"/>
      <c r="I280" s="99"/>
    </row>
    <row r="281" spans="1:9" x14ac:dyDescent="0.25">
      <c r="A281" s="32"/>
      <c r="B281" s="83"/>
      <c r="C281" s="111"/>
      <c r="D281" s="29"/>
      <c r="E281" s="29"/>
      <c r="F281" s="34"/>
      <c r="G281" s="120"/>
      <c r="H281" s="99"/>
      <c r="I281" s="99"/>
    </row>
    <row r="282" spans="1:9" x14ac:dyDescent="0.25">
      <c r="A282" s="32"/>
      <c r="B282" s="83"/>
      <c r="C282" s="111"/>
      <c r="D282" s="29"/>
      <c r="E282" s="29"/>
      <c r="F282" s="34"/>
      <c r="G282" s="120"/>
      <c r="H282" s="99"/>
      <c r="I282" s="99"/>
    </row>
    <row r="283" spans="1:9" x14ac:dyDescent="0.25">
      <c r="A283" s="32"/>
      <c r="B283" s="83"/>
      <c r="C283" s="111"/>
      <c r="D283" s="29"/>
      <c r="E283" s="29"/>
      <c r="F283" s="34"/>
      <c r="G283" s="120"/>
      <c r="H283" s="99"/>
      <c r="I283" s="99"/>
    </row>
    <row r="284" spans="1:9" x14ac:dyDescent="0.25">
      <c r="A284" s="32"/>
      <c r="B284" s="83"/>
      <c r="C284" s="111"/>
      <c r="D284" s="29"/>
      <c r="E284" s="29"/>
      <c r="F284" s="34"/>
      <c r="G284" s="120"/>
      <c r="H284" s="99"/>
      <c r="I284" s="99"/>
    </row>
    <row r="285" spans="1:9" x14ac:dyDescent="0.25">
      <c r="A285" s="32"/>
      <c r="B285" s="83"/>
      <c r="C285" s="111"/>
      <c r="D285" s="29"/>
      <c r="E285" s="29"/>
      <c r="F285" s="34"/>
      <c r="G285" s="120"/>
      <c r="H285" s="99"/>
      <c r="I285" s="99"/>
    </row>
    <row r="286" spans="1:9" x14ac:dyDescent="0.25">
      <c r="A286" s="32"/>
      <c r="B286" s="83"/>
      <c r="C286" s="111"/>
      <c r="D286" s="29"/>
      <c r="E286" s="29"/>
      <c r="F286" s="34"/>
      <c r="G286" s="120"/>
      <c r="H286" s="99"/>
      <c r="I286" s="99"/>
    </row>
    <row r="287" spans="1:9" x14ac:dyDescent="0.25">
      <c r="A287" s="32"/>
      <c r="B287" s="83"/>
      <c r="C287" s="111"/>
      <c r="D287" s="29"/>
      <c r="E287" s="29"/>
      <c r="F287" s="34"/>
      <c r="G287" s="120"/>
      <c r="H287" s="99"/>
      <c r="I287" s="99"/>
    </row>
    <row r="288" spans="1:9" x14ac:dyDescent="0.25">
      <c r="A288" s="32"/>
      <c r="B288" s="83"/>
      <c r="C288" s="111"/>
      <c r="D288" s="29"/>
      <c r="E288" s="29"/>
      <c r="F288" s="34"/>
      <c r="G288" s="120"/>
      <c r="H288" s="99"/>
      <c r="I288" s="99"/>
    </row>
    <row r="289" spans="1:9" x14ac:dyDescent="0.25">
      <c r="A289" s="32"/>
      <c r="B289" s="83"/>
      <c r="C289" s="111"/>
      <c r="D289" s="29"/>
      <c r="E289" s="29"/>
      <c r="F289" s="34"/>
      <c r="G289" s="120"/>
      <c r="H289" s="99"/>
      <c r="I289" s="99"/>
    </row>
    <row r="290" spans="1:9" x14ac:dyDescent="0.25">
      <c r="A290" s="32"/>
      <c r="B290" s="83"/>
      <c r="C290" s="111"/>
      <c r="D290" s="29"/>
      <c r="E290" s="29"/>
      <c r="F290" s="34"/>
      <c r="G290" s="120"/>
      <c r="H290" s="99"/>
      <c r="I290" s="99"/>
    </row>
    <row r="291" spans="1:9" x14ac:dyDescent="0.25">
      <c r="A291" s="32"/>
      <c r="B291" s="83"/>
      <c r="C291" s="111"/>
      <c r="D291" s="29"/>
      <c r="E291" s="29"/>
      <c r="F291" s="34"/>
      <c r="G291" s="120"/>
      <c r="H291" s="99"/>
      <c r="I291" s="99"/>
    </row>
    <row r="292" spans="1:9" x14ac:dyDescent="0.25">
      <c r="A292" s="32"/>
      <c r="B292" s="83"/>
      <c r="C292" s="111"/>
      <c r="D292" s="29"/>
      <c r="E292" s="29"/>
      <c r="F292" s="34"/>
      <c r="G292" s="120"/>
      <c r="H292" s="99"/>
      <c r="I292" s="99"/>
    </row>
    <row r="293" spans="1:9" x14ac:dyDescent="0.25">
      <c r="A293" s="32"/>
      <c r="B293" s="83"/>
      <c r="C293" s="111"/>
      <c r="D293" s="29"/>
      <c r="E293" s="29"/>
      <c r="F293" s="34"/>
      <c r="G293" s="120"/>
      <c r="H293" s="99"/>
      <c r="I293" s="99"/>
    </row>
    <row r="294" spans="1:9" x14ac:dyDescent="0.25">
      <c r="A294" s="32"/>
      <c r="B294" s="83"/>
      <c r="C294" s="111"/>
      <c r="D294" s="29"/>
      <c r="E294" s="29"/>
      <c r="F294" s="34"/>
      <c r="G294" s="120"/>
      <c r="H294" s="99"/>
      <c r="I294" s="99"/>
    </row>
    <row r="295" spans="1:9" x14ac:dyDescent="0.25">
      <c r="A295" s="32"/>
      <c r="B295" s="83"/>
      <c r="C295" s="111"/>
      <c r="D295" s="29"/>
      <c r="E295" s="29"/>
      <c r="F295" s="34"/>
      <c r="G295" s="120"/>
      <c r="H295" s="99"/>
      <c r="I295" s="99"/>
    </row>
    <row r="296" spans="1:9" x14ac:dyDescent="0.25">
      <c r="A296" s="32"/>
      <c r="B296" s="83"/>
      <c r="C296" s="111"/>
      <c r="D296" s="29"/>
      <c r="E296" s="29"/>
      <c r="F296" s="34"/>
      <c r="G296" s="120"/>
      <c r="H296" s="99"/>
      <c r="I296" s="99"/>
    </row>
    <row r="297" spans="1:9" ht="18.75" customHeight="1" x14ac:dyDescent="0.25">
      <c r="A297" s="32"/>
      <c r="B297" s="83"/>
      <c r="C297" s="111"/>
      <c r="D297" s="29"/>
      <c r="E297" s="29"/>
      <c r="F297" s="34"/>
      <c r="G297" s="120"/>
    </row>
    <row r="298" spans="1:9" x14ac:dyDescent="0.25">
      <c r="A298" s="32"/>
      <c r="B298" s="83"/>
      <c r="C298" s="111"/>
      <c r="D298" s="29"/>
      <c r="E298" s="29"/>
      <c r="F298" s="34"/>
      <c r="G298" s="120"/>
      <c r="H298" s="99"/>
      <c r="I298" s="99"/>
    </row>
    <row r="299" spans="1:9" x14ac:dyDescent="0.25">
      <c r="A299" s="32"/>
      <c r="B299" s="83"/>
      <c r="C299" s="111"/>
      <c r="D299" s="29"/>
      <c r="E299" s="29"/>
      <c r="F299" s="34"/>
      <c r="G299" s="120"/>
      <c r="H299" s="99"/>
      <c r="I299" s="99"/>
    </row>
    <row r="300" spans="1:9" x14ac:dyDescent="0.25">
      <c r="A300" s="32"/>
      <c r="B300" s="83"/>
      <c r="C300" s="111"/>
      <c r="D300" s="29"/>
      <c r="E300" s="29"/>
      <c r="F300" s="34"/>
      <c r="G300" s="120"/>
      <c r="H300" s="99"/>
      <c r="I300" s="99"/>
    </row>
    <row r="301" spans="1:9" x14ac:dyDescent="0.25">
      <c r="A301" s="32"/>
      <c r="B301" s="83"/>
      <c r="C301" s="111"/>
      <c r="D301" s="29"/>
      <c r="E301" s="29"/>
      <c r="F301" s="34"/>
      <c r="G301" s="120"/>
      <c r="H301" s="99"/>
      <c r="I301" s="99"/>
    </row>
    <row r="302" spans="1:9" x14ac:dyDescent="0.25">
      <c r="A302" s="32"/>
      <c r="B302" s="83"/>
      <c r="C302" s="111"/>
      <c r="D302" s="29"/>
      <c r="E302" s="29"/>
      <c r="F302" s="34"/>
      <c r="G302" s="120"/>
      <c r="H302" s="99"/>
      <c r="I302" s="99"/>
    </row>
    <row r="303" spans="1:9" x14ac:dyDescent="0.25">
      <c r="A303" s="32"/>
      <c r="B303" s="83"/>
      <c r="C303" s="111"/>
      <c r="D303" s="29"/>
      <c r="E303" s="29"/>
      <c r="F303" s="34"/>
      <c r="G303" s="120"/>
      <c r="H303" s="99"/>
      <c r="I303" s="99"/>
    </row>
    <row r="304" spans="1:9" x14ac:dyDescent="0.25">
      <c r="A304" s="32"/>
      <c r="B304" s="83"/>
      <c r="C304" s="111"/>
      <c r="D304" s="29"/>
      <c r="E304" s="29"/>
      <c r="F304" s="34"/>
      <c r="G304" s="120"/>
      <c r="H304" s="99"/>
      <c r="I304" s="99"/>
    </row>
    <row r="305" spans="1:9" x14ac:dyDescent="0.25">
      <c r="A305" s="32"/>
      <c r="B305" s="83"/>
      <c r="C305" s="111"/>
      <c r="D305" s="29"/>
      <c r="E305" s="29"/>
      <c r="F305" s="34"/>
      <c r="G305" s="120"/>
      <c r="H305" s="99"/>
      <c r="I305" s="99"/>
    </row>
    <row r="306" spans="1:9" x14ac:dyDescent="0.25">
      <c r="A306" s="32"/>
      <c r="B306" s="83"/>
      <c r="C306" s="111"/>
      <c r="D306" s="29"/>
      <c r="E306" s="29"/>
      <c r="F306" s="34"/>
      <c r="G306" s="120"/>
      <c r="H306" s="99"/>
      <c r="I306" s="99"/>
    </row>
    <row r="307" spans="1:9" x14ac:dyDescent="0.25">
      <c r="A307" s="32"/>
      <c r="B307" s="83"/>
      <c r="C307" s="111"/>
      <c r="D307" s="29"/>
      <c r="E307" s="29"/>
      <c r="F307" s="34"/>
      <c r="G307" s="120"/>
      <c r="H307" s="99"/>
      <c r="I307" s="99"/>
    </row>
    <row r="308" spans="1:9" x14ac:dyDescent="0.25">
      <c r="A308" s="32"/>
      <c r="B308" s="83"/>
      <c r="C308" s="111"/>
      <c r="D308" s="29"/>
      <c r="E308" s="29"/>
      <c r="F308" s="34"/>
      <c r="G308" s="120"/>
      <c r="H308" s="99"/>
      <c r="I308" s="99"/>
    </row>
    <row r="309" spans="1:9" x14ac:dyDescent="0.25">
      <c r="A309" s="32"/>
      <c r="B309" s="83"/>
      <c r="C309" s="111"/>
      <c r="D309" s="29"/>
      <c r="E309" s="29"/>
      <c r="F309" s="34"/>
      <c r="G309" s="120"/>
      <c r="H309" s="99"/>
      <c r="I309" s="99"/>
    </row>
    <row r="310" spans="1:9" x14ac:dyDescent="0.25">
      <c r="A310" s="32"/>
      <c r="B310" s="83"/>
      <c r="C310" s="111"/>
      <c r="D310" s="29"/>
      <c r="E310" s="29"/>
      <c r="F310" s="34"/>
      <c r="G310" s="120"/>
      <c r="H310" s="99"/>
      <c r="I310" s="99"/>
    </row>
    <row r="311" spans="1:9" x14ac:dyDescent="0.25">
      <c r="A311" s="32"/>
      <c r="B311" s="83"/>
      <c r="C311" s="111"/>
      <c r="D311" s="29"/>
      <c r="E311" s="29"/>
      <c r="F311" s="34"/>
      <c r="G311" s="120"/>
      <c r="H311" s="99"/>
      <c r="I311" s="99"/>
    </row>
    <row r="312" spans="1:9" x14ac:dyDescent="0.25">
      <c r="A312" s="32"/>
      <c r="B312" s="83"/>
      <c r="C312" s="111"/>
      <c r="D312" s="29"/>
      <c r="E312" s="29"/>
      <c r="F312" s="34"/>
      <c r="G312" s="120"/>
      <c r="H312" s="99"/>
      <c r="I312" s="99"/>
    </row>
    <row r="313" spans="1:9" x14ac:dyDescent="0.25">
      <c r="A313" s="32"/>
      <c r="B313" s="83"/>
      <c r="C313" s="111"/>
      <c r="D313" s="29"/>
      <c r="E313" s="29"/>
      <c r="F313" s="34"/>
      <c r="G313" s="120"/>
      <c r="H313" s="99"/>
      <c r="I313" s="99"/>
    </row>
    <row r="314" spans="1:9" x14ac:dyDescent="0.25">
      <c r="A314" s="32"/>
      <c r="B314" s="83"/>
      <c r="C314" s="111"/>
      <c r="D314" s="29"/>
      <c r="E314" s="29"/>
      <c r="F314" s="34"/>
      <c r="G314" s="120"/>
      <c r="H314" s="99"/>
      <c r="I314" s="99"/>
    </row>
    <row r="315" spans="1:9" x14ac:dyDescent="0.25">
      <c r="A315" s="32"/>
      <c r="B315" s="83"/>
      <c r="C315" s="111"/>
      <c r="D315" s="29"/>
      <c r="E315" s="29"/>
      <c r="F315" s="34"/>
      <c r="G315" s="120"/>
      <c r="H315" s="99"/>
      <c r="I315" s="99"/>
    </row>
    <row r="316" spans="1:9" x14ac:dyDescent="0.25">
      <c r="A316" s="32"/>
      <c r="B316" s="83"/>
      <c r="C316" s="111"/>
      <c r="D316" s="29"/>
      <c r="E316" s="29"/>
      <c r="F316" s="34"/>
      <c r="G316" s="120"/>
      <c r="H316" s="99"/>
      <c r="I316" s="99"/>
    </row>
    <row r="317" spans="1:9" x14ac:dyDescent="0.25">
      <c r="A317" s="32"/>
      <c r="B317" s="83"/>
      <c r="C317" s="111"/>
      <c r="D317" s="29"/>
      <c r="E317" s="29"/>
      <c r="F317" s="34"/>
      <c r="G317" s="120"/>
      <c r="H317" s="99"/>
      <c r="I317" s="99"/>
    </row>
    <row r="318" spans="1:9" x14ac:dyDescent="0.25">
      <c r="A318" s="32"/>
      <c r="B318" s="83"/>
      <c r="C318" s="111"/>
      <c r="D318" s="29"/>
      <c r="E318" s="29"/>
      <c r="F318" s="34"/>
      <c r="G318" s="120"/>
      <c r="H318" s="99"/>
      <c r="I318" s="99"/>
    </row>
    <row r="319" spans="1:9" x14ac:dyDescent="0.25">
      <c r="A319" s="32"/>
      <c r="B319" s="83"/>
      <c r="C319" s="111"/>
      <c r="D319" s="29"/>
      <c r="E319" s="29"/>
      <c r="F319" s="34"/>
      <c r="G319" s="120"/>
      <c r="H319" s="99"/>
      <c r="I319" s="99"/>
    </row>
    <row r="320" spans="1:9" x14ac:dyDescent="0.25">
      <c r="A320" s="32"/>
      <c r="B320" s="83"/>
      <c r="C320" s="111"/>
      <c r="D320" s="29"/>
      <c r="E320" s="29"/>
      <c r="F320" s="34"/>
      <c r="G320" s="120"/>
      <c r="H320" s="99"/>
      <c r="I320" s="99"/>
    </row>
    <row r="321" spans="1:9" x14ac:dyDescent="0.25">
      <c r="A321" s="32"/>
      <c r="B321" s="83"/>
      <c r="C321" s="111"/>
      <c r="D321" s="29"/>
      <c r="E321" s="29"/>
      <c r="F321" s="34"/>
      <c r="G321" s="120"/>
      <c r="H321" s="99"/>
      <c r="I321" s="99"/>
    </row>
    <row r="322" spans="1:9" x14ac:dyDescent="0.25">
      <c r="A322" s="32"/>
      <c r="B322" s="83"/>
      <c r="C322" s="111"/>
      <c r="D322" s="29"/>
      <c r="E322" s="29"/>
      <c r="F322" s="34"/>
      <c r="G322" s="120"/>
      <c r="H322" s="99"/>
      <c r="I322" s="99"/>
    </row>
    <row r="323" spans="1:9" x14ac:dyDescent="0.25">
      <c r="A323" s="32"/>
      <c r="B323" s="83"/>
      <c r="C323" s="111"/>
      <c r="D323" s="29"/>
      <c r="E323" s="29"/>
      <c r="F323" s="34"/>
      <c r="G323" s="120"/>
      <c r="H323" s="99"/>
      <c r="I323" s="99"/>
    </row>
    <row r="324" spans="1:9" x14ac:dyDescent="0.25">
      <c r="A324" s="32"/>
      <c r="B324" s="83"/>
      <c r="C324" s="111"/>
      <c r="D324" s="29"/>
      <c r="E324" s="29"/>
      <c r="F324" s="34"/>
      <c r="G324" s="120"/>
      <c r="H324" s="99"/>
      <c r="I324" s="99"/>
    </row>
    <row r="325" spans="1:9" x14ac:dyDescent="0.25">
      <c r="A325" s="32"/>
      <c r="B325" s="83"/>
      <c r="C325" s="111"/>
      <c r="D325" s="29"/>
      <c r="E325" s="29"/>
      <c r="F325" s="34"/>
      <c r="G325" s="120"/>
      <c r="H325" s="99"/>
      <c r="I325" s="99"/>
    </row>
    <row r="326" spans="1:9" x14ac:dyDescent="0.25">
      <c r="A326" s="32"/>
      <c r="B326" s="83"/>
      <c r="C326" s="111"/>
      <c r="D326" s="29"/>
      <c r="E326" s="29"/>
      <c r="F326" s="34"/>
      <c r="G326" s="120"/>
      <c r="H326" s="99"/>
      <c r="I326" s="99"/>
    </row>
    <row r="327" spans="1:9" x14ac:dyDescent="0.25">
      <c r="A327" s="32"/>
      <c r="B327" s="83"/>
      <c r="C327" s="111"/>
      <c r="D327" s="29"/>
      <c r="E327" s="29"/>
      <c r="F327" s="34"/>
      <c r="G327" s="120"/>
      <c r="H327" s="99"/>
      <c r="I327" s="99"/>
    </row>
    <row r="328" spans="1:9" x14ac:dyDescent="0.25">
      <c r="A328" s="32"/>
      <c r="B328" s="83"/>
      <c r="C328" s="111"/>
      <c r="D328" s="29"/>
      <c r="E328" s="29"/>
      <c r="F328" s="34"/>
      <c r="G328" s="120"/>
      <c r="H328" s="99"/>
      <c r="I328" s="99"/>
    </row>
    <row r="329" spans="1:9" x14ac:dyDescent="0.25">
      <c r="A329" s="32"/>
      <c r="B329" s="83"/>
      <c r="C329" s="111"/>
      <c r="D329" s="29"/>
      <c r="E329" s="29"/>
      <c r="F329" s="34"/>
      <c r="G329" s="120"/>
      <c r="H329" s="99"/>
      <c r="I329" s="99"/>
    </row>
    <row r="330" spans="1:9" x14ac:dyDescent="0.25">
      <c r="A330" s="32"/>
      <c r="B330" s="83"/>
      <c r="C330" s="111"/>
      <c r="D330" s="29"/>
      <c r="E330" s="29"/>
      <c r="F330" s="34"/>
      <c r="G330" s="120"/>
      <c r="H330" s="99"/>
      <c r="I330" s="99"/>
    </row>
    <row r="331" spans="1:9" x14ac:dyDescent="0.25">
      <c r="A331" s="32"/>
      <c r="B331" s="83"/>
      <c r="C331" s="111"/>
      <c r="D331" s="29"/>
      <c r="E331" s="29"/>
      <c r="F331" s="34"/>
      <c r="G331" s="120"/>
      <c r="H331" s="99"/>
      <c r="I331" s="99"/>
    </row>
    <row r="332" spans="1:9" x14ac:dyDescent="0.25">
      <c r="A332" s="32"/>
      <c r="B332" s="83"/>
      <c r="C332" s="111"/>
      <c r="D332" s="29"/>
      <c r="E332" s="29"/>
      <c r="F332" s="34"/>
      <c r="G332" s="120"/>
      <c r="H332" s="99"/>
      <c r="I332" s="99"/>
    </row>
    <row r="333" spans="1:9" x14ac:dyDescent="0.25">
      <c r="A333" s="32"/>
      <c r="B333" s="83"/>
      <c r="C333" s="111"/>
      <c r="D333" s="29"/>
      <c r="E333" s="29"/>
      <c r="F333" s="34"/>
      <c r="G333" s="120"/>
      <c r="H333" s="99"/>
      <c r="I333" s="99"/>
    </row>
    <row r="334" spans="1:9" x14ac:dyDescent="0.25">
      <c r="A334" s="32"/>
      <c r="B334" s="83"/>
      <c r="C334" s="111"/>
      <c r="D334" s="29"/>
      <c r="E334" s="29"/>
      <c r="F334" s="34"/>
      <c r="G334" s="120"/>
      <c r="H334" s="99"/>
      <c r="I334" s="99"/>
    </row>
    <row r="335" spans="1:9" x14ac:dyDescent="0.25">
      <c r="A335" s="32"/>
      <c r="B335" s="83"/>
      <c r="C335" s="111"/>
      <c r="D335" s="29"/>
      <c r="E335" s="29"/>
      <c r="F335" s="34"/>
      <c r="G335" s="120"/>
      <c r="H335" s="99"/>
      <c r="I335" s="99"/>
    </row>
    <row r="336" spans="1:9" x14ac:dyDescent="0.25">
      <c r="A336" s="32"/>
      <c r="B336" s="83"/>
      <c r="C336" s="111"/>
      <c r="D336" s="29"/>
      <c r="E336" s="29"/>
      <c r="F336" s="34"/>
      <c r="G336" s="120"/>
      <c r="H336" s="99"/>
      <c r="I336" s="99"/>
    </row>
    <row r="337" spans="1:9" x14ac:dyDescent="0.25">
      <c r="A337" s="32"/>
      <c r="B337" s="83"/>
      <c r="C337" s="111"/>
      <c r="D337" s="29"/>
      <c r="E337" s="29"/>
      <c r="F337" s="34"/>
      <c r="G337" s="120"/>
      <c r="H337" s="99"/>
      <c r="I337" s="99"/>
    </row>
    <row r="338" spans="1:9" x14ac:dyDescent="0.25">
      <c r="A338" s="32"/>
      <c r="B338" s="83"/>
      <c r="C338" s="111"/>
      <c r="D338" s="29"/>
      <c r="E338" s="29"/>
      <c r="F338" s="34"/>
      <c r="G338" s="120"/>
      <c r="H338" s="99"/>
      <c r="I338" s="99"/>
    </row>
    <row r="339" spans="1:9" x14ac:dyDescent="0.25">
      <c r="A339" s="32"/>
      <c r="B339" s="83"/>
      <c r="C339" s="111"/>
      <c r="D339" s="29"/>
      <c r="E339" s="29"/>
      <c r="F339" s="34"/>
      <c r="G339" s="120"/>
      <c r="H339" s="99"/>
      <c r="I339" s="99"/>
    </row>
    <row r="340" spans="1:9" x14ac:dyDescent="0.25">
      <c r="A340" s="32"/>
      <c r="B340" s="83"/>
      <c r="C340" s="111"/>
      <c r="D340" s="29"/>
      <c r="E340" s="29"/>
      <c r="F340" s="34"/>
      <c r="G340" s="120"/>
      <c r="H340" s="99"/>
      <c r="I340" s="99"/>
    </row>
    <row r="341" spans="1:9" x14ac:dyDescent="0.25">
      <c r="A341" s="32"/>
      <c r="B341" s="83"/>
      <c r="C341" s="111"/>
      <c r="D341" s="29"/>
      <c r="E341" s="29"/>
      <c r="F341" s="34"/>
      <c r="G341" s="120"/>
      <c r="H341" s="99"/>
      <c r="I341" s="99"/>
    </row>
    <row r="342" spans="1:9" x14ac:dyDescent="0.25">
      <c r="A342" s="32"/>
      <c r="B342" s="83"/>
      <c r="C342" s="111"/>
      <c r="D342" s="29"/>
      <c r="E342" s="29"/>
      <c r="F342" s="34"/>
      <c r="G342" s="120"/>
      <c r="H342" s="99"/>
      <c r="I342" s="99"/>
    </row>
    <row r="343" spans="1:9" x14ac:dyDescent="0.25">
      <c r="A343" s="32"/>
      <c r="B343" s="83"/>
      <c r="C343" s="111"/>
      <c r="D343" s="29"/>
      <c r="E343" s="29"/>
      <c r="F343" s="34"/>
      <c r="G343" s="120"/>
      <c r="H343" s="99"/>
      <c r="I343" s="99"/>
    </row>
    <row r="344" spans="1:9" x14ac:dyDescent="0.25">
      <c r="A344" s="32"/>
      <c r="B344" s="83"/>
      <c r="C344" s="111"/>
      <c r="D344" s="29"/>
      <c r="E344" s="29"/>
      <c r="F344" s="34"/>
      <c r="G344" s="120"/>
      <c r="H344" s="99"/>
      <c r="I344" s="99"/>
    </row>
    <row r="345" spans="1:9" x14ac:dyDescent="0.25">
      <c r="A345" s="32"/>
      <c r="B345" s="83"/>
      <c r="C345" s="111"/>
      <c r="D345" s="29"/>
      <c r="E345" s="29"/>
      <c r="F345" s="34"/>
      <c r="G345" s="120"/>
      <c r="H345" s="99"/>
      <c r="I345" s="99"/>
    </row>
    <row r="346" spans="1:9" x14ac:dyDescent="0.25">
      <c r="A346" s="32"/>
      <c r="B346" s="83"/>
      <c r="C346" s="111"/>
      <c r="D346" s="29"/>
      <c r="E346" s="29"/>
      <c r="F346" s="34"/>
      <c r="G346" s="120"/>
      <c r="H346" s="99"/>
      <c r="I346" s="99"/>
    </row>
    <row r="347" spans="1:9" x14ac:dyDescent="0.25">
      <c r="A347" s="32"/>
      <c r="B347" s="83"/>
      <c r="C347" s="111"/>
      <c r="D347" s="29"/>
      <c r="E347" s="29"/>
      <c r="F347" s="34"/>
      <c r="G347" s="120"/>
      <c r="H347" s="99"/>
      <c r="I347" s="99"/>
    </row>
    <row r="348" spans="1:9" x14ac:dyDescent="0.25">
      <c r="A348" s="32"/>
      <c r="B348" s="83"/>
      <c r="C348" s="111"/>
      <c r="D348" s="29"/>
      <c r="E348" s="29"/>
      <c r="F348" s="34"/>
      <c r="G348" s="120"/>
      <c r="H348" s="99"/>
      <c r="I348" s="99"/>
    </row>
    <row r="349" spans="1:9" ht="18.75" customHeight="1" x14ac:dyDescent="0.25">
      <c r="A349" s="32"/>
      <c r="B349" s="83"/>
      <c r="C349" s="111"/>
      <c r="D349" s="29"/>
      <c r="E349" s="29"/>
      <c r="F349" s="34"/>
      <c r="G349" s="120"/>
      <c r="H349" s="99"/>
      <c r="I349" s="99"/>
    </row>
    <row r="350" spans="1:9" ht="18.75" customHeight="1" x14ac:dyDescent="0.25">
      <c r="A350" s="32"/>
      <c r="B350" s="83"/>
      <c r="C350" s="111"/>
      <c r="D350" s="29"/>
      <c r="E350" s="29"/>
      <c r="F350" s="34"/>
      <c r="G350" s="120"/>
      <c r="H350" s="99"/>
      <c r="I350" s="99"/>
    </row>
    <row r="351" spans="1:9" ht="18.75" customHeight="1" x14ac:dyDescent="0.25">
      <c r="A351" s="32"/>
      <c r="B351" s="83"/>
      <c r="C351" s="111"/>
      <c r="D351" s="29"/>
      <c r="E351" s="29"/>
      <c r="F351" s="34"/>
      <c r="G351" s="120"/>
      <c r="H351" s="99"/>
      <c r="I351" s="99"/>
    </row>
    <row r="352" spans="1:9" ht="18.75" customHeight="1" x14ac:dyDescent="0.25">
      <c r="A352" s="32"/>
      <c r="B352" s="83"/>
      <c r="C352" s="111"/>
      <c r="D352" s="29"/>
      <c r="E352" s="29"/>
      <c r="F352" s="34"/>
      <c r="G352" s="120"/>
      <c r="H352" s="99"/>
      <c r="I352" s="99"/>
    </row>
    <row r="353" spans="1:9" ht="18.75" customHeight="1" x14ac:dyDescent="0.25">
      <c r="A353" s="32"/>
      <c r="B353" s="83"/>
      <c r="C353" s="111"/>
      <c r="D353" s="29"/>
      <c r="E353" s="29"/>
      <c r="F353" s="34"/>
      <c r="G353" s="120"/>
      <c r="H353" s="99"/>
      <c r="I353" s="99"/>
    </row>
    <row r="354" spans="1:9" ht="18.75" customHeight="1" x14ac:dyDescent="0.25">
      <c r="A354" s="32"/>
      <c r="B354" s="83"/>
      <c r="C354" s="111"/>
      <c r="D354" s="29"/>
      <c r="E354" s="29"/>
      <c r="F354" s="34"/>
      <c r="G354" s="120"/>
      <c r="H354" s="99"/>
      <c r="I354" s="99"/>
    </row>
    <row r="355" spans="1:9" ht="18.75" customHeight="1" x14ac:dyDescent="0.25">
      <c r="A355" s="32"/>
      <c r="B355" s="83"/>
      <c r="C355" s="111"/>
      <c r="D355" s="29"/>
      <c r="E355" s="29"/>
      <c r="F355" s="34"/>
      <c r="G355" s="120"/>
      <c r="H355" s="99"/>
      <c r="I355" s="99"/>
    </row>
    <row r="356" spans="1:9" ht="18.75" customHeight="1" x14ac:dyDescent="0.25">
      <c r="A356" s="32"/>
      <c r="B356" s="83"/>
      <c r="C356" s="111"/>
      <c r="D356" s="29"/>
      <c r="E356" s="29"/>
      <c r="F356" s="34"/>
      <c r="G356" s="120"/>
      <c r="H356" s="99"/>
      <c r="I356" s="99"/>
    </row>
    <row r="357" spans="1:9" ht="18.75" customHeight="1" x14ac:dyDescent="0.25">
      <c r="A357" s="32"/>
      <c r="B357" s="83"/>
      <c r="C357" s="111"/>
      <c r="D357" s="29"/>
      <c r="E357" s="29"/>
      <c r="F357" s="34"/>
      <c r="G357" s="120"/>
      <c r="H357" s="99"/>
      <c r="I357" s="99"/>
    </row>
    <row r="358" spans="1:9" ht="18.75" customHeight="1" x14ac:dyDescent="0.25">
      <c r="A358" s="32"/>
      <c r="B358" s="83"/>
      <c r="C358" s="111"/>
      <c r="D358" s="29"/>
      <c r="E358" s="29"/>
      <c r="F358" s="34"/>
      <c r="G358" s="120"/>
      <c r="H358" s="99"/>
      <c r="I358" s="99"/>
    </row>
    <row r="359" spans="1:9" ht="18.75" customHeight="1" x14ac:dyDescent="0.25">
      <c r="A359" s="32"/>
      <c r="B359" s="83"/>
      <c r="C359" s="111"/>
      <c r="D359" s="29"/>
      <c r="E359" s="29"/>
      <c r="F359" s="34"/>
      <c r="G359" s="120"/>
      <c r="H359" s="99"/>
      <c r="I359" s="99"/>
    </row>
    <row r="360" spans="1:9" ht="18.75" customHeight="1" x14ac:dyDescent="0.25">
      <c r="A360" s="32"/>
      <c r="B360" s="83"/>
      <c r="C360" s="111"/>
      <c r="D360" s="29"/>
      <c r="E360" s="29"/>
      <c r="F360" s="34"/>
      <c r="G360" s="120"/>
      <c r="H360" s="99"/>
      <c r="I360" s="99"/>
    </row>
    <row r="361" spans="1:9" ht="18.75" customHeight="1" x14ac:dyDescent="0.25">
      <c r="A361" s="32"/>
      <c r="B361" s="83"/>
      <c r="C361" s="111"/>
      <c r="D361" s="29"/>
      <c r="E361" s="29"/>
      <c r="F361" s="34"/>
      <c r="G361" s="120"/>
      <c r="H361" s="99"/>
      <c r="I361" s="99"/>
    </row>
    <row r="362" spans="1:9" ht="18.75" customHeight="1" x14ac:dyDescent="0.25">
      <c r="A362" s="32"/>
      <c r="B362" s="83"/>
      <c r="C362" s="111"/>
      <c r="D362" s="29"/>
      <c r="E362" s="29"/>
      <c r="F362" s="34"/>
      <c r="G362" s="120"/>
      <c r="H362" s="99"/>
      <c r="I362" s="99"/>
    </row>
    <row r="363" spans="1:9" ht="18.75" customHeight="1" x14ac:dyDescent="0.25">
      <c r="A363" s="32"/>
      <c r="B363" s="83"/>
      <c r="C363" s="111"/>
      <c r="D363" s="29"/>
      <c r="E363" s="29"/>
      <c r="F363" s="34"/>
      <c r="G363" s="120"/>
      <c r="H363" s="99"/>
      <c r="I363" s="99"/>
    </row>
    <row r="364" spans="1:9" ht="18.75" customHeight="1" x14ac:dyDescent="0.25">
      <c r="A364" s="32"/>
      <c r="B364" s="83"/>
      <c r="C364" s="111"/>
      <c r="D364" s="29"/>
      <c r="E364" s="29"/>
      <c r="F364" s="34"/>
      <c r="G364" s="120"/>
      <c r="H364" s="99"/>
      <c r="I364" s="99"/>
    </row>
    <row r="365" spans="1:9" ht="18.75" customHeight="1" x14ac:dyDescent="0.25">
      <c r="A365" s="32"/>
      <c r="B365" s="83"/>
      <c r="C365" s="111"/>
      <c r="D365" s="29"/>
      <c r="E365" s="29"/>
      <c r="F365" s="34"/>
      <c r="G365" s="120"/>
      <c r="H365" s="99"/>
      <c r="I365" s="99"/>
    </row>
    <row r="366" spans="1:9" ht="18.75" customHeight="1" x14ac:dyDescent="0.25">
      <c r="A366" s="32"/>
      <c r="B366" s="83"/>
      <c r="C366" s="111"/>
      <c r="D366" s="29"/>
      <c r="E366" s="29"/>
      <c r="F366" s="34"/>
      <c r="G366" s="120"/>
      <c r="H366" s="99"/>
      <c r="I366" s="99"/>
    </row>
    <row r="367" spans="1:9" ht="18.75" customHeight="1" x14ac:dyDescent="0.25">
      <c r="A367" s="32"/>
      <c r="B367" s="83"/>
      <c r="C367" s="111"/>
      <c r="D367" s="29"/>
      <c r="E367" s="29"/>
      <c r="F367" s="34"/>
      <c r="G367" s="120"/>
      <c r="H367" s="99"/>
      <c r="I367" s="99"/>
    </row>
    <row r="368" spans="1:9" ht="18.75" customHeight="1" x14ac:dyDescent="0.25">
      <c r="A368" s="32"/>
      <c r="B368" s="83"/>
      <c r="C368" s="111"/>
      <c r="D368" s="29"/>
      <c r="E368" s="29"/>
      <c r="F368" s="34"/>
      <c r="G368" s="120"/>
      <c r="H368" s="99"/>
      <c r="I368" s="99"/>
    </row>
    <row r="369" spans="1:9" ht="18.75" customHeight="1" x14ac:dyDescent="0.25">
      <c r="A369" s="32"/>
      <c r="B369" s="83"/>
      <c r="C369" s="111"/>
      <c r="D369" s="29"/>
      <c r="E369" s="29"/>
      <c r="F369" s="34"/>
      <c r="G369" s="120"/>
      <c r="H369" s="99"/>
      <c r="I369" s="99"/>
    </row>
    <row r="370" spans="1:9" ht="18.75" customHeight="1" x14ac:dyDescent="0.25">
      <c r="A370" s="32"/>
      <c r="B370" s="83"/>
      <c r="C370" s="111"/>
      <c r="D370" s="29"/>
      <c r="E370" s="29"/>
      <c r="F370" s="34"/>
      <c r="G370" s="120"/>
      <c r="H370" s="99"/>
      <c r="I370" s="99"/>
    </row>
    <row r="371" spans="1:9" ht="18.75" customHeight="1" x14ac:dyDescent="0.25">
      <c r="A371" s="32"/>
      <c r="B371" s="83"/>
      <c r="C371" s="111"/>
      <c r="D371" s="29"/>
      <c r="E371" s="29"/>
      <c r="F371" s="34"/>
      <c r="G371" s="120"/>
      <c r="H371" s="99"/>
      <c r="I371" s="99"/>
    </row>
    <row r="372" spans="1:9" ht="18.75" customHeight="1" x14ac:dyDescent="0.25">
      <c r="A372" s="32"/>
      <c r="B372" s="83"/>
      <c r="C372" s="111"/>
      <c r="D372" s="29"/>
      <c r="E372" s="29"/>
      <c r="F372" s="34"/>
      <c r="G372" s="120"/>
      <c r="H372" s="99"/>
      <c r="I372" s="99"/>
    </row>
    <row r="373" spans="1:9" ht="18.75" customHeight="1" x14ac:dyDescent="0.25">
      <c r="A373" s="32"/>
      <c r="B373" s="83"/>
      <c r="C373" s="111"/>
      <c r="D373" s="29"/>
      <c r="E373" s="29"/>
      <c r="F373" s="34"/>
      <c r="G373" s="120"/>
      <c r="H373" s="99"/>
      <c r="I373" s="99"/>
    </row>
    <row r="374" spans="1:9" ht="18.75" customHeight="1" x14ac:dyDescent="0.25">
      <c r="A374" s="32"/>
      <c r="B374" s="83"/>
      <c r="C374" s="111"/>
      <c r="D374" s="29"/>
      <c r="E374" s="29"/>
      <c r="F374" s="34"/>
      <c r="G374" s="120"/>
      <c r="H374" s="99"/>
      <c r="I374" s="99"/>
    </row>
    <row r="375" spans="1:9" ht="18.75" customHeight="1" x14ac:dyDescent="0.25">
      <c r="A375" s="32"/>
      <c r="B375" s="83"/>
      <c r="C375" s="111"/>
      <c r="D375" s="29"/>
      <c r="E375" s="29"/>
      <c r="F375" s="34"/>
      <c r="G375" s="120"/>
      <c r="H375" s="99"/>
      <c r="I375" s="99"/>
    </row>
    <row r="376" spans="1:9" ht="18.75" customHeight="1" x14ac:dyDescent="0.25">
      <c r="A376" s="32"/>
      <c r="B376" s="83"/>
      <c r="C376" s="111"/>
      <c r="D376" s="29"/>
      <c r="E376" s="29"/>
      <c r="F376" s="34"/>
      <c r="G376" s="120"/>
      <c r="H376" s="99"/>
      <c r="I376" s="99"/>
    </row>
    <row r="377" spans="1:9" ht="18.75" customHeight="1" x14ac:dyDescent="0.25">
      <c r="A377" s="32"/>
      <c r="B377" s="83"/>
      <c r="C377" s="111"/>
      <c r="D377" s="29"/>
      <c r="E377" s="29"/>
      <c r="F377" s="34"/>
      <c r="G377" s="120"/>
      <c r="H377" s="99"/>
      <c r="I377" s="99"/>
    </row>
    <row r="378" spans="1:9" ht="18.75" customHeight="1" x14ac:dyDescent="0.25">
      <c r="A378" s="32"/>
      <c r="B378" s="83"/>
      <c r="C378" s="111"/>
      <c r="D378" s="29"/>
      <c r="E378" s="29"/>
      <c r="F378" s="34"/>
      <c r="G378" s="120"/>
      <c r="H378" s="99"/>
      <c r="I378" s="99"/>
    </row>
    <row r="379" spans="1:9" ht="18.75" customHeight="1" x14ac:dyDescent="0.25">
      <c r="A379" s="32"/>
      <c r="B379" s="83"/>
      <c r="C379" s="111"/>
      <c r="D379" s="29"/>
      <c r="E379" s="29"/>
      <c r="F379" s="34"/>
      <c r="G379" s="120"/>
      <c r="H379" s="99"/>
      <c r="I379" s="99"/>
    </row>
    <row r="380" spans="1:9" ht="18.75" customHeight="1" x14ac:dyDescent="0.25">
      <c r="A380" s="32"/>
      <c r="B380" s="83"/>
      <c r="C380" s="111"/>
      <c r="D380" s="29"/>
      <c r="E380" s="29"/>
      <c r="F380" s="34"/>
      <c r="G380" s="120"/>
      <c r="H380" s="99"/>
      <c r="I380" s="99"/>
    </row>
    <row r="381" spans="1:9" ht="18.75" customHeight="1" x14ac:dyDescent="0.25">
      <c r="A381" s="32"/>
      <c r="B381" s="83"/>
      <c r="C381" s="111"/>
      <c r="D381" s="29"/>
      <c r="E381" s="29"/>
      <c r="F381" s="34"/>
      <c r="G381" s="120"/>
      <c r="H381" s="99"/>
      <c r="I381" s="99"/>
    </row>
    <row r="382" spans="1:9" ht="18.75" customHeight="1" x14ac:dyDescent="0.25">
      <c r="H382" s="99"/>
      <c r="I382" s="99"/>
    </row>
    <row r="383" spans="1:9" ht="18.75" customHeight="1" x14ac:dyDescent="0.25">
      <c r="H383" s="99"/>
      <c r="I383" s="99"/>
    </row>
    <row r="384" spans="1:9" ht="18.75" customHeight="1" x14ac:dyDescent="0.25">
      <c r="H384" s="99"/>
      <c r="I384" s="99"/>
    </row>
    <row r="385" spans="8:9" ht="18.75" customHeight="1" x14ac:dyDescent="0.25">
      <c r="H385" s="99"/>
      <c r="I385" s="99"/>
    </row>
    <row r="386" spans="8:9" ht="18.75" customHeight="1" x14ac:dyDescent="0.25">
      <c r="H386" s="99"/>
      <c r="I386" s="99"/>
    </row>
    <row r="387" spans="8:9" ht="18.75" customHeight="1" x14ac:dyDescent="0.25">
      <c r="H387" s="99"/>
      <c r="I387" s="99"/>
    </row>
    <row r="388" spans="8:9" ht="18.75" customHeight="1" x14ac:dyDescent="0.25">
      <c r="H388" s="99"/>
      <c r="I388" s="99"/>
    </row>
    <row r="389" spans="8:9" ht="18.75" customHeight="1" x14ac:dyDescent="0.25">
      <c r="H389" s="99"/>
      <c r="I389" s="99"/>
    </row>
    <row r="390" spans="8:9" ht="18.75" customHeight="1" x14ac:dyDescent="0.25">
      <c r="H390" s="99"/>
      <c r="I390" s="99"/>
    </row>
    <row r="391" spans="8:9" ht="18.75" customHeight="1" x14ac:dyDescent="0.25">
      <c r="H391" s="99"/>
      <c r="I391" s="99"/>
    </row>
    <row r="392" spans="8:9" ht="18.75" customHeight="1" x14ac:dyDescent="0.25">
      <c r="H392" s="99"/>
      <c r="I392" s="99"/>
    </row>
    <row r="393" spans="8:9" ht="18.75" customHeight="1" x14ac:dyDescent="0.25">
      <c r="H393" s="99"/>
      <c r="I393" s="99"/>
    </row>
    <row r="394" spans="8:9" ht="18.75" customHeight="1" x14ac:dyDescent="0.25">
      <c r="H394" s="99"/>
      <c r="I394" s="99"/>
    </row>
    <row r="395" spans="8:9" ht="18.75" customHeight="1" x14ac:dyDescent="0.25">
      <c r="H395" s="99"/>
      <c r="I395" s="99"/>
    </row>
    <row r="396" spans="8:9" ht="18.75" customHeight="1" x14ac:dyDescent="0.25">
      <c r="H396" s="99"/>
      <c r="I396" s="99"/>
    </row>
    <row r="397" spans="8:9" ht="18.75" customHeight="1" x14ac:dyDescent="0.25">
      <c r="H397" s="99"/>
      <c r="I397" s="99"/>
    </row>
    <row r="398" spans="8:9" ht="18.75" customHeight="1" x14ac:dyDescent="0.25">
      <c r="H398" s="99"/>
      <c r="I398" s="99"/>
    </row>
    <row r="399" spans="8:9" ht="18.75" customHeight="1" x14ac:dyDescent="0.25">
      <c r="H399" s="99"/>
      <c r="I399" s="99"/>
    </row>
    <row r="400" spans="8:9" ht="18.75" customHeight="1" x14ac:dyDescent="0.25">
      <c r="H400" s="99"/>
      <c r="I400" s="99"/>
    </row>
    <row r="401" spans="8:9" ht="18.75" customHeight="1" x14ac:dyDescent="0.25">
      <c r="H401" s="99"/>
      <c r="I401" s="99"/>
    </row>
    <row r="402" spans="8:9" ht="18.75" customHeight="1" x14ac:dyDescent="0.25">
      <c r="H402" s="99"/>
      <c r="I402" s="99"/>
    </row>
    <row r="403" spans="8:9" ht="18.75" customHeight="1" x14ac:dyDescent="0.25">
      <c r="H403" s="99"/>
      <c r="I403" s="99"/>
    </row>
    <row r="404" spans="8:9" ht="18.75" customHeight="1" x14ac:dyDescent="0.25"/>
  </sheetData>
  <pageMargins left="0.7" right="0.7" top="0.75" bottom="0.75" header="0.3" footer="0.3"/>
  <pageSetup paperSize="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3"/>
  <sheetViews>
    <sheetView topLeftCell="A101" zoomScale="85" zoomScaleNormal="85" workbookViewId="0">
      <selection activeCell="A147" sqref="A147"/>
    </sheetView>
  </sheetViews>
  <sheetFormatPr defaultColWidth="10.90625" defaultRowHeight="12.5" x14ac:dyDescent="0.25"/>
  <cols>
    <col min="1" max="1" width="29.1796875" customWidth="1"/>
    <col min="3" max="3" width="18.1796875" style="116" bestFit="1" customWidth="1"/>
    <col min="5" max="5" width="3.453125" customWidth="1"/>
    <col min="6" max="6" width="15.54296875" customWidth="1"/>
    <col min="7" max="7" width="17.1796875" customWidth="1"/>
    <col min="8" max="9" width="12.7265625" bestFit="1" customWidth="1"/>
  </cols>
  <sheetData>
    <row r="1" spans="1:9" x14ac:dyDescent="0.25">
      <c r="A1" s="32" t="s">
        <v>1571</v>
      </c>
      <c r="B1" s="84"/>
      <c r="C1" s="111"/>
      <c r="D1" s="29"/>
      <c r="E1" s="29"/>
      <c r="F1" s="34"/>
      <c r="G1" s="49"/>
    </row>
    <row r="2" spans="1:9" ht="41.25" customHeight="1" x14ac:dyDescent="0.25">
      <c r="A2" s="103" t="s">
        <v>1554</v>
      </c>
      <c r="B2" s="104"/>
      <c r="C2" s="112"/>
      <c r="D2" s="105"/>
      <c r="E2" s="105"/>
      <c r="F2" s="105"/>
      <c r="G2" s="105"/>
    </row>
    <row r="3" spans="1:9" ht="13.5" x14ac:dyDescent="0.3">
      <c r="A3" s="77"/>
      <c r="B3" s="81"/>
      <c r="C3" s="113"/>
      <c r="D3" s="85"/>
      <c r="E3" s="85"/>
      <c r="F3" s="79"/>
      <c r="G3" s="89"/>
    </row>
    <row r="4" spans="1:9" x14ac:dyDescent="0.25">
      <c r="A4" s="32"/>
      <c r="B4" s="84"/>
      <c r="C4" s="111"/>
      <c r="D4" s="29"/>
      <c r="E4" s="29"/>
      <c r="F4" s="34"/>
      <c r="G4" s="49"/>
    </row>
    <row r="5" spans="1:9" x14ac:dyDescent="0.25">
      <c r="A5" s="1" t="s">
        <v>126</v>
      </c>
      <c r="B5" s="82" t="s">
        <v>969</v>
      </c>
      <c r="C5" s="114" t="s">
        <v>1419</v>
      </c>
      <c r="D5" s="3" t="s">
        <v>127</v>
      </c>
      <c r="E5" s="3"/>
      <c r="F5" s="4" t="s">
        <v>128</v>
      </c>
      <c r="G5" s="4" t="s">
        <v>422</v>
      </c>
      <c r="H5" s="99"/>
      <c r="I5" s="99"/>
    </row>
    <row r="6" spans="1:9" x14ac:dyDescent="0.25">
      <c r="A6" s="32" t="s">
        <v>1426</v>
      </c>
      <c r="B6" s="83">
        <v>42720</v>
      </c>
      <c r="C6" s="111" t="s">
        <v>425</v>
      </c>
      <c r="D6" s="29">
        <v>28.35</v>
      </c>
      <c r="E6" s="29" t="s">
        <v>1373</v>
      </c>
      <c r="F6" s="34">
        <v>85500000</v>
      </c>
      <c r="G6" s="49">
        <v>2423925000</v>
      </c>
      <c r="H6" s="99"/>
      <c r="I6" s="99"/>
    </row>
    <row r="7" spans="1:9" x14ac:dyDescent="0.25">
      <c r="A7" s="32" t="s">
        <v>1242</v>
      </c>
      <c r="B7" s="83">
        <v>42528</v>
      </c>
      <c r="C7" s="111" t="s">
        <v>425</v>
      </c>
      <c r="D7" s="29">
        <v>415</v>
      </c>
      <c r="E7" s="29"/>
      <c r="F7" s="34">
        <v>5000000</v>
      </c>
      <c r="G7" s="49">
        <v>2075000000</v>
      </c>
      <c r="H7" s="99"/>
      <c r="I7" s="99"/>
    </row>
    <row r="8" spans="1:9" x14ac:dyDescent="0.25">
      <c r="A8" s="32" t="s">
        <v>1557</v>
      </c>
      <c r="B8" s="83">
        <v>42424</v>
      </c>
      <c r="C8" s="111" t="s">
        <v>425</v>
      </c>
      <c r="D8" s="29">
        <v>5</v>
      </c>
      <c r="E8" s="29"/>
      <c r="F8" s="34">
        <v>343684000</v>
      </c>
      <c r="G8" s="49">
        <v>1718420000</v>
      </c>
      <c r="H8" s="99"/>
      <c r="I8" s="99"/>
    </row>
    <row r="9" spans="1:9" x14ac:dyDescent="0.25">
      <c r="A9" s="32" t="s">
        <v>1281</v>
      </c>
      <c r="B9" s="83">
        <v>42657</v>
      </c>
      <c r="C9" s="111" t="s">
        <v>425</v>
      </c>
      <c r="D9" s="29">
        <v>0.25</v>
      </c>
      <c r="E9" s="29"/>
      <c r="F9" s="34">
        <v>5777439757</v>
      </c>
      <c r="G9" s="49">
        <v>1444359939.25</v>
      </c>
      <c r="H9" s="99"/>
      <c r="I9" s="99"/>
    </row>
    <row r="10" spans="1:9" x14ac:dyDescent="0.25">
      <c r="A10" s="32" t="s">
        <v>1566</v>
      </c>
      <c r="B10" s="83">
        <v>42705</v>
      </c>
      <c r="C10" s="111" t="s">
        <v>1365</v>
      </c>
      <c r="D10" s="29">
        <v>43</v>
      </c>
      <c r="E10" s="29"/>
      <c r="F10" s="34">
        <v>31832381</v>
      </c>
      <c r="G10" s="49">
        <v>1368792383</v>
      </c>
      <c r="H10" s="99"/>
      <c r="I10" s="99"/>
    </row>
    <row r="11" spans="1:9" x14ac:dyDescent="0.25">
      <c r="A11" s="32" t="s">
        <v>1232</v>
      </c>
      <c r="B11" s="83">
        <v>42689</v>
      </c>
      <c r="C11" s="111" t="s">
        <v>425</v>
      </c>
      <c r="D11" s="29">
        <v>0.15</v>
      </c>
      <c r="E11" s="29"/>
      <c r="F11" s="34">
        <v>8466839157</v>
      </c>
      <c r="G11" s="49">
        <v>1270025873.55</v>
      </c>
      <c r="H11" s="99"/>
      <c r="I11" s="99"/>
    </row>
    <row r="12" spans="1:9" x14ac:dyDescent="0.25">
      <c r="A12" s="32" t="s">
        <v>1313</v>
      </c>
      <c r="B12" s="83">
        <v>42585</v>
      </c>
      <c r="C12" s="111" t="s">
        <v>426</v>
      </c>
      <c r="D12" s="29">
        <v>1</v>
      </c>
      <c r="E12" s="29"/>
      <c r="F12" s="34">
        <v>1059869852</v>
      </c>
      <c r="G12" s="49">
        <v>1059869852</v>
      </c>
      <c r="H12" s="99"/>
      <c r="I12" s="99"/>
    </row>
    <row r="13" spans="1:9" x14ac:dyDescent="0.25">
      <c r="A13" s="32" t="s">
        <v>1567</v>
      </c>
      <c r="B13" s="83">
        <v>42720</v>
      </c>
      <c r="C13" s="111" t="s">
        <v>425</v>
      </c>
      <c r="D13" s="29">
        <v>0.14999999999999</v>
      </c>
      <c r="E13" s="29" t="s">
        <v>1373</v>
      </c>
      <c r="F13" s="34">
        <v>6666666666</v>
      </c>
      <c r="G13" s="49">
        <v>999999999.89993334</v>
      </c>
      <c r="H13" s="99"/>
      <c r="I13" s="99"/>
    </row>
    <row r="14" spans="1:9" x14ac:dyDescent="0.25">
      <c r="A14" s="32" t="s">
        <v>1501</v>
      </c>
      <c r="B14" s="83">
        <v>42620</v>
      </c>
      <c r="C14" s="111" t="s">
        <v>425</v>
      </c>
      <c r="D14" s="29">
        <v>64</v>
      </c>
      <c r="E14" s="29"/>
      <c r="F14" s="34">
        <v>13462857</v>
      </c>
      <c r="G14" s="49">
        <v>861622848</v>
      </c>
      <c r="H14" s="99"/>
      <c r="I14" s="99"/>
    </row>
    <row r="15" spans="1:9" x14ac:dyDescent="0.25">
      <c r="A15" s="32" t="s">
        <v>1335</v>
      </c>
      <c r="B15" s="83">
        <v>42571</v>
      </c>
      <c r="C15" s="111" t="s">
        <v>426</v>
      </c>
      <c r="D15" s="29">
        <v>0.1</v>
      </c>
      <c r="E15" s="29"/>
      <c r="F15" s="34">
        <v>8559810000</v>
      </c>
      <c r="G15" s="49">
        <v>855981000</v>
      </c>
      <c r="H15" s="99"/>
      <c r="I15" s="99"/>
    </row>
    <row r="16" spans="1:9" x14ac:dyDescent="0.25">
      <c r="A16" s="32" t="s">
        <v>524</v>
      </c>
      <c r="B16" s="83">
        <v>42720</v>
      </c>
      <c r="C16" s="111" t="s">
        <v>425</v>
      </c>
      <c r="D16" s="29">
        <v>62.8</v>
      </c>
      <c r="E16" s="29"/>
      <c r="F16" s="34">
        <v>13422818</v>
      </c>
      <c r="G16" s="49">
        <v>842952970.39999998</v>
      </c>
      <c r="H16" s="99"/>
      <c r="I16" s="99"/>
    </row>
    <row r="17" spans="1:9" x14ac:dyDescent="0.25">
      <c r="A17" s="32" t="s">
        <v>1566</v>
      </c>
      <c r="B17" s="83">
        <v>42705</v>
      </c>
      <c r="C17" s="111" t="s">
        <v>1220</v>
      </c>
      <c r="D17" s="29">
        <v>43</v>
      </c>
      <c r="E17" s="29"/>
      <c r="F17" s="34">
        <v>18023255</v>
      </c>
      <c r="G17" s="49">
        <v>774999965</v>
      </c>
      <c r="H17" s="99"/>
      <c r="I17" s="99"/>
    </row>
    <row r="18" spans="1:9" x14ac:dyDescent="0.25">
      <c r="A18" s="32" t="s">
        <v>1542</v>
      </c>
      <c r="B18" s="83">
        <v>42628</v>
      </c>
      <c r="C18" s="111" t="s">
        <v>425</v>
      </c>
      <c r="D18" s="29">
        <v>3.25</v>
      </c>
      <c r="E18" s="29"/>
      <c r="F18" s="34">
        <v>210000000</v>
      </c>
      <c r="G18" s="49">
        <v>682500000</v>
      </c>
      <c r="H18" s="99"/>
      <c r="I18" s="99"/>
    </row>
    <row r="19" spans="1:9" x14ac:dyDescent="0.25">
      <c r="A19" s="32" t="s">
        <v>1287</v>
      </c>
      <c r="B19" s="83">
        <v>42459</v>
      </c>
      <c r="C19" s="111" t="s">
        <v>425</v>
      </c>
      <c r="D19" s="29">
        <v>20</v>
      </c>
      <c r="E19" s="29"/>
      <c r="F19" s="34">
        <v>33333000</v>
      </c>
      <c r="G19" s="49">
        <v>666660000</v>
      </c>
      <c r="H19" s="99"/>
      <c r="I19" s="99"/>
    </row>
    <row r="20" spans="1:9" x14ac:dyDescent="0.25">
      <c r="A20" s="32" t="s">
        <v>1560</v>
      </c>
      <c r="B20" s="83">
        <v>42529</v>
      </c>
      <c r="C20" s="111" t="s">
        <v>1220</v>
      </c>
      <c r="D20" s="29">
        <v>12</v>
      </c>
      <c r="E20" s="29"/>
      <c r="F20" s="34">
        <v>54166666</v>
      </c>
      <c r="G20" s="49">
        <v>649999992</v>
      </c>
      <c r="H20" s="99"/>
      <c r="I20" s="99"/>
    </row>
    <row r="21" spans="1:9" x14ac:dyDescent="0.25">
      <c r="A21" s="32" t="s">
        <v>1558</v>
      </c>
      <c r="B21" s="83">
        <v>42487</v>
      </c>
      <c r="C21" s="111" t="s">
        <v>426</v>
      </c>
      <c r="D21" s="29">
        <v>55</v>
      </c>
      <c r="E21" s="29"/>
      <c r="F21" s="34">
        <v>10895270</v>
      </c>
      <c r="G21" s="49">
        <v>599239850</v>
      </c>
      <c r="H21" s="99"/>
      <c r="I21" s="99"/>
    </row>
    <row r="22" spans="1:9" x14ac:dyDescent="0.25">
      <c r="A22" s="32" t="s">
        <v>1539</v>
      </c>
      <c r="B22" s="83">
        <v>42713</v>
      </c>
      <c r="C22" s="111" t="s">
        <v>425</v>
      </c>
      <c r="D22" s="29">
        <v>114</v>
      </c>
      <c r="E22" s="29"/>
      <c r="F22" s="34">
        <v>4374244</v>
      </c>
      <c r="G22" s="49">
        <v>498663816</v>
      </c>
      <c r="H22" s="99"/>
      <c r="I22" s="99"/>
    </row>
    <row r="23" spans="1:9" x14ac:dyDescent="0.25">
      <c r="A23" s="32" t="s">
        <v>1524</v>
      </c>
      <c r="B23" s="83">
        <v>42670</v>
      </c>
      <c r="C23" s="111" t="s">
        <v>425</v>
      </c>
      <c r="D23" s="29">
        <v>17</v>
      </c>
      <c r="E23" s="29"/>
      <c r="F23" s="34">
        <v>26750000</v>
      </c>
      <c r="G23" s="49">
        <v>454750000</v>
      </c>
      <c r="H23" s="99"/>
      <c r="I23" s="99"/>
    </row>
    <row r="24" spans="1:9" x14ac:dyDescent="0.25">
      <c r="A24" s="32" t="s">
        <v>1556</v>
      </c>
      <c r="B24" s="83">
        <v>42699</v>
      </c>
      <c r="C24" s="111" t="s">
        <v>425</v>
      </c>
      <c r="D24" s="29">
        <v>2.6</v>
      </c>
      <c r="E24" s="29"/>
      <c r="F24" s="34">
        <v>158276107</v>
      </c>
      <c r="G24" s="49">
        <v>411517878.19999999</v>
      </c>
      <c r="H24" s="99"/>
      <c r="I24" s="99"/>
    </row>
    <row r="25" spans="1:9" x14ac:dyDescent="0.25">
      <c r="A25" s="32" t="s">
        <v>1556</v>
      </c>
      <c r="B25" s="83">
        <v>42524</v>
      </c>
      <c r="C25" s="111" t="s">
        <v>425</v>
      </c>
      <c r="D25" s="29">
        <v>1.7</v>
      </c>
      <c r="E25" s="29"/>
      <c r="F25" s="34">
        <v>220400000</v>
      </c>
      <c r="G25" s="49">
        <v>374680000</v>
      </c>
      <c r="H25" s="99"/>
      <c r="I25" s="99"/>
    </row>
    <row r="26" spans="1:9" x14ac:dyDescent="0.25">
      <c r="A26" s="32" t="s">
        <v>1540</v>
      </c>
      <c r="B26" s="83">
        <v>42461</v>
      </c>
      <c r="C26" s="111" t="s">
        <v>425</v>
      </c>
      <c r="D26" s="29">
        <v>3</v>
      </c>
      <c r="E26" s="29"/>
      <c r="F26" s="34">
        <v>120000000</v>
      </c>
      <c r="G26" s="49">
        <v>360000000</v>
      </c>
      <c r="H26" s="99"/>
      <c r="I26" s="99"/>
    </row>
    <row r="27" spans="1:9" x14ac:dyDescent="0.25">
      <c r="A27" s="32" t="s">
        <v>1359</v>
      </c>
      <c r="B27" s="83">
        <v>42541</v>
      </c>
      <c r="C27" s="111" t="s">
        <v>426</v>
      </c>
      <c r="D27" s="29">
        <v>22</v>
      </c>
      <c r="E27" s="29"/>
      <c r="F27" s="34">
        <v>15909091</v>
      </c>
      <c r="G27" s="49">
        <v>350000002</v>
      </c>
      <c r="H27" s="99"/>
      <c r="I27" s="99"/>
    </row>
    <row r="28" spans="1:9" x14ac:dyDescent="0.25">
      <c r="A28" s="32" t="s">
        <v>1568</v>
      </c>
      <c r="B28" s="83">
        <v>42646</v>
      </c>
      <c r="C28" s="111" t="s">
        <v>425</v>
      </c>
      <c r="D28" s="29">
        <v>12.5</v>
      </c>
      <c r="E28" s="29"/>
      <c r="F28" s="34">
        <v>22811189</v>
      </c>
      <c r="G28" s="49">
        <v>285139862.5</v>
      </c>
      <c r="H28" s="99"/>
      <c r="I28" s="99"/>
    </row>
    <row r="29" spans="1:9" x14ac:dyDescent="0.25">
      <c r="A29" s="32" t="s">
        <v>1540</v>
      </c>
      <c r="B29" s="83">
        <v>42731</v>
      </c>
      <c r="C29" s="111" t="s">
        <v>425</v>
      </c>
      <c r="D29" s="29">
        <v>3.91</v>
      </c>
      <c r="E29" s="29"/>
      <c r="F29" s="34">
        <v>71500000</v>
      </c>
      <c r="G29" s="49">
        <v>279565000</v>
      </c>
      <c r="H29" s="99"/>
      <c r="I29" s="99"/>
    </row>
    <row r="30" spans="1:9" x14ac:dyDescent="0.25">
      <c r="A30" s="32" t="s">
        <v>1540</v>
      </c>
      <c r="B30" s="83">
        <v>42706</v>
      </c>
      <c r="C30" s="111" t="s">
        <v>425</v>
      </c>
      <c r="D30" s="29">
        <v>3.91</v>
      </c>
      <c r="E30" s="29"/>
      <c r="F30" s="34">
        <v>63700000</v>
      </c>
      <c r="G30" s="49">
        <v>249067000</v>
      </c>
      <c r="H30" s="99"/>
      <c r="I30" s="99"/>
    </row>
    <row r="31" spans="1:9" x14ac:dyDescent="0.25">
      <c r="A31" s="32" t="s">
        <v>1232</v>
      </c>
      <c r="B31" s="83">
        <v>42536</v>
      </c>
      <c r="C31" s="111" t="s">
        <v>1563</v>
      </c>
      <c r="D31" s="29">
        <v>0.15</v>
      </c>
      <c r="E31" s="29"/>
      <c r="F31" s="34">
        <v>1418100000</v>
      </c>
      <c r="G31" s="49">
        <v>212715000</v>
      </c>
      <c r="H31" s="99"/>
      <c r="I31" s="99"/>
    </row>
    <row r="32" spans="1:9" x14ac:dyDescent="0.25">
      <c r="A32" s="32" t="s">
        <v>1546</v>
      </c>
      <c r="B32" s="83">
        <v>42695</v>
      </c>
      <c r="C32" s="111" t="s">
        <v>425</v>
      </c>
      <c r="D32" s="29">
        <v>70</v>
      </c>
      <c r="E32" s="29"/>
      <c r="F32" s="34">
        <v>3000000</v>
      </c>
      <c r="G32" s="49">
        <v>210000000</v>
      </c>
      <c r="H32" s="99"/>
      <c r="I32" s="99"/>
    </row>
    <row r="33" spans="1:9" x14ac:dyDescent="0.25">
      <c r="A33" s="32" t="s">
        <v>1569</v>
      </c>
      <c r="B33" s="83">
        <v>42734</v>
      </c>
      <c r="C33" s="111" t="s">
        <v>425</v>
      </c>
      <c r="D33" s="29">
        <v>6.2699999999999898</v>
      </c>
      <c r="E33" s="29" t="s">
        <v>1373</v>
      </c>
      <c r="F33" s="34">
        <v>32826708</v>
      </c>
      <c r="G33" s="49">
        <v>205823459.15999967</v>
      </c>
      <c r="H33" s="99"/>
      <c r="I33" s="99"/>
    </row>
    <row r="34" spans="1:9" x14ac:dyDescent="0.25">
      <c r="A34" s="32" t="s">
        <v>1570</v>
      </c>
      <c r="B34" s="83">
        <v>42720</v>
      </c>
      <c r="C34" s="111" t="s">
        <v>426</v>
      </c>
      <c r="D34" s="29">
        <v>30</v>
      </c>
      <c r="E34" s="29"/>
      <c r="F34" s="34">
        <v>6666666</v>
      </c>
      <c r="G34" s="49">
        <v>199999980</v>
      </c>
      <c r="H34" s="99"/>
      <c r="I34" s="99"/>
    </row>
    <row r="35" spans="1:9" x14ac:dyDescent="0.25">
      <c r="A35" s="32" t="s">
        <v>1556</v>
      </c>
      <c r="B35" s="83">
        <v>42661</v>
      </c>
      <c r="C35" s="111" t="s">
        <v>425</v>
      </c>
      <c r="D35" s="29">
        <v>2.6</v>
      </c>
      <c r="E35" s="29"/>
      <c r="F35" s="34">
        <v>71723893</v>
      </c>
      <c r="G35" s="49">
        <v>186482121.80000001</v>
      </c>
      <c r="H35" s="99"/>
      <c r="I35" s="99"/>
    </row>
    <row r="36" spans="1:9" x14ac:dyDescent="0.25">
      <c r="A36" s="32" t="s">
        <v>1560</v>
      </c>
      <c r="B36" s="83">
        <v>42529</v>
      </c>
      <c r="C36" s="111" t="s">
        <v>1365</v>
      </c>
      <c r="D36" s="29">
        <v>12</v>
      </c>
      <c r="E36" s="29"/>
      <c r="F36" s="34">
        <v>15250000</v>
      </c>
      <c r="G36" s="49">
        <v>183000000</v>
      </c>
      <c r="H36" s="99"/>
      <c r="I36" s="99"/>
    </row>
    <row r="37" spans="1:9" x14ac:dyDescent="0.25">
      <c r="A37" s="32" t="s">
        <v>1281</v>
      </c>
      <c r="B37" s="83">
        <v>42723</v>
      </c>
      <c r="C37" s="111" t="s">
        <v>425</v>
      </c>
      <c r="D37" s="29">
        <v>30</v>
      </c>
      <c r="E37" s="29"/>
      <c r="F37" s="34">
        <v>5868900</v>
      </c>
      <c r="G37" s="49">
        <v>176067000</v>
      </c>
      <c r="H37" s="99"/>
      <c r="I37" s="99"/>
    </row>
    <row r="38" spans="1:9" x14ac:dyDescent="0.25">
      <c r="A38" s="32" t="s">
        <v>1553</v>
      </c>
      <c r="B38" s="83">
        <v>42499</v>
      </c>
      <c r="C38" s="111" t="s">
        <v>425</v>
      </c>
      <c r="D38" s="29">
        <v>133</v>
      </c>
      <c r="E38" s="29"/>
      <c r="F38" s="34">
        <v>1240000</v>
      </c>
      <c r="G38" s="49">
        <v>164920000</v>
      </c>
      <c r="H38" s="99"/>
      <c r="I38" s="99"/>
    </row>
    <row r="39" spans="1:9" x14ac:dyDescent="0.25">
      <c r="A39" s="32" t="s">
        <v>1567</v>
      </c>
      <c r="B39" s="83">
        <v>42724</v>
      </c>
      <c r="C39" s="111" t="s">
        <v>425</v>
      </c>
      <c r="D39" s="29">
        <v>0.16</v>
      </c>
      <c r="E39" s="29" t="s">
        <v>1373</v>
      </c>
      <c r="F39" s="34">
        <v>1000000000</v>
      </c>
      <c r="G39" s="49">
        <v>160000000</v>
      </c>
      <c r="H39" s="99"/>
      <c r="I39" s="99"/>
    </row>
    <row r="40" spans="1:9" x14ac:dyDescent="0.25">
      <c r="A40" s="32" t="s">
        <v>1559</v>
      </c>
      <c r="B40" s="83">
        <v>42460</v>
      </c>
      <c r="C40" s="111" t="s">
        <v>425</v>
      </c>
      <c r="D40" s="29">
        <v>2.2400000000000002</v>
      </c>
      <c r="E40" s="29"/>
      <c r="F40" s="34">
        <v>63460714</v>
      </c>
      <c r="G40" s="49">
        <v>142151999.36000001</v>
      </c>
      <c r="H40" s="99"/>
      <c r="I40" s="99"/>
    </row>
    <row r="41" spans="1:9" x14ac:dyDescent="0.25">
      <c r="A41" s="32" t="s">
        <v>1228</v>
      </c>
      <c r="B41" s="83">
        <v>42646</v>
      </c>
      <c r="C41" s="111" t="s">
        <v>425</v>
      </c>
      <c r="D41" s="29">
        <v>7.5</v>
      </c>
      <c r="E41" s="29"/>
      <c r="F41" s="34">
        <v>17844689</v>
      </c>
      <c r="G41" s="49">
        <v>133835167.5</v>
      </c>
      <c r="H41" s="99"/>
      <c r="I41" s="99"/>
    </row>
    <row r="42" spans="1:9" x14ac:dyDescent="0.25">
      <c r="A42" s="32" t="s">
        <v>1556</v>
      </c>
      <c r="B42" s="83">
        <v>42720</v>
      </c>
      <c r="C42" s="111" t="s">
        <v>1563</v>
      </c>
      <c r="D42" s="29">
        <v>2.6</v>
      </c>
      <c r="E42" s="29"/>
      <c r="F42" s="34">
        <v>50000000</v>
      </c>
      <c r="G42" s="49">
        <v>130000000</v>
      </c>
      <c r="H42" s="99"/>
      <c r="I42" s="99"/>
    </row>
    <row r="43" spans="1:9" x14ac:dyDescent="0.25">
      <c r="A43" s="32" t="s">
        <v>1412</v>
      </c>
      <c r="B43" s="83">
        <v>42698</v>
      </c>
      <c r="C43" s="111" t="s">
        <v>425</v>
      </c>
      <c r="D43" s="29">
        <v>70</v>
      </c>
      <c r="E43" s="29"/>
      <c r="F43" s="34">
        <v>1857142</v>
      </c>
      <c r="G43" s="49">
        <v>129999940</v>
      </c>
      <c r="H43" s="99"/>
      <c r="I43" s="99"/>
    </row>
    <row r="44" spans="1:9" x14ac:dyDescent="0.25">
      <c r="A44" s="32" t="s">
        <v>1561</v>
      </c>
      <c r="B44" s="83">
        <v>42683</v>
      </c>
      <c r="C44" s="111" t="s">
        <v>425</v>
      </c>
      <c r="D44" s="29">
        <v>4.3</v>
      </c>
      <c r="E44" s="29"/>
      <c r="F44" s="34">
        <v>30053488</v>
      </c>
      <c r="G44" s="49">
        <v>129229998.39999999</v>
      </c>
      <c r="H44" s="99"/>
      <c r="I44" s="99"/>
    </row>
    <row r="45" spans="1:9" x14ac:dyDescent="0.25">
      <c r="A45" s="32" t="s">
        <v>1561</v>
      </c>
      <c r="B45" s="83">
        <v>42632</v>
      </c>
      <c r="C45" s="111" t="s">
        <v>425</v>
      </c>
      <c r="D45" s="29">
        <v>2.2000000000000002</v>
      </c>
      <c r="E45" s="29"/>
      <c r="F45" s="34">
        <v>58181818</v>
      </c>
      <c r="G45" s="49">
        <v>127999999.60000001</v>
      </c>
      <c r="H45" s="99"/>
      <c r="I45" s="99"/>
    </row>
    <row r="46" spans="1:9" x14ac:dyDescent="0.25">
      <c r="A46" s="32" t="s">
        <v>1281</v>
      </c>
      <c r="B46" s="83">
        <v>42678</v>
      </c>
      <c r="C46" s="111" t="s">
        <v>1563</v>
      </c>
      <c r="D46" s="29">
        <v>0.25</v>
      </c>
      <c r="E46" s="29"/>
      <c r="F46" s="34">
        <v>504000000</v>
      </c>
      <c r="G46" s="49">
        <v>126000000</v>
      </c>
      <c r="H46" s="99"/>
      <c r="I46" s="99"/>
    </row>
    <row r="47" spans="1:9" x14ac:dyDescent="0.25">
      <c r="A47" s="32" t="s">
        <v>1407</v>
      </c>
      <c r="B47" s="83">
        <v>42683</v>
      </c>
      <c r="C47" s="111" t="s">
        <v>428</v>
      </c>
      <c r="D47" s="29">
        <v>128.6</v>
      </c>
      <c r="E47" s="29"/>
      <c r="F47" s="34">
        <v>930000</v>
      </c>
      <c r="G47" s="49">
        <v>119598000</v>
      </c>
      <c r="H47" s="99"/>
      <c r="I47" s="99"/>
    </row>
    <row r="48" spans="1:9" x14ac:dyDescent="0.25">
      <c r="A48" s="32" t="s">
        <v>1556</v>
      </c>
      <c r="B48" s="83">
        <v>42417</v>
      </c>
      <c r="C48" s="111" t="s">
        <v>425</v>
      </c>
      <c r="D48" s="29">
        <v>1.78</v>
      </c>
      <c r="E48" s="29"/>
      <c r="F48" s="34">
        <v>59600000</v>
      </c>
      <c r="G48" s="49">
        <v>106088000</v>
      </c>
      <c r="H48" s="99"/>
      <c r="I48" s="99"/>
    </row>
    <row r="49" spans="1:9" x14ac:dyDescent="0.25">
      <c r="A49" s="32" t="s">
        <v>1556</v>
      </c>
      <c r="B49" s="83">
        <v>42537</v>
      </c>
      <c r="C49" s="111" t="s">
        <v>425</v>
      </c>
      <c r="D49" s="29">
        <v>1.78</v>
      </c>
      <c r="E49" s="29"/>
      <c r="F49" s="34">
        <v>49033589</v>
      </c>
      <c r="G49" s="49">
        <v>87279788.420000002</v>
      </c>
      <c r="H49" s="99"/>
      <c r="I49" s="99"/>
    </row>
    <row r="50" spans="1:9" x14ac:dyDescent="0.25">
      <c r="A50" s="32" t="s">
        <v>1247</v>
      </c>
      <c r="B50" s="83">
        <v>42691</v>
      </c>
      <c r="C50" s="111" t="s">
        <v>428</v>
      </c>
      <c r="D50" s="29">
        <v>49.960299999999997</v>
      </c>
      <c r="E50" s="29"/>
      <c r="F50" s="34">
        <v>1689702</v>
      </c>
      <c r="G50" s="49">
        <v>84418018.830599993</v>
      </c>
      <c r="H50" s="99"/>
      <c r="I50" s="99"/>
    </row>
    <row r="51" spans="1:9" x14ac:dyDescent="0.25">
      <c r="A51" s="32" t="s">
        <v>1542</v>
      </c>
      <c r="B51" s="83">
        <v>42513</v>
      </c>
      <c r="C51" s="111" t="s">
        <v>425</v>
      </c>
      <c r="D51" s="29">
        <v>3.6859999999999999</v>
      </c>
      <c r="E51" s="29"/>
      <c r="F51" s="34">
        <v>21739000</v>
      </c>
      <c r="G51" s="49">
        <v>80129954</v>
      </c>
      <c r="H51" s="99"/>
      <c r="I51" s="99"/>
    </row>
    <row r="52" spans="1:9" x14ac:dyDescent="0.25">
      <c r="A52" s="32" t="s">
        <v>1568</v>
      </c>
      <c r="B52" s="83">
        <v>42716</v>
      </c>
      <c r="C52" s="111" t="s">
        <v>425</v>
      </c>
      <c r="D52" s="29">
        <v>12.5</v>
      </c>
      <c r="E52" s="29"/>
      <c r="F52" s="34">
        <v>6000000</v>
      </c>
      <c r="G52" s="49">
        <v>75000000</v>
      </c>
      <c r="H52" s="99"/>
      <c r="I52" s="99"/>
    </row>
    <row r="53" spans="1:9" x14ac:dyDescent="0.25">
      <c r="A53" s="32" t="s">
        <v>1447</v>
      </c>
      <c r="B53" s="83">
        <v>42437</v>
      </c>
      <c r="C53" s="111" t="s">
        <v>425</v>
      </c>
      <c r="D53" s="29">
        <v>0.42</v>
      </c>
      <c r="E53" s="29"/>
      <c r="F53" s="34">
        <v>166666666</v>
      </c>
      <c r="G53" s="49">
        <v>69999999.719999999</v>
      </c>
      <c r="H53" s="99"/>
      <c r="I53" s="99"/>
    </row>
    <row r="54" spans="1:9" x14ac:dyDescent="0.25">
      <c r="A54" s="32" t="s">
        <v>1247</v>
      </c>
      <c r="B54" s="83">
        <v>42444</v>
      </c>
      <c r="C54" s="111" t="s">
        <v>428</v>
      </c>
      <c r="D54" s="29">
        <v>66.875</v>
      </c>
      <c r="E54" s="29"/>
      <c r="F54" s="34">
        <v>1010917</v>
      </c>
      <c r="G54" s="49">
        <v>67605074.375</v>
      </c>
      <c r="H54" s="99"/>
      <c r="I54" s="99"/>
    </row>
    <row r="55" spans="1:9" x14ac:dyDescent="0.25">
      <c r="A55" s="32" t="s">
        <v>1557</v>
      </c>
      <c r="B55" s="83">
        <v>42447</v>
      </c>
      <c r="C55" s="111" t="s">
        <v>425</v>
      </c>
      <c r="D55" s="29">
        <v>5</v>
      </c>
      <c r="E55" s="29"/>
      <c r="F55" s="34">
        <v>13369291</v>
      </c>
      <c r="G55" s="49">
        <v>66846455</v>
      </c>
      <c r="H55" s="99"/>
      <c r="I55" s="99"/>
    </row>
    <row r="56" spans="1:9" x14ac:dyDescent="0.25">
      <c r="A56" s="32" t="s">
        <v>1247</v>
      </c>
      <c r="B56" s="83">
        <v>42620</v>
      </c>
      <c r="C56" s="111" t="s">
        <v>428</v>
      </c>
      <c r="D56" s="29">
        <v>53.5</v>
      </c>
      <c r="E56" s="29"/>
      <c r="F56" s="34">
        <v>1140725</v>
      </c>
      <c r="G56" s="49">
        <v>61028787.5</v>
      </c>
      <c r="H56" s="99"/>
      <c r="I56" s="99"/>
    </row>
    <row r="57" spans="1:9" x14ac:dyDescent="0.25">
      <c r="A57" s="32" t="s">
        <v>1559</v>
      </c>
      <c r="B57" s="83">
        <v>42529</v>
      </c>
      <c r="C57" s="111" t="s">
        <v>1563</v>
      </c>
      <c r="D57" s="29">
        <v>2.2400000000000002</v>
      </c>
      <c r="E57" s="29"/>
      <c r="F57" s="34">
        <v>25588655</v>
      </c>
      <c r="G57" s="49">
        <v>57318587.200000003</v>
      </c>
      <c r="H57" s="99"/>
      <c r="I57" s="99"/>
    </row>
    <row r="58" spans="1:9" x14ac:dyDescent="0.25">
      <c r="A58" s="32" t="s">
        <v>1250</v>
      </c>
      <c r="B58" s="83">
        <v>42535</v>
      </c>
      <c r="C58" s="111" t="s">
        <v>425</v>
      </c>
      <c r="D58" s="29">
        <v>0.55000000000000004</v>
      </c>
      <c r="E58" s="29"/>
      <c r="F58" s="34">
        <v>95970000</v>
      </c>
      <c r="G58" s="49">
        <v>52783500.000000007</v>
      </c>
      <c r="H58" s="99"/>
      <c r="I58" s="99"/>
    </row>
    <row r="59" spans="1:9" x14ac:dyDescent="0.25">
      <c r="A59" s="32" t="s">
        <v>1567</v>
      </c>
      <c r="B59" s="83">
        <v>42628</v>
      </c>
      <c r="C59" s="111" t="s">
        <v>425</v>
      </c>
      <c r="D59" s="29">
        <v>0.1</v>
      </c>
      <c r="E59" s="29"/>
      <c r="F59" s="34">
        <v>525000000</v>
      </c>
      <c r="G59" s="49">
        <v>52500000</v>
      </c>
      <c r="H59" s="99"/>
      <c r="I59" s="99"/>
    </row>
    <row r="60" spans="1:9" x14ac:dyDescent="0.25">
      <c r="A60" s="32" t="s">
        <v>1567</v>
      </c>
      <c r="B60" s="83">
        <v>42654</v>
      </c>
      <c r="C60" s="111" t="s">
        <v>426</v>
      </c>
      <c r="D60" s="29">
        <v>0.1</v>
      </c>
      <c r="E60" s="29"/>
      <c r="F60" s="34">
        <v>525000000</v>
      </c>
      <c r="G60" s="49">
        <v>52500000</v>
      </c>
      <c r="H60" s="99"/>
      <c r="I60" s="99"/>
    </row>
    <row r="61" spans="1:9" x14ac:dyDescent="0.25">
      <c r="A61" s="32" t="s">
        <v>1564</v>
      </c>
      <c r="B61" s="83">
        <v>42699</v>
      </c>
      <c r="C61" s="111" t="s">
        <v>425</v>
      </c>
      <c r="D61" s="29">
        <v>130</v>
      </c>
      <c r="E61" s="29"/>
      <c r="F61" s="34">
        <v>393100</v>
      </c>
      <c r="G61" s="49">
        <v>51103000</v>
      </c>
      <c r="H61" s="99"/>
      <c r="I61" s="99"/>
    </row>
    <row r="62" spans="1:9" x14ac:dyDescent="0.25">
      <c r="A62" s="32" t="s">
        <v>1498</v>
      </c>
      <c r="B62" s="83">
        <v>42713</v>
      </c>
      <c r="C62" s="111" t="s">
        <v>425</v>
      </c>
      <c r="D62" s="29">
        <v>8.6</v>
      </c>
      <c r="E62" s="29"/>
      <c r="F62" s="34">
        <v>5647543</v>
      </c>
      <c r="G62" s="49">
        <v>48568869.799999997</v>
      </c>
      <c r="H62" s="99"/>
      <c r="I62" s="99"/>
    </row>
    <row r="63" spans="1:9" x14ac:dyDescent="0.25">
      <c r="A63" s="32" t="s">
        <v>1229</v>
      </c>
      <c r="B63" s="83">
        <v>42681</v>
      </c>
      <c r="C63" s="111" t="s">
        <v>425</v>
      </c>
      <c r="D63" s="29">
        <v>3</v>
      </c>
      <c r="E63" s="29"/>
      <c r="F63" s="34">
        <v>15200000</v>
      </c>
      <c r="G63" s="49">
        <v>45600000</v>
      </c>
      <c r="H63" s="99"/>
      <c r="I63" s="99"/>
    </row>
    <row r="64" spans="1:9" x14ac:dyDescent="0.25">
      <c r="A64" s="32" t="s">
        <v>1567</v>
      </c>
      <c r="B64" s="83">
        <v>42416</v>
      </c>
      <c r="C64" s="111" t="s">
        <v>425</v>
      </c>
      <c r="D64" s="29">
        <v>0.71</v>
      </c>
      <c r="E64" s="29"/>
      <c r="F64" s="34">
        <v>63380282</v>
      </c>
      <c r="G64" s="49">
        <v>45000000.219999999</v>
      </c>
      <c r="H64" s="99"/>
      <c r="I64" s="99"/>
    </row>
    <row r="65" spans="1:9" x14ac:dyDescent="0.25">
      <c r="A65" s="32" t="s">
        <v>1542</v>
      </c>
      <c r="B65" s="83">
        <v>42374</v>
      </c>
      <c r="C65" s="111" t="s">
        <v>425</v>
      </c>
      <c r="D65" s="29">
        <v>1.95</v>
      </c>
      <c r="E65" s="29"/>
      <c r="F65" s="34">
        <v>23000000</v>
      </c>
      <c r="G65" s="49">
        <v>44850000</v>
      </c>
      <c r="H65" s="99"/>
      <c r="I65" s="99"/>
    </row>
    <row r="66" spans="1:9" x14ac:dyDescent="0.25">
      <c r="A66" s="32" t="s">
        <v>1443</v>
      </c>
      <c r="B66" s="83">
        <v>42667</v>
      </c>
      <c r="C66" s="111" t="s">
        <v>428</v>
      </c>
      <c r="D66" s="29">
        <v>74.561000000000007</v>
      </c>
      <c r="E66" s="29"/>
      <c r="F66" s="34">
        <v>598961</v>
      </c>
      <c r="G66" s="49">
        <v>44659131.121000007</v>
      </c>
      <c r="H66" s="99"/>
      <c r="I66" s="99"/>
    </row>
    <row r="67" spans="1:9" x14ac:dyDescent="0.25">
      <c r="A67" s="32" t="s">
        <v>1512</v>
      </c>
      <c r="B67" s="83">
        <v>42478</v>
      </c>
      <c r="C67" s="111" t="s">
        <v>425</v>
      </c>
      <c r="D67" s="29">
        <v>107.5</v>
      </c>
      <c r="E67" s="29"/>
      <c r="F67" s="34">
        <v>406380</v>
      </c>
      <c r="G67" s="49">
        <v>43685850</v>
      </c>
      <c r="H67" s="99"/>
      <c r="I67" s="99"/>
    </row>
    <row r="68" spans="1:9" x14ac:dyDescent="0.25">
      <c r="A68" s="32" t="s">
        <v>1239</v>
      </c>
      <c r="B68" s="83">
        <v>42628</v>
      </c>
      <c r="C68" s="111" t="s">
        <v>425</v>
      </c>
      <c r="D68" s="29">
        <v>1.44</v>
      </c>
      <c r="E68" s="29"/>
      <c r="F68" s="34">
        <v>30133022</v>
      </c>
      <c r="G68" s="49">
        <v>43391551.68</v>
      </c>
      <c r="H68" s="99"/>
      <c r="I68" s="99"/>
    </row>
    <row r="69" spans="1:9" x14ac:dyDescent="0.25">
      <c r="A69" s="32" t="s">
        <v>1524</v>
      </c>
      <c r="B69" s="83">
        <v>42690</v>
      </c>
      <c r="C69" s="111" t="s">
        <v>1563</v>
      </c>
      <c r="D69" s="29">
        <v>17</v>
      </c>
      <c r="E69" s="29"/>
      <c r="F69" s="34">
        <v>2500000</v>
      </c>
      <c r="G69" s="49">
        <v>42500000</v>
      </c>
      <c r="H69" s="99"/>
      <c r="I69" s="99"/>
    </row>
    <row r="70" spans="1:9" x14ac:dyDescent="0.25">
      <c r="A70" s="32" t="s">
        <v>1512</v>
      </c>
      <c r="B70" s="83">
        <v>42499</v>
      </c>
      <c r="C70" s="111" t="s">
        <v>426</v>
      </c>
      <c r="D70" s="29">
        <v>107.5</v>
      </c>
      <c r="E70" s="29"/>
      <c r="F70" s="34">
        <v>372488</v>
      </c>
      <c r="G70" s="49">
        <v>40042460</v>
      </c>
      <c r="H70" s="99"/>
      <c r="I70" s="99"/>
    </row>
    <row r="71" spans="1:9" x14ac:dyDescent="0.25">
      <c r="A71" s="32" t="s">
        <v>1542</v>
      </c>
      <c r="B71" s="83">
        <v>42513</v>
      </c>
      <c r="C71" s="111" t="s">
        <v>425</v>
      </c>
      <c r="D71" s="29">
        <v>0.83299999999999996</v>
      </c>
      <c r="E71" s="29"/>
      <c r="F71" s="34">
        <v>47900000</v>
      </c>
      <c r="G71" s="49">
        <v>39900700</v>
      </c>
      <c r="H71" s="99"/>
      <c r="I71" s="99"/>
    </row>
    <row r="72" spans="1:9" x14ac:dyDescent="0.25">
      <c r="A72" s="32" t="s">
        <v>1568</v>
      </c>
      <c r="B72" s="83">
        <v>42675</v>
      </c>
      <c r="C72" s="111" t="s">
        <v>1563</v>
      </c>
      <c r="D72" s="29">
        <v>12.5</v>
      </c>
      <c r="E72" s="29"/>
      <c r="F72" s="34">
        <v>3188811</v>
      </c>
      <c r="G72" s="49">
        <v>39860137.5</v>
      </c>
      <c r="H72" s="99"/>
      <c r="I72" s="99"/>
    </row>
    <row r="73" spans="1:9" x14ac:dyDescent="0.25">
      <c r="A73" s="32" t="s">
        <v>1229</v>
      </c>
      <c r="B73" s="83">
        <v>42625</v>
      </c>
      <c r="C73" s="111" t="s">
        <v>425</v>
      </c>
      <c r="D73" s="29">
        <v>1.4770000000000001</v>
      </c>
      <c r="E73" s="29"/>
      <c r="F73" s="34">
        <v>26667166</v>
      </c>
      <c r="G73" s="49">
        <v>39387404.182000004</v>
      </c>
      <c r="H73" s="99"/>
      <c r="I73" s="99"/>
    </row>
    <row r="74" spans="1:9" x14ac:dyDescent="0.25">
      <c r="A74" s="32" t="s">
        <v>1556</v>
      </c>
      <c r="B74" s="83">
        <v>42580</v>
      </c>
      <c r="C74" s="111" t="s">
        <v>425</v>
      </c>
      <c r="D74" s="29">
        <v>1.78</v>
      </c>
      <c r="E74" s="29"/>
      <c r="F74" s="34">
        <v>20840820</v>
      </c>
      <c r="G74" s="49">
        <v>37096659.600000001</v>
      </c>
      <c r="H74" s="99"/>
      <c r="I74" s="99"/>
    </row>
    <row r="75" spans="1:9" x14ac:dyDescent="0.25">
      <c r="A75" s="32" t="s">
        <v>1560</v>
      </c>
      <c r="B75" s="83">
        <v>42562</v>
      </c>
      <c r="C75" s="111" t="s">
        <v>425</v>
      </c>
      <c r="D75" s="29">
        <v>12</v>
      </c>
      <c r="E75" s="29"/>
      <c r="F75" s="34">
        <v>3024693</v>
      </c>
      <c r="G75" s="49">
        <v>36296316</v>
      </c>
      <c r="H75" s="99"/>
      <c r="I75" s="99"/>
    </row>
    <row r="76" spans="1:9" x14ac:dyDescent="0.25">
      <c r="A76" s="32" t="s">
        <v>1542</v>
      </c>
      <c r="B76" s="83">
        <v>42513</v>
      </c>
      <c r="C76" s="111" t="s">
        <v>425</v>
      </c>
      <c r="D76" s="29">
        <v>3.77</v>
      </c>
      <c r="E76" s="29"/>
      <c r="F76" s="34">
        <v>8960000</v>
      </c>
      <c r="G76" s="49">
        <v>33779200</v>
      </c>
      <c r="H76" s="99"/>
      <c r="I76" s="99"/>
    </row>
    <row r="77" spans="1:9" x14ac:dyDescent="0.25">
      <c r="A77" s="32" t="s">
        <v>1487</v>
      </c>
      <c r="B77" s="83">
        <v>42520</v>
      </c>
      <c r="C77" s="111" t="s">
        <v>425</v>
      </c>
      <c r="D77" s="29">
        <v>2</v>
      </c>
      <c r="E77" s="29"/>
      <c r="F77" s="34">
        <v>15000000</v>
      </c>
      <c r="G77" s="49">
        <v>30000000</v>
      </c>
      <c r="H77" s="99"/>
      <c r="I77" s="99"/>
    </row>
    <row r="78" spans="1:9" x14ac:dyDescent="0.25">
      <c r="A78" s="32" t="s">
        <v>1546</v>
      </c>
      <c r="B78" s="83">
        <v>42705</v>
      </c>
      <c r="C78" s="111" t="s">
        <v>425</v>
      </c>
      <c r="D78" s="29">
        <v>67.5</v>
      </c>
      <c r="E78" s="29" t="s">
        <v>1373</v>
      </c>
      <c r="F78" s="34">
        <v>441988</v>
      </c>
      <c r="G78" s="49">
        <v>29834190</v>
      </c>
      <c r="H78" s="99"/>
      <c r="I78" s="99"/>
    </row>
    <row r="79" spans="1:9" x14ac:dyDescent="0.25">
      <c r="A79" s="32" t="s">
        <v>1546</v>
      </c>
      <c r="B79" s="83">
        <v>42510</v>
      </c>
      <c r="C79" s="111" t="s">
        <v>425</v>
      </c>
      <c r="D79" s="29">
        <v>78.5</v>
      </c>
      <c r="E79" s="29"/>
      <c r="F79" s="34">
        <v>366879</v>
      </c>
      <c r="G79" s="49">
        <v>28800001.5</v>
      </c>
      <c r="H79" s="99"/>
      <c r="I79" s="99"/>
    </row>
    <row r="80" spans="1:9" x14ac:dyDescent="0.25">
      <c r="A80" s="32" t="s">
        <v>1553</v>
      </c>
      <c r="B80" s="83">
        <v>42578</v>
      </c>
      <c r="C80" s="111" t="s">
        <v>1563</v>
      </c>
      <c r="D80" s="29">
        <v>133</v>
      </c>
      <c r="E80" s="29"/>
      <c r="F80" s="34">
        <v>200000</v>
      </c>
      <c r="G80" s="49">
        <v>26600000</v>
      </c>
      <c r="H80" s="99"/>
      <c r="I80" s="99"/>
    </row>
    <row r="81" spans="1:9" x14ac:dyDescent="0.25">
      <c r="A81" s="32" t="s">
        <v>1412</v>
      </c>
      <c r="B81" s="83">
        <v>42718</v>
      </c>
      <c r="C81" s="111" t="s">
        <v>1563</v>
      </c>
      <c r="D81" s="29">
        <v>70</v>
      </c>
      <c r="E81" s="29"/>
      <c r="F81" s="34">
        <v>314285</v>
      </c>
      <c r="G81" s="49">
        <v>21999950</v>
      </c>
      <c r="H81" s="99"/>
      <c r="I81" s="99"/>
    </row>
    <row r="82" spans="1:9" x14ac:dyDescent="0.25">
      <c r="A82" s="32" t="s">
        <v>1527</v>
      </c>
      <c r="B82" s="83">
        <v>42618</v>
      </c>
      <c r="C82" s="111" t="s">
        <v>425</v>
      </c>
      <c r="D82" s="29">
        <v>8.25</v>
      </c>
      <c r="E82" s="29"/>
      <c r="F82" s="34">
        <v>2252830</v>
      </c>
      <c r="G82" s="49">
        <v>18585847.5</v>
      </c>
      <c r="H82" s="99"/>
      <c r="I82" s="99"/>
    </row>
    <row r="83" spans="1:9" x14ac:dyDescent="0.25">
      <c r="A83" s="32" t="s">
        <v>1409</v>
      </c>
      <c r="B83" s="83">
        <v>42487</v>
      </c>
      <c r="C83" s="111" t="s">
        <v>428</v>
      </c>
      <c r="D83" s="29">
        <v>3.96</v>
      </c>
      <c r="E83" s="29"/>
      <c r="F83" s="34">
        <v>4579400</v>
      </c>
      <c r="G83" s="49">
        <v>18134424</v>
      </c>
      <c r="H83" s="99"/>
      <c r="I83" s="99"/>
    </row>
    <row r="84" spans="1:9" x14ac:dyDescent="0.25">
      <c r="A84" s="32" t="s">
        <v>1567</v>
      </c>
      <c r="B84" s="83">
        <v>42436</v>
      </c>
      <c r="C84" s="111" t="s">
        <v>426</v>
      </c>
      <c r="D84" s="29">
        <v>0.71</v>
      </c>
      <c r="E84" s="29"/>
      <c r="F84" s="34">
        <v>22978865</v>
      </c>
      <c r="G84" s="49">
        <v>16314994.149999999</v>
      </c>
      <c r="H84" s="99"/>
      <c r="I84" s="99"/>
    </row>
    <row r="85" spans="1:9" x14ac:dyDescent="0.25">
      <c r="A85" s="32" t="s">
        <v>1508</v>
      </c>
      <c r="B85" s="83">
        <v>42671</v>
      </c>
      <c r="C85" s="111" t="s">
        <v>425</v>
      </c>
      <c r="D85" s="29">
        <v>312.36</v>
      </c>
      <c r="E85" s="29"/>
      <c r="F85" s="34">
        <v>44125</v>
      </c>
      <c r="G85" s="49">
        <v>13782885</v>
      </c>
      <c r="H85" s="99"/>
      <c r="I85" s="99"/>
    </row>
    <row r="86" spans="1:9" x14ac:dyDescent="0.25">
      <c r="A86" s="32" t="s">
        <v>1228</v>
      </c>
      <c r="B86" s="83">
        <v>42471</v>
      </c>
      <c r="C86" s="111" t="s">
        <v>425</v>
      </c>
      <c r="D86" s="29">
        <v>9.4784000000000006</v>
      </c>
      <c r="E86" s="29"/>
      <c r="F86" s="34">
        <v>1308205</v>
      </c>
      <c r="G86" s="49">
        <v>12399690.272</v>
      </c>
      <c r="H86" s="99"/>
      <c r="I86" s="99"/>
    </row>
    <row r="87" spans="1:9" x14ac:dyDescent="0.25">
      <c r="A87" s="32" t="s">
        <v>1542</v>
      </c>
      <c r="B87" s="83">
        <v>42513</v>
      </c>
      <c r="C87" s="111" t="s">
        <v>425</v>
      </c>
      <c r="D87" s="29">
        <v>2.7120000000000002</v>
      </c>
      <c r="E87" s="29"/>
      <c r="F87" s="34">
        <v>4336314</v>
      </c>
      <c r="G87" s="49">
        <v>11760083.568</v>
      </c>
      <c r="H87" s="99"/>
      <c r="I87" s="99"/>
    </row>
    <row r="88" spans="1:9" x14ac:dyDescent="0.25">
      <c r="A88" s="32" t="s">
        <v>1305</v>
      </c>
      <c r="B88" s="83">
        <v>42534</v>
      </c>
      <c r="C88" s="111" t="s">
        <v>425</v>
      </c>
      <c r="D88" s="29">
        <v>8</v>
      </c>
      <c r="E88" s="29"/>
      <c r="F88" s="34">
        <v>1417522</v>
      </c>
      <c r="G88" s="49">
        <v>11340176</v>
      </c>
      <c r="H88" s="99"/>
      <c r="I88" s="99"/>
    </row>
    <row r="89" spans="1:9" x14ac:dyDescent="0.25">
      <c r="A89" s="32" t="s">
        <v>1447</v>
      </c>
      <c r="B89" s="83">
        <v>42465</v>
      </c>
      <c r="C89" s="111" t="s">
        <v>426</v>
      </c>
      <c r="D89" s="29">
        <v>0.42</v>
      </c>
      <c r="E89" s="29"/>
      <c r="F89" s="34">
        <v>23809500</v>
      </c>
      <c r="G89" s="49">
        <v>9999990</v>
      </c>
      <c r="H89" s="99"/>
      <c r="I89" s="99"/>
    </row>
    <row r="90" spans="1:9" x14ac:dyDescent="0.25">
      <c r="A90" s="32" t="s">
        <v>1269</v>
      </c>
      <c r="B90" s="83">
        <v>42398</v>
      </c>
      <c r="C90" s="111" t="s">
        <v>425</v>
      </c>
      <c r="D90" s="29">
        <v>468.38</v>
      </c>
      <c r="E90" s="29"/>
      <c r="F90" s="34">
        <v>21215</v>
      </c>
      <c r="G90" s="49">
        <v>9936681.6999999993</v>
      </c>
      <c r="H90" s="99"/>
      <c r="I90" s="99"/>
    </row>
    <row r="91" spans="1:9" x14ac:dyDescent="0.25">
      <c r="A91" s="32" t="s">
        <v>1501</v>
      </c>
      <c r="B91" s="83">
        <v>42653</v>
      </c>
      <c r="C91" s="111" t="s">
        <v>428</v>
      </c>
      <c r="D91" s="29">
        <v>64</v>
      </c>
      <c r="E91" s="29"/>
      <c r="F91" s="34">
        <v>140000</v>
      </c>
      <c r="G91" s="49">
        <v>8960000</v>
      </c>
      <c r="H91" s="99"/>
      <c r="I91" s="99"/>
    </row>
    <row r="92" spans="1:9" x14ac:dyDescent="0.25">
      <c r="A92" s="32" t="s">
        <v>1250</v>
      </c>
      <c r="B92" s="83">
        <v>42594</v>
      </c>
      <c r="C92" s="111" t="s">
        <v>1563</v>
      </c>
      <c r="D92" s="29">
        <v>0.55000000000000004</v>
      </c>
      <c r="E92" s="29"/>
      <c r="F92" s="34">
        <v>15000000</v>
      </c>
      <c r="G92" s="49">
        <v>8250000.0000000009</v>
      </c>
      <c r="H92" s="99"/>
      <c r="I92" s="99"/>
    </row>
    <row r="93" spans="1:9" x14ac:dyDescent="0.25">
      <c r="A93" s="32" t="s">
        <v>1555</v>
      </c>
      <c r="B93" s="83">
        <v>42382</v>
      </c>
      <c r="C93" s="111" t="s">
        <v>426</v>
      </c>
      <c r="D93" s="29">
        <v>0.6</v>
      </c>
      <c r="E93" s="29"/>
      <c r="F93" s="34">
        <v>13166667</v>
      </c>
      <c r="G93" s="49">
        <v>7900000.1999999993</v>
      </c>
      <c r="H93" s="99"/>
      <c r="I93" s="99"/>
    </row>
    <row r="94" spans="1:9" x14ac:dyDescent="0.25">
      <c r="A94" s="32" t="s">
        <v>1534</v>
      </c>
      <c r="B94" s="83">
        <v>42537</v>
      </c>
      <c r="C94" s="111" t="s">
        <v>425</v>
      </c>
      <c r="D94" s="29">
        <v>2.476</v>
      </c>
      <c r="E94" s="29"/>
      <c r="F94" s="34">
        <v>3076926</v>
      </c>
      <c r="G94" s="49">
        <v>7618468.7759999996</v>
      </c>
      <c r="H94" s="99"/>
      <c r="I94" s="99"/>
    </row>
    <row r="95" spans="1:9" x14ac:dyDescent="0.25">
      <c r="A95" s="32" t="s">
        <v>1561</v>
      </c>
      <c r="B95" s="83">
        <v>42556</v>
      </c>
      <c r="C95" s="111" t="s">
        <v>425</v>
      </c>
      <c r="D95" s="29">
        <v>2.2000000000000002</v>
      </c>
      <c r="E95" s="29"/>
      <c r="F95" s="34">
        <v>3400000</v>
      </c>
      <c r="G95" s="49">
        <v>7480000.0000000009</v>
      </c>
      <c r="H95" s="99"/>
      <c r="I95" s="99"/>
    </row>
    <row r="96" spans="1:9" x14ac:dyDescent="0.25">
      <c r="A96" s="32" t="s">
        <v>1269</v>
      </c>
      <c r="B96" s="83">
        <v>42429</v>
      </c>
      <c r="C96" s="111" t="s">
        <v>425</v>
      </c>
      <c r="D96" s="29">
        <v>14.7</v>
      </c>
      <c r="E96" s="29"/>
      <c r="F96" s="34">
        <v>484747</v>
      </c>
      <c r="G96" s="49">
        <v>7125780.8999999994</v>
      </c>
      <c r="H96" s="99"/>
      <c r="I96" s="99"/>
    </row>
    <row r="97" spans="1:9" x14ac:dyDescent="0.25">
      <c r="A97" s="32" t="s">
        <v>1562</v>
      </c>
      <c r="B97" s="83">
        <v>42563</v>
      </c>
      <c r="C97" s="111" t="s">
        <v>428</v>
      </c>
      <c r="D97" s="29">
        <v>64.819999999999993</v>
      </c>
      <c r="E97" s="29"/>
      <c r="F97" s="34">
        <v>109338</v>
      </c>
      <c r="G97" s="49">
        <v>7087289.1599999992</v>
      </c>
      <c r="H97" s="99"/>
      <c r="I97" s="99"/>
    </row>
    <row r="98" spans="1:9" x14ac:dyDescent="0.25">
      <c r="A98" s="32" t="s">
        <v>1540</v>
      </c>
      <c r="B98" s="83">
        <v>42501</v>
      </c>
      <c r="C98" s="111" t="s">
        <v>428</v>
      </c>
      <c r="D98" s="29">
        <v>1.47</v>
      </c>
      <c r="E98" s="29"/>
      <c r="F98" s="34">
        <v>3637500</v>
      </c>
      <c r="G98" s="49">
        <v>5347125</v>
      </c>
      <c r="H98" s="99"/>
      <c r="I98" s="99"/>
    </row>
    <row r="99" spans="1:9" x14ac:dyDescent="0.25">
      <c r="A99" s="32" t="s">
        <v>1501</v>
      </c>
      <c r="B99" s="83">
        <v>42545</v>
      </c>
      <c r="C99" s="111" t="s">
        <v>428</v>
      </c>
      <c r="D99" s="29">
        <v>42.25</v>
      </c>
      <c r="E99" s="29"/>
      <c r="F99" s="34">
        <v>120000</v>
      </c>
      <c r="G99" s="49">
        <v>5070000</v>
      </c>
      <c r="H99" s="99"/>
      <c r="I99" s="99"/>
    </row>
    <row r="100" spans="1:9" x14ac:dyDescent="0.25">
      <c r="A100" s="32" t="s">
        <v>1553</v>
      </c>
      <c r="B100" s="83">
        <v>42619</v>
      </c>
      <c r="C100" s="111" t="s">
        <v>428</v>
      </c>
      <c r="D100" s="29">
        <v>17.559999999999999</v>
      </c>
      <c r="E100" s="29"/>
      <c r="F100" s="34">
        <v>207125</v>
      </c>
      <c r="G100" s="49">
        <v>3637114.9999999995</v>
      </c>
      <c r="H100" s="99"/>
      <c r="I100" s="99"/>
    </row>
    <row r="101" spans="1:9" x14ac:dyDescent="0.25">
      <c r="A101" s="32" t="s">
        <v>1540</v>
      </c>
      <c r="B101" s="83">
        <v>42681</v>
      </c>
      <c r="C101" s="111" t="s">
        <v>428</v>
      </c>
      <c r="D101" s="29">
        <v>2.5099999999999998</v>
      </c>
      <c r="E101" s="29"/>
      <c r="F101" s="34">
        <v>1160000</v>
      </c>
      <c r="G101" s="49">
        <v>2911599.9999999995</v>
      </c>
      <c r="H101" s="99"/>
      <c r="I101" s="99"/>
    </row>
    <row r="102" spans="1:9" x14ac:dyDescent="0.25">
      <c r="A102" s="32" t="s">
        <v>1259</v>
      </c>
      <c r="B102" s="83">
        <v>42515</v>
      </c>
      <c r="C102" s="111" t="s">
        <v>428</v>
      </c>
      <c r="D102" s="29">
        <v>8.35</v>
      </c>
      <c r="E102" s="29"/>
      <c r="F102" s="34">
        <v>288000</v>
      </c>
      <c r="G102" s="49">
        <v>2404800</v>
      </c>
      <c r="H102" s="99"/>
      <c r="I102" s="99"/>
    </row>
    <row r="103" spans="1:9" x14ac:dyDescent="0.25">
      <c r="A103" s="32" t="s">
        <v>1555</v>
      </c>
      <c r="B103" s="83">
        <v>42475</v>
      </c>
      <c r="C103" s="111" t="s">
        <v>425</v>
      </c>
      <c r="D103" s="29">
        <v>0.4</v>
      </c>
      <c r="E103" s="29"/>
      <c r="F103" s="34">
        <v>5500000</v>
      </c>
      <c r="G103" s="49">
        <v>2200000</v>
      </c>
      <c r="H103" s="99"/>
      <c r="I103" s="99"/>
    </row>
    <row r="104" spans="1:9" x14ac:dyDescent="0.25">
      <c r="A104" s="32" t="s">
        <v>1475</v>
      </c>
      <c r="B104" s="83">
        <v>42452</v>
      </c>
      <c r="C104" s="111" t="s">
        <v>428</v>
      </c>
      <c r="D104" s="29">
        <v>42.9</v>
      </c>
      <c r="E104" s="29"/>
      <c r="F104" s="34">
        <v>47136</v>
      </c>
      <c r="G104" s="49">
        <v>2022134.4</v>
      </c>
      <c r="H104" s="99"/>
      <c r="I104" s="99"/>
    </row>
    <row r="105" spans="1:9" x14ac:dyDescent="0.25">
      <c r="A105" s="32" t="s">
        <v>1555</v>
      </c>
      <c r="B105" s="83">
        <v>42472</v>
      </c>
      <c r="C105" s="111" t="s">
        <v>425</v>
      </c>
      <c r="D105" s="29">
        <v>0.4</v>
      </c>
      <c r="E105" s="29"/>
      <c r="F105" s="34">
        <v>5000000</v>
      </c>
      <c r="G105" s="49">
        <v>2000000</v>
      </c>
      <c r="H105" s="99"/>
      <c r="I105" s="99"/>
    </row>
    <row r="106" spans="1:9" x14ac:dyDescent="0.25">
      <c r="A106" s="32" t="s">
        <v>1509</v>
      </c>
      <c r="B106" s="83">
        <v>42419</v>
      </c>
      <c r="C106" s="111" t="s">
        <v>428</v>
      </c>
      <c r="D106" s="29">
        <v>40.832000000000001</v>
      </c>
      <c r="E106" s="29"/>
      <c r="F106" s="34">
        <v>47975</v>
      </c>
      <c r="G106" s="49">
        <v>1958915.2</v>
      </c>
      <c r="H106" s="99"/>
      <c r="I106" s="99"/>
    </row>
    <row r="107" spans="1:9" x14ac:dyDescent="0.25">
      <c r="A107" s="32" t="s">
        <v>1509</v>
      </c>
      <c r="B107" s="83">
        <v>42601</v>
      </c>
      <c r="C107" s="111" t="s">
        <v>428</v>
      </c>
      <c r="D107" s="29">
        <v>10.032069999999999</v>
      </c>
      <c r="E107" s="29"/>
      <c r="F107" s="34">
        <v>186664</v>
      </c>
      <c r="G107" s="49">
        <v>1872626.3144799999</v>
      </c>
      <c r="H107" s="99"/>
      <c r="I107" s="99"/>
    </row>
    <row r="108" spans="1:9" x14ac:dyDescent="0.25">
      <c r="A108" s="32" t="s">
        <v>1543</v>
      </c>
      <c r="B108" s="83">
        <v>42684</v>
      </c>
      <c r="C108" s="111" t="s">
        <v>428</v>
      </c>
      <c r="D108" s="29">
        <v>1.23</v>
      </c>
      <c r="E108" s="29"/>
      <c r="F108" s="34">
        <v>1500000</v>
      </c>
      <c r="G108" s="49">
        <v>1845000</v>
      </c>
      <c r="H108" s="99"/>
      <c r="I108" s="99"/>
    </row>
    <row r="109" spans="1:9" x14ac:dyDescent="0.25">
      <c r="A109" s="32" t="s">
        <v>1523</v>
      </c>
      <c r="B109" s="83">
        <v>42520</v>
      </c>
      <c r="C109" s="111" t="s">
        <v>428</v>
      </c>
      <c r="D109" s="29">
        <v>63.5</v>
      </c>
      <c r="E109" s="29"/>
      <c r="F109" s="34">
        <v>25844</v>
      </c>
      <c r="G109" s="49">
        <v>1641094</v>
      </c>
      <c r="H109" s="99"/>
      <c r="I109" s="99"/>
    </row>
    <row r="110" spans="1:9" x14ac:dyDescent="0.25">
      <c r="A110" s="32" t="s">
        <v>1264</v>
      </c>
      <c r="B110" s="83">
        <v>42488</v>
      </c>
      <c r="C110" s="111" t="s">
        <v>428</v>
      </c>
      <c r="D110" s="29">
        <v>38.43</v>
      </c>
      <c r="E110" s="29"/>
      <c r="F110" s="34">
        <v>41000</v>
      </c>
      <c r="G110" s="49">
        <v>1575630</v>
      </c>
      <c r="H110" s="99"/>
      <c r="I110" s="99"/>
    </row>
    <row r="111" spans="1:9" x14ac:dyDescent="0.25">
      <c r="A111" s="32" t="s">
        <v>1561</v>
      </c>
      <c r="B111" s="83">
        <v>42583</v>
      </c>
      <c r="C111" s="111" t="s">
        <v>1563</v>
      </c>
      <c r="D111" s="29">
        <v>2.2000000000000002</v>
      </c>
      <c r="E111" s="29"/>
      <c r="F111" s="34">
        <v>678108</v>
      </c>
      <c r="G111" s="49">
        <v>1491837.6</v>
      </c>
      <c r="H111" s="99"/>
      <c r="I111" s="99"/>
    </row>
    <row r="112" spans="1:9" x14ac:dyDescent="0.25">
      <c r="A112" s="32" t="s">
        <v>1540</v>
      </c>
      <c r="B112" s="83">
        <v>42425</v>
      </c>
      <c r="C112" s="111" t="s">
        <v>428</v>
      </c>
      <c r="D112" s="29">
        <v>1.71</v>
      </c>
      <c r="E112" s="29"/>
      <c r="F112" s="34">
        <v>837500</v>
      </c>
      <c r="G112" s="49">
        <v>1432125</v>
      </c>
      <c r="H112" s="99"/>
      <c r="I112" s="99"/>
    </row>
    <row r="113" spans="1:9" x14ac:dyDescent="0.25">
      <c r="A113" s="32" t="s">
        <v>1543</v>
      </c>
      <c r="B113" s="83">
        <v>42426</v>
      </c>
      <c r="C113" s="111" t="s">
        <v>428</v>
      </c>
      <c r="D113" s="29">
        <v>1.47</v>
      </c>
      <c r="E113" s="29"/>
      <c r="F113" s="34">
        <v>912500</v>
      </c>
      <c r="G113" s="49">
        <v>1341375</v>
      </c>
      <c r="H113" s="99"/>
      <c r="I113" s="99"/>
    </row>
    <row r="114" spans="1:9" x14ac:dyDescent="0.25">
      <c r="A114" s="32" t="s">
        <v>1564</v>
      </c>
      <c r="B114" s="83">
        <v>42718</v>
      </c>
      <c r="C114" s="111" t="s">
        <v>428</v>
      </c>
      <c r="D114" s="29">
        <v>98.95</v>
      </c>
      <c r="E114" s="29"/>
      <c r="F114" s="34">
        <v>11125</v>
      </c>
      <c r="G114" s="49">
        <v>1100818.75</v>
      </c>
      <c r="H114" s="99"/>
      <c r="I114" s="99"/>
    </row>
    <row r="115" spans="1:9" x14ac:dyDescent="0.25">
      <c r="A115" s="32" t="s">
        <v>1343</v>
      </c>
      <c r="B115" s="83">
        <v>42513</v>
      </c>
      <c r="C115" s="111" t="s">
        <v>428</v>
      </c>
      <c r="D115" s="29">
        <v>30.2</v>
      </c>
      <c r="E115" s="29"/>
      <c r="F115" s="34">
        <v>34134</v>
      </c>
      <c r="G115" s="49">
        <v>1030846.8</v>
      </c>
      <c r="H115" s="99"/>
      <c r="I115" s="99"/>
    </row>
    <row r="116" spans="1:9" x14ac:dyDescent="0.25">
      <c r="A116" s="32" t="s">
        <v>1343</v>
      </c>
      <c r="B116" s="83">
        <v>42619</v>
      </c>
      <c r="C116" s="111" t="s">
        <v>428</v>
      </c>
      <c r="D116" s="29">
        <v>27.39</v>
      </c>
      <c r="E116" s="29"/>
      <c r="F116" s="34">
        <v>35000</v>
      </c>
      <c r="G116" s="49">
        <v>958650</v>
      </c>
      <c r="H116" s="99"/>
      <c r="I116" s="99"/>
    </row>
    <row r="117" spans="1:9" x14ac:dyDescent="0.25">
      <c r="A117" s="32" t="s">
        <v>1540</v>
      </c>
      <c r="B117" s="83">
        <v>42597</v>
      </c>
      <c r="C117" s="111" t="s">
        <v>428</v>
      </c>
      <c r="D117" s="29">
        <v>1.89</v>
      </c>
      <c r="E117" s="29"/>
      <c r="F117" s="34">
        <v>452500</v>
      </c>
      <c r="G117" s="49">
        <v>855225</v>
      </c>
      <c r="H117" s="99"/>
      <c r="I117" s="99"/>
    </row>
    <row r="118" spans="1:9" x14ac:dyDescent="0.25">
      <c r="A118" s="32" t="s">
        <v>1535</v>
      </c>
      <c r="B118" s="83">
        <v>42696</v>
      </c>
      <c r="C118" s="111" t="s">
        <v>425</v>
      </c>
      <c r="D118" s="29">
        <v>8.1099999999999905</v>
      </c>
      <c r="E118" s="29" t="s">
        <v>1373</v>
      </c>
      <c r="F118" s="34">
        <v>90000</v>
      </c>
      <c r="G118" s="49">
        <v>729899.99999999919</v>
      </c>
      <c r="H118" s="99"/>
      <c r="I118" s="99"/>
    </row>
    <row r="119" spans="1:9" x14ac:dyDescent="0.25">
      <c r="A119" s="32" t="s">
        <v>1475</v>
      </c>
      <c r="B119" s="83">
        <v>42517</v>
      </c>
      <c r="C119" s="111" t="s">
        <v>428</v>
      </c>
      <c r="D119" s="29">
        <v>91.5</v>
      </c>
      <c r="E119" s="29"/>
      <c r="F119" s="34">
        <v>7689</v>
      </c>
      <c r="G119" s="49">
        <v>703543.5</v>
      </c>
      <c r="H119" s="99"/>
      <c r="I119" s="99"/>
    </row>
    <row r="120" spans="1:9" x14ac:dyDescent="0.25">
      <c r="A120" s="32" t="s">
        <v>1499</v>
      </c>
      <c r="B120" s="83">
        <v>42433</v>
      </c>
      <c r="C120" s="111" t="s">
        <v>425</v>
      </c>
      <c r="D120" s="29">
        <v>2.6381999999999999</v>
      </c>
      <c r="E120" s="29"/>
      <c r="F120" s="34">
        <v>249250</v>
      </c>
      <c r="G120" s="49">
        <v>657571.35</v>
      </c>
      <c r="H120" s="99"/>
      <c r="I120" s="99"/>
    </row>
    <row r="121" spans="1:9" x14ac:dyDescent="0.25">
      <c r="A121" s="32" t="s">
        <v>1542</v>
      </c>
      <c r="B121" s="83">
        <v>42513</v>
      </c>
      <c r="C121" s="111" t="s">
        <v>425</v>
      </c>
      <c r="D121" s="29">
        <v>1.3</v>
      </c>
      <c r="E121" s="29"/>
      <c r="F121" s="34">
        <v>500000</v>
      </c>
      <c r="G121" s="49">
        <v>650000</v>
      </c>
      <c r="H121" s="99"/>
      <c r="I121" s="99"/>
    </row>
    <row r="122" spans="1:9" x14ac:dyDescent="0.25">
      <c r="A122" s="32" t="s">
        <v>1290</v>
      </c>
      <c r="B122" s="83">
        <v>42667</v>
      </c>
      <c r="C122" s="111" t="s">
        <v>428</v>
      </c>
      <c r="D122" s="29">
        <v>30</v>
      </c>
      <c r="E122" s="29" t="s">
        <v>1373</v>
      </c>
      <c r="F122" s="34">
        <v>19954</v>
      </c>
      <c r="G122" s="49">
        <v>598620</v>
      </c>
      <c r="H122" s="99"/>
      <c r="I122" s="99"/>
    </row>
    <row r="123" spans="1:9" x14ac:dyDescent="0.25">
      <c r="A123" s="32" t="s">
        <v>1553</v>
      </c>
      <c r="B123" s="83">
        <v>42409</v>
      </c>
      <c r="C123" s="111" t="s">
        <v>428</v>
      </c>
      <c r="D123" s="29">
        <v>13.87</v>
      </c>
      <c r="E123" s="29"/>
      <c r="F123" s="34">
        <v>38340</v>
      </c>
      <c r="G123" s="49">
        <v>531775.79999999993</v>
      </c>
      <c r="H123" s="99"/>
      <c r="I123" s="99"/>
    </row>
    <row r="124" spans="1:9" x14ac:dyDescent="0.25">
      <c r="A124" s="32" t="s">
        <v>1539</v>
      </c>
      <c r="B124" s="83">
        <v>42480</v>
      </c>
      <c r="C124" s="111" t="s">
        <v>428</v>
      </c>
      <c r="D124" s="29">
        <v>6.55</v>
      </c>
      <c r="E124" s="29"/>
      <c r="F124" s="34">
        <v>78333</v>
      </c>
      <c r="G124" s="49">
        <v>513081.15</v>
      </c>
      <c r="H124" s="99"/>
      <c r="I124" s="99"/>
    </row>
    <row r="125" spans="1:9" x14ac:dyDescent="0.25">
      <c r="A125" s="32" t="s">
        <v>1343</v>
      </c>
      <c r="B125" s="83">
        <v>42706</v>
      </c>
      <c r="C125" s="111" t="s">
        <v>428</v>
      </c>
      <c r="D125" s="29">
        <v>27.39</v>
      </c>
      <c r="E125" s="29"/>
      <c r="F125" s="34">
        <v>12481</v>
      </c>
      <c r="G125" s="49">
        <v>341854.59</v>
      </c>
      <c r="H125" s="99"/>
      <c r="I125" s="99"/>
    </row>
    <row r="126" spans="1:9" x14ac:dyDescent="0.25">
      <c r="A126" s="32" t="s">
        <v>567</v>
      </c>
      <c r="B126" s="83">
        <v>42668</v>
      </c>
      <c r="C126" s="111" t="s">
        <v>428</v>
      </c>
      <c r="D126" s="29">
        <v>0.1</v>
      </c>
      <c r="E126" s="29"/>
      <c r="F126" s="34">
        <v>3230986</v>
      </c>
      <c r="G126" s="49">
        <v>323098.60000000003</v>
      </c>
      <c r="H126" s="99"/>
      <c r="I126" s="99"/>
    </row>
    <row r="127" spans="1:9" x14ac:dyDescent="0.25">
      <c r="A127" s="32" t="s">
        <v>1543</v>
      </c>
      <c r="B127" s="83">
        <v>42593</v>
      </c>
      <c r="C127" s="111" t="s">
        <v>428</v>
      </c>
      <c r="D127" s="29">
        <v>1.1499999999999999</v>
      </c>
      <c r="E127" s="29"/>
      <c r="F127" s="34">
        <v>200000</v>
      </c>
      <c r="G127" s="49">
        <v>229999.99999999997</v>
      </c>
      <c r="H127" s="99"/>
      <c r="I127" s="99"/>
    </row>
    <row r="128" spans="1:9" x14ac:dyDescent="0.25">
      <c r="A128" s="32" t="s">
        <v>1543</v>
      </c>
      <c r="B128" s="83">
        <v>42501</v>
      </c>
      <c r="C128" s="111" t="s">
        <v>428</v>
      </c>
      <c r="D128" s="29">
        <v>7.03</v>
      </c>
      <c r="E128" s="29"/>
      <c r="F128" s="34">
        <v>25000</v>
      </c>
      <c r="G128" s="49">
        <v>175750</v>
      </c>
      <c r="H128" s="99"/>
      <c r="I128" s="99"/>
    </row>
    <row r="129" spans="1:9" x14ac:dyDescent="0.25">
      <c r="A129" s="32" t="s">
        <v>1508</v>
      </c>
      <c r="B129" s="83">
        <v>42670</v>
      </c>
      <c r="C129" s="111" t="s">
        <v>428</v>
      </c>
      <c r="D129" s="29">
        <v>10.6</v>
      </c>
      <c r="E129" s="29"/>
      <c r="F129" s="34">
        <v>15654</v>
      </c>
      <c r="G129" s="49">
        <v>165932.4</v>
      </c>
      <c r="H129" s="99"/>
      <c r="I129" s="99"/>
    </row>
    <row r="130" spans="1:9" x14ac:dyDescent="0.25">
      <c r="A130" s="32" t="s">
        <v>1539</v>
      </c>
      <c r="B130" s="83">
        <v>42611</v>
      </c>
      <c r="C130" s="111" t="s">
        <v>428</v>
      </c>
      <c r="D130" s="29">
        <v>28</v>
      </c>
      <c r="E130" s="29"/>
      <c r="F130" s="34">
        <v>3000</v>
      </c>
      <c r="G130" s="49">
        <v>84000</v>
      </c>
      <c r="H130" s="99"/>
      <c r="I130" s="99"/>
    </row>
    <row r="131" spans="1:9" x14ac:dyDescent="0.25">
      <c r="A131" s="32" t="s">
        <v>1543</v>
      </c>
      <c r="B131" s="83">
        <v>42502</v>
      </c>
      <c r="C131" s="111" t="s">
        <v>428</v>
      </c>
      <c r="D131" s="29">
        <v>0.15</v>
      </c>
      <c r="E131" s="29"/>
      <c r="F131" s="34">
        <v>133339</v>
      </c>
      <c r="G131" s="49">
        <v>20000.849999999999</v>
      </c>
      <c r="H131" s="99"/>
      <c r="I131" s="99"/>
    </row>
    <row r="132" spans="1:9" x14ac:dyDescent="0.25">
      <c r="A132" s="32" t="s">
        <v>1540</v>
      </c>
      <c r="B132" s="83">
        <v>42501</v>
      </c>
      <c r="C132" s="111" t="s">
        <v>428</v>
      </c>
      <c r="D132" s="29">
        <v>0.11</v>
      </c>
      <c r="E132" s="29"/>
      <c r="F132" s="34">
        <v>59260</v>
      </c>
      <c r="G132" s="49">
        <v>6518.6</v>
      </c>
      <c r="H132" s="99"/>
      <c r="I132" s="99"/>
    </row>
    <row r="133" spans="1:9" x14ac:dyDescent="0.25">
      <c r="A133" s="32" t="s">
        <v>1567</v>
      </c>
      <c r="B133" s="83">
        <v>42705</v>
      </c>
      <c r="C133" s="111" t="s">
        <v>425</v>
      </c>
      <c r="D133" s="29">
        <v>0.71</v>
      </c>
      <c r="E133" s="29"/>
      <c r="F133" s="34">
        <v>8624</v>
      </c>
      <c r="G133" s="49">
        <v>6123.04</v>
      </c>
      <c r="H133" s="99"/>
      <c r="I133" s="99"/>
    </row>
    <row r="134" spans="1:9" x14ac:dyDescent="0.25">
      <c r="A134" s="32" t="s">
        <v>1281</v>
      </c>
      <c r="B134" s="83">
        <v>42709</v>
      </c>
      <c r="C134" s="111" t="s">
        <v>425</v>
      </c>
      <c r="D134" s="29">
        <v>34.999999999999012</v>
      </c>
      <c r="E134" s="29" t="s">
        <v>1373</v>
      </c>
      <c r="F134" s="34">
        <v>84</v>
      </c>
      <c r="G134" s="49">
        <v>2939.9999999999172</v>
      </c>
      <c r="H134" s="99"/>
      <c r="I134" s="99"/>
    </row>
    <row r="135" spans="1:9" x14ac:dyDescent="0.25">
      <c r="A135" s="32" t="s">
        <v>1555</v>
      </c>
      <c r="B135" s="83">
        <v>42593</v>
      </c>
      <c r="C135" s="111" t="s">
        <v>425</v>
      </c>
      <c r="D135" s="29">
        <v>0.66</v>
      </c>
      <c r="E135" s="29"/>
      <c r="F135" s="34">
        <v>1457</v>
      </c>
      <c r="G135" s="49">
        <v>961.62</v>
      </c>
      <c r="H135" s="99"/>
      <c r="I135" s="99"/>
    </row>
    <row r="136" spans="1:9" x14ac:dyDescent="0.25">
      <c r="A136" s="32" t="s">
        <v>1555</v>
      </c>
      <c r="B136" s="83">
        <v>42573</v>
      </c>
      <c r="C136" s="111" t="s">
        <v>425</v>
      </c>
      <c r="D136" s="29">
        <v>0.66</v>
      </c>
      <c r="E136" s="29"/>
      <c r="F136" s="34">
        <v>764</v>
      </c>
      <c r="G136" s="49">
        <v>504.24</v>
      </c>
      <c r="H136" s="99"/>
      <c r="I136" s="99"/>
    </row>
    <row r="137" spans="1:9" x14ac:dyDescent="0.25">
      <c r="A137" s="32" t="s">
        <v>1555</v>
      </c>
      <c r="B137" s="83">
        <v>42440</v>
      </c>
      <c r="C137" s="111" t="s">
        <v>425</v>
      </c>
      <c r="D137" s="29">
        <v>0.66</v>
      </c>
      <c r="E137" s="29"/>
      <c r="F137" s="34">
        <v>218</v>
      </c>
      <c r="G137" s="49">
        <v>143.88</v>
      </c>
      <c r="H137" s="99"/>
      <c r="I137" s="99"/>
    </row>
    <row r="138" spans="1:9" x14ac:dyDescent="0.25">
      <c r="A138" s="32" t="s">
        <v>1555</v>
      </c>
      <c r="B138" s="83">
        <v>42467</v>
      </c>
      <c r="C138" s="111" t="s">
        <v>425</v>
      </c>
      <c r="D138" s="29">
        <v>0.66</v>
      </c>
      <c r="E138" s="29"/>
      <c r="F138" s="34">
        <v>109</v>
      </c>
      <c r="G138" s="49">
        <v>71.94</v>
      </c>
      <c r="H138" s="99"/>
      <c r="I138" s="99"/>
    </row>
    <row r="139" spans="1:9" x14ac:dyDescent="0.25">
      <c r="A139" s="32" t="s">
        <v>1336</v>
      </c>
      <c r="B139" s="83">
        <v>42549</v>
      </c>
      <c r="C139" s="111" t="s">
        <v>425</v>
      </c>
      <c r="D139" s="29">
        <v>0.25</v>
      </c>
      <c r="E139" s="29"/>
      <c r="F139" s="34">
        <v>5</v>
      </c>
      <c r="G139" s="49">
        <v>1.25</v>
      </c>
      <c r="H139" s="99"/>
      <c r="I139" s="99"/>
    </row>
    <row r="140" spans="1:9" x14ac:dyDescent="0.25">
      <c r="A140" s="32" t="s">
        <v>1528</v>
      </c>
      <c r="B140" s="83">
        <v>42555</v>
      </c>
      <c r="C140" s="111" t="s">
        <v>425</v>
      </c>
      <c r="D140" s="29">
        <v>0.3</v>
      </c>
      <c r="E140" s="29"/>
      <c r="F140" s="34">
        <v>2</v>
      </c>
      <c r="G140" s="49">
        <v>0.6</v>
      </c>
      <c r="H140" s="99"/>
      <c r="I140" s="99"/>
    </row>
    <row r="141" spans="1:9" x14ac:dyDescent="0.25">
      <c r="A141" s="32" t="s">
        <v>1561</v>
      </c>
      <c r="B141" s="83">
        <v>42423</v>
      </c>
      <c r="C141" s="111" t="s">
        <v>425</v>
      </c>
      <c r="D141" s="29">
        <v>0.1</v>
      </c>
      <c r="E141" s="29"/>
      <c r="F141" s="34">
        <v>3</v>
      </c>
      <c r="G141" s="49">
        <v>0.30000000000000004</v>
      </c>
      <c r="H141" s="99"/>
      <c r="I141" s="99"/>
    </row>
    <row r="142" spans="1:9" x14ac:dyDescent="0.25">
      <c r="A142" s="32" t="s">
        <v>1232</v>
      </c>
      <c r="B142" s="83">
        <v>42716</v>
      </c>
      <c r="C142" s="111" t="s">
        <v>425</v>
      </c>
      <c r="D142" s="29">
        <v>8.9800000000000001E-3</v>
      </c>
      <c r="E142" s="29"/>
      <c r="F142" s="34">
        <v>26</v>
      </c>
      <c r="G142" s="49">
        <v>0.23347999999999999</v>
      </c>
      <c r="H142" s="99"/>
      <c r="I142" s="99"/>
    </row>
    <row r="143" spans="1:9" x14ac:dyDescent="0.25">
      <c r="A143" s="32" t="s">
        <v>1569</v>
      </c>
      <c r="B143" s="83">
        <v>42720</v>
      </c>
      <c r="C143" s="111" t="s">
        <v>425</v>
      </c>
      <c r="D143" s="29">
        <v>3.3999999999999998E-3</v>
      </c>
      <c r="E143" s="29"/>
      <c r="F143" s="34">
        <v>52</v>
      </c>
      <c r="G143" s="49">
        <v>0.17679999999999998</v>
      </c>
      <c r="H143" s="99"/>
      <c r="I143" s="99"/>
    </row>
    <row r="144" spans="1:9" x14ac:dyDescent="0.25">
      <c r="A144" s="32" t="s">
        <v>1565</v>
      </c>
      <c r="B144" s="83">
        <v>42661</v>
      </c>
      <c r="C144" s="111" t="s">
        <v>425</v>
      </c>
      <c r="D144" s="29">
        <v>0.08</v>
      </c>
      <c r="E144" s="29"/>
      <c r="F144" s="34">
        <v>2</v>
      </c>
      <c r="G144" s="49">
        <v>0.16</v>
      </c>
      <c r="H144" s="99"/>
      <c r="I144" s="99"/>
    </row>
    <row r="145" spans="1:9" x14ac:dyDescent="0.25">
      <c r="A145" s="32" t="s">
        <v>1447</v>
      </c>
      <c r="B145" s="83">
        <v>42517</v>
      </c>
      <c r="C145" s="111" t="s">
        <v>425</v>
      </c>
      <c r="D145" s="29">
        <v>5.0000000000000001E-3</v>
      </c>
      <c r="E145" s="29"/>
      <c r="F145" s="34">
        <v>8</v>
      </c>
      <c r="G145" s="49">
        <v>0.04</v>
      </c>
      <c r="H145" s="99"/>
      <c r="I145" s="99"/>
    </row>
    <row r="146" spans="1:9" x14ac:dyDescent="0.25">
      <c r="A146" s="32"/>
      <c r="B146" s="83"/>
      <c r="C146" s="111"/>
      <c r="D146" s="29"/>
      <c r="E146" s="29"/>
      <c r="F146" s="34"/>
      <c r="G146" s="49"/>
      <c r="H146" s="99"/>
      <c r="I146" s="99"/>
    </row>
    <row r="147" spans="1:9" x14ac:dyDescent="0.25">
      <c r="A147" s="32" t="s">
        <v>1404</v>
      </c>
      <c r="B147" s="83"/>
      <c r="C147" s="111"/>
      <c r="D147" s="29"/>
      <c r="E147" s="29"/>
      <c r="F147" s="34"/>
      <c r="G147" s="49"/>
      <c r="H147" s="99"/>
      <c r="I147" s="99"/>
    </row>
    <row r="148" spans="1:9" x14ac:dyDescent="0.25">
      <c r="A148" s="32"/>
      <c r="B148" s="83"/>
      <c r="C148" s="111"/>
      <c r="D148" s="29"/>
      <c r="E148" s="29"/>
      <c r="F148" s="34"/>
      <c r="G148" s="49"/>
      <c r="H148" s="99"/>
      <c r="I148" s="99"/>
    </row>
    <row r="149" spans="1:9" x14ac:dyDescent="0.25">
      <c r="A149" s="32"/>
      <c r="B149" s="83"/>
      <c r="C149" s="111"/>
      <c r="D149" s="29"/>
      <c r="E149" s="29"/>
      <c r="F149" s="34"/>
      <c r="G149" s="49"/>
      <c r="H149" s="99"/>
      <c r="I149" s="99"/>
    </row>
    <row r="150" spans="1:9" x14ac:dyDescent="0.25">
      <c r="A150" s="32"/>
      <c r="B150" s="83"/>
      <c r="C150" s="111"/>
      <c r="D150" s="29"/>
      <c r="E150" s="29"/>
      <c r="F150" s="34"/>
      <c r="G150" s="49"/>
      <c r="H150" s="99"/>
      <c r="I150" s="99"/>
    </row>
    <row r="151" spans="1:9" x14ac:dyDescent="0.25">
      <c r="A151" s="32"/>
      <c r="B151" s="83"/>
      <c r="C151" s="111"/>
      <c r="D151" s="29"/>
      <c r="E151" s="29"/>
      <c r="F151" s="34"/>
      <c r="G151" s="49"/>
      <c r="H151" s="99"/>
      <c r="I151" s="99"/>
    </row>
    <row r="152" spans="1:9" x14ac:dyDescent="0.25">
      <c r="B152" s="83"/>
      <c r="C152" s="111"/>
      <c r="D152" s="29"/>
      <c r="E152" s="29"/>
      <c r="F152" s="34"/>
      <c r="G152" s="49"/>
      <c r="H152" s="99"/>
      <c r="I152" s="99"/>
    </row>
    <row r="153" spans="1:9" x14ac:dyDescent="0.25">
      <c r="A153" s="32"/>
      <c r="B153" s="83"/>
      <c r="C153" s="111"/>
      <c r="D153" s="29"/>
      <c r="E153" s="29"/>
      <c r="F153" s="34"/>
      <c r="G153" s="49"/>
      <c r="H153" s="99"/>
      <c r="I153" s="99"/>
    </row>
    <row r="154" spans="1:9" x14ac:dyDescent="0.25">
      <c r="A154" s="32"/>
      <c r="B154" s="83"/>
      <c r="C154" s="111"/>
      <c r="D154" s="29"/>
      <c r="E154" s="29"/>
      <c r="F154" s="34"/>
      <c r="G154" s="49"/>
      <c r="H154" s="99"/>
      <c r="I154" s="99"/>
    </row>
    <row r="155" spans="1:9" x14ac:dyDescent="0.25">
      <c r="A155" s="32"/>
      <c r="B155" s="26"/>
      <c r="C155" s="115"/>
      <c r="D155" s="32"/>
      <c r="E155" s="32"/>
      <c r="F155" s="34"/>
      <c r="G155" s="34"/>
      <c r="H155" s="99"/>
      <c r="I155" s="99"/>
    </row>
    <row r="156" spans="1:9" x14ac:dyDescent="0.25">
      <c r="A156" s="32"/>
      <c r="B156" s="26"/>
      <c r="C156" s="115"/>
      <c r="D156" s="32"/>
      <c r="E156" s="32"/>
      <c r="F156" s="34"/>
      <c r="G156" s="34"/>
      <c r="H156" s="99"/>
      <c r="I156" s="99"/>
    </row>
    <row r="157" spans="1:9" x14ac:dyDescent="0.25">
      <c r="A157" s="32"/>
      <c r="B157" s="26"/>
      <c r="C157" s="115"/>
      <c r="D157" s="29"/>
      <c r="E157" s="29"/>
      <c r="F157" s="34"/>
      <c r="G157" s="34"/>
      <c r="H157" s="99"/>
      <c r="I157" s="99"/>
    </row>
    <row r="158" spans="1:9" x14ac:dyDescent="0.25">
      <c r="B158" s="106"/>
      <c r="H158" s="99"/>
      <c r="I158" s="99"/>
    </row>
    <row r="159" spans="1:9" x14ac:dyDescent="0.25">
      <c r="A159" s="32"/>
      <c r="B159" s="26"/>
      <c r="C159" s="115"/>
      <c r="D159" s="32"/>
      <c r="E159" s="32"/>
      <c r="F159" s="34"/>
      <c r="G159" s="34"/>
      <c r="H159" s="99"/>
      <c r="I159" s="99"/>
    </row>
    <row r="160" spans="1:9" x14ac:dyDescent="0.25">
      <c r="A160" s="32"/>
      <c r="B160" s="26"/>
      <c r="C160" s="115"/>
      <c r="D160" s="32"/>
      <c r="E160" s="32"/>
      <c r="F160" s="34"/>
      <c r="G160" s="34"/>
      <c r="H160" s="99"/>
      <c r="I160" s="99"/>
    </row>
    <row r="161" spans="1:9" x14ac:dyDescent="0.25">
      <c r="A161" s="32"/>
      <c r="B161" s="26"/>
      <c r="C161" s="115"/>
      <c r="D161" s="32"/>
      <c r="E161" s="32"/>
      <c r="F161" s="34"/>
      <c r="G161" s="34"/>
      <c r="H161" s="99"/>
      <c r="I161" s="99"/>
    </row>
    <row r="162" spans="1:9" x14ac:dyDescent="0.25">
      <c r="A162" s="32"/>
      <c r="B162" s="26"/>
      <c r="C162" s="115"/>
      <c r="D162" s="32"/>
      <c r="E162" s="32"/>
      <c r="F162" s="34"/>
      <c r="G162" s="34"/>
      <c r="H162" s="99"/>
      <c r="I162" s="99"/>
    </row>
    <row r="163" spans="1:9" x14ac:dyDescent="0.25">
      <c r="A163" s="32"/>
      <c r="B163" s="26"/>
      <c r="C163" s="115"/>
      <c r="D163" s="32"/>
      <c r="E163" s="32"/>
      <c r="F163" s="34"/>
      <c r="G163" s="34"/>
      <c r="H163" s="99"/>
      <c r="I163" s="99"/>
    </row>
    <row r="164" spans="1:9" x14ac:dyDescent="0.25">
      <c r="A164" s="32"/>
      <c r="B164" s="26"/>
      <c r="C164" s="115"/>
      <c r="D164" s="32"/>
      <c r="E164" s="32"/>
      <c r="F164" s="34"/>
      <c r="G164" s="34"/>
      <c r="H164" s="99"/>
      <c r="I164" s="99"/>
    </row>
    <row r="165" spans="1:9" x14ac:dyDescent="0.25">
      <c r="A165" s="32"/>
      <c r="B165" s="26"/>
      <c r="C165" s="115"/>
      <c r="D165" s="32"/>
      <c r="E165" s="32"/>
      <c r="F165" s="34"/>
      <c r="G165" s="34"/>
      <c r="H165" s="99"/>
      <c r="I165" s="99"/>
    </row>
    <row r="166" spans="1:9" x14ac:dyDescent="0.25">
      <c r="A166" s="32"/>
      <c r="B166" s="26"/>
      <c r="C166" s="115"/>
      <c r="D166" s="32"/>
      <c r="E166" s="32"/>
      <c r="F166" s="34"/>
      <c r="G166" s="34"/>
      <c r="H166" s="99"/>
      <c r="I166" s="99"/>
    </row>
    <row r="167" spans="1:9" x14ac:dyDescent="0.25">
      <c r="A167" s="32"/>
      <c r="B167" s="26"/>
      <c r="C167" s="115"/>
      <c r="D167" s="29"/>
      <c r="E167" s="29"/>
      <c r="F167" s="34"/>
      <c r="G167" s="34"/>
      <c r="H167" s="99"/>
      <c r="I167" s="99"/>
    </row>
    <row r="168" spans="1:9" x14ac:dyDescent="0.25">
      <c r="A168" s="32"/>
      <c r="B168" s="26"/>
      <c r="C168" s="115"/>
      <c r="D168" s="32"/>
      <c r="E168" s="32"/>
      <c r="F168" s="34"/>
      <c r="G168" s="34"/>
      <c r="H168" s="99"/>
      <c r="I168" s="99"/>
    </row>
    <row r="169" spans="1:9" x14ac:dyDescent="0.25">
      <c r="A169" s="32"/>
      <c r="B169" s="26"/>
      <c r="C169" s="115"/>
      <c r="D169" s="32"/>
      <c r="E169" s="32"/>
      <c r="F169" s="34"/>
      <c r="G169" s="34"/>
      <c r="H169" s="99"/>
      <c r="I169" s="99"/>
    </row>
    <row r="170" spans="1:9" x14ac:dyDescent="0.25">
      <c r="A170" s="32"/>
      <c r="B170" s="26"/>
      <c r="C170" s="115"/>
      <c r="D170" s="32"/>
      <c r="E170" s="32"/>
      <c r="F170" s="34"/>
      <c r="G170" s="34"/>
      <c r="H170" s="99"/>
      <c r="I170" s="99"/>
    </row>
    <row r="171" spans="1:9" x14ac:dyDescent="0.25">
      <c r="A171" s="32"/>
      <c r="B171" s="26"/>
      <c r="C171" s="115"/>
      <c r="D171" s="32"/>
      <c r="E171" s="32"/>
      <c r="F171" s="34"/>
      <c r="G171" s="34"/>
      <c r="H171" s="99"/>
      <c r="I171" s="99"/>
    </row>
    <row r="172" spans="1:9" x14ac:dyDescent="0.25">
      <c r="A172" s="32"/>
      <c r="B172" s="26"/>
      <c r="C172" s="115"/>
      <c r="D172" s="32"/>
      <c r="E172" s="32"/>
      <c r="F172" s="34"/>
      <c r="G172" s="34"/>
      <c r="H172" s="99"/>
      <c r="I172" s="99"/>
    </row>
    <row r="173" spans="1:9" x14ac:dyDescent="0.25">
      <c r="A173" s="32"/>
      <c r="B173" s="26"/>
      <c r="C173" s="115"/>
      <c r="D173" s="32"/>
      <c r="E173" s="32"/>
      <c r="F173" s="34"/>
      <c r="G173" s="34"/>
      <c r="H173" s="99"/>
      <c r="I173" s="99"/>
    </row>
    <row r="174" spans="1:9" x14ac:dyDescent="0.25">
      <c r="A174" s="32"/>
      <c r="B174" s="26"/>
      <c r="C174" s="115"/>
      <c r="D174" s="32"/>
      <c r="E174" s="32"/>
      <c r="F174" s="34"/>
      <c r="G174" s="34"/>
      <c r="H174" s="99"/>
      <c r="I174" s="99"/>
    </row>
    <row r="175" spans="1:9" x14ac:dyDescent="0.25">
      <c r="A175" s="32"/>
      <c r="B175" s="26"/>
      <c r="C175" s="115"/>
      <c r="D175" s="32"/>
      <c r="E175" s="32"/>
      <c r="F175" s="34"/>
      <c r="G175" s="34"/>
      <c r="H175" s="99"/>
      <c r="I175" s="99"/>
    </row>
    <row r="176" spans="1:9" x14ac:dyDescent="0.25">
      <c r="A176" s="32"/>
      <c r="B176" s="83"/>
      <c r="C176" s="111"/>
      <c r="D176" s="29"/>
      <c r="E176" s="29"/>
      <c r="F176" s="34"/>
      <c r="G176" s="49"/>
      <c r="H176" s="99"/>
      <c r="I176" s="99"/>
    </row>
    <row r="177" spans="1:9" x14ac:dyDescent="0.25">
      <c r="A177" s="32"/>
      <c r="B177" s="83"/>
      <c r="C177" s="111"/>
      <c r="D177" s="29"/>
      <c r="E177" s="29"/>
      <c r="F177" s="34"/>
      <c r="G177" s="49"/>
      <c r="H177" s="99"/>
      <c r="I177" s="99"/>
    </row>
    <row r="178" spans="1:9" x14ac:dyDescent="0.25">
      <c r="A178" s="32"/>
      <c r="B178" s="83"/>
      <c r="C178" s="111"/>
      <c r="D178" s="29"/>
      <c r="E178" s="29"/>
      <c r="F178" s="34"/>
      <c r="G178" s="49"/>
      <c r="H178" s="99"/>
      <c r="I178" s="99"/>
    </row>
    <row r="179" spans="1:9" x14ac:dyDescent="0.25">
      <c r="A179" s="32"/>
      <c r="B179" s="83"/>
      <c r="C179" s="111"/>
      <c r="D179" s="29"/>
      <c r="E179" s="29"/>
      <c r="F179" s="34"/>
      <c r="G179" s="49"/>
      <c r="H179" s="99"/>
      <c r="I179" s="99"/>
    </row>
    <row r="180" spans="1:9" x14ac:dyDescent="0.25">
      <c r="A180" s="32"/>
      <c r="B180" s="83"/>
      <c r="C180" s="111"/>
      <c r="D180" s="29"/>
      <c r="E180" s="29"/>
      <c r="F180" s="34"/>
      <c r="G180" s="49"/>
      <c r="H180" s="99"/>
      <c r="I180" s="99"/>
    </row>
    <row r="181" spans="1:9" x14ac:dyDescent="0.25">
      <c r="A181" s="32"/>
      <c r="B181" s="83"/>
      <c r="C181" s="111"/>
      <c r="D181" s="29"/>
      <c r="E181" s="29"/>
      <c r="F181" s="34"/>
      <c r="G181" s="49"/>
      <c r="H181" s="99"/>
      <c r="I181" s="99"/>
    </row>
    <row r="182" spans="1:9" x14ac:dyDescent="0.25">
      <c r="A182" s="32"/>
      <c r="B182" s="83"/>
      <c r="C182" s="111"/>
      <c r="D182" s="29"/>
      <c r="E182" s="29"/>
      <c r="F182" s="34"/>
      <c r="G182" s="49"/>
      <c r="H182" s="99"/>
      <c r="I182" s="99"/>
    </row>
    <row r="183" spans="1:9" x14ac:dyDescent="0.25">
      <c r="A183" s="32"/>
      <c r="B183" s="83"/>
      <c r="C183" s="111"/>
      <c r="D183" s="29"/>
      <c r="E183" s="29"/>
      <c r="F183" s="34"/>
      <c r="G183" s="49"/>
      <c r="H183" s="99"/>
      <c r="I183" s="99"/>
    </row>
    <row r="184" spans="1:9" x14ac:dyDescent="0.25">
      <c r="A184" s="32"/>
      <c r="B184" s="83"/>
      <c r="C184" s="111"/>
      <c r="D184" s="29"/>
      <c r="E184" s="29"/>
      <c r="F184" s="34"/>
      <c r="G184" s="49"/>
      <c r="H184" s="99"/>
      <c r="I184" s="99"/>
    </row>
    <row r="185" spans="1:9" x14ac:dyDescent="0.25">
      <c r="A185" s="32"/>
      <c r="B185" s="83"/>
      <c r="C185" s="111"/>
      <c r="D185" s="29"/>
      <c r="E185" s="29"/>
      <c r="F185" s="34"/>
      <c r="G185" s="49"/>
      <c r="H185" s="99"/>
      <c r="I185" s="99"/>
    </row>
    <row r="186" spans="1:9" x14ac:dyDescent="0.25">
      <c r="A186" s="32"/>
      <c r="B186" s="26"/>
      <c r="C186" s="115"/>
      <c r="D186" s="29"/>
      <c r="E186" s="29"/>
      <c r="F186" s="34"/>
      <c r="G186" s="34"/>
      <c r="H186" s="99"/>
      <c r="I186" s="99"/>
    </row>
    <row r="187" spans="1:9" x14ac:dyDescent="0.25">
      <c r="A187" s="32"/>
      <c r="B187" s="83"/>
      <c r="C187" s="111"/>
      <c r="D187" s="29"/>
      <c r="E187" s="29"/>
      <c r="F187" s="34"/>
      <c r="G187" s="49"/>
      <c r="H187" s="99"/>
      <c r="I187" s="99"/>
    </row>
    <row r="188" spans="1:9" x14ac:dyDescent="0.25">
      <c r="A188" s="32"/>
      <c r="B188" s="26"/>
      <c r="C188" s="115"/>
      <c r="D188" s="29"/>
      <c r="E188" s="29"/>
      <c r="F188" s="34"/>
      <c r="G188" s="34"/>
      <c r="H188" s="99"/>
      <c r="I188" s="99"/>
    </row>
    <row r="189" spans="1:9" x14ac:dyDescent="0.25">
      <c r="A189" s="32"/>
      <c r="B189" s="83"/>
      <c r="C189" s="111"/>
      <c r="D189" s="29"/>
      <c r="E189" s="29"/>
      <c r="F189" s="34"/>
      <c r="G189" s="49"/>
      <c r="H189" s="99"/>
      <c r="I189" s="99"/>
    </row>
    <row r="190" spans="1:9" x14ac:dyDescent="0.25">
      <c r="A190" s="32"/>
      <c r="B190" s="83"/>
      <c r="C190" s="111"/>
      <c r="D190" s="29"/>
      <c r="E190" s="29"/>
      <c r="F190" s="34"/>
      <c r="G190" s="49"/>
      <c r="H190" s="99"/>
      <c r="I190" s="99"/>
    </row>
    <row r="191" spans="1:9" x14ac:dyDescent="0.25">
      <c r="A191" s="32"/>
      <c r="B191" s="83"/>
      <c r="C191" s="111"/>
      <c r="D191" s="29"/>
      <c r="E191" s="29"/>
      <c r="F191" s="34"/>
      <c r="G191" s="49"/>
      <c r="H191" s="99"/>
      <c r="I191" s="99"/>
    </row>
    <row r="192" spans="1:9" x14ac:dyDescent="0.25">
      <c r="A192" s="32"/>
      <c r="B192" s="83"/>
      <c r="C192" s="111"/>
      <c r="D192" s="29"/>
      <c r="E192" s="29"/>
      <c r="F192" s="34"/>
      <c r="G192" s="49"/>
      <c r="H192" s="99"/>
      <c r="I192" s="99"/>
    </row>
    <row r="193" spans="1:9" x14ac:dyDescent="0.25">
      <c r="A193" s="32"/>
      <c r="B193" s="26"/>
      <c r="C193" s="115"/>
      <c r="D193" s="29"/>
      <c r="E193" s="29"/>
      <c r="F193" s="34"/>
      <c r="G193" s="34"/>
      <c r="H193" s="99"/>
      <c r="I193" s="99"/>
    </row>
    <row r="194" spans="1:9" x14ac:dyDescent="0.25">
      <c r="A194" s="32"/>
      <c r="B194" s="83"/>
      <c r="C194" s="111"/>
      <c r="D194" s="29"/>
      <c r="E194" s="29"/>
      <c r="F194" s="34"/>
      <c r="G194" s="49"/>
      <c r="H194" s="99"/>
      <c r="I194" s="99"/>
    </row>
    <row r="195" spans="1:9" x14ac:dyDescent="0.25">
      <c r="A195" s="32"/>
      <c r="B195" s="83"/>
      <c r="C195" s="111"/>
      <c r="D195" s="29"/>
      <c r="E195" s="29"/>
      <c r="F195" s="34"/>
      <c r="G195" s="49"/>
      <c r="H195" s="99"/>
      <c r="I195" s="99"/>
    </row>
    <row r="196" spans="1:9" x14ac:dyDescent="0.25">
      <c r="A196" s="32"/>
      <c r="B196" s="83"/>
      <c r="C196" s="111"/>
      <c r="D196" s="29"/>
      <c r="E196" s="29"/>
      <c r="F196" s="34"/>
      <c r="G196" s="49"/>
      <c r="H196" s="99"/>
      <c r="I196" s="99"/>
    </row>
    <row r="197" spans="1:9" x14ac:dyDescent="0.25">
      <c r="A197" s="32"/>
      <c r="B197" s="83"/>
      <c r="C197" s="111"/>
      <c r="D197" s="29"/>
      <c r="E197" s="29"/>
      <c r="F197" s="34"/>
      <c r="G197" s="49"/>
      <c r="H197" s="99"/>
      <c r="I197" s="99"/>
    </row>
    <row r="198" spans="1:9" x14ac:dyDescent="0.25">
      <c r="A198" s="32"/>
      <c r="B198" s="83"/>
      <c r="C198" s="111"/>
      <c r="D198" s="29"/>
      <c r="E198" s="29"/>
      <c r="F198" s="34"/>
      <c r="G198" s="49"/>
      <c r="H198" s="99"/>
      <c r="I198" s="99"/>
    </row>
    <row r="199" spans="1:9" x14ac:dyDescent="0.25">
      <c r="A199" s="32"/>
      <c r="B199" s="83"/>
      <c r="C199" s="111"/>
      <c r="D199" s="29"/>
      <c r="E199" s="29"/>
      <c r="F199" s="34"/>
      <c r="G199" s="49"/>
      <c r="H199" s="99"/>
      <c r="I199" s="99"/>
    </row>
    <row r="200" spans="1:9" ht="18.75" customHeight="1" x14ac:dyDescent="0.25">
      <c r="A200" s="109"/>
      <c r="B200" s="83"/>
      <c r="C200"/>
    </row>
    <row r="201" spans="1:9" x14ac:dyDescent="0.25">
      <c r="A201" s="32"/>
      <c r="B201" s="83"/>
      <c r="C201" s="31"/>
      <c r="D201" s="29"/>
      <c r="E201" s="29"/>
      <c r="F201" s="34"/>
      <c r="G201" s="49"/>
      <c r="H201" s="99"/>
      <c r="I201" s="99"/>
    </row>
    <row r="202" spans="1:9" x14ac:dyDescent="0.25">
      <c r="A202" s="32"/>
      <c r="B202" s="83"/>
      <c r="C202" s="31"/>
      <c r="D202" s="29"/>
      <c r="E202" s="29"/>
      <c r="F202" s="34"/>
      <c r="G202" s="49"/>
      <c r="H202" s="99"/>
      <c r="I202" s="99"/>
    </row>
    <row r="203" spans="1:9" x14ac:dyDescent="0.25">
      <c r="A203" s="32"/>
      <c r="B203" s="83"/>
      <c r="C203" s="111"/>
      <c r="D203" s="29"/>
      <c r="E203" s="29"/>
      <c r="F203" s="34"/>
      <c r="G203" s="49"/>
      <c r="H203" s="99"/>
      <c r="I203" s="99"/>
    </row>
    <row r="204" spans="1:9" x14ac:dyDescent="0.25">
      <c r="A204" s="32"/>
      <c r="B204" s="83"/>
      <c r="C204" s="31"/>
      <c r="D204" s="29"/>
      <c r="E204" s="29"/>
      <c r="F204" s="34"/>
      <c r="G204" s="49"/>
      <c r="H204" s="99"/>
      <c r="I204" s="99"/>
    </row>
    <row r="205" spans="1:9" x14ac:dyDescent="0.25">
      <c r="A205" s="32"/>
      <c r="B205" s="83"/>
      <c r="C205" s="31"/>
      <c r="D205" s="29"/>
      <c r="E205" s="29"/>
      <c r="F205" s="34"/>
      <c r="G205" s="49"/>
      <c r="H205" s="99"/>
      <c r="I205" s="99"/>
    </row>
    <row r="206" spans="1:9" x14ac:dyDescent="0.25">
      <c r="A206" s="32"/>
      <c r="B206" s="83"/>
      <c r="C206" s="31"/>
      <c r="D206" s="29"/>
      <c r="E206" s="29"/>
      <c r="F206" s="34"/>
      <c r="G206" s="49"/>
      <c r="H206" s="99"/>
      <c r="I206" s="99"/>
    </row>
    <row r="207" spans="1:9" x14ac:dyDescent="0.25">
      <c r="A207" s="32"/>
      <c r="B207" s="83"/>
      <c r="C207" s="31"/>
      <c r="D207" s="29"/>
      <c r="E207" s="29"/>
      <c r="F207" s="34"/>
      <c r="G207" s="49"/>
      <c r="H207" s="99"/>
      <c r="I207" s="99"/>
    </row>
    <row r="208" spans="1:9" x14ac:dyDescent="0.25">
      <c r="A208" s="32"/>
      <c r="B208" s="83"/>
      <c r="C208" s="111"/>
      <c r="D208" s="29"/>
      <c r="E208" s="29"/>
      <c r="F208" s="34"/>
      <c r="G208" s="49"/>
      <c r="H208" s="99"/>
      <c r="I208" s="99"/>
    </row>
    <row r="209" spans="1:9" x14ac:dyDescent="0.25">
      <c r="A209" s="32"/>
      <c r="B209" s="83"/>
      <c r="C209" s="111"/>
      <c r="D209" s="29"/>
      <c r="E209" s="29"/>
      <c r="F209" s="34"/>
      <c r="G209" s="49"/>
      <c r="H209" s="99"/>
      <c r="I209" s="99"/>
    </row>
    <row r="210" spans="1:9" x14ac:dyDescent="0.25">
      <c r="A210" s="32"/>
      <c r="B210" s="83"/>
      <c r="C210" s="31"/>
      <c r="D210" s="29"/>
      <c r="E210" s="29"/>
      <c r="F210" s="34"/>
      <c r="G210" s="49"/>
      <c r="H210" s="99"/>
      <c r="I210" s="99"/>
    </row>
    <row r="211" spans="1:9" x14ac:dyDescent="0.25">
      <c r="A211" s="32"/>
      <c r="B211" s="83"/>
      <c r="C211" s="31"/>
      <c r="D211" s="29"/>
      <c r="E211" s="29"/>
      <c r="F211" s="34"/>
      <c r="G211" s="49"/>
      <c r="H211" s="99"/>
      <c r="I211" s="99"/>
    </row>
    <row r="212" spans="1:9" x14ac:dyDescent="0.25">
      <c r="A212" s="32"/>
      <c r="B212" s="83"/>
      <c r="C212" s="31"/>
      <c r="D212" s="29"/>
      <c r="E212" s="29"/>
      <c r="F212" s="34"/>
      <c r="G212" s="49"/>
      <c r="H212" s="99"/>
      <c r="I212" s="99"/>
    </row>
    <row r="213" spans="1:9" x14ac:dyDescent="0.25">
      <c r="A213" s="32"/>
      <c r="B213" s="83"/>
      <c r="C213" s="31"/>
      <c r="D213" s="29"/>
      <c r="E213" s="29"/>
      <c r="F213" s="34"/>
      <c r="G213" s="49"/>
      <c r="H213" s="99"/>
      <c r="I213" s="99"/>
    </row>
    <row r="214" spans="1:9" x14ac:dyDescent="0.25">
      <c r="A214" s="32"/>
      <c r="B214" s="83"/>
      <c r="C214" s="31"/>
      <c r="D214" s="29"/>
      <c r="E214" s="29"/>
      <c r="F214" s="34"/>
      <c r="G214" s="49"/>
      <c r="H214" s="99"/>
      <c r="I214" s="99"/>
    </row>
    <row r="215" spans="1:9" x14ac:dyDescent="0.25">
      <c r="A215" s="32"/>
      <c r="B215" s="83"/>
      <c r="C215" s="31"/>
      <c r="D215" s="29"/>
      <c r="E215" s="29"/>
      <c r="F215" s="34"/>
      <c r="G215" s="49"/>
      <c r="H215" s="99"/>
      <c r="I215" s="99"/>
    </row>
    <row r="216" spans="1:9" x14ac:dyDescent="0.25">
      <c r="A216" s="32"/>
      <c r="B216" s="83"/>
      <c r="C216" s="31"/>
      <c r="D216" s="29"/>
      <c r="E216" s="29"/>
      <c r="F216" s="34"/>
      <c r="G216" s="49"/>
      <c r="H216" s="99"/>
      <c r="I216" s="99"/>
    </row>
    <row r="217" spans="1:9" x14ac:dyDescent="0.25">
      <c r="A217" s="32"/>
      <c r="B217" s="83"/>
      <c r="C217" s="31"/>
      <c r="D217" s="29"/>
      <c r="E217" s="29"/>
      <c r="F217" s="34"/>
      <c r="G217" s="49"/>
      <c r="H217" s="99"/>
      <c r="I217" s="99"/>
    </row>
    <row r="218" spans="1:9" x14ac:dyDescent="0.25">
      <c r="A218" s="32"/>
      <c r="B218" s="83"/>
      <c r="C218" s="31"/>
      <c r="D218" s="29"/>
      <c r="E218" s="29"/>
      <c r="F218" s="34"/>
      <c r="G218" s="49"/>
      <c r="H218" s="99"/>
      <c r="I218" s="99"/>
    </row>
    <row r="219" spans="1:9" x14ac:dyDescent="0.25">
      <c r="A219" s="32"/>
      <c r="B219" s="83"/>
      <c r="C219" s="31"/>
      <c r="D219" s="29"/>
      <c r="E219" s="29"/>
      <c r="F219" s="34"/>
      <c r="G219" s="49"/>
      <c r="H219" s="99"/>
      <c r="I219" s="99"/>
    </row>
    <row r="220" spans="1:9" x14ac:dyDescent="0.25">
      <c r="A220" s="32"/>
      <c r="B220" s="83"/>
      <c r="C220" s="31"/>
      <c r="D220" s="29"/>
      <c r="E220" s="29"/>
      <c r="F220" s="34"/>
      <c r="G220" s="49"/>
      <c r="H220" s="99"/>
      <c r="I220" s="99"/>
    </row>
    <row r="221" spans="1:9" x14ac:dyDescent="0.25">
      <c r="A221" s="32"/>
      <c r="B221" s="83"/>
      <c r="C221" s="31"/>
      <c r="D221" s="29"/>
      <c r="E221" s="29"/>
      <c r="F221" s="34"/>
      <c r="G221" s="49"/>
      <c r="H221" s="99"/>
      <c r="I221" s="99"/>
    </row>
    <row r="222" spans="1:9" x14ac:dyDescent="0.25">
      <c r="A222" s="32"/>
      <c r="B222" s="83"/>
      <c r="C222" s="31"/>
      <c r="D222" s="29"/>
      <c r="E222" s="29"/>
      <c r="F222" s="34"/>
      <c r="G222" s="49"/>
      <c r="H222" s="99"/>
      <c r="I222" s="99"/>
    </row>
    <row r="223" spans="1:9" x14ac:dyDescent="0.25">
      <c r="A223" s="32"/>
      <c r="B223" s="83"/>
      <c r="C223" s="31"/>
      <c r="D223" s="29"/>
      <c r="E223" s="29"/>
      <c r="F223" s="34"/>
      <c r="G223" s="49"/>
      <c r="H223" s="99"/>
      <c r="I223" s="99"/>
    </row>
    <row r="224" spans="1:9" x14ac:dyDescent="0.25">
      <c r="A224" s="32"/>
      <c r="B224" s="83"/>
      <c r="C224" s="31"/>
      <c r="D224" s="29"/>
      <c r="E224" s="29"/>
      <c r="F224" s="34"/>
      <c r="G224" s="49"/>
      <c r="H224" s="99"/>
      <c r="I224" s="99"/>
    </row>
    <row r="225" spans="1:9" x14ac:dyDescent="0.25">
      <c r="A225" s="32"/>
      <c r="B225" s="83"/>
      <c r="C225" s="31"/>
      <c r="D225" s="29"/>
      <c r="E225" s="29"/>
      <c r="F225" s="34"/>
      <c r="G225" s="49"/>
      <c r="H225" s="99"/>
      <c r="I225" s="99"/>
    </row>
    <row r="226" spans="1:9" x14ac:dyDescent="0.25">
      <c r="A226" s="32"/>
      <c r="B226" s="83"/>
      <c r="C226" s="31"/>
      <c r="D226" s="29"/>
      <c r="E226" s="29"/>
      <c r="F226" s="34"/>
      <c r="G226" s="49"/>
      <c r="H226" s="99"/>
      <c r="I226" s="99"/>
    </row>
    <row r="227" spans="1:9" x14ac:dyDescent="0.25">
      <c r="A227" s="32"/>
      <c r="B227" s="83"/>
      <c r="C227" s="31"/>
      <c r="D227" s="29"/>
      <c r="E227" s="29"/>
      <c r="F227" s="34"/>
      <c r="G227" s="49"/>
      <c r="H227" s="99"/>
      <c r="I227" s="99"/>
    </row>
    <row r="228" spans="1:9" x14ac:dyDescent="0.25">
      <c r="A228" s="32"/>
      <c r="B228" s="83"/>
      <c r="C228" s="31"/>
      <c r="D228" s="29"/>
      <c r="E228" s="29"/>
      <c r="F228" s="34"/>
      <c r="G228" s="49"/>
      <c r="H228" s="99"/>
      <c r="I228" s="99"/>
    </row>
    <row r="229" spans="1:9" x14ac:dyDescent="0.25">
      <c r="A229" s="32"/>
      <c r="B229" s="83"/>
      <c r="C229" s="31"/>
      <c r="D229" s="29"/>
      <c r="E229" s="29"/>
      <c r="F229" s="34"/>
      <c r="G229" s="49"/>
      <c r="H229" s="99"/>
      <c r="I229" s="99"/>
    </row>
    <row r="230" spans="1:9" x14ac:dyDescent="0.25">
      <c r="A230" s="32"/>
      <c r="B230" s="83"/>
      <c r="C230" s="31"/>
      <c r="D230" s="29"/>
      <c r="E230" s="29"/>
      <c r="F230" s="34"/>
      <c r="G230" s="49"/>
      <c r="H230" s="99"/>
      <c r="I230" s="99"/>
    </row>
    <row r="231" spans="1:9" x14ac:dyDescent="0.25">
      <c r="A231" s="32"/>
      <c r="B231" s="83"/>
      <c r="C231" s="31"/>
      <c r="D231" s="29"/>
      <c r="E231" s="29"/>
      <c r="F231" s="34"/>
      <c r="G231" s="49"/>
      <c r="H231" s="99"/>
      <c r="I231" s="99"/>
    </row>
    <row r="232" spans="1:9" x14ac:dyDescent="0.25">
      <c r="A232" s="32"/>
      <c r="B232" s="83"/>
      <c r="C232" s="31"/>
      <c r="D232" s="29"/>
      <c r="E232" s="29"/>
      <c r="F232" s="34"/>
      <c r="G232" s="49"/>
      <c r="H232" s="99"/>
      <c r="I232" s="99"/>
    </row>
    <row r="233" spans="1:9" x14ac:dyDescent="0.25">
      <c r="A233" s="32"/>
      <c r="B233" s="83"/>
      <c r="C233" s="31"/>
      <c r="D233" s="29"/>
      <c r="E233" s="29"/>
      <c r="F233" s="34"/>
      <c r="G233" s="49"/>
      <c r="H233" s="99"/>
      <c r="I233" s="99"/>
    </row>
    <row r="234" spans="1:9" x14ac:dyDescent="0.25">
      <c r="A234" s="32"/>
      <c r="B234" s="83"/>
      <c r="C234" s="31"/>
      <c r="D234" s="29"/>
      <c r="E234" s="29"/>
      <c r="F234" s="34"/>
      <c r="G234" s="49"/>
      <c r="H234" s="99"/>
      <c r="I234" s="99"/>
    </row>
    <row r="235" spans="1:9" x14ac:dyDescent="0.25">
      <c r="A235" s="32"/>
      <c r="B235" s="83"/>
      <c r="C235" s="31"/>
      <c r="D235" s="29"/>
      <c r="E235" s="29"/>
      <c r="F235" s="34"/>
      <c r="G235" s="49"/>
      <c r="H235" s="99"/>
      <c r="I235" s="99"/>
    </row>
    <row r="236" spans="1:9" x14ac:dyDescent="0.25">
      <c r="A236" s="32"/>
      <c r="B236" s="83"/>
      <c r="C236" s="31"/>
      <c r="D236" s="29"/>
      <c r="E236" s="29"/>
      <c r="F236" s="34"/>
      <c r="G236" s="49"/>
      <c r="H236" s="99"/>
      <c r="I236" s="99"/>
    </row>
    <row r="237" spans="1:9" x14ac:dyDescent="0.25">
      <c r="A237" s="32"/>
      <c r="B237" s="83"/>
      <c r="C237" s="31"/>
      <c r="D237" s="29"/>
      <c r="E237" s="29"/>
      <c r="F237" s="34"/>
      <c r="G237" s="49"/>
      <c r="H237" s="99"/>
      <c r="I237" s="99"/>
    </row>
    <row r="238" spans="1:9" x14ac:dyDescent="0.25">
      <c r="A238" s="32"/>
      <c r="B238" s="83"/>
      <c r="C238" s="31"/>
      <c r="D238" s="29"/>
      <c r="E238" s="29"/>
      <c r="F238" s="34"/>
      <c r="G238" s="49"/>
      <c r="H238" s="99"/>
      <c r="I238" s="99"/>
    </row>
    <row r="239" spans="1:9" x14ac:dyDescent="0.25">
      <c r="A239" s="32"/>
      <c r="B239" s="83"/>
      <c r="C239" s="31"/>
      <c r="D239" s="29"/>
      <c r="E239" s="29"/>
      <c r="F239" s="34"/>
      <c r="G239" s="49"/>
      <c r="H239" s="99"/>
      <c r="I239" s="99"/>
    </row>
    <row r="240" spans="1:9" x14ac:dyDescent="0.25">
      <c r="A240" s="32"/>
      <c r="B240" s="83"/>
      <c r="C240" s="31"/>
      <c r="D240" s="29"/>
      <c r="E240" s="29"/>
      <c r="F240" s="34"/>
      <c r="G240" s="49"/>
      <c r="H240" s="99"/>
      <c r="I240" s="99"/>
    </row>
    <row r="241" spans="1:9" x14ac:dyDescent="0.25">
      <c r="A241" s="32"/>
      <c r="B241" s="83"/>
      <c r="C241" s="31"/>
      <c r="D241" s="29"/>
      <c r="E241" s="29"/>
      <c r="F241" s="34"/>
      <c r="G241" s="49"/>
      <c r="H241" s="99"/>
      <c r="I241" s="99"/>
    </row>
    <row r="242" spans="1:9" x14ac:dyDescent="0.25">
      <c r="A242" s="32"/>
      <c r="B242" s="83"/>
      <c r="C242" s="31"/>
      <c r="D242" s="29"/>
      <c r="E242" s="29"/>
      <c r="F242" s="34"/>
      <c r="G242" s="49"/>
      <c r="H242" s="99"/>
      <c r="I242" s="99"/>
    </row>
    <row r="243" spans="1:9" x14ac:dyDescent="0.25">
      <c r="A243" s="32"/>
      <c r="B243" s="83"/>
      <c r="C243" s="31"/>
      <c r="D243" s="29"/>
      <c r="E243" s="29"/>
      <c r="F243" s="34"/>
      <c r="G243" s="49"/>
      <c r="H243" s="99"/>
      <c r="I243" s="99"/>
    </row>
    <row r="244" spans="1:9" x14ac:dyDescent="0.25">
      <c r="A244" s="32"/>
      <c r="B244" s="83"/>
      <c r="C244" s="31"/>
      <c r="D244" s="29"/>
      <c r="E244" s="29"/>
      <c r="F244" s="34"/>
      <c r="G244" s="49"/>
      <c r="H244" s="99"/>
      <c r="I244" s="99"/>
    </row>
    <row r="245" spans="1:9" x14ac:dyDescent="0.25">
      <c r="A245" s="32"/>
      <c r="B245" s="83"/>
      <c r="C245" s="31"/>
      <c r="D245" s="29"/>
      <c r="E245" s="29"/>
      <c r="F245" s="34"/>
      <c r="G245" s="49"/>
      <c r="H245" s="99"/>
      <c r="I245" s="99"/>
    </row>
    <row r="246" spans="1:9" x14ac:dyDescent="0.25">
      <c r="A246" s="32"/>
      <c r="B246" s="83"/>
      <c r="C246" s="31"/>
      <c r="D246" s="29"/>
      <c r="E246" s="29"/>
      <c r="F246" s="34"/>
      <c r="G246" s="49"/>
      <c r="H246" s="99"/>
      <c r="I246" s="99"/>
    </row>
    <row r="247" spans="1:9" x14ac:dyDescent="0.25">
      <c r="A247" s="32"/>
      <c r="B247" s="83"/>
      <c r="C247" s="31"/>
      <c r="D247" s="29"/>
      <c r="E247" s="29"/>
      <c r="F247" s="34"/>
      <c r="G247" s="49"/>
      <c r="H247" s="99"/>
      <c r="I247" s="99"/>
    </row>
    <row r="248" spans="1:9" x14ac:dyDescent="0.25">
      <c r="A248" s="32"/>
      <c r="B248" s="83"/>
      <c r="C248" s="31"/>
      <c r="D248" s="29"/>
      <c r="E248" s="29"/>
      <c r="F248" s="34"/>
      <c r="G248" s="49"/>
      <c r="H248" s="99"/>
      <c r="I248" s="99"/>
    </row>
    <row r="249" spans="1:9" x14ac:dyDescent="0.25">
      <c r="A249" s="32"/>
      <c r="B249" s="83"/>
      <c r="C249" s="31"/>
      <c r="D249" s="29"/>
      <c r="E249" s="29"/>
      <c r="F249" s="34"/>
      <c r="G249" s="49"/>
      <c r="H249" s="99"/>
      <c r="I249" s="99"/>
    </row>
    <row r="250" spans="1:9" x14ac:dyDescent="0.25">
      <c r="A250" s="32"/>
      <c r="B250" s="83"/>
      <c r="C250" s="31"/>
      <c r="D250" s="29"/>
      <c r="E250" s="29"/>
      <c r="F250" s="34"/>
      <c r="G250" s="49"/>
      <c r="H250" s="99"/>
      <c r="I250" s="99"/>
    </row>
    <row r="251" spans="1:9" x14ac:dyDescent="0.25">
      <c r="A251" s="32"/>
      <c r="B251" s="83"/>
      <c r="C251" s="31"/>
      <c r="D251" s="29"/>
      <c r="E251" s="29"/>
      <c r="F251" s="34"/>
      <c r="G251" s="49"/>
      <c r="H251" s="99"/>
      <c r="I251" s="99"/>
    </row>
    <row r="252" spans="1:9" ht="18.75" customHeight="1" x14ac:dyDescent="0.25">
      <c r="A252" s="32"/>
      <c r="B252" s="26"/>
      <c r="C252" s="115"/>
      <c r="D252" s="29"/>
      <c r="E252" s="29"/>
      <c r="F252" s="34"/>
      <c r="G252" s="34"/>
      <c r="H252" s="99"/>
      <c r="I252" s="99"/>
    </row>
    <row r="253" spans="1:9" ht="18.75" customHeight="1" x14ac:dyDescent="0.25">
      <c r="A253" s="32"/>
      <c r="B253" s="83"/>
      <c r="C253" s="111"/>
      <c r="D253" s="29"/>
      <c r="E253" s="29"/>
      <c r="F253" s="34"/>
      <c r="G253" s="49"/>
      <c r="H253" s="99"/>
      <c r="I253" s="99"/>
    </row>
    <row r="254" spans="1:9" ht="18.75" customHeight="1" x14ac:dyDescent="0.25">
      <c r="A254" s="32"/>
      <c r="B254" s="83"/>
      <c r="C254" s="111"/>
      <c r="D254" s="29"/>
      <c r="E254" s="29"/>
      <c r="F254" s="34"/>
      <c r="G254" s="49"/>
      <c r="H254" s="99"/>
      <c r="I254" s="99"/>
    </row>
    <row r="255" spans="1:9" ht="18.75" customHeight="1" x14ac:dyDescent="0.25">
      <c r="A255" s="32"/>
      <c r="B255" s="83"/>
      <c r="C255" s="111"/>
      <c r="D255" s="29"/>
      <c r="E255" s="29"/>
      <c r="F255" s="34"/>
      <c r="G255" s="49"/>
      <c r="H255" s="99"/>
      <c r="I255" s="99"/>
    </row>
    <row r="256" spans="1:9" ht="18.75" customHeight="1" x14ac:dyDescent="0.25">
      <c r="A256" s="32"/>
      <c r="B256" s="83"/>
      <c r="C256" s="111"/>
      <c r="D256" s="29"/>
      <c r="E256" s="29"/>
      <c r="F256" s="34"/>
      <c r="G256" s="49"/>
      <c r="H256" s="99"/>
      <c r="I256" s="99"/>
    </row>
    <row r="257" spans="1:9" ht="18.75" customHeight="1" x14ac:dyDescent="0.25">
      <c r="A257" s="32"/>
      <c r="B257" s="83"/>
      <c r="C257" s="111"/>
      <c r="D257" s="29"/>
      <c r="E257" s="29"/>
      <c r="F257" s="34"/>
      <c r="G257" s="49"/>
      <c r="H257" s="99"/>
      <c r="I257" s="99"/>
    </row>
    <row r="258" spans="1:9" ht="18.75" customHeight="1" x14ac:dyDescent="0.25">
      <c r="A258" s="32"/>
      <c r="B258" s="83"/>
      <c r="C258" s="111"/>
      <c r="D258" s="29"/>
      <c r="E258" s="29"/>
      <c r="F258" s="34"/>
      <c r="G258" s="49"/>
      <c r="H258" s="99"/>
      <c r="I258" s="99"/>
    </row>
    <row r="259" spans="1:9" ht="18.75" customHeight="1" x14ac:dyDescent="0.25">
      <c r="A259" s="32"/>
      <c r="B259" s="83"/>
      <c r="C259" s="111"/>
      <c r="D259" s="29"/>
      <c r="E259" s="29"/>
      <c r="F259" s="34"/>
      <c r="G259" s="49"/>
      <c r="H259" s="99"/>
      <c r="I259" s="99"/>
    </row>
    <row r="260" spans="1:9" ht="18.75" customHeight="1" x14ac:dyDescent="0.25">
      <c r="A260" s="32"/>
      <c r="B260" s="83"/>
      <c r="C260" s="111"/>
      <c r="D260" s="29"/>
      <c r="E260" s="29"/>
      <c r="F260" s="34"/>
      <c r="G260" s="49"/>
      <c r="H260" s="99"/>
      <c r="I260" s="99"/>
    </row>
    <row r="261" spans="1:9" ht="18.75" customHeight="1" x14ac:dyDescent="0.25">
      <c r="A261" s="32"/>
      <c r="B261" s="83"/>
      <c r="C261" s="111"/>
      <c r="D261" s="29"/>
      <c r="E261" s="29"/>
      <c r="F261" s="34"/>
      <c r="G261" s="49"/>
      <c r="H261" s="99"/>
      <c r="I261" s="99"/>
    </row>
    <row r="262" spans="1:9" ht="18.75" customHeight="1" x14ac:dyDescent="0.25">
      <c r="A262" s="32"/>
      <c r="B262" s="83"/>
      <c r="C262" s="111"/>
      <c r="D262" s="29"/>
      <c r="E262" s="29"/>
      <c r="F262" s="34"/>
      <c r="G262" s="49"/>
      <c r="H262" s="99"/>
      <c r="I262" s="99"/>
    </row>
    <row r="263" spans="1:9" ht="18.75" customHeight="1" x14ac:dyDescent="0.25">
      <c r="A263" s="32"/>
      <c r="B263" s="83"/>
      <c r="C263" s="111"/>
      <c r="D263" s="29"/>
      <c r="E263" s="29"/>
      <c r="F263" s="34"/>
      <c r="G263" s="49"/>
      <c r="H263" s="99"/>
      <c r="I263" s="99"/>
    </row>
    <row r="264" spans="1:9" ht="18.75" customHeight="1" x14ac:dyDescent="0.25">
      <c r="A264" s="32"/>
      <c r="B264" s="26"/>
      <c r="C264" s="115"/>
      <c r="D264" s="32"/>
      <c r="E264" s="32"/>
      <c r="F264" s="34"/>
      <c r="G264" s="34"/>
      <c r="H264" s="99"/>
      <c r="I264" s="99"/>
    </row>
    <row r="265" spans="1:9" ht="18.75" customHeight="1" x14ac:dyDescent="0.25">
      <c r="A265" s="32"/>
      <c r="B265" s="83"/>
      <c r="C265" s="111"/>
      <c r="D265" s="29"/>
      <c r="E265" s="29"/>
      <c r="F265" s="34"/>
      <c r="G265" s="49"/>
      <c r="H265" s="99"/>
      <c r="I265" s="99"/>
    </row>
    <row r="266" spans="1:9" ht="18.75" customHeight="1" x14ac:dyDescent="0.25">
      <c r="A266" s="32"/>
      <c r="B266" s="83"/>
      <c r="C266" s="111"/>
      <c r="D266" s="29"/>
      <c r="E266" s="29"/>
      <c r="F266" s="34"/>
      <c r="G266" s="49"/>
      <c r="H266" s="99"/>
      <c r="I266" s="99"/>
    </row>
    <row r="267" spans="1:9" ht="18.75" customHeight="1" x14ac:dyDescent="0.25">
      <c r="A267" s="32"/>
      <c r="B267" s="83"/>
      <c r="C267" s="111"/>
      <c r="D267" s="29"/>
      <c r="E267" s="29"/>
      <c r="F267" s="34"/>
      <c r="G267" s="49"/>
      <c r="H267" s="99"/>
      <c r="I267" s="99"/>
    </row>
    <row r="268" spans="1:9" ht="18.75" customHeight="1" x14ac:dyDescent="0.25">
      <c r="A268" s="32"/>
      <c r="B268" s="26"/>
      <c r="C268" s="115"/>
      <c r="D268" s="29"/>
      <c r="E268" s="29"/>
      <c r="F268" s="34"/>
      <c r="G268" s="34"/>
      <c r="H268" s="99"/>
      <c r="I268" s="99"/>
    </row>
    <row r="269" spans="1:9" ht="18.75" customHeight="1" x14ac:dyDescent="0.25">
      <c r="A269" s="32"/>
      <c r="B269" s="83"/>
      <c r="C269" s="111"/>
      <c r="D269" s="29"/>
      <c r="E269" s="29"/>
      <c r="F269" s="34"/>
      <c r="G269" s="49"/>
      <c r="H269" s="99"/>
      <c r="I269" s="99"/>
    </row>
    <row r="270" spans="1:9" ht="18.75" customHeight="1" x14ac:dyDescent="0.25">
      <c r="A270" s="32"/>
      <c r="B270" s="83"/>
      <c r="C270" s="111"/>
      <c r="D270" s="29"/>
      <c r="E270" s="29"/>
      <c r="F270" s="34"/>
      <c r="G270" s="49"/>
      <c r="H270" s="99"/>
      <c r="I270" s="99"/>
    </row>
    <row r="271" spans="1:9" ht="18.75" customHeight="1" x14ac:dyDescent="0.25">
      <c r="A271" s="32"/>
      <c r="B271" s="83"/>
      <c r="C271" s="111"/>
      <c r="D271" s="29"/>
      <c r="E271" s="29"/>
      <c r="F271" s="34"/>
      <c r="G271" s="49"/>
      <c r="H271" s="99"/>
      <c r="I271" s="99"/>
    </row>
    <row r="272" spans="1:9" ht="18.75" customHeight="1" x14ac:dyDescent="0.25">
      <c r="A272" s="32"/>
      <c r="B272" s="26"/>
      <c r="C272" s="115"/>
      <c r="D272" s="32"/>
      <c r="E272" s="32"/>
      <c r="F272" s="34"/>
      <c r="G272" s="34"/>
      <c r="H272" s="99"/>
      <c r="I272" s="99"/>
    </row>
    <row r="273" spans="1:9" ht="18.75" customHeight="1" x14ac:dyDescent="0.25">
      <c r="A273" s="32"/>
      <c r="B273" s="83"/>
      <c r="C273" s="111"/>
      <c r="D273" s="29"/>
      <c r="E273" s="29"/>
      <c r="F273" s="34"/>
      <c r="G273" s="49"/>
      <c r="H273" s="99"/>
      <c r="I273" s="99"/>
    </row>
    <row r="274" spans="1:9" ht="18.75" customHeight="1" x14ac:dyDescent="0.25">
      <c r="A274" s="32"/>
      <c r="B274" s="83"/>
      <c r="C274" s="111"/>
      <c r="D274" s="29"/>
      <c r="E274" s="29"/>
      <c r="F274" s="34"/>
      <c r="G274" s="49"/>
      <c r="H274" s="99"/>
      <c r="I274" s="99"/>
    </row>
    <row r="275" spans="1:9" ht="18.75" customHeight="1" x14ac:dyDescent="0.25">
      <c r="A275" s="32"/>
      <c r="B275" s="83"/>
      <c r="C275" s="111"/>
      <c r="D275" s="29"/>
      <c r="E275" s="29"/>
      <c r="F275" s="34"/>
      <c r="G275" s="49"/>
      <c r="H275" s="99"/>
      <c r="I275" s="99"/>
    </row>
    <row r="276" spans="1:9" ht="18.75" customHeight="1" x14ac:dyDescent="0.25">
      <c r="A276" s="32"/>
      <c r="B276" s="83"/>
      <c r="C276" s="111"/>
      <c r="D276" s="29"/>
      <c r="E276" s="29"/>
      <c r="F276" s="34"/>
      <c r="G276" s="49"/>
      <c r="H276" s="99"/>
      <c r="I276" s="99"/>
    </row>
    <row r="277" spans="1:9" ht="18.75" customHeight="1" x14ac:dyDescent="0.25">
      <c r="A277" s="32"/>
      <c r="B277" s="83"/>
      <c r="C277" s="111"/>
      <c r="D277" s="29"/>
      <c r="E277" s="29"/>
      <c r="F277" s="34"/>
      <c r="G277" s="49"/>
      <c r="H277" s="99"/>
      <c r="I277" s="99"/>
    </row>
    <row r="278" spans="1:9" ht="18.75" customHeight="1" x14ac:dyDescent="0.25">
      <c r="A278" s="32"/>
      <c r="B278" s="83"/>
      <c r="C278" s="111"/>
      <c r="D278" s="29"/>
      <c r="E278" s="29"/>
      <c r="F278" s="34"/>
      <c r="G278" s="49"/>
      <c r="H278" s="99"/>
      <c r="I278" s="99"/>
    </row>
    <row r="279" spans="1:9" ht="18.75" customHeight="1" x14ac:dyDescent="0.25">
      <c r="A279" s="32"/>
      <c r="B279" s="83"/>
      <c r="C279" s="111"/>
      <c r="D279" s="29"/>
      <c r="E279" s="29"/>
      <c r="F279" s="34"/>
      <c r="G279" s="49"/>
      <c r="H279" s="99"/>
      <c r="I279" s="99"/>
    </row>
    <row r="280" spans="1:9" ht="18.75" customHeight="1" x14ac:dyDescent="0.25">
      <c r="A280" s="32"/>
      <c r="B280" s="83"/>
      <c r="C280" s="111"/>
      <c r="D280" s="29"/>
      <c r="E280" s="29"/>
      <c r="F280" s="34"/>
      <c r="G280" s="49"/>
      <c r="H280" s="99"/>
      <c r="I280" s="99"/>
    </row>
    <row r="281" spans="1:9" ht="18.75" customHeight="1" x14ac:dyDescent="0.25">
      <c r="A281" s="32"/>
      <c r="B281" s="26"/>
      <c r="C281" s="115"/>
      <c r="D281" s="32"/>
      <c r="E281" s="32"/>
      <c r="F281" s="34"/>
      <c r="G281" s="34"/>
      <c r="H281" s="99"/>
      <c r="I281" s="99"/>
    </row>
    <row r="282" spans="1:9" ht="18.75" customHeight="1" x14ac:dyDescent="0.25">
      <c r="A282" s="32"/>
      <c r="B282" s="83"/>
      <c r="C282" s="111"/>
      <c r="D282" s="29"/>
      <c r="E282" s="29"/>
      <c r="F282" s="34"/>
      <c r="G282" s="49"/>
      <c r="H282" s="99"/>
      <c r="I282" s="99"/>
    </row>
    <row r="283" spans="1:9" ht="18.75" customHeight="1" x14ac:dyDescent="0.25">
      <c r="A283" s="32"/>
      <c r="B283" s="83"/>
      <c r="C283" s="111"/>
      <c r="D283" s="29"/>
      <c r="E283" s="29"/>
      <c r="F283" s="34"/>
      <c r="G283" s="49"/>
      <c r="H283" s="99"/>
      <c r="I283" s="99"/>
    </row>
    <row r="284" spans="1:9" ht="18.75" customHeight="1" x14ac:dyDescent="0.25">
      <c r="A284" s="32"/>
      <c r="B284" s="26"/>
      <c r="C284" s="115"/>
      <c r="D284" s="32"/>
      <c r="E284" s="32"/>
      <c r="F284" s="34"/>
      <c r="G284" s="34"/>
      <c r="H284" s="99"/>
      <c r="I284" s="99"/>
    </row>
    <row r="285" spans="1:9" ht="18.75" customHeight="1" x14ac:dyDescent="0.25">
      <c r="A285" s="32"/>
      <c r="B285" s="26"/>
      <c r="C285" s="115"/>
      <c r="D285" s="32"/>
      <c r="E285" s="32"/>
      <c r="F285" s="34"/>
      <c r="G285" s="34"/>
      <c r="H285" s="99"/>
      <c r="I285" s="99"/>
    </row>
    <row r="286" spans="1:9" ht="18.75" customHeight="1" x14ac:dyDescent="0.25">
      <c r="A286" s="32"/>
      <c r="B286" s="26"/>
      <c r="C286" s="115"/>
      <c r="D286" s="29"/>
      <c r="E286" s="29"/>
      <c r="F286" s="34"/>
      <c r="G286" s="34"/>
      <c r="H286" s="99"/>
      <c r="I286" s="99"/>
    </row>
    <row r="287" spans="1:9" ht="18.75" customHeight="1" x14ac:dyDescent="0.25">
      <c r="A287" s="32"/>
      <c r="B287" s="26"/>
      <c r="C287" s="115"/>
      <c r="D287" s="29"/>
      <c r="E287" s="29"/>
      <c r="F287" s="34"/>
      <c r="G287" s="34"/>
      <c r="H287" s="99"/>
      <c r="I287" s="99"/>
    </row>
    <row r="288" spans="1:9" ht="18.75" customHeight="1" x14ac:dyDescent="0.25">
      <c r="A288" s="32"/>
      <c r="B288" s="83"/>
      <c r="C288" s="111"/>
      <c r="D288" s="29"/>
      <c r="E288" s="29"/>
      <c r="F288" s="34"/>
      <c r="G288" s="49"/>
      <c r="H288" s="99"/>
      <c r="I288" s="99"/>
    </row>
    <row r="289" spans="1:9" ht="18.75" customHeight="1" x14ac:dyDescent="0.25">
      <c r="A289" s="32"/>
      <c r="B289" s="83"/>
      <c r="C289" s="111"/>
      <c r="D289" s="29"/>
      <c r="E289" s="29"/>
      <c r="F289" s="34"/>
      <c r="G289" s="49"/>
      <c r="H289" s="99"/>
      <c r="I289" s="99"/>
    </row>
    <row r="290" spans="1:9" ht="18.75" customHeight="1" x14ac:dyDescent="0.25">
      <c r="A290" s="32"/>
      <c r="B290" s="83"/>
      <c r="C290" s="111"/>
      <c r="D290" s="29"/>
      <c r="E290" s="29"/>
      <c r="F290" s="34"/>
      <c r="G290" s="49"/>
      <c r="H290" s="99"/>
      <c r="I290" s="99"/>
    </row>
    <row r="291" spans="1:9" ht="18.75" customHeight="1" x14ac:dyDescent="0.25">
      <c r="A291" s="32"/>
      <c r="B291" s="83"/>
      <c r="C291" s="111"/>
      <c r="D291" s="29"/>
      <c r="E291" s="29"/>
      <c r="F291" s="34"/>
      <c r="G291" s="49"/>
      <c r="H291" s="99"/>
      <c r="I291" s="99"/>
    </row>
    <row r="292" spans="1:9" ht="18.75" customHeight="1" x14ac:dyDescent="0.25">
      <c r="A292" s="32"/>
      <c r="B292" s="83"/>
      <c r="C292" s="111"/>
      <c r="D292" s="29"/>
      <c r="E292" s="29"/>
      <c r="F292" s="34"/>
      <c r="G292" s="49"/>
      <c r="H292" s="99"/>
      <c r="I292" s="99"/>
    </row>
    <row r="293" spans="1:9" ht="18.75" customHeight="1" x14ac:dyDescent="0.25">
      <c r="A293" s="32"/>
      <c r="B293" s="83"/>
      <c r="C293" s="111"/>
      <c r="D293" s="29"/>
      <c r="E293" s="29"/>
      <c r="F293" s="34"/>
      <c r="G293" s="49"/>
      <c r="H293" s="99"/>
      <c r="I293" s="99"/>
    </row>
    <row r="294" spans="1:9" ht="18.75" customHeight="1" x14ac:dyDescent="0.25">
      <c r="A294" s="32"/>
      <c r="B294" s="83"/>
      <c r="C294" s="111"/>
      <c r="D294" s="29"/>
      <c r="E294" s="29"/>
      <c r="F294" s="34"/>
      <c r="G294" s="49"/>
      <c r="H294" s="99"/>
      <c r="I294" s="99"/>
    </row>
    <row r="295" spans="1:9" ht="18.75" customHeight="1" x14ac:dyDescent="0.25">
      <c r="A295" s="32"/>
      <c r="B295" s="83"/>
      <c r="C295" s="111"/>
      <c r="D295" s="29"/>
      <c r="E295" s="29"/>
      <c r="F295" s="34"/>
      <c r="G295" s="49"/>
      <c r="H295" s="99"/>
      <c r="I295" s="99"/>
    </row>
    <row r="296" spans="1:9" ht="18.75" customHeight="1" x14ac:dyDescent="0.25">
      <c r="A296" s="32"/>
      <c r="B296" s="83"/>
      <c r="C296" s="111"/>
      <c r="D296" s="29"/>
      <c r="E296" s="29"/>
      <c r="F296" s="34"/>
      <c r="G296" s="49"/>
      <c r="H296" s="99"/>
      <c r="I296" s="99"/>
    </row>
    <row r="297" spans="1:9" ht="18.75" customHeight="1" x14ac:dyDescent="0.25">
      <c r="A297" s="32"/>
      <c r="B297" s="83"/>
      <c r="C297" s="111"/>
      <c r="D297" s="29"/>
      <c r="E297" s="29"/>
      <c r="F297" s="34"/>
      <c r="G297" s="49"/>
      <c r="H297" s="99"/>
      <c r="I297" s="99"/>
    </row>
    <row r="298" spans="1:9" ht="18.75" customHeight="1" x14ac:dyDescent="0.25">
      <c r="A298" s="32"/>
      <c r="B298" s="83"/>
      <c r="C298" s="111"/>
      <c r="D298" s="29"/>
      <c r="E298" s="29"/>
      <c r="F298" s="34"/>
      <c r="G298" s="49"/>
      <c r="H298" s="99"/>
      <c r="I298" s="99"/>
    </row>
    <row r="299" spans="1:9" ht="18.75" customHeight="1" x14ac:dyDescent="0.25">
      <c r="A299" s="32"/>
      <c r="B299" s="83"/>
      <c r="C299" s="111"/>
      <c r="D299" s="29"/>
      <c r="E299" s="29"/>
      <c r="F299" s="34"/>
      <c r="G299" s="49"/>
      <c r="H299" s="99"/>
      <c r="I299" s="99"/>
    </row>
    <row r="300" spans="1:9" ht="18.75" customHeight="1" x14ac:dyDescent="0.25">
      <c r="A300" s="32"/>
      <c r="B300" s="83"/>
      <c r="C300" s="111"/>
      <c r="D300" s="29"/>
      <c r="E300" s="29"/>
      <c r="F300" s="34"/>
      <c r="G300" s="49"/>
      <c r="H300" s="99"/>
      <c r="I300" s="99"/>
    </row>
    <row r="301" spans="1:9" ht="18.75" customHeight="1" x14ac:dyDescent="0.25">
      <c r="A301" s="32"/>
      <c r="B301" s="83"/>
      <c r="C301" s="111"/>
      <c r="D301" s="29"/>
      <c r="E301" s="29"/>
      <c r="F301" s="34"/>
      <c r="G301" s="49"/>
      <c r="H301" s="99"/>
      <c r="I301" s="99"/>
    </row>
    <row r="302" spans="1:9" ht="18.75" customHeight="1" x14ac:dyDescent="0.25">
      <c r="A302" s="32"/>
      <c r="B302" s="83"/>
      <c r="C302" s="111"/>
      <c r="D302" s="29"/>
      <c r="E302" s="29"/>
      <c r="F302" s="34"/>
      <c r="G302" s="49"/>
      <c r="H302" s="99"/>
      <c r="I302" s="99"/>
    </row>
    <row r="303" spans="1:9" ht="18.75" customHeight="1" x14ac:dyDescent="0.25">
      <c r="A303" s="32"/>
      <c r="B303" s="83"/>
      <c r="C303" s="111"/>
      <c r="D303" s="29"/>
      <c r="E303" s="29"/>
      <c r="F303" s="34"/>
      <c r="G303" s="49"/>
      <c r="H303" s="99"/>
      <c r="I303" s="99"/>
    </row>
    <row r="304" spans="1:9" ht="18.75" customHeight="1" x14ac:dyDescent="0.25">
      <c r="A304" s="32"/>
      <c r="B304" s="83"/>
      <c r="C304" s="111"/>
      <c r="D304" s="29"/>
      <c r="E304" s="29"/>
      <c r="F304" s="34"/>
      <c r="G304" s="49"/>
      <c r="H304" s="99"/>
      <c r="I304" s="99"/>
    </row>
    <row r="305" spans="1:9" ht="18.75" customHeight="1" x14ac:dyDescent="0.25">
      <c r="A305" s="32"/>
      <c r="B305" s="83"/>
      <c r="C305" s="111"/>
      <c r="D305" s="29"/>
      <c r="E305" s="29"/>
      <c r="F305" s="34"/>
      <c r="G305" s="49"/>
      <c r="H305" s="99"/>
      <c r="I305" s="99"/>
    </row>
    <row r="306" spans="1:9" ht="18.75" customHeight="1" x14ac:dyDescent="0.25">
      <c r="B306" s="106"/>
      <c r="F306" s="60"/>
      <c r="G306" s="60"/>
      <c r="H306" s="99"/>
      <c r="I306" s="99"/>
    </row>
    <row r="307" spans="1:9" ht="18.75" customHeight="1" x14ac:dyDescent="0.25">
      <c r="A307" s="32"/>
      <c r="B307" s="106"/>
      <c r="F307" s="60"/>
      <c r="G307" s="60"/>
    </row>
    <row r="308" spans="1:9" x14ac:dyDescent="0.25">
      <c r="A308" s="32"/>
      <c r="B308" s="83"/>
      <c r="C308" s="111"/>
      <c r="D308" s="29"/>
      <c r="E308" s="29"/>
      <c r="F308" s="34"/>
      <c r="G308" s="49"/>
    </row>
    <row r="309" spans="1:9" x14ac:dyDescent="0.25">
      <c r="A309" s="32"/>
      <c r="B309" s="83"/>
      <c r="C309" s="111"/>
      <c r="D309" s="29"/>
      <c r="E309" s="29"/>
      <c r="F309" s="34"/>
      <c r="G309" s="49"/>
    </row>
    <row r="310" spans="1:9" x14ac:dyDescent="0.25">
      <c r="A310" s="32"/>
      <c r="B310" s="83"/>
      <c r="C310" s="111"/>
      <c r="D310" s="29"/>
      <c r="E310" s="29"/>
      <c r="F310" s="34"/>
      <c r="G310" s="49"/>
    </row>
    <row r="311" spans="1:9" x14ac:dyDescent="0.25">
      <c r="A311" s="32"/>
      <c r="B311" s="83"/>
      <c r="C311" s="111"/>
      <c r="D311" s="29"/>
      <c r="E311" s="29"/>
      <c r="F311" s="34"/>
      <c r="G311" s="49"/>
    </row>
    <row r="312" spans="1:9" x14ac:dyDescent="0.25">
      <c r="A312" s="32"/>
      <c r="B312" s="83"/>
      <c r="C312" s="111"/>
      <c r="D312" s="29"/>
      <c r="E312" s="29"/>
      <c r="F312" s="34"/>
      <c r="G312" s="49"/>
    </row>
    <row r="313" spans="1:9" x14ac:dyDescent="0.25">
      <c r="A313" s="32"/>
      <c r="B313" s="83"/>
      <c r="C313" s="111"/>
      <c r="D313" s="29"/>
      <c r="E313" s="29"/>
      <c r="F313" s="34"/>
      <c r="G313" s="49"/>
    </row>
    <row r="314" spans="1:9" x14ac:dyDescent="0.25">
      <c r="A314" s="32"/>
      <c r="B314" s="83"/>
      <c r="C314" s="111"/>
      <c r="D314" s="29"/>
      <c r="E314" s="29"/>
      <c r="F314" s="34"/>
      <c r="G314" s="49"/>
    </row>
    <row r="315" spans="1:9" x14ac:dyDescent="0.25">
      <c r="A315" s="32"/>
      <c r="B315" s="83"/>
      <c r="C315" s="111"/>
      <c r="D315" s="29"/>
      <c r="E315" s="29"/>
      <c r="F315" s="34"/>
      <c r="G315" s="49"/>
    </row>
    <row r="316" spans="1:9" x14ac:dyDescent="0.25">
      <c r="A316" s="32"/>
      <c r="B316" s="83"/>
      <c r="C316" s="111"/>
      <c r="D316" s="29"/>
      <c r="E316" s="29"/>
      <c r="F316" s="34"/>
      <c r="G316" s="49"/>
    </row>
    <row r="317" spans="1:9" x14ac:dyDescent="0.25">
      <c r="A317" s="32"/>
      <c r="B317" s="83"/>
      <c r="C317" s="111"/>
      <c r="D317" s="29"/>
      <c r="E317" s="29"/>
      <c r="F317" s="34"/>
      <c r="G317" s="49"/>
    </row>
    <row r="318" spans="1:9" x14ac:dyDescent="0.25">
      <c r="A318" s="32"/>
      <c r="B318" s="83"/>
      <c r="C318" s="111"/>
      <c r="D318" s="29"/>
      <c r="E318" s="29"/>
      <c r="F318" s="34"/>
      <c r="G318" s="49"/>
    </row>
    <row r="319" spans="1:9" x14ac:dyDescent="0.25">
      <c r="A319" s="32"/>
      <c r="B319" s="83"/>
      <c r="C319" s="111"/>
      <c r="D319" s="29"/>
      <c r="E319" s="29"/>
      <c r="F319" s="34"/>
      <c r="G319" s="49"/>
    </row>
    <row r="320" spans="1:9" x14ac:dyDescent="0.25">
      <c r="A320" s="32"/>
      <c r="B320" s="83"/>
      <c r="C320" s="111"/>
      <c r="D320" s="29"/>
      <c r="E320" s="29"/>
      <c r="F320" s="34"/>
      <c r="G320" s="49"/>
    </row>
    <row r="321" spans="1:7" x14ac:dyDescent="0.25">
      <c r="A321" s="32"/>
      <c r="B321" s="83"/>
      <c r="C321" s="111"/>
      <c r="D321" s="29"/>
      <c r="E321" s="29"/>
      <c r="F321" s="34"/>
      <c r="G321" s="49"/>
    </row>
    <row r="322" spans="1:7" x14ac:dyDescent="0.25">
      <c r="A322" s="32"/>
      <c r="B322" s="83"/>
      <c r="C322" s="111"/>
      <c r="D322" s="29"/>
      <c r="E322" s="29"/>
      <c r="F322" s="34"/>
      <c r="G322" s="49"/>
    </row>
    <row r="323" spans="1:7" x14ac:dyDescent="0.25">
      <c r="A323" s="32"/>
      <c r="B323" s="83"/>
      <c r="C323" s="111"/>
      <c r="D323" s="29"/>
      <c r="E323" s="29"/>
      <c r="F323" s="34"/>
      <c r="G323" s="49"/>
    </row>
    <row r="324" spans="1:7" x14ac:dyDescent="0.25">
      <c r="A324" s="32"/>
      <c r="B324" s="83"/>
      <c r="C324" s="111"/>
      <c r="D324" s="29"/>
      <c r="E324" s="29"/>
      <c r="F324" s="34"/>
      <c r="G324" s="49"/>
    </row>
    <row r="325" spans="1:7" x14ac:dyDescent="0.25">
      <c r="A325" s="32"/>
      <c r="B325" s="83"/>
      <c r="C325" s="111"/>
      <c r="D325" s="29"/>
      <c r="E325" s="29"/>
      <c r="F325" s="34"/>
      <c r="G325" s="49"/>
    </row>
    <row r="326" spans="1:7" x14ac:dyDescent="0.25">
      <c r="A326" s="32"/>
      <c r="B326" s="83"/>
      <c r="C326" s="111"/>
      <c r="D326" s="29"/>
      <c r="E326" s="29"/>
      <c r="F326" s="34"/>
      <c r="G326" s="49"/>
    </row>
    <row r="327" spans="1:7" x14ac:dyDescent="0.25">
      <c r="A327" s="32"/>
      <c r="B327" s="83"/>
      <c r="C327" s="111"/>
      <c r="D327" s="29"/>
      <c r="E327" s="29"/>
      <c r="F327" s="34"/>
      <c r="G327" s="49"/>
    </row>
    <row r="328" spans="1:7" x14ac:dyDescent="0.25">
      <c r="A328" s="32"/>
      <c r="B328" s="83"/>
      <c r="C328" s="111"/>
      <c r="D328" s="29"/>
      <c r="E328" s="29"/>
      <c r="F328" s="34"/>
      <c r="G328" s="49"/>
    </row>
    <row r="329" spans="1:7" x14ac:dyDescent="0.25">
      <c r="A329" s="32"/>
      <c r="B329" s="83"/>
      <c r="C329" s="111"/>
      <c r="D329" s="29"/>
      <c r="E329" s="29"/>
      <c r="F329" s="34"/>
      <c r="G329" s="49"/>
    </row>
    <row r="330" spans="1:7" x14ac:dyDescent="0.25">
      <c r="A330" s="32"/>
      <c r="B330" s="83"/>
      <c r="C330" s="111"/>
      <c r="D330" s="29"/>
      <c r="E330" s="29"/>
      <c r="F330" s="34"/>
      <c r="G330" s="49"/>
    </row>
    <row r="331" spans="1:7" x14ac:dyDescent="0.25">
      <c r="A331" s="32"/>
      <c r="B331" s="83"/>
      <c r="C331" s="111"/>
      <c r="D331" s="29"/>
      <c r="E331" s="29"/>
      <c r="F331" s="34"/>
      <c r="G331" s="49"/>
    </row>
    <row r="332" spans="1:7" x14ac:dyDescent="0.25">
      <c r="A332" s="32"/>
      <c r="B332" s="83"/>
      <c r="C332" s="111"/>
      <c r="D332" s="29"/>
      <c r="E332" s="29"/>
      <c r="F332" s="34"/>
      <c r="G332" s="49"/>
    </row>
    <row r="333" spans="1:7" x14ac:dyDescent="0.25">
      <c r="A333" s="32"/>
      <c r="B333" s="83"/>
      <c r="C333" s="111"/>
      <c r="D333" s="29"/>
      <c r="E333" s="29"/>
      <c r="F333" s="34"/>
      <c r="G333" s="49"/>
    </row>
    <row r="334" spans="1:7" x14ac:dyDescent="0.25">
      <c r="A334" s="32"/>
      <c r="B334" s="83"/>
      <c r="C334" s="111"/>
      <c r="D334" s="29"/>
      <c r="E334" s="29"/>
      <c r="F334" s="34"/>
      <c r="G334" s="49"/>
    </row>
    <row r="335" spans="1:7" x14ac:dyDescent="0.25">
      <c r="A335" s="32"/>
      <c r="B335" s="83"/>
      <c r="C335" s="111"/>
      <c r="D335" s="29"/>
      <c r="E335" s="29"/>
      <c r="F335" s="34"/>
      <c r="G335" s="49"/>
    </row>
    <row r="336" spans="1:7" x14ac:dyDescent="0.25">
      <c r="A336" s="32"/>
      <c r="B336" s="83"/>
      <c r="C336" s="111"/>
      <c r="D336" s="29"/>
      <c r="E336" s="29"/>
      <c r="F336" s="34"/>
      <c r="G336" s="49"/>
    </row>
    <row r="337" spans="1:7" x14ac:dyDescent="0.25">
      <c r="A337" s="32"/>
      <c r="B337" s="83"/>
      <c r="C337" s="111"/>
      <c r="D337" s="29"/>
      <c r="E337" s="29"/>
      <c r="F337" s="34"/>
      <c r="G337" s="49"/>
    </row>
    <row r="338" spans="1:7" x14ac:dyDescent="0.25">
      <c r="A338" s="32"/>
      <c r="B338" s="83"/>
      <c r="C338" s="111"/>
      <c r="D338" s="29"/>
      <c r="E338" s="29"/>
      <c r="F338" s="34"/>
      <c r="G338" s="49"/>
    </row>
    <row r="339" spans="1:7" x14ac:dyDescent="0.25">
      <c r="A339" s="32"/>
      <c r="B339" s="83"/>
      <c r="C339" s="111"/>
      <c r="D339" s="29"/>
      <c r="E339" s="29"/>
      <c r="F339" s="34"/>
      <c r="G339" s="49"/>
    </row>
    <row r="340" spans="1:7" x14ac:dyDescent="0.25">
      <c r="A340" s="32"/>
      <c r="B340" s="83"/>
      <c r="C340" s="111"/>
      <c r="D340" s="29"/>
      <c r="E340" s="29"/>
      <c r="F340" s="34"/>
      <c r="G340" s="49"/>
    </row>
    <row r="341" spans="1:7" x14ac:dyDescent="0.25">
      <c r="A341" s="32"/>
      <c r="B341" s="83"/>
      <c r="C341" s="111"/>
      <c r="D341" s="29"/>
      <c r="E341" s="29"/>
      <c r="F341" s="34"/>
      <c r="G341" s="49"/>
    </row>
    <row r="342" spans="1:7" x14ac:dyDescent="0.25">
      <c r="A342" s="32"/>
      <c r="B342" s="83"/>
      <c r="C342" s="111"/>
      <c r="D342" s="29"/>
      <c r="E342" s="29"/>
      <c r="F342" s="34"/>
      <c r="G342" s="49"/>
    </row>
    <row r="343" spans="1:7" x14ac:dyDescent="0.25">
      <c r="A343" s="32"/>
      <c r="B343" s="83"/>
      <c r="C343" s="111"/>
      <c r="D343" s="29"/>
      <c r="E343" s="29"/>
      <c r="F343" s="34"/>
      <c r="G343" s="49"/>
    </row>
    <row r="344" spans="1:7" x14ac:dyDescent="0.25">
      <c r="A344" s="32"/>
      <c r="B344" s="83"/>
      <c r="C344" s="111"/>
      <c r="D344" s="29"/>
      <c r="E344" s="29"/>
      <c r="F344" s="34"/>
      <c r="G344" s="49"/>
    </row>
    <row r="345" spans="1:7" x14ac:dyDescent="0.25">
      <c r="A345" s="32"/>
      <c r="B345" s="83"/>
      <c r="C345" s="111"/>
      <c r="D345" s="29"/>
      <c r="E345" s="29"/>
      <c r="F345" s="34"/>
      <c r="G345" s="49"/>
    </row>
    <row r="346" spans="1:7" x14ac:dyDescent="0.25">
      <c r="A346" s="32"/>
      <c r="B346" s="83"/>
      <c r="C346" s="111"/>
      <c r="D346" s="29"/>
      <c r="E346" s="29"/>
      <c r="F346" s="34"/>
      <c r="G346" s="49"/>
    </row>
    <row r="347" spans="1:7" x14ac:dyDescent="0.25">
      <c r="A347" s="32"/>
      <c r="B347" s="83"/>
      <c r="C347" s="111"/>
      <c r="D347" s="29"/>
      <c r="E347" s="29"/>
      <c r="F347" s="34"/>
      <c r="G347" s="49"/>
    </row>
    <row r="348" spans="1:7" x14ac:dyDescent="0.25">
      <c r="A348" s="32"/>
      <c r="B348" s="83"/>
      <c r="C348" s="111"/>
      <c r="D348" s="29"/>
      <c r="E348" s="29"/>
      <c r="F348" s="34"/>
      <c r="G348" s="49"/>
    </row>
    <row r="349" spans="1:7" x14ac:dyDescent="0.25">
      <c r="A349" s="32"/>
      <c r="B349" s="83"/>
      <c r="C349" s="111"/>
      <c r="D349" s="29"/>
      <c r="E349" s="29"/>
      <c r="F349" s="34"/>
      <c r="G349" s="49"/>
    </row>
    <row r="350" spans="1:7" x14ac:dyDescent="0.25">
      <c r="A350" s="32"/>
      <c r="B350" s="83"/>
      <c r="C350" s="111"/>
      <c r="D350" s="29"/>
      <c r="E350" s="29"/>
      <c r="F350" s="34"/>
      <c r="G350" s="49"/>
    </row>
    <row r="351" spans="1:7" x14ac:dyDescent="0.25">
      <c r="A351" s="32"/>
      <c r="B351" s="83"/>
      <c r="C351" s="111"/>
      <c r="D351" s="29"/>
      <c r="E351" s="29"/>
      <c r="F351" s="34"/>
      <c r="G351" s="49"/>
    </row>
    <row r="352" spans="1:7" x14ac:dyDescent="0.25">
      <c r="A352" s="32"/>
      <c r="B352" s="83"/>
      <c r="C352" s="111"/>
      <c r="D352" s="29"/>
      <c r="E352" s="29"/>
      <c r="F352" s="34"/>
      <c r="G352" s="49"/>
    </row>
    <row r="353" spans="1:7" x14ac:dyDescent="0.25">
      <c r="A353" s="32"/>
      <c r="B353" s="83"/>
      <c r="C353" s="111"/>
      <c r="D353" s="29"/>
      <c r="E353" s="29"/>
      <c r="F353" s="34"/>
      <c r="G353" s="49"/>
    </row>
    <row r="354" spans="1:7" x14ac:dyDescent="0.25">
      <c r="A354" s="32"/>
      <c r="B354" s="83"/>
      <c r="C354" s="111"/>
      <c r="D354" s="29"/>
      <c r="E354" s="29"/>
      <c r="F354" s="34"/>
      <c r="G354" s="49"/>
    </row>
    <row r="355" spans="1:7" x14ac:dyDescent="0.25">
      <c r="A355" s="32"/>
      <c r="B355" s="83"/>
      <c r="C355" s="111"/>
      <c r="D355" s="29"/>
      <c r="E355" s="29"/>
      <c r="F355" s="34"/>
      <c r="G355" s="49"/>
    </row>
    <row r="356" spans="1:7" x14ac:dyDescent="0.25">
      <c r="A356" s="32"/>
      <c r="B356" s="83"/>
      <c r="C356" s="111"/>
      <c r="D356" s="29"/>
      <c r="E356" s="29"/>
      <c r="F356" s="34"/>
      <c r="G356" s="49"/>
    </row>
    <row r="357" spans="1:7" x14ac:dyDescent="0.25">
      <c r="A357" s="32"/>
      <c r="B357" s="83"/>
      <c r="C357" s="111"/>
      <c r="D357" s="29"/>
      <c r="E357" s="29"/>
      <c r="F357" s="34"/>
      <c r="G357" s="49"/>
    </row>
    <row r="358" spans="1:7" x14ac:dyDescent="0.25">
      <c r="A358" s="32"/>
      <c r="B358" s="83"/>
      <c r="C358" s="111"/>
      <c r="D358" s="29"/>
      <c r="E358" s="29"/>
      <c r="F358" s="34"/>
      <c r="G358" s="49"/>
    </row>
    <row r="359" spans="1:7" x14ac:dyDescent="0.25">
      <c r="A359" s="32"/>
      <c r="B359" s="83"/>
      <c r="C359" s="111"/>
      <c r="D359" s="29"/>
      <c r="E359" s="29"/>
      <c r="F359" s="34"/>
      <c r="G359" s="49"/>
    </row>
    <row r="360" spans="1:7" x14ac:dyDescent="0.25">
      <c r="A360" s="32"/>
      <c r="B360" s="83"/>
      <c r="C360" s="111"/>
      <c r="D360" s="29"/>
      <c r="E360" s="29"/>
      <c r="F360" s="34"/>
      <c r="G360" s="49"/>
    </row>
    <row r="361" spans="1:7" x14ac:dyDescent="0.25">
      <c r="A361" s="32"/>
      <c r="B361" s="83"/>
      <c r="C361" s="111"/>
      <c r="D361" s="29"/>
      <c r="E361" s="29"/>
      <c r="F361" s="34"/>
      <c r="G361" s="49"/>
    </row>
    <row r="362" spans="1:7" x14ac:dyDescent="0.25">
      <c r="A362" s="32"/>
      <c r="B362" s="83"/>
      <c r="C362" s="111"/>
      <c r="D362" s="29"/>
      <c r="E362" s="29"/>
      <c r="F362" s="34"/>
      <c r="G362" s="49"/>
    </row>
    <row r="363" spans="1:7" x14ac:dyDescent="0.25">
      <c r="A363" s="32"/>
      <c r="B363" s="83"/>
      <c r="C363" s="111"/>
      <c r="D363" s="29"/>
      <c r="E363" s="29"/>
      <c r="F363" s="34"/>
      <c r="G363" s="49"/>
    </row>
    <row r="364" spans="1:7" x14ac:dyDescent="0.25">
      <c r="A364" s="32"/>
      <c r="B364" s="83"/>
      <c r="C364" s="111"/>
      <c r="D364" s="29"/>
      <c r="E364" s="29"/>
      <c r="F364" s="34"/>
      <c r="G364" s="49"/>
    </row>
    <row r="365" spans="1:7" x14ac:dyDescent="0.25">
      <c r="A365" s="32"/>
      <c r="B365" s="83"/>
      <c r="C365" s="111"/>
      <c r="D365" s="29"/>
      <c r="E365" s="29"/>
      <c r="F365" s="34"/>
      <c r="G365" s="49"/>
    </row>
    <row r="366" spans="1:7" x14ac:dyDescent="0.25">
      <c r="A366" s="32"/>
      <c r="B366" s="83"/>
      <c r="C366" s="111"/>
      <c r="D366" s="29"/>
      <c r="E366" s="29"/>
      <c r="F366" s="34"/>
      <c r="G366" s="49"/>
    </row>
    <row r="367" spans="1:7" x14ac:dyDescent="0.25">
      <c r="A367" s="32"/>
      <c r="B367" s="83"/>
      <c r="C367" s="111"/>
      <c r="D367" s="29"/>
      <c r="E367" s="29"/>
      <c r="F367" s="34"/>
      <c r="G367" s="49"/>
    </row>
    <row r="368" spans="1:7" x14ac:dyDescent="0.25">
      <c r="A368" s="32"/>
      <c r="B368" s="83"/>
      <c r="C368" s="111"/>
      <c r="D368" s="29"/>
      <c r="E368" s="29"/>
      <c r="F368" s="34"/>
      <c r="G368" s="49"/>
    </row>
    <row r="369" spans="1:7" x14ac:dyDescent="0.25">
      <c r="A369" s="32"/>
      <c r="B369" s="83"/>
      <c r="C369" s="111"/>
      <c r="D369" s="29"/>
      <c r="E369" s="29"/>
      <c r="F369" s="34"/>
      <c r="G369" s="49"/>
    </row>
    <row r="370" spans="1:7" x14ac:dyDescent="0.25">
      <c r="A370" s="32"/>
      <c r="B370" s="83"/>
      <c r="C370" s="111"/>
      <c r="D370" s="29"/>
      <c r="E370" s="29"/>
      <c r="F370" s="34"/>
      <c r="G370" s="49"/>
    </row>
    <row r="371" spans="1:7" x14ac:dyDescent="0.25">
      <c r="A371" s="32"/>
      <c r="B371" s="83"/>
      <c r="C371" s="111"/>
      <c r="D371" s="29"/>
      <c r="E371" s="29"/>
      <c r="F371" s="34"/>
      <c r="G371" s="49"/>
    </row>
    <row r="372" spans="1:7" x14ac:dyDescent="0.25">
      <c r="A372" s="32"/>
      <c r="B372" s="83"/>
      <c r="C372" s="111"/>
      <c r="D372" s="29"/>
      <c r="E372" s="29"/>
      <c r="F372" s="34"/>
      <c r="G372" s="49"/>
    </row>
    <row r="373" spans="1:7" x14ac:dyDescent="0.25">
      <c r="A373" s="32"/>
      <c r="B373" s="83"/>
      <c r="C373" s="111"/>
      <c r="D373" s="29"/>
      <c r="E373" s="29"/>
      <c r="F373" s="34"/>
      <c r="G373" s="49"/>
    </row>
    <row r="374" spans="1:7" x14ac:dyDescent="0.25">
      <c r="A374" s="32"/>
      <c r="B374" s="83"/>
      <c r="C374" s="111"/>
      <c r="D374" s="29"/>
      <c r="E374" s="29"/>
      <c r="F374" s="34"/>
      <c r="G374" s="49"/>
    </row>
    <row r="375" spans="1:7" x14ac:dyDescent="0.25">
      <c r="A375" s="32"/>
      <c r="B375" s="83"/>
      <c r="C375" s="111"/>
      <c r="D375" s="29"/>
      <c r="E375" s="29"/>
      <c r="F375" s="34"/>
      <c r="G375" s="49"/>
    </row>
    <row r="376" spans="1:7" x14ac:dyDescent="0.25">
      <c r="A376" s="32"/>
      <c r="B376" s="83"/>
      <c r="C376" s="111"/>
      <c r="D376" s="29"/>
      <c r="E376" s="29"/>
      <c r="F376" s="34"/>
      <c r="G376" s="49"/>
    </row>
    <row r="377" spans="1:7" x14ac:dyDescent="0.25">
      <c r="A377" s="32"/>
      <c r="B377" s="83"/>
      <c r="C377" s="111"/>
      <c r="D377" s="29"/>
      <c r="E377" s="29"/>
      <c r="F377" s="34"/>
      <c r="G377" s="49"/>
    </row>
    <row r="378" spans="1:7" x14ac:dyDescent="0.25">
      <c r="A378" s="32"/>
      <c r="B378" s="83"/>
      <c r="C378" s="111"/>
      <c r="D378" s="29"/>
      <c r="E378" s="29"/>
      <c r="F378" s="34"/>
      <c r="G378" s="49"/>
    </row>
    <row r="379" spans="1:7" x14ac:dyDescent="0.25">
      <c r="A379" s="32"/>
      <c r="B379" s="83"/>
      <c r="C379" s="111"/>
      <c r="D379" s="29"/>
      <c r="E379" s="29"/>
      <c r="F379" s="34"/>
      <c r="G379" s="49"/>
    </row>
    <row r="380" spans="1:7" x14ac:dyDescent="0.25">
      <c r="A380" s="32"/>
      <c r="B380" s="83"/>
      <c r="C380" s="111"/>
      <c r="D380" s="29"/>
      <c r="E380" s="29"/>
      <c r="F380" s="34"/>
      <c r="G380" s="49"/>
    </row>
    <row r="381" spans="1:7" x14ac:dyDescent="0.25">
      <c r="A381" s="32"/>
      <c r="B381" s="83"/>
      <c r="C381" s="111"/>
      <c r="D381" s="29"/>
      <c r="E381" s="29"/>
      <c r="F381" s="34"/>
      <c r="G381" s="49"/>
    </row>
    <row r="382" spans="1:7" x14ac:dyDescent="0.25">
      <c r="A382" s="32"/>
      <c r="B382" s="83"/>
      <c r="C382" s="111"/>
      <c r="D382" s="29"/>
      <c r="E382" s="29"/>
      <c r="F382" s="34"/>
      <c r="G382" s="49"/>
    </row>
    <row r="383" spans="1:7" x14ac:dyDescent="0.25">
      <c r="A383" s="32"/>
      <c r="B383" s="83"/>
      <c r="C383" s="111"/>
      <c r="D383" s="29"/>
      <c r="E383" s="29"/>
      <c r="F383" s="34"/>
      <c r="G383" s="49"/>
    </row>
    <row r="384" spans="1:7" x14ac:dyDescent="0.25">
      <c r="A384" s="32"/>
      <c r="B384" s="83"/>
      <c r="C384" s="111"/>
      <c r="D384" s="29"/>
      <c r="E384" s="29"/>
      <c r="F384" s="34"/>
      <c r="G384" s="49"/>
    </row>
    <row r="385" spans="1:7" x14ac:dyDescent="0.25">
      <c r="A385" s="32"/>
      <c r="B385" s="83"/>
      <c r="C385" s="111"/>
      <c r="D385" s="29"/>
      <c r="E385" s="29"/>
      <c r="F385" s="34"/>
      <c r="G385" s="49"/>
    </row>
    <row r="386" spans="1:7" x14ac:dyDescent="0.25">
      <c r="A386" s="32"/>
      <c r="B386" s="83"/>
      <c r="C386" s="111"/>
      <c r="D386" s="29"/>
      <c r="E386" s="29"/>
      <c r="F386" s="34"/>
      <c r="G386" s="49"/>
    </row>
    <row r="387" spans="1:7" x14ac:dyDescent="0.25">
      <c r="A387" s="32"/>
      <c r="B387" s="83"/>
      <c r="C387" s="111"/>
      <c r="D387" s="29"/>
      <c r="E387" s="29"/>
      <c r="F387" s="34"/>
      <c r="G387" s="49"/>
    </row>
    <row r="388" spans="1:7" x14ac:dyDescent="0.25">
      <c r="A388" s="32"/>
      <c r="B388" s="83"/>
      <c r="C388" s="111"/>
      <c r="D388" s="29"/>
      <c r="E388" s="29"/>
      <c r="F388" s="34"/>
      <c r="G388" s="49"/>
    </row>
    <row r="389" spans="1:7" x14ac:dyDescent="0.25">
      <c r="A389" s="32"/>
      <c r="B389" s="83"/>
      <c r="C389" s="111"/>
      <c r="D389" s="29"/>
      <c r="E389" s="29"/>
      <c r="F389" s="34"/>
      <c r="G389" s="49"/>
    </row>
    <row r="390" spans="1:7" x14ac:dyDescent="0.25">
      <c r="A390" s="32"/>
      <c r="B390" s="83"/>
      <c r="C390" s="111"/>
      <c r="D390" s="29"/>
      <c r="E390" s="29"/>
      <c r="F390" s="34"/>
      <c r="G390" s="49"/>
    </row>
    <row r="391" spans="1:7" x14ac:dyDescent="0.25">
      <c r="A391" s="32"/>
      <c r="B391" s="83"/>
      <c r="C391" s="111"/>
      <c r="D391" s="29"/>
      <c r="E391" s="29"/>
      <c r="F391" s="34"/>
      <c r="G391" s="49"/>
    </row>
    <row r="392" spans="1:7" x14ac:dyDescent="0.25">
      <c r="A392" s="32"/>
      <c r="B392" s="83"/>
      <c r="C392" s="111"/>
      <c r="D392" s="29"/>
      <c r="E392" s="29"/>
      <c r="F392" s="34"/>
      <c r="G392" s="49"/>
    </row>
    <row r="393" spans="1:7" x14ac:dyDescent="0.25">
      <c r="A393" s="32"/>
      <c r="B393" s="83"/>
      <c r="C393" s="111"/>
      <c r="D393" s="29"/>
      <c r="E393" s="29"/>
      <c r="F393" s="34"/>
      <c r="G393" s="49"/>
    </row>
    <row r="394" spans="1:7" x14ac:dyDescent="0.25">
      <c r="A394" s="32"/>
      <c r="B394" s="83"/>
      <c r="C394" s="111"/>
      <c r="D394" s="29"/>
      <c r="E394" s="29"/>
      <c r="F394" s="34"/>
      <c r="G394" s="49"/>
    </row>
    <row r="395" spans="1:7" x14ac:dyDescent="0.25">
      <c r="A395" s="32"/>
      <c r="B395" s="83"/>
      <c r="C395" s="111"/>
      <c r="D395" s="29"/>
      <c r="E395" s="29"/>
      <c r="F395" s="34"/>
      <c r="G395" s="49"/>
    </row>
    <row r="396" spans="1:7" x14ac:dyDescent="0.25">
      <c r="A396" s="32"/>
      <c r="B396" s="83"/>
      <c r="C396" s="111"/>
      <c r="D396" s="29"/>
      <c r="E396" s="29"/>
      <c r="F396" s="34"/>
      <c r="G396" s="49"/>
    </row>
    <row r="397" spans="1:7" x14ac:dyDescent="0.25">
      <c r="A397" s="32"/>
      <c r="B397" s="83"/>
      <c r="C397" s="111"/>
      <c r="D397" s="29"/>
      <c r="E397" s="29"/>
      <c r="F397" s="34"/>
      <c r="G397" s="49"/>
    </row>
    <row r="398" spans="1:7" x14ac:dyDescent="0.25">
      <c r="A398" s="32"/>
      <c r="B398" s="83"/>
      <c r="C398" s="111"/>
      <c r="D398" s="29"/>
      <c r="E398" s="29"/>
      <c r="F398" s="34"/>
      <c r="G398" s="49"/>
    </row>
    <row r="399" spans="1:7" x14ac:dyDescent="0.25">
      <c r="A399" s="32"/>
      <c r="B399" s="83"/>
      <c r="C399" s="111"/>
      <c r="D399" s="29"/>
      <c r="E399" s="29"/>
      <c r="F399" s="34"/>
      <c r="G399" s="49"/>
    </row>
    <row r="400" spans="1:7" x14ac:dyDescent="0.25">
      <c r="A400" s="32"/>
      <c r="B400" s="83"/>
      <c r="C400" s="111"/>
      <c r="D400" s="29"/>
      <c r="E400" s="29"/>
      <c r="F400" s="34"/>
      <c r="G400" s="49"/>
    </row>
    <row r="401" spans="1:7" x14ac:dyDescent="0.25">
      <c r="A401" s="32"/>
      <c r="B401" s="83"/>
      <c r="C401" s="111"/>
      <c r="D401" s="29"/>
      <c r="E401" s="29"/>
      <c r="F401" s="34"/>
      <c r="G401" s="49"/>
    </row>
    <row r="402" spans="1:7" x14ac:dyDescent="0.25">
      <c r="A402" s="32"/>
      <c r="B402" s="83"/>
      <c r="C402" s="111"/>
      <c r="D402" s="29"/>
      <c r="E402" s="29"/>
      <c r="F402" s="34"/>
      <c r="G402" s="49"/>
    </row>
    <row r="403" spans="1:7" x14ac:dyDescent="0.25">
      <c r="A403" s="32"/>
      <c r="B403" s="83"/>
      <c r="C403" s="111"/>
      <c r="D403" s="29"/>
      <c r="E403" s="29"/>
      <c r="F403" s="34"/>
      <c r="G403" s="49"/>
    </row>
    <row r="404" spans="1:7" x14ac:dyDescent="0.25">
      <c r="A404" s="32"/>
      <c r="B404" s="83"/>
      <c r="C404" s="111"/>
      <c r="D404" s="29"/>
      <c r="E404" s="29"/>
      <c r="F404" s="34"/>
      <c r="G404" s="49"/>
    </row>
    <row r="405" spans="1:7" x14ac:dyDescent="0.25">
      <c r="A405" s="32"/>
      <c r="B405" s="83"/>
      <c r="C405" s="111"/>
      <c r="D405" s="29"/>
      <c r="E405" s="29"/>
      <c r="F405" s="34"/>
      <c r="G405" s="49"/>
    </row>
    <row r="406" spans="1:7" x14ac:dyDescent="0.25">
      <c r="A406" s="32"/>
      <c r="B406" s="83"/>
      <c r="C406" s="111"/>
      <c r="D406" s="29"/>
      <c r="E406" s="29"/>
      <c r="F406" s="34"/>
      <c r="G406" s="49"/>
    </row>
    <row r="407" spans="1:7" x14ac:dyDescent="0.25">
      <c r="A407" s="32"/>
      <c r="B407" s="83"/>
      <c r="C407" s="111"/>
      <c r="D407" s="29"/>
      <c r="E407" s="29"/>
      <c r="F407" s="34"/>
      <c r="G407" s="49"/>
    </row>
    <row r="408" spans="1:7" x14ac:dyDescent="0.25">
      <c r="A408" s="32"/>
      <c r="B408" s="83"/>
      <c r="C408" s="111"/>
      <c r="D408" s="29"/>
      <c r="E408" s="29"/>
      <c r="F408" s="34"/>
      <c r="G408" s="49"/>
    </row>
    <row r="409" spans="1:7" x14ac:dyDescent="0.25">
      <c r="A409" s="32"/>
      <c r="B409" s="83"/>
      <c r="C409" s="111"/>
      <c r="D409" s="29"/>
      <c r="E409" s="29"/>
      <c r="F409" s="34"/>
      <c r="G409" s="49"/>
    </row>
    <row r="410" spans="1:7" x14ac:dyDescent="0.25">
      <c r="A410" s="32"/>
      <c r="B410" s="83"/>
      <c r="C410" s="111"/>
      <c r="D410" s="29"/>
      <c r="E410" s="29"/>
      <c r="F410" s="34"/>
      <c r="G410" s="49"/>
    </row>
    <row r="411" spans="1:7" x14ac:dyDescent="0.25">
      <c r="A411" s="32"/>
      <c r="B411" s="83"/>
      <c r="C411" s="111"/>
      <c r="D411" s="29"/>
      <c r="E411" s="29"/>
      <c r="F411" s="34"/>
      <c r="G411" s="49"/>
    </row>
    <row r="412" spans="1:7" x14ac:dyDescent="0.25">
      <c r="A412" s="32"/>
      <c r="B412" s="83"/>
      <c r="C412" s="111"/>
      <c r="D412" s="29"/>
      <c r="E412" s="29"/>
      <c r="F412" s="34"/>
      <c r="G412" s="49"/>
    </row>
    <row r="413" spans="1:7" x14ac:dyDescent="0.25">
      <c r="A413" s="32"/>
      <c r="B413" s="83"/>
      <c r="C413" s="111"/>
      <c r="D413" s="29"/>
      <c r="E413" s="29"/>
      <c r="F413" s="34"/>
      <c r="G413" s="49"/>
    </row>
    <row r="414" spans="1:7" x14ac:dyDescent="0.25">
      <c r="A414" s="32"/>
      <c r="B414" s="83"/>
      <c r="C414" s="111"/>
      <c r="D414" s="29"/>
      <c r="E414" s="29"/>
      <c r="F414" s="34"/>
      <c r="G414" s="49"/>
    </row>
    <row r="415" spans="1:7" x14ac:dyDescent="0.25">
      <c r="A415" s="32"/>
      <c r="B415" s="83"/>
      <c r="C415" s="111"/>
      <c r="D415" s="29"/>
      <c r="E415" s="29"/>
      <c r="F415" s="34"/>
      <c r="G415" s="49"/>
    </row>
    <row r="416" spans="1:7" x14ac:dyDescent="0.25">
      <c r="A416" s="32"/>
      <c r="B416" s="83"/>
      <c r="C416" s="111"/>
      <c r="D416" s="29"/>
      <c r="E416" s="29"/>
      <c r="F416" s="34"/>
      <c r="G416" s="49"/>
    </row>
    <row r="417" spans="1:7" x14ac:dyDescent="0.25">
      <c r="A417" s="32"/>
      <c r="B417" s="83"/>
      <c r="C417" s="111"/>
      <c r="D417" s="29"/>
      <c r="E417" s="29"/>
      <c r="F417" s="34"/>
      <c r="G417" s="49"/>
    </row>
    <row r="418" spans="1:7" x14ac:dyDescent="0.25">
      <c r="A418" s="32"/>
      <c r="B418" s="83"/>
      <c r="C418" s="111"/>
      <c r="D418" s="29"/>
      <c r="E418" s="29"/>
      <c r="F418" s="34"/>
      <c r="G418" s="49"/>
    </row>
    <row r="419" spans="1:7" x14ac:dyDescent="0.25">
      <c r="A419" s="32"/>
      <c r="B419" s="83"/>
      <c r="C419" s="111"/>
      <c r="D419" s="29"/>
      <c r="E419" s="29"/>
      <c r="F419" s="34"/>
      <c r="G419" s="49"/>
    </row>
    <row r="420" spans="1:7" x14ac:dyDescent="0.25">
      <c r="A420" s="32"/>
      <c r="B420" s="83"/>
      <c r="C420" s="111"/>
      <c r="D420" s="29"/>
      <c r="E420" s="29"/>
      <c r="F420" s="34"/>
      <c r="G420" s="49"/>
    </row>
    <row r="421" spans="1:7" x14ac:dyDescent="0.25">
      <c r="A421" s="32"/>
      <c r="B421" s="83"/>
      <c r="C421" s="111"/>
      <c r="D421" s="29"/>
      <c r="E421" s="29"/>
      <c r="F421" s="34"/>
      <c r="G421" s="49"/>
    </row>
    <row r="422" spans="1:7" x14ac:dyDescent="0.25">
      <c r="A422" s="32"/>
      <c r="B422" s="83"/>
      <c r="C422" s="111"/>
      <c r="D422" s="29"/>
      <c r="E422" s="29"/>
      <c r="F422" s="34"/>
      <c r="G422" s="49"/>
    </row>
    <row r="423" spans="1:7" x14ac:dyDescent="0.25">
      <c r="A423" s="32"/>
      <c r="B423" s="83"/>
      <c r="C423" s="111"/>
      <c r="D423" s="29"/>
      <c r="E423" s="29"/>
      <c r="F423" s="34"/>
      <c r="G423" s="49"/>
    </row>
  </sheetData>
  <pageMargins left="0.7" right="0.7" top="0.75" bottom="0.75" header="0.3" footer="0.3"/>
  <pageSetup paperSize="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7"/>
  <sheetViews>
    <sheetView workbookViewId="0"/>
  </sheetViews>
  <sheetFormatPr defaultColWidth="10.90625" defaultRowHeight="12.5" x14ac:dyDescent="0.25"/>
  <cols>
    <col min="1" max="1" width="29.1796875" customWidth="1"/>
    <col min="3" max="3" width="18.1796875" style="116" bestFit="1" customWidth="1"/>
    <col min="5" max="5" width="3.453125" customWidth="1"/>
    <col min="6" max="6" width="15.54296875" customWidth="1"/>
    <col min="7" max="7" width="17.1796875" customWidth="1"/>
    <col min="8" max="9" width="12.7265625" bestFit="1" customWidth="1"/>
  </cols>
  <sheetData>
    <row r="1" spans="1:9" x14ac:dyDescent="0.25">
      <c r="A1" s="32" t="s">
        <v>1550</v>
      </c>
      <c r="B1" s="84"/>
      <c r="C1" s="111"/>
      <c r="D1" s="29"/>
      <c r="E1" s="29"/>
      <c r="F1" s="34"/>
      <c r="G1" s="49"/>
    </row>
    <row r="2" spans="1:9" ht="41.25" customHeight="1" x14ac:dyDescent="0.25">
      <c r="A2" s="103" t="s">
        <v>1538</v>
      </c>
      <c r="B2" s="104"/>
      <c r="C2" s="112"/>
      <c r="D2" s="105"/>
      <c r="E2" s="105"/>
      <c r="F2" s="105"/>
      <c r="G2" s="105"/>
    </row>
    <row r="3" spans="1:9" ht="13.5" x14ac:dyDescent="0.3">
      <c r="A3" s="77"/>
      <c r="B3" s="81"/>
      <c r="C3" s="113"/>
      <c r="D3" s="85"/>
      <c r="E3" s="85"/>
      <c r="F3" s="79"/>
      <c r="G3" s="89"/>
    </row>
    <row r="4" spans="1:9" x14ac:dyDescent="0.25">
      <c r="A4" s="32"/>
      <c r="B4" s="84"/>
      <c r="C4" s="111"/>
      <c r="D4" s="29"/>
      <c r="E4" s="29"/>
      <c r="F4" s="34"/>
      <c r="G4" s="49"/>
    </row>
    <row r="5" spans="1:9" x14ac:dyDescent="0.25">
      <c r="A5" s="1" t="s">
        <v>126</v>
      </c>
      <c r="B5" s="82" t="s">
        <v>969</v>
      </c>
      <c r="C5" s="114" t="s">
        <v>1419</v>
      </c>
      <c r="D5" s="3" t="s">
        <v>127</v>
      </c>
      <c r="E5" s="3"/>
      <c r="F5" s="4" t="s">
        <v>128</v>
      </c>
      <c r="G5" s="4" t="s">
        <v>422</v>
      </c>
      <c r="H5" s="99"/>
      <c r="I5" s="99"/>
    </row>
    <row r="6" spans="1:9" x14ac:dyDescent="0.25">
      <c r="A6" s="32" t="s">
        <v>1548</v>
      </c>
      <c r="B6" s="83">
        <v>42310</v>
      </c>
      <c r="C6" s="111" t="s">
        <v>1365</v>
      </c>
      <c r="D6" s="29">
        <v>46</v>
      </c>
      <c r="E6" s="29"/>
      <c r="F6" s="34">
        <v>79225000</v>
      </c>
      <c r="G6" s="49">
        <v>3644350000</v>
      </c>
      <c r="H6" s="99"/>
      <c r="I6" s="99"/>
    </row>
    <row r="7" spans="1:9" x14ac:dyDescent="0.25">
      <c r="A7" s="32" t="s">
        <v>1544</v>
      </c>
      <c r="B7" s="83">
        <v>42174</v>
      </c>
      <c r="C7" s="111" t="s">
        <v>1365</v>
      </c>
      <c r="D7" s="29">
        <v>45</v>
      </c>
      <c r="E7" s="29"/>
      <c r="F7" s="34">
        <v>64595556</v>
      </c>
      <c r="G7" s="49">
        <v>2906800020</v>
      </c>
      <c r="H7" s="99"/>
      <c r="I7" s="99"/>
    </row>
    <row r="8" spans="1:9" x14ac:dyDescent="0.25">
      <c r="A8" s="32" t="s">
        <v>1547</v>
      </c>
      <c r="B8" s="83">
        <v>42261</v>
      </c>
      <c r="C8" s="111" t="s">
        <v>425</v>
      </c>
      <c r="D8" s="29">
        <v>246</v>
      </c>
      <c r="E8" s="29"/>
      <c r="F8" s="34">
        <v>10800361</v>
      </c>
      <c r="G8" s="49">
        <v>2656888806</v>
      </c>
      <c r="H8" s="99"/>
      <c r="I8" s="99"/>
    </row>
    <row r="9" spans="1:9" x14ac:dyDescent="0.25">
      <c r="A9" s="32" t="s">
        <v>524</v>
      </c>
      <c r="B9" s="83">
        <v>42163</v>
      </c>
      <c r="C9" s="111" t="s">
        <v>425</v>
      </c>
      <c r="D9" s="29">
        <v>21.702000000000002</v>
      </c>
      <c r="E9" s="29"/>
      <c r="F9" s="34">
        <v>55000000</v>
      </c>
      <c r="G9" s="49">
        <v>1193610000</v>
      </c>
      <c r="H9" s="99"/>
      <c r="I9" s="99"/>
    </row>
    <row r="10" spans="1:9" x14ac:dyDescent="0.25">
      <c r="A10" s="32" t="s">
        <v>1544</v>
      </c>
      <c r="B10" s="83">
        <v>42174</v>
      </c>
      <c r="C10" s="111" t="s">
        <v>1220</v>
      </c>
      <c r="D10" s="29">
        <v>45</v>
      </c>
      <c r="E10" s="29"/>
      <c r="F10" s="34">
        <v>18888888</v>
      </c>
      <c r="G10" s="49">
        <v>849999960</v>
      </c>
      <c r="H10" s="99"/>
      <c r="I10" s="99"/>
    </row>
    <row r="11" spans="1:9" x14ac:dyDescent="0.25">
      <c r="A11" s="32" t="s">
        <v>1426</v>
      </c>
      <c r="B11" s="83">
        <v>42324</v>
      </c>
      <c r="C11" s="111" t="s">
        <v>425</v>
      </c>
      <c r="D11" s="29">
        <v>39</v>
      </c>
      <c r="E11" s="29"/>
      <c r="F11" s="34">
        <v>21779999</v>
      </c>
      <c r="G11" s="49">
        <v>849419961</v>
      </c>
      <c r="H11" s="99"/>
      <c r="I11" s="99"/>
    </row>
    <row r="12" spans="1:9" x14ac:dyDescent="0.25">
      <c r="A12" s="32" t="s">
        <v>1475</v>
      </c>
      <c r="B12" s="83">
        <v>42257</v>
      </c>
      <c r="C12" s="111" t="s">
        <v>425</v>
      </c>
      <c r="D12" s="29">
        <v>122</v>
      </c>
      <c r="E12" s="29"/>
      <c r="F12" s="34">
        <v>6920000</v>
      </c>
      <c r="G12" s="49">
        <v>844240000</v>
      </c>
      <c r="H12" s="99"/>
      <c r="I12" s="99"/>
    </row>
    <row r="13" spans="1:9" x14ac:dyDescent="0.25">
      <c r="A13" s="32" t="s">
        <v>1541</v>
      </c>
      <c r="B13" s="83">
        <v>42146</v>
      </c>
      <c r="C13" s="111" t="s">
        <v>1365</v>
      </c>
      <c r="D13" s="29">
        <v>78</v>
      </c>
      <c r="E13" s="29"/>
      <c r="F13" s="34">
        <v>10600000</v>
      </c>
      <c r="G13" s="49">
        <v>826800000</v>
      </c>
      <c r="H13" s="99"/>
      <c r="I13" s="99"/>
    </row>
    <row r="14" spans="1:9" x14ac:dyDescent="0.25">
      <c r="A14" s="32" t="s">
        <v>1231</v>
      </c>
      <c r="B14" s="83">
        <v>42261</v>
      </c>
      <c r="C14" s="111" t="s">
        <v>426</v>
      </c>
      <c r="D14" s="29">
        <v>1.8</v>
      </c>
      <c r="E14" s="29"/>
      <c r="F14" s="34">
        <v>454430000</v>
      </c>
      <c r="G14" s="49">
        <v>817974000</v>
      </c>
      <c r="H14" s="99"/>
      <c r="I14" s="99"/>
    </row>
    <row r="15" spans="1:9" x14ac:dyDescent="0.25">
      <c r="A15" s="32" t="s">
        <v>498</v>
      </c>
      <c r="B15" s="83">
        <v>42076</v>
      </c>
      <c r="C15" s="111" t="s">
        <v>425</v>
      </c>
      <c r="D15" s="29">
        <v>13.25</v>
      </c>
      <c r="E15" s="29"/>
      <c r="F15" s="34">
        <v>60534906</v>
      </c>
      <c r="G15" s="49">
        <v>802087504.5</v>
      </c>
      <c r="H15" s="99"/>
      <c r="I15" s="99"/>
    </row>
    <row r="16" spans="1:9" x14ac:dyDescent="0.25">
      <c r="A16" s="32" t="s">
        <v>1551</v>
      </c>
      <c r="B16" s="83">
        <v>42354</v>
      </c>
      <c r="C16" s="111" t="s">
        <v>426</v>
      </c>
      <c r="D16" s="29">
        <v>27.5</v>
      </c>
      <c r="E16" s="29"/>
      <c r="F16" s="34">
        <v>27272727</v>
      </c>
      <c r="G16" s="49">
        <v>749999992.5</v>
      </c>
      <c r="H16" s="99"/>
      <c r="I16" s="99"/>
    </row>
    <row r="17" spans="1:9" x14ac:dyDescent="0.25">
      <c r="A17" s="32" t="s">
        <v>1281</v>
      </c>
      <c r="B17" s="83">
        <v>42342</v>
      </c>
      <c r="C17" s="111" t="s">
        <v>425</v>
      </c>
      <c r="D17" s="29">
        <v>25</v>
      </c>
      <c r="E17" s="29"/>
      <c r="F17" s="34">
        <v>23597300</v>
      </c>
      <c r="G17" s="49">
        <v>589932500</v>
      </c>
      <c r="H17" s="99"/>
      <c r="I17" s="99"/>
    </row>
    <row r="18" spans="1:9" x14ac:dyDescent="0.25">
      <c r="A18" s="32" t="s">
        <v>1549</v>
      </c>
      <c r="B18" s="83">
        <v>42310</v>
      </c>
      <c r="C18" s="111" t="s">
        <v>1365</v>
      </c>
      <c r="D18" s="29">
        <v>31</v>
      </c>
      <c r="E18" s="29"/>
      <c r="F18" s="34">
        <v>18054838</v>
      </c>
      <c r="G18" s="49">
        <v>559699978</v>
      </c>
      <c r="H18" s="99"/>
      <c r="I18" s="99"/>
    </row>
    <row r="19" spans="1:9" x14ac:dyDescent="0.25">
      <c r="A19" s="32" t="s">
        <v>1539</v>
      </c>
      <c r="B19" s="83">
        <v>42086</v>
      </c>
      <c r="C19" s="111" t="s">
        <v>1220</v>
      </c>
      <c r="D19" s="29">
        <v>32</v>
      </c>
      <c r="E19" s="29"/>
      <c r="F19" s="34">
        <v>15625000</v>
      </c>
      <c r="G19" s="49">
        <v>500000000</v>
      </c>
      <c r="H19" s="99"/>
      <c r="I19" s="99"/>
    </row>
    <row r="20" spans="1:9" x14ac:dyDescent="0.25">
      <c r="A20" s="32" t="s">
        <v>1522</v>
      </c>
      <c r="B20" s="83">
        <v>42342</v>
      </c>
      <c r="C20" s="111" t="s">
        <v>425</v>
      </c>
      <c r="D20" s="29">
        <v>1</v>
      </c>
      <c r="E20" s="29"/>
      <c r="F20" s="34">
        <v>400000000</v>
      </c>
      <c r="G20" s="49">
        <v>400000000</v>
      </c>
      <c r="H20" s="99"/>
      <c r="I20" s="99"/>
    </row>
    <row r="21" spans="1:9" x14ac:dyDescent="0.25">
      <c r="A21" s="32" t="s">
        <v>1525</v>
      </c>
      <c r="B21" s="83">
        <v>42165</v>
      </c>
      <c r="C21" s="111" t="s">
        <v>426</v>
      </c>
      <c r="D21" s="29">
        <v>1</v>
      </c>
      <c r="E21" s="29"/>
      <c r="F21" s="34">
        <v>375000000</v>
      </c>
      <c r="G21" s="49">
        <v>375000000</v>
      </c>
      <c r="H21" s="99"/>
      <c r="I21" s="99"/>
    </row>
    <row r="22" spans="1:9" x14ac:dyDescent="0.25">
      <c r="A22" s="32" t="s">
        <v>1503</v>
      </c>
      <c r="B22" s="83">
        <v>42205</v>
      </c>
      <c r="C22" s="111" t="s">
        <v>425</v>
      </c>
      <c r="D22" s="29">
        <v>1.55</v>
      </c>
      <c r="E22" s="29"/>
      <c r="F22" s="34">
        <v>230000000</v>
      </c>
      <c r="G22" s="49">
        <v>356500000</v>
      </c>
      <c r="H22" s="99"/>
      <c r="I22" s="99"/>
    </row>
    <row r="23" spans="1:9" x14ac:dyDescent="0.25">
      <c r="A23" s="32" t="s">
        <v>1542</v>
      </c>
      <c r="B23" s="83">
        <v>42172</v>
      </c>
      <c r="C23" s="111" t="s">
        <v>425</v>
      </c>
      <c r="D23" s="29">
        <v>1.1599999999999999</v>
      </c>
      <c r="E23" s="29"/>
      <c r="F23" s="34">
        <v>291021000</v>
      </c>
      <c r="G23" s="49">
        <v>337584360</v>
      </c>
      <c r="H23" s="99"/>
      <c r="I23" s="99"/>
    </row>
    <row r="24" spans="1:9" x14ac:dyDescent="0.25">
      <c r="A24" s="32" t="s">
        <v>1517</v>
      </c>
      <c r="B24" s="83">
        <v>42181</v>
      </c>
      <c r="C24" s="111" t="s">
        <v>425</v>
      </c>
      <c r="D24" s="29">
        <v>32</v>
      </c>
      <c r="E24" s="29"/>
      <c r="F24" s="34">
        <v>10000000</v>
      </c>
      <c r="G24" s="49">
        <v>320000000</v>
      </c>
      <c r="H24" s="99"/>
      <c r="I24" s="99"/>
    </row>
    <row r="25" spans="1:9" x14ac:dyDescent="0.25">
      <c r="A25" s="32" t="s">
        <v>1269</v>
      </c>
      <c r="B25" s="83">
        <v>42062</v>
      </c>
      <c r="C25" s="111" t="s">
        <v>425</v>
      </c>
      <c r="D25" s="29">
        <v>587</v>
      </c>
      <c r="E25" s="29" t="s">
        <v>1373</v>
      </c>
      <c r="F25" s="34">
        <v>527020</v>
      </c>
      <c r="G25" s="49">
        <v>309360740</v>
      </c>
      <c r="H25" s="99"/>
      <c r="I25" s="99"/>
    </row>
    <row r="26" spans="1:9" x14ac:dyDescent="0.25">
      <c r="A26" s="32" t="s">
        <v>1244</v>
      </c>
      <c r="B26" s="83">
        <v>42130</v>
      </c>
      <c r="C26" s="111" t="s">
        <v>425</v>
      </c>
      <c r="D26" s="29">
        <v>0.1</v>
      </c>
      <c r="E26" s="29"/>
      <c r="F26" s="34">
        <v>3007846500</v>
      </c>
      <c r="G26" s="49">
        <v>300784650</v>
      </c>
      <c r="H26" s="99"/>
      <c r="I26" s="99"/>
    </row>
    <row r="27" spans="1:9" x14ac:dyDescent="0.25">
      <c r="A27" s="32" t="s">
        <v>1548</v>
      </c>
      <c r="B27" s="83">
        <v>42310</v>
      </c>
      <c r="C27" s="111" t="s">
        <v>1220</v>
      </c>
      <c r="D27" s="29">
        <v>46</v>
      </c>
      <c r="E27" s="29"/>
      <c r="F27" s="34">
        <v>6525000</v>
      </c>
      <c r="G27" s="49">
        <v>300150000</v>
      </c>
      <c r="H27" s="99"/>
      <c r="I27" s="99"/>
    </row>
    <row r="28" spans="1:9" x14ac:dyDescent="0.25">
      <c r="A28" s="32" t="s">
        <v>1336</v>
      </c>
      <c r="B28" s="83">
        <v>42356</v>
      </c>
      <c r="C28" s="111" t="s">
        <v>426</v>
      </c>
      <c r="D28" s="29">
        <v>0.25</v>
      </c>
      <c r="E28" s="29"/>
      <c r="F28" s="34">
        <v>1112000000</v>
      </c>
      <c r="G28" s="49">
        <v>278000000</v>
      </c>
      <c r="H28" s="99"/>
      <c r="I28" s="99"/>
    </row>
    <row r="29" spans="1:9" x14ac:dyDescent="0.25">
      <c r="A29" s="32" t="s">
        <v>524</v>
      </c>
      <c r="B29" s="83">
        <v>42128</v>
      </c>
      <c r="C29" s="111" t="s">
        <v>425</v>
      </c>
      <c r="D29" s="29">
        <v>20.75</v>
      </c>
      <c r="E29" s="29"/>
      <c r="F29" s="34">
        <v>12900323</v>
      </c>
      <c r="G29" s="49">
        <v>267681702.25</v>
      </c>
      <c r="H29" s="99"/>
      <c r="I29" s="99"/>
    </row>
    <row r="30" spans="1:9" x14ac:dyDescent="0.25">
      <c r="A30" s="32" t="s">
        <v>524</v>
      </c>
      <c r="B30" s="83">
        <v>42037</v>
      </c>
      <c r="C30" s="111" t="s">
        <v>425</v>
      </c>
      <c r="D30" s="29">
        <v>25.49</v>
      </c>
      <c r="E30" s="29"/>
      <c r="F30" s="34">
        <v>10009703</v>
      </c>
      <c r="G30" s="49">
        <v>255147329.47</v>
      </c>
      <c r="H30" s="99"/>
      <c r="I30" s="99"/>
    </row>
    <row r="31" spans="1:9" x14ac:dyDescent="0.25">
      <c r="A31" s="32" t="s">
        <v>1552</v>
      </c>
      <c r="B31" s="83">
        <v>42354</v>
      </c>
      <c r="C31" s="111" t="s">
        <v>426</v>
      </c>
      <c r="D31" s="29">
        <v>16</v>
      </c>
      <c r="E31" s="29"/>
      <c r="F31" s="34">
        <v>15624704</v>
      </c>
      <c r="G31" s="49">
        <v>249995264</v>
      </c>
      <c r="H31" s="99"/>
      <c r="I31" s="99"/>
    </row>
    <row r="32" spans="1:9" x14ac:dyDescent="0.25">
      <c r="A32" s="32" t="s">
        <v>1247</v>
      </c>
      <c r="B32" s="83">
        <v>42072</v>
      </c>
      <c r="C32" s="111" t="s">
        <v>425</v>
      </c>
      <c r="D32" s="29">
        <v>95.142099999999999</v>
      </c>
      <c r="E32" s="29"/>
      <c r="F32" s="34">
        <v>2434472</v>
      </c>
      <c r="G32" s="49">
        <v>231620778.47119999</v>
      </c>
      <c r="H32" s="99"/>
      <c r="I32" s="99"/>
    </row>
    <row r="33" spans="1:9" x14ac:dyDescent="0.25">
      <c r="A33" s="32" t="s">
        <v>1543</v>
      </c>
      <c r="B33" s="83">
        <v>42325</v>
      </c>
      <c r="C33" s="111" t="s">
        <v>425</v>
      </c>
      <c r="D33" s="29">
        <v>7.5</v>
      </c>
      <c r="E33" s="29"/>
      <c r="F33" s="34">
        <v>30000000</v>
      </c>
      <c r="G33" s="49">
        <v>225000000</v>
      </c>
      <c r="H33" s="99"/>
      <c r="I33" s="99"/>
    </row>
    <row r="34" spans="1:9" x14ac:dyDescent="0.25">
      <c r="A34" s="32" t="s">
        <v>1543</v>
      </c>
      <c r="B34" s="83">
        <v>42345</v>
      </c>
      <c r="C34" s="111" t="s">
        <v>425</v>
      </c>
      <c r="D34" s="29">
        <v>8.5</v>
      </c>
      <c r="E34" s="29"/>
      <c r="F34" s="34">
        <v>26250000</v>
      </c>
      <c r="G34" s="49">
        <v>223125000</v>
      </c>
      <c r="H34" s="99"/>
      <c r="I34" s="99"/>
    </row>
    <row r="35" spans="1:9" x14ac:dyDescent="0.25">
      <c r="A35" s="32" t="s">
        <v>1277</v>
      </c>
      <c r="B35" s="83">
        <v>42061</v>
      </c>
      <c r="C35" s="111" t="s">
        <v>426</v>
      </c>
      <c r="D35" s="29">
        <v>3.5</v>
      </c>
      <c r="E35" s="29"/>
      <c r="F35" s="34">
        <v>60000000</v>
      </c>
      <c r="G35" s="49">
        <v>210000000</v>
      </c>
      <c r="H35" s="99"/>
      <c r="I35" s="99"/>
    </row>
    <row r="36" spans="1:9" x14ac:dyDescent="0.25">
      <c r="A36" s="32" t="s">
        <v>1407</v>
      </c>
      <c r="B36" s="83">
        <v>42075</v>
      </c>
      <c r="C36" s="111" t="s">
        <v>425</v>
      </c>
      <c r="D36" s="29">
        <v>74</v>
      </c>
      <c r="E36" s="29"/>
      <c r="F36" s="34">
        <v>2702703</v>
      </c>
      <c r="G36" s="49">
        <v>200000022</v>
      </c>
      <c r="H36" s="99"/>
      <c r="I36" s="99"/>
    </row>
    <row r="37" spans="1:9" x14ac:dyDescent="0.25">
      <c r="A37" s="32" t="s">
        <v>1534</v>
      </c>
      <c r="B37" s="83">
        <v>42180</v>
      </c>
      <c r="C37" s="111" t="s">
        <v>425</v>
      </c>
      <c r="D37" s="29">
        <v>1.35</v>
      </c>
      <c r="E37" s="29"/>
      <c r="F37" s="34">
        <v>148148148</v>
      </c>
      <c r="G37" s="49">
        <v>199999999.80000001</v>
      </c>
      <c r="H37" s="99"/>
      <c r="I37" s="99"/>
    </row>
    <row r="38" spans="1:9" x14ac:dyDescent="0.25">
      <c r="A38" s="32" t="s">
        <v>1549</v>
      </c>
      <c r="B38" s="83">
        <v>42310</v>
      </c>
      <c r="C38" s="111" t="s">
        <v>1220</v>
      </c>
      <c r="D38" s="29">
        <v>31</v>
      </c>
      <c r="E38" s="29"/>
      <c r="F38" s="34">
        <v>5645162</v>
      </c>
      <c r="G38" s="49">
        <v>175000022</v>
      </c>
      <c r="H38" s="99"/>
      <c r="I38" s="99"/>
    </row>
    <row r="39" spans="1:9" x14ac:dyDescent="0.25">
      <c r="A39" s="32" t="s">
        <v>1545</v>
      </c>
      <c r="B39" s="83">
        <v>42174</v>
      </c>
      <c r="C39" s="111" t="s">
        <v>425</v>
      </c>
      <c r="D39" s="29">
        <v>105</v>
      </c>
      <c r="E39" s="29"/>
      <c r="F39" s="34">
        <v>1666666</v>
      </c>
      <c r="G39" s="49">
        <v>174999930</v>
      </c>
      <c r="H39" s="99"/>
      <c r="I39" s="99"/>
    </row>
    <row r="40" spans="1:9" x14ac:dyDescent="0.25">
      <c r="A40" s="32" t="s">
        <v>1540</v>
      </c>
      <c r="B40" s="83">
        <v>42174</v>
      </c>
      <c r="C40" s="111" t="s">
        <v>425</v>
      </c>
      <c r="D40" s="29">
        <v>5.01</v>
      </c>
      <c r="E40" s="29"/>
      <c r="F40" s="34">
        <v>34034653</v>
      </c>
      <c r="G40" s="49">
        <v>170513611.53</v>
      </c>
      <c r="H40" s="99"/>
      <c r="I40" s="99"/>
    </row>
    <row r="41" spans="1:9" x14ac:dyDescent="0.25">
      <c r="A41" s="32" t="s">
        <v>1505</v>
      </c>
      <c r="B41" s="83">
        <v>42139</v>
      </c>
      <c r="C41" s="111" t="s">
        <v>425</v>
      </c>
      <c r="D41" s="29">
        <v>2.0499999999999998</v>
      </c>
      <c r="E41" s="29"/>
      <c r="F41" s="34">
        <v>70000000</v>
      </c>
      <c r="G41" s="49">
        <v>143500000</v>
      </c>
      <c r="H41" s="99"/>
      <c r="I41" s="99"/>
    </row>
    <row r="42" spans="1:9" x14ac:dyDescent="0.25">
      <c r="A42" s="32" t="s">
        <v>1528</v>
      </c>
      <c r="B42" s="83">
        <v>42360</v>
      </c>
      <c r="C42" s="111" t="s">
        <v>425</v>
      </c>
      <c r="D42" s="29">
        <v>1</v>
      </c>
      <c r="E42" s="29"/>
      <c r="F42" s="34">
        <v>118500000</v>
      </c>
      <c r="G42" s="49">
        <v>118500000</v>
      </c>
      <c r="H42" s="99"/>
      <c r="I42" s="99"/>
    </row>
    <row r="43" spans="1:9" x14ac:dyDescent="0.25">
      <c r="A43" s="32" t="s">
        <v>524</v>
      </c>
      <c r="B43" s="83">
        <v>42153</v>
      </c>
      <c r="C43" s="111" t="s">
        <v>425</v>
      </c>
      <c r="D43" s="29">
        <v>18.7</v>
      </c>
      <c r="E43" s="29"/>
      <c r="F43" s="34">
        <v>5941251</v>
      </c>
      <c r="G43" s="49">
        <v>111101393.7</v>
      </c>
      <c r="H43" s="99"/>
      <c r="I43" s="99"/>
    </row>
    <row r="44" spans="1:9" x14ac:dyDescent="0.25">
      <c r="A44" s="32" t="s">
        <v>1534</v>
      </c>
      <c r="B44" s="83">
        <v>42352</v>
      </c>
      <c r="C44" s="111" t="s">
        <v>425</v>
      </c>
      <c r="D44" s="29">
        <v>3.7</v>
      </c>
      <c r="E44" s="29"/>
      <c r="F44" s="34">
        <v>30000000</v>
      </c>
      <c r="G44" s="49">
        <v>111000000</v>
      </c>
      <c r="H44" s="99"/>
      <c r="I44" s="99"/>
    </row>
    <row r="45" spans="1:9" x14ac:dyDescent="0.25">
      <c r="A45" s="32" t="s">
        <v>1546</v>
      </c>
      <c r="B45" s="83">
        <v>42319</v>
      </c>
      <c r="C45" s="111" t="s">
        <v>425</v>
      </c>
      <c r="D45" s="29">
        <v>40</v>
      </c>
      <c r="E45" s="29"/>
      <c r="F45" s="34">
        <v>2770000</v>
      </c>
      <c r="G45" s="49">
        <v>110800000</v>
      </c>
      <c r="H45" s="99"/>
      <c r="I45" s="99"/>
    </row>
    <row r="46" spans="1:9" x14ac:dyDescent="0.25">
      <c r="A46" s="32" t="s">
        <v>1508</v>
      </c>
      <c r="B46" s="83">
        <v>42086</v>
      </c>
      <c r="C46" s="111" t="s">
        <v>425</v>
      </c>
      <c r="D46" s="29">
        <v>10</v>
      </c>
      <c r="E46" s="29"/>
      <c r="F46" s="34">
        <v>10000000</v>
      </c>
      <c r="G46" s="49">
        <v>100000000</v>
      </c>
      <c r="H46" s="99"/>
      <c r="I46" s="99"/>
    </row>
    <row r="47" spans="1:9" x14ac:dyDescent="0.25">
      <c r="A47" s="32" t="s">
        <v>467</v>
      </c>
      <c r="B47" s="83">
        <v>42192</v>
      </c>
      <c r="C47" s="111" t="s">
        <v>426</v>
      </c>
      <c r="D47" s="29">
        <v>0.1</v>
      </c>
      <c r="E47" s="29"/>
      <c r="F47" s="34">
        <v>1000000000</v>
      </c>
      <c r="G47" s="49">
        <v>100000000</v>
      </c>
      <c r="H47" s="99"/>
      <c r="I47" s="99"/>
    </row>
    <row r="48" spans="1:9" x14ac:dyDescent="0.25">
      <c r="A48" s="32" t="s">
        <v>1546</v>
      </c>
      <c r="B48" s="83">
        <v>42341</v>
      </c>
      <c r="C48" s="111" t="s">
        <v>425</v>
      </c>
      <c r="D48" s="29">
        <v>40</v>
      </c>
      <c r="E48" s="29"/>
      <c r="F48" s="34">
        <v>2480250</v>
      </c>
      <c r="G48" s="49">
        <v>99210000</v>
      </c>
      <c r="H48" s="99"/>
      <c r="I48" s="99"/>
    </row>
    <row r="49" spans="1:9" x14ac:dyDescent="0.25">
      <c r="A49" s="32" t="s">
        <v>1546</v>
      </c>
      <c r="B49" s="83">
        <v>42164</v>
      </c>
      <c r="C49" s="111" t="s">
        <v>425</v>
      </c>
      <c r="D49" s="29">
        <v>9.6</v>
      </c>
      <c r="E49" s="29"/>
      <c r="F49" s="34">
        <v>9674197</v>
      </c>
      <c r="G49" s="49">
        <v>92872291.200000003</v>
      </c>
      <c r="H49" s="99"/>
      <c r="I49" s="99"/>
    </row>
    <row r="50" spans="1:9" x14ac:dyDescent="0.25">
      <c r="A50" s="32" t="s">
        <v>1546</v>
      </c>
      <c r="B50" s="83">
        <v>42230</v>
      </c>
      <c r="C50" s="111" t="s">
        <v>425</v>
      </c>
      <c r="D50" s="29">
        <v>27</v>
      </c>
      <c r="E50" s="29"/>
      <c r="F50" s="34">
        <v>3111111</v>
      </c>
      <c r="G50" s="49">
        <v>83999997</v>
      </c>
      <c r="H50" s="99"/>
      <c r="I50" s="99"/>
    </row>
    <row r="51" spans="1:9" x14ac:dyDescent="0.25">
      <c r="A51" s="32" t="s">
        <v>1269</v>
      </c>
      <c r="B51" s="83">
        <v>42307</v>
      </c>
      <c r="C51" s="111" t="s">
        <v>425</v>
      </c>
      <c r="D51" s="29">
        <v>832</v>
      </c>
      <c r="E51" s="29" t="s">
        <v>1373</v>
      </c>
      <c r="F51" s="34">
        <v>93543</v>
      </c>
      <c r="G51" s="49">
        <v>77827776</v>
      </c>
      <c r="H51" s="99"/>
      <c r="I51" s="99"/>
    </row>
    <row r="52" spans="1:9" x14ac:dyDescent="0.25">
      <c r="A52" s="32" t="s">
        <v>1539</v>
      </c>
      <c r="B52" s="83">
        <v>42116</v>
      </c>
      <c r="C52" s="111" t="s">
        <v>425</v>
      </c>
      <c r="D52" s="29">
        <v>32</v>
      </c>
      <c r="E52" s="29"/>
      <c r="F52" s="34">
        <v>2343750</v>
      </c>
      <c r="G52" s="49">
        <v>75000000</v>
      </c>
      <c r="H52" s="99"/>
      <c r="I52" s="99"/>
    </row>
    <row r="53" spans="1:9" x14ac:dyDescent="0.25">
      <c r="A53" s="32" t="s">
        <v>1407</v>
      </c>
      <c r="B53" s="83">
        <v>42307</v>
      </c>
      <c r="C53" s="111" t="s">
        <v>428</v>
      </c>
      <c r="D53" s="29">
        <v>85</v>
      </c>
      <c r="E53" s="29"/>
      <c r="F53" s="34">
        <v>851855</v>
      </c>
      <c r="G53" s="49">
        <v>72407675</v>
      </c>
      <c r="H53" s="99"/>
      <c r="I53" s="99"/>
    </row>
    <row r="54" spans="1:9" x14ac:dyDescent="0.25">
      <c r="A54" s="32" t="s">
        <v>1534</v>
      </c>
      <c r="B54" s="83">
        <v>42159</v>
      </c>
      <c r="C54" s="111" t="s">
        <v>425</v>
      </c>
      <c r="D54" s="29">
        <v>1.35</v>
      </c>
      <c r="E54" s="29"/>
      <c r="F54" s="34">
        <v>51301852</v>
      </c>
      <c r="G54" s="49">
        <v>69257500.200000003</v>
      </c>
      <c r="H54" s="99"/>
      <c r="I54" s="99"/>
    </row>
    <row r="55" spans="1:9" x14ac:dyDescent="0.25">
      <c r="A55" s="32" t="s">
        <v>1534</v>
      </c>
      <c r="B55" s="83">
        <v>42244</v>
      </c>
      <c r="C55" s="111" t="s">
        <v>425</v>
      </c>
      <c r="D55" s="29">
        <v>2.25</v>
      </c>
      <c r="E55" s="29"/>
      <c r="F55" s="34">
        <v>30000000</v>
      </c>
      <c r="G55" s="49">
        <v>67500000</v>
      </c>
      <c r="H55" s="99"/>
      <c r="I55" s="99"/>
    </row>
    <row r="56" spans="1:9" x14ac:dyDescent="0.25">
      <c r="A56" s="32" t="s">
        <v>1546</v>
      </c>
      <c r="B56" s="83">
        <v>42345</v>
      </c>
      <c r="C56" s="111" t="s">
        <v>425</v>
      </c>
      <c r="D56" s="29">
        <v>40</v>
      </c>
      <c r="E56" s="29"/>
      <c r="F56" s="34">
        <v>1605000</v>
      </c>
      <c r="G56" s="49">
        <v>64200000</v>
      </c>
      <c r="H56" s="99"/>
      <c r="I56" s="99"/>
    </row>
    <row r="57" spans="1:9" x14ac:dyDescent="0.25">
      <c r="A57" s="32" t="s">
        <v>1522</v>
      </c>
      <c r="B57" s="83">
        <v>42356</v>
      </c>
      <c r="C57" s="111" t="s">
        <v>426</v>
      </c>
      <c r="D57" s="29">
        <v>1</v>
      </c>
      <c r="E57" s="29"/>
      <c r="F57" s="34">
        <v>60000000</v>
      </c>
      <c r="G57" s="49">
        <v>60000000</v>
      </c>
      <c r="H57" s="99"/>
      <c r="I57" s="99"/>
    </row>
    <row r="58" spans="1:9" x14ac:dyDescent="0.25">
      <c r="A58" s="32" t="s">
        <v>1546</v>
      </c>
      <c r="B58" s="83">
        <v>42164</v>
      </c>
      <c r="C58" s="111" t="s">
        <v>425</v>
      </c>
      <c r="D58" s="29">
        <v>20.753</v>
      </c>
      <c r="E58" s="29"/>
      <c r="F58" s="34">
        <v>2891139</v>
      </c>
      <c r="G58" s="49">
        <v>59999807.667000003</v>
      </c>
      <c r="H58" s="99"/>
      <c r="I58" s="99"/>
    </row>
    <row r="59" spans="1:9" x14ac:dyDescent="0.25">
      <c r="A59" s="32" t="s">
        <v>1457</v>
      </c>
      <c r="B59" s="83">
        <v>42186</v>
      </c>
      <c r="C59" s="111" t="s">
        <v>425</v>
      </c>
      <c r="D59" s="29">
        <v>3.88</v>
      </c>
      <c r="E59" s="29"/>
      <c r="F59" s="34">
        <v>15412269</v>
      </c>
      <c r="G59" s="49">
        <v>59799603.719999999</v>
      </c>
      <c r="H59" s="99"/>
      <c r="I59" s="99"/>
    </row>
    <row r="60" spans="1:9" x14ac:dyDescent="0.25">
      <c r="A60" s="32" t="s">
        <v>1252</v>
      </c>
      <c r="B60" s="83">
        <v>42132</v>
      </c>
      <c r="C60" s="111" t="s">
        <v>428</v>
      </c>
      <c r="D60" s="29">
        <v>231.2</v>
      </c>
      <c r="E60" s="29"/>
      <c r="F60" s="34">
        <v>252500</v>
      </c>
      <c r="G60" s="49">
        <v>58378000</v>
      </c>
      <c r="H60" s="99"/>
      <c r="I60" s="99"/>
    </row>
    <row r="61" spans="1:9" x14ac:dyDescent="0.25">
      <c r="A61" s="32" t="s">
        <v>1542</v>
      </c>
      <c r="B61" s="83">
        <v>42090</v>
      </c>
      <c r="C61" s="111" t="s">
        <v>425</v>
      </c>
      <c r="D61" s="29">
        <v>1.33</v>
      </c>
      <c r="E61" s="29"/>
      <c r="F61" s="34">
        <v>41000000</v>
      </c>
      <c r="G61" s="49">
        <v>54530000</v>
      </c>
      <c r="H61" s="99"/>
      <c r="I61" s="99"/>
    </row>
    <row r="62" spans="1:9" x14ac:dyDescent="0.25">
      <c r="A62" s="32" t="s">
        <v>1525</v>
      </c>
      <c r="B62" s="83">
        <v>42307</v>
      </c>
      <c r="C62" s="111" t="s">
        <v>425</v>
      </c>
      <c r="D62" s="29">
        <v>1.23</v>
      </c>
      <c r="E62" s="29"/>
      <c r="F62" s="34">
        <v>40625000</v>
      </c>
      <c r="G62" s="49">
        <v>49968750</v>
      </c>
      <c r="H62" s="99"/>
      <c r="I62" s="99"/>
    </row>
    <row r="63" spans="1:9" x14ac:dyDescent="0.25">
      <c r="A63" s="32" t="s">
        <v>1546</v>
      </c>
      <c r="B63" s="83">
        <v>42317</v>
      </c>
      <c r="C63" s="111" t="s">
        <v>425</v>
      </c>
      <c r="D63" s="29">
        <v>29.7</v>
      </c>
      <c r="E63" s="29"/>
      <c r="F63" s="34">
        <v>1596767</v>
      </c>
      <c r="G63" s="49">
        <v>47423979.899999999</v>
      </c>
      <c r="H63" s="99"/>
      <c r="I63" s="99"/>
    </row>
    <row r="64" spans="1:9" x14ac:dyDescent="0.25">
      <c r="A64" s="32" t="s">
        <v>1522</v>
      </c>
      <c r="B64" s="83">
        <v>42348</v>
      </c>
      <c r="C64" s="111" t="s">
        <v>425</v>
      </c>
      <c r="D64" s="29">
        <v>1</v>
      </c>
      <c r="E64" s="29"/>
      <c r="F64" s="34">
        <v>45805000</v>
      </c>
      <c r="G64" s="49">
        <v>45805000</v>
      </c>
      <c r="H64" s="99"/>
      <c r="I64" s="99"/>
    </row>
    <row r="65" spans="1:9" x14ac:dyDescent="0.25">
      <c r="A65" s="32" t="s">
        <v>1407</v>
      </c>
      <c r="B65" s="83">
        <v>42159</v>
      </c>
      <c r="C65" s="111" t="s">
        <v>425</v>
      </c>
      <c r="D65" s="29">
        <v>111.6</v>
      </c>
      <c r="E65" s="29"/>
      <c r="F65" s="34">
        <v>400538</v>
      </c>
      <c r="G65" s="49">
        <v>44700040.799999997</v>
      </c>
      <c r="H65" s="99"/>
      <c r="I65" s="99"/>
    </row>
    <row r="66" spans="1:9" x14ac:dyDescent="0.25">
      <c r="A66" s="32" t="s">
        <v>1384</v>
      </c>
      <c r="B66" s="83">
        <v>42088</v>
      </c>
      <c r="C66" s="111" t="s">
        <v>425</v>
      </c>
      <c r="D66" s="29">
        <v>0.11</v>
      </c>
      <c r="E66" s="29"/>
      <c r="F66" s="34">
        <v>395000000</v>
      </c>
      <c r="G66" s="49">
        <v>43450000</v>
      </c>
      <c r="H66" s="99"/>
      <c r="I66" s="99"/>
    </row>
    <row r="67" spans="1:9" x14ac:dyDescent="0.25">
      <c r="A67" s="32" t="s">
        <v>1252</v>
      </c>
      <c r="B67" s="83">
        <v>42208</v>
      </c>
      <c r="C67" s="111" t="s">
        <v>428</v>
      </c>
      <c r="D67" s="29">
        <v>231.2</v>
      </c>
      <c r="E67" s="29"/>
      <c r="F67" s="34">
        <v>183500</v>
      </c>
      <c r="G67" s="49">
        <v>42425200</v>
      </c>
      <c r="H67" s="99"/>
      <c r="I67" s="99"/>
    </row>
    <row r="68" spans="1:9" x14ac:dyDescent="0.25">
      <c r="A68" s="32" t="s">
        <v>524</v>
      </c>
      <c r="B68" s="83">
        <v>42095</v>
      </c>
      <c r="C68" s="111" t="s">
        <v>425</v>
      </c>
      <c r="D68" s="29">
        <v>19.25</v>
      </c>
      <c r="E68" s="29"/>
      <c r="F68" s="34">
        <v>2181588</v>
      </c>
      <c r="G68" s="49">
        <v>41995569</v>
      </c>
      <c r="H68" s="99"/>
      <c r="I68" s="99"/>
    </row>
    <row r="69" spans="1:9" x14ac:dyDescent="0.25">
      <c r="A69" s="32" t="s">
        <v>1252</v>
      </c>
      <c r="B69" s="83">
        <v>42265</v>
      </c>
      <c r="C69" s="111" t="s">
        <v>428</v>
      </c>
      <c r="D69" s="29">
        <v>231.2</v>
      </c>
      <c r="E69" s="29"/>
      <c r="F69" s="34">
        <v>161500</v>
      </c>
      <c r="G69" s="49">
        <v>37338800</v>
      </c>
      <c r="H69" s="99"/>
      <c r="I69" s="99"/>
    </row>
    <row r="70" spans="1:9" x14ac:dyDescent="0.25">
      <c r="A70" s="32" t="s">
        <v>1443</v>
      </c>
      <c r="B70" s="83">
        <v>42118</v>
      </c>
      <c r="C70" s="111" t="s">
        <v>428</v>
      </c>
      <c r="D70" s="29">
        <v>44.506999999999998</v>
      </c>
      <c r="E70" s="29"/>
      <c r="F70" s="34">
        <v>754987</v>
      </c>
      <c r="G70" s="49">
        <v>33602206.409000002</v>
      </c>
      <c r="H70" s="99"/>
      <c r="I70" s="99"/>
    </row>
    <row r="71" spans="1:9" x14ac:dyDescent="0.25">
      <c r="A71" s="32" t="s">
        <v>1534</v>
      </c>
      <c r="B71" s="83">
        <v>42195</v>
      </c>
      <c r="C71" s="111" t="s">
        <v>426</v>
      </c>
      <c r="D71" s="29">
        <v>1.35</v>
      </c>
      <c r="E71" s="29"/>
      <c r="F71" s="34">
        <v>22222222</v>
      </c>
      <c r="G71" s="49">
        <v>29999999.699999999</v>
      </c>
      <c r="H71" s="99"/>
      <c r="I71" s="99"/>
    </row>
    <row r="72" spans="1:9" x14ac:dyDescent="0.25">
      <c r="A72" s="32" t="s">
        <v>1545</v>
      </c>
      <c r="B72" s="83">
        <v>42198</v>
      </c>
      <c r="C72" s="111" t="s">
        <v>426</v>
      </c>
      <c r="D72" s="29">
        <v>105</v>
      </c>
      <c r="E72" s="29"/>
      <c r="F72" s="34">
        <v>273930</v>
      </c>
      <c r="G72" s="49">
        <v>28762650</v>
      </c>
      <c r="H72" s="99"/>
      <c r="I72" s="99"/>
    </row>
    <row r="73" spans="1:9" x14ac:dyDescent="0.25">
      <c r="A73" s="32" t="s">
        <v>1477</v>
      </c>
      <c r="B73" s="83">
        <v>42348</v>
      </c>
      <c r="C73" s="111" t="s">
        <v>425</v>
      </c>
      <c r="D73" s="29">
        <v>180</v>
      </c>
      <c r="E73" s="29"/>
      <c r="F73" s="34">
        <v>150000</v>
      </c>
      <c r="G73" s="49">
        <v>27000000</v>
      </c>
      <c r="H73" s="99"/>
      <c r="I73" s="99"/>
    </row>
    <row r="74" spans="1:9" x14ac:dyDescent="0.25">
      <c r="A74" s="32" t="s">
        <v>1269</v>
      </c>
      <c r="B74" s="83">
        <v>42035</v>
      </c>
      <c r="C74" s="111" t="s">
        <v>425</v>
      </c>
      <c r="D74" s="29">
        <v>589</v>
      </c>
      <c r="E74" s="29" t="s">
        <v>1373</v>
      </c>
      <c r="F74" s="34">
        <v>43577</v>
      </c>
      <c r="G74" s="49">
        <v>25666853</v>
      </c>
      <c r="H74" s="99"/>
      <c r="I74" s="99"/>
    </row>
    <row r="75" spans="1:9" x14ac:dyDescent="0.25">
      <c r="A75" s="32" t="s">
        <v>1269</v>
      </c>
      <c r="B75" s="83">
        <v>42247</v>
      </c>
      <c r="C75" s="111" t="s">
        <v>425</v>
      </c>
      <c r="D75" s="29">
        <v>740</v>
      </c>
      <c r="E75" s="29" t="s">
        <v>1373</v>
      </c>
      <c r="F75" s="34">
        <v>32301</v>
      </c>
      <c r="G75" s="49">
        <v>23902740</v>
      </c>
      <c r="H75" s="99"/>
      <c r="I75" s="99"/>
    </row>
    <row r="76" spans="1:9" x14ac:dyDescent="0.25">
      <c r="A76" s="32" t="s">
        <v>1409</v>
      </c>
      <c r="B76" s="83">
        <v>42124</v>
      </c>
      <c r="C76" s="111" t="s">
        <v>425</v>
      </c>
      <c r="D76" s="29">
        <v>3.2</v>
      </c>
      <c r="E76" s="29"/>
      <c r="F76" s="34">
        <v>6222100</v>
      </c>
      <c r="G76" s="49">
        <v>19910720</v>
      </c>
      <c r="H76" s="99"/>
      <c r="I76" s="99"/>
    </row>
    <row r="77" spans="1:9" x14ac:dyDescent="0.25">
      <c r="A77" s="32" t="s">
        <v>1543</v>
      </c>
      <c r="B77" s="83">
        <v>42191</v>
      </c>
      <c r="C77" s="111" t="s">
        <v>425</v>
      </c>
      <c r="D77" s="29">
        <v>5.65</v>
      </c>
      <c r="E77" s="29"/>
      <c r="F77" s="34">
        <v>3150000</v>
      </c>
      <c r="G77" s="49">
        <v>17797500</v>
      </c>
      <c r="H77" s="99"/>
      <c r="I77" s="99"/>
    </row>
    <row r="78" spans="1:9" x14ac:dyDescent="0.25">
      <c r="A78" s="32" t="s">
        <v>1546</v>
      </c>
      <c r="B78" s="83">
        <v>42366</v>
      </c>
      <c r="C78" s="111" t="s">
        <v>426</v>
      </c>
      <c r="D78" s="29">
        <v>40</v>
      </c>
      <c r="E78" s="29"/>
      <c r="F78" s="34">
        <v>375000</v>
      </c>
      <c r="G78" s="49">
        <v>15000000</v>
      </c>
      <c r="H78" s="99"/>
      <c r="I78" s="99"/>
    </row>
    <row r="79" spans="1:9" x14ac:dyDescent="0.25">
      <c r="A79" s="32" t="s">
        <v>1269</v>
      </c>
      <c r="B79" s="83">
        <v>42216</v>
      </c>
      <c r="C79" s="111" t="s">
        <v>425</v>
      </c>
      <c r="D79" s="29">
        <v>729</v>
      </c>
      <c r="E79" s="29" t="s">
        <v>1373</v>
      </c>
      <c r="F79" s="34">
        <v>20101</v>
      </c>
      <c r="G79" s="49">
        <v>14653629</v>
      </c>
      <c r="H79" s="99"/>
      <c r="I79" s="99"/>
    </row>
    <row r="80" spans="1:9" x14ac:dyDescent="0.25">
      <c r="A80" s="32" t="s">
        <v>1534</v>
      </c>
      <c r="B80" s="83">
        <v>42032</v>
      </c>
      <c r="C80" s="111" t="s">
        <v>426</v>
      </c>
      <c r="D80" s="29">
        <v>1.3</v>
      </c>
      <c r="E80" s="29"/>
      <c r="F80" s="34">
        <v>10000000</v>
      </c>
      <c r="G80" s="49">
        <v>13000000</v>
      </c>
      <c r="H80" s="99"/>
      <c r="I80" s="99"/>
    </row>
    <row r="81" spans="1:9" x14ac:dyDescent="0.25">
      <c r="A81" s="32" t="s">
        <v>1228</v>
      </c>
      <c r="B81" s="83">
        <v>42089</v>
      </c>
      <c r="C81" s="111" t="s">
        <v>425</v>
      </c>
      <c r="D81" s="29">
        <v>10.120900000000001</v>
      </c>
      <c r="E81" s="29"/>
      <c r="F81" s="34">
        <v>1272410</v>
      </c>
      <c r="G81" s="49">
        <v>12877934.369000001</v>
      </c>
      <c r="H81" s="99"/>
      <c r="I81" s="99"/>
    </row>
    <row r="82" spans="1:9" x14ac:dyDescent="0.25">
      <c r="A82" s="32" t="s">
        <v>1501</v>
      </c>
      <c r="B82" s="83">
        <v>42013</v>
      </c>
      <c r="C82" s="111" t="s">
        <v>428</v>
      </c>
      <c r="D82" s="29">
        <v>35.200000000000003</v>
      </c>
      <c r="E82" s="29"/>
      <c r="F82" s="34">
        <v>353385</v>
      </c>
      <c r="G82" s="49">
        <v>12439152</v>
      </c>
      <c r="H82" s="99"/>
      <c r="I82" s="99"/>
    </row>
    <row r="83" spans="1:9" x14ac:dyDescent="0.25">
      <c r="A83" s="32" t="s">
        <v>1269</v>
      </c>
      <c r="B83" s="83">
        <v>42095</v>
      </c>
      <c r="C83" s="111" t="s">
        <v>425</v>
      </c>
      <c r="D83" s="29">
        <v>665.5</v>
      </c>
      <c r="E83" s="29" t="s">
        <v>1373</v>
      </c>
      <c r="F83" s="34">
        <v>18283</v>
      </c>
      <c r="G83" s="49">
        <v>12167336.5</v>
      </c>
      <c r="H83" s="99"/>
      <c r="I83" s="99"/>
    </row>
    <row r="84" spans="1:9" x14ac:dyDescent="0.25">
      <c r="A84" s="32" t="s">
        <v>1269</v>
      </c>
      <c r="B84" s="83">
        <v>42124</v>
      </c>
      <c r="C84" s="111" t="s">
        <v>425</v>
      </c>
      <c r="D84" s="29">
        <v>514.5</v>
      </c>
      <c r="E84" s="29" t="s">
        <v>1373</v>
      </c>
      <c r="F84" s="34">
        <v>22188</v>
      </c>
      <c r="G84" s="49">
        <v>11415726</v>
      </c>
      <c r="H84" s="99"/>
      <c r="I84" s="99"/>
    </row>
    <row r="85" spans="1:9" x14ac:dyDescent="0.25">
      <c r="A85" s="32" t="s">
        <v>1443</v>
      </c>
      <c r="B85" s="83">
        <v>42044</v>
      </c>
      <c r="C85" s="111" t="s">
        <v>428</v>
      </c>
      <c r="D85" s="29">
        <v>45.58</v>
      </c>
      <c r="E85" s="29"/>
      <c r="F85" s="34">
        <v>247560</v>
      </c>
      <c r="G85" s="49">
        <v>11283784.800000001</v>
      </c>
      <c r="H85" s="99"/>
      <c r="I85" s="99"/>
    </row>
    <row r="86" spans="1:9" x14ac:dyDescent="0.25">
      <c r="A86" s="32" t="s">
        <v>1305</v>
      </c>
      <c r="B86" s="83">
        <v>42299</v>
      </c>
      <c r="C86" s="111" t="s">
        <v>425</v>
      </c>
      <c r="D86" s="29">
        <v>11.26</v>
      </c>
      <c r="E86" s="29"/>
      <c r="F86" s="34">
        <v>888100</v>
      </c>
      <c r="G86" s="49">
        <v>10000006</v>
      </c>
      <c r="H86" s="99"/>
      <c r="I86" s="99"/>
    </row>
    <row r="87" spans="1:9" x14ac:dyDescent="0.25">
      <c r="A87" s="32" t="s">
        <v>1546</v>
      </c>
      <c r="B87" s="83">
        <v>42237</v>
      </c>
      <c r="C87" s="111" t="s">
        <v>426</v>
      </c>
      <c r="D87" s="29">
        <v>27</v>
      </c>
      <c r="E87" s="29"/>
      <c r="F87" s="34">
        <v>370370</v>
      </c>
      <c r="G87" s="49">
        <v>9999990</v>
      </c>
      <c r="H87" s="99"/>
      <c r="I87" s="99"/>
    </row>
    <row r="88" spans="1:9" x14ac:dyDescent="0.25">
      <c r="A88" s="32" t="s">
        <v>1269</v>
      </c>
      <c r="B88" s="83">
        <v>42277</v>
      </c>
      <c r="C88" s="111" t="s">
        <v>425</v>
      </c>
      <c r="D88" s="29">
        <v>753</v>
      </c>
      <c r="E88" s="29" t="s">
        <v>1373</v>
      </c>
      <c r="F88" s="34">
        <v>9688</v>
      </c>
      <c r="G88" s="49">
        <v>7295064</v>
      </c>
      <c r="H88" s="99"/>
      <c r="I88" s="99"/>
    </row>
    <row r="89" spans="1:9" x14ac:dyDescent="0.25">
      <c r="A89" s="32" t="s">
        <v>1542</v>
      </c>
      <c r="B89" s="83">
        <v>42060</v>
      </c>
      <c r="C89" s="111" t="s">
        <v>425</v>
      </c>
      <c r="D89" s="29">
        <v>1.3</v>
      </c>
      <c r="E89" s="29"/>
      <c r="F89" s="34">
        <v>5125000</v>
      </c>
      <c r="G89" s="49">
        <v>6662500</v>
      </c>
      <c r="H89" s="99"/>
      <c r="I89" s="99"/>
    </row>
    <row r="90" spans="1:9" x14ac:dyDescent="0.25">
      <c r="A90" s="32" t="s">
        <v>1540</v>
      </c>
      <c r="B90" s="83">
        <v>42065</v>
      </c>
      <c r="C90" s="111" t="s">
        <v>425</v>
      </c>
      <c r="D90" s="29">
        <v>1.06</v>
      </c>
      <c r="E90" s="29"/>
      <c r="F90" s="34">
        <v>5787500</v>
      </c>
      <c r="G90" s="49">
        <v>6134750</v>
      </c>
      <c r="H90" s="99"/>
      <c r="I90" s="99"/>
    </row>
    <row r="91" spans="1:9" x14ac:dyDescent="0.25">
      <c r="A91" s="32" t="s">
        <v>1517</v>
      </c>
      <c r="B91" s="83">
        <v>42065</v>
      </c>
      <c r="C91" s="111" t="s">
        <v>428</v>
      </c>
      <c r="D91" s="29">
        <v>11.5</v>
      </c>
      <c r="E91" s="29"/>
      <c r="F91" s="34">
        <v>466500</v>
      </c>
      <c r="G91" s="49">
        <v>5364750</v>
      </c>
      <c r="H91" s="99"/>
      <c r="I91" s="99"/>
    </row>
    <row r="92" spans="1:9" x14ac:dyDescent="0.25">
      <c r="A92" s="32" t="s">
        <v>1437</v>
      </c>
      <c r="B92" s="83">
        <v>42135</v>
      </c>
      <c r="C92" s="111" t="s">
        <v>428</v>
      </c>
      <c r="D92" s="29">
        <v>3.1</v>
      </c>
      <c r="E92" s="29"/>
      <c r="F92" s="34">
        <v>1638000</v>
      </c>
      <c r="G92" s="49">
        <v>5077800</v>
      </c>
      <c r="H92" s="99"/>
      <c r="I92" s="99"/>
    </row>
    <row r="93" spans="1:9" x14ac:dyDescent="0.25">
      <c r="A93" s="32" t="s">
        <v>1269</v>
      </c>
      <c r="B93" s="83">
        <v>42124</v>
      </c>
      <c r="C93" s="111" t="s">
        <v>425</v>
      </c>
      <c r="D93" s="29">
        <v>514.5</v>
      </c>
      <c r="E93" s="29" t="s">
        <v>1373</v>
      </c>
      <c r="F93" s="34">
        <v>9701</v>
      </c>
      <c r="G93" s="49">
        <v>4991164.5</v>
      </c>
      <c r="H93" s="99"/>
      <c r="I93" s="99"/>
    </row>
    <row r="94" spans="1:9" x14ac:dyDescent="0.25">
      <c r="A94" s="32" t="s">
        <v>1508</v>
      </c>
      <c r="B94" s="83">
        <v>42111</v>
      </c>
      <c r="C94" s="111" t="s">
        <v>426</v>
      </c>
      <c r="D94" s="29">
        <v>10</v>
      </c>
      <c r="E94" s="29"/>
      <c r="F94" s="34">
        <v>480029</v>
      </c>
      <c r="G94" s="49">
        <v>4800290</v>
      </c>
      <c r="H94" s="99"/>
      <c r="I94" s="99"/>
    </row>
    <row r="95" spans="1:9" x14ac:dyDescent="0.25">
      <c r="A95" s="32" t="s">
        <v>1371</v>
      </c>
      <c r="B95" s="83">
        <v>42095</v>
      </c>
      <c r="C95" s="111" t="s">
        <v>428</v>
      </c>
      <c r="D95" s="29">
        <v>13.96</v>
      </c>
      <c r="E95" s="29"/>
      <c r="F95" s="34">
        <v>321300</v>
      </c>
      <c r="G95" s="49">
        <v>4485348</v>
      </c>
      <c r="H95" s="99"/>
      <c r="I95" s="99"/>
    </row>
    <row r="96" spans="1:9" x14ac:dyDescent="0.25">
      <c r="A96" s="32" t="s">
        <v>1545</v>
      </c>
      <c r="B96" s="83">
        <v>42198</v>
      </c>
      <c r="C96" s="111" t="s">
        <v>428</v>
      </c>
      <c r="D96" s="29">
        <v>105</v>
      </c>
      <c r="E96" s="29"/>
      <c r="F96" s="34">
        <v>38454</v>
      </c>
      <c r="G96" s="49">
        <v>4037670</v>
      </c>
      <c r="H96" s="99"/>
      <c r="I96" s="99"/>
    </row>
    <row r="97" spans="1:9" x14ac:dyDescent="0.25">
      <c r="A97" s="32" t="s">
        <v>1517</v>
      </c>
      <c r="B97" s="83">
        <v>42212</v>
      </c>
      <c r="C97" s="111" t="s">
        <v>426</v>
      </c>
      <c r="D97" s="29">
        <v>32</v>
      </c>
      <c r="E97" s="29"/>
      <c r="F97" s="34">
        <v>122478</v>
      </c>
      <c r="G97" s="49">
        <v>3919296</v>
      </c>
      <c r="H97" s="99"/>
      <c r="I97" s="99"/>
    </row>
    <row r="98" spans="1:9" x14ac:dyDescent="0.25">
      <c r="A98" s="32" t="s">
        <v>1259</v>
      </c>
      <c r="B98" s="83">
        <v>42146</v>
      </c>
      <c r="C98" s="111" t="s">
        <v>428</v>
      </c>
      <c r="D98" s="29">
        <v>9.7100000000000009</v>
      </c>
      <c r="E98" s="29"/>
      <c r="F98" s="34">
        <v>387000</v>
      </c>
      <c r="G98" s="49">
        <v>3757770</v>
      </c>
      <c r="H98" s="99"/>
      <c r="I98" s="99"/>
    </row>
    <row r="99" spans="1:9" x14ac:dyDescent="0.25">
      <c r="A99" s="32" t="s">
        <v>1501</v>
      </c>
      <c r="B99" s="83">
        <v>42069</v>
      </c>
      <c r="C99" s="111" t="s">
        <v>428</v>
      </c>
      <c r="D99" s="29">
        <v>36.799999999999997</v>
      </c>
      <c r="E99" s="29"/>
      <c r="F99" s="34">
        <v>83079</v>
      </c>
      <c r="G99" s="49">
        <v>3057307.2</v>
      </c>
      <c r="H99" s="99"/>
      <c r="I99" s="99"/>
    </row>
    <row r="100" spans="1:9" x14ac:dyDescent="0.25">
      <c r="A100" s="32" t="s">
        <v>1269</v>
      </c>
      <c r="B100" s="83">
        <v>42338</v>
      </c>
      <c r="C100" s="111" t="s">
        <v>428</v>
      </c>
      <c r="D100" s="29">
        <v>797</v>
      </c>
      <c r="E100" s="29" t="s">
        <v>1373</v>
      </c>
      <c r="F100" s="34">
        <v>3720</v>
      </c>
      <c r="G100" s="49">
        <v>2964840</v>
      </c>
      <c r="H100" s="99"/>
      <c r="I100" s="99"/>
    </row>
    <row r="101" spans="1:9" x14ac:dyDescent="0.25">
      <c r="A101" s="32" t="s">
        <v>1269</v>
      </c>
      <c r="B101" s="83">
        <v>42155</v>
      </c>
      <c r="C101" s="111" t="s">
        <v>425</v>
      </c>
      <c r="D101" s="29">
        <v>591</v>
      </c>
      <c r="E101" s="29" t="s">
        <v>1373</v>
      </c>
      <c r="F101" s="34">
        <v>4552</v>
      </c>
      <c r="G101" s="49">
        <v>2690232</v>
      </c>
      <c r="H101" s="99"/>
      <c r="I101" s="99"/>
    </row>
    <row r="102" spans="1:9" x14ac:dyDescent="0.25">
      <c r="A102" s="32" t="s">
        <v>1543</v>
      </c>
      <c r="B102" s="83">
        <v>42319</v>
      </c>
      <c r="C102" s="111" t="s">
        <v>428</v>
      </c>
      <c r="D102" s="29">
        <v>1.22</v>
      </c>
      <c r="E102" s="29"/>
      <c r="F102" s="34">
        <v>2200000</v>
      </c>
      <c r="G102" s="49">
        <v>2684000</v>
      </c>
      <c r="H102" s="99"/>
      <c r="I102" s="99"/>
    </row>
    <row r="103" spans="1:9" x14ac:dyDescent="0.25">
      <c r="A103" s="32" t="s">
        <v>1511</v>
      </c>
      <c r="B103" s="83">
        <v>42181</v>
      </c>
      <c r="C103" s="111" t="s">
        <v>428</v>
      </c>
      <c r="D103" s="29">
        <v>7.51</v>
      </c>
      <c r="E103" s="29"/>
      <c r="F103" s="34">
        <v>315193</v>
      </c>
      <c r="G103" s="49">
        <v>2367099.4300000002</v>
      </c>
      <c r="H103" s="99"/>
      <c r="I103" s="99"/>
    </row>
    <row r="104" spans="1:9" x14ac:dyDescent="0.25">
      <c r="A104" s="32" t="s">
        <v>1553</v>
      </c>
      <c r="B104" s="83">
        <v>42368</v>
      </c>
      <c r="C104" s="111" t="s">
        <v>425</v>
      </c>
      <c r="D104" s="29">
        <v>35.159999999999997</v>
      </c>
      <c r="E104" s="29"/>
      <c r="F104" s="34">
        <v>62100</v>
      </c>
      <c r="G104" s="49">
        <v>2183436</v>
      </c>
      <c r="H104" s="99"/>
      <c r="I104" s="99"/>
    </row>
    <row r="105" spans="1:9" x14ac:dyDescent="0.25">
      <c r="A105" s="32" t="s">
        <v>1523</v>
      </c>
      <c r="B105" s="83">
        <v>42080</v>
      </c>
      <c r="C105" s="111" t="s">
        <v>425</v>
      </c>
      <c r="D105" s="29">
        <v>85</v>
      </c>
      <c r="E105" s="29"/>
      <c r="F105" s="34">
        <v>19320</v>
      </c>
      <c r="G105" s="49">
        <v>1642200</v>
      </c>
      <c r="H105" s="99"/>
      <c r="I105" s="99"/>
    </row>
    <row r="106" spans="1:9" x14ac:dyDescent="0.25">
      <c r="A106" s="32" t="s">
        <v>1343</v>
      </c>
      <c r="B106" s="83">
        <v>42255</v>
      </c>
      <c r="C106" s="111" t="s">
        <v>428</v>
      </c>
      <c r="D106" s="29">
        <v>29.46</v>
      </c>
      <c r="E106" s="29"/>
      <c r="F106" s="34">
        <v>50830</v>
      </c>
      <c r="G106" s="49">
        <v>1497451.8</v>
      </c>
      <c r="H106" s="99"/>
      <c r="I106" s="99"/>
    </row>
    <row r="107" spans="1:9" x14ac:dyDescent="0.25">
      <c r="A107" s="32" t="s">
        <v>1513</v>
      </c>
      <c r="B107" s="83">
        <v>42174</v>
      </c>
      <c r="C107" s="111" t="s">
        <v>428</v>
      </c>
      <c r="D107" s="29">
        <v>2</v>
      </c>
      <c r="E107" s="29"/>
      <c r="F107" s="34">
        <v>666667</v>
      </c>
      <c r="G107" s="49">
        <v>1333334</v>
      </c>
      <c r="H107" s="99"/>
      <c r="I107" s="99"/>
    </row>
    <row r="108" spans="1:9" x14ac:dyDescent="0.25">
      <c r="A108" s="32" t="s">
        <v>1250</v>
      </c>
      <c r="B108" s="83">
        <v>42121</v>
      </c>
      <c r="C108" s="111" t="s">
        <v>425</v>
      </c>
      <c r="D108" s="29">
        <v>0.54</v>
      </c>
      <c r="E108" s="29"/>
      <c r="F108" s="34">
        <v>1763311</v>
      </c>
      <c r="G108" s="49">
        <v>952187.94</v>
      </c>
      <c r="H108" s="99"/>
      <c r="I108" s="99"/>
    </row>
    <row r="109" spans="1:9" x14ac:dyDescent="0.25">
      <c r="A109" s="32" t="s">
        <v>1343</v>
      </c>
      <c r="B109" s="83">
        <v>42136</v>
      </c>
      <c r="C109" s="111" t="s">
        <v>428</v>
      </c>
      <c r="D109" s="29">
        <v>28.53</v>
      </c>
      <c r="E109" s="29"/>
      <c r="F109" s="34">
        <v>32164</v>
      </c>
      <c r="G109" s="49">
        <v>917638.92</v>
      </c>
      <c r="H109" s="99"/>
      <c r="I109" s="99"/>
    </row>
    <row r="110" spans="1:9" x14ac:dyDescent="0.25">
      <c r="A110" s="32" t="s">
        <v>1513</v>
      </c>
      <c r="B110" s="83">
        <v>42233</v>
      </c>
      <c r="C110" s="111" t="s">
        <v>428</v>
      </c>
      <c r="D110" s="29">
        <v>2.8</v>
      </c>
      <c r="E110" s="29"/>
      <c r="F110" s="34">
        <v>316935</v>
      </c>
      <c r="G110" s="49">
        <v>887418</v>
      </c>
      <c r="H110" s="99"/>
      <c r="I110" s="99"/>
    </row>
    <row r="111" spans="1:9" x14ac:dyDescent="0.25">
      <c r="A111" s="32" t="s">
        <v>1540</v>
      </c>
      <c r="B111" s="83">
        <v>42153</v>
      </c>
      <c r="C111" s="111" t="s">
        <v>428</v>
      </c>
      <c r="D111" s="29">
        <v>6.34</v>
      </c>
      <c r="E111" s="29"/>
      <c r="F111" s="34">
        <v>67852</v>
      </c>
      <c r="G111" s="49">
        <v>430181.68</v>
      </c>
      <c r="H111" s="99"/>
      <c r="I111" s="99"/>
    </row>
    <row r="112" spans="1:9" x14ac:dyDescent="0.25">
      <c r="A112" s="32" t="s">
        <v>1475</v>
      </c>
      <c r="B112" s="83">
        <v>42137</v>
      </c>
      <c r="C112" s="111" t="s">
        <v>428</v>
      </c>
      <c r="D112" s="29">
        <v>99</v>
      </c>
      <c r="E112" s="29"/>
      <c r="F112" s="34">
        <v>3770</v>
      </c>
      <c r="G112" s="49">
        <v>373230</v>
      </c>
      <c r="H112" s="99"/>
      <c r="I112" s="99"/>
    </row>
    <row r="113" spans="1:9" x14ac:dyDescent="0.25">
      <c r="A113" s="32" t="s">
        <v>1475</v>
      </c>
      <c r="B113" s="83">
        <v>42298</v>
      </c>
      <c r="C113" s="111" t="s">
        <v>428</v>
      </c>
      <c r="D113" s="29">
        <v>50.56</v>
      </c>
      <c r="E113" s="29"/>
      <c r="F113" s="34">
        <v>6639</v>
      </c>
      <c r="G113" s="49">
        <v>335667.84</v>
      </c>
      <c r="H113" s="99"/>
      <c r="I113" s="99"/>
    </row>
    <row r="114" spans="1:9" x14ac:dyDescent="0.25">
      <c r="A114" s="32" t="s">
        <v>1543</v>
      </c>
      <c r="B114" s="83">
        <v>42135</v>
      </c>
      <c r="C114" s="111" t="s">
        <v>428</v>
      </c>
      <c r="D114" s="29">
        <v>1.96</v>
      </c>
      <c r="E114" s="29"/>
      <c r="F114" s="34">
        <v>151500</v>
      </c>
      <c r="G114" s="49">
        <v>296940</v>
      </c>
      <c r="H114" s="99"/>
      <c r="I114" s="99"/>
    </row>
    <row r="115" spans="1:9" x14ac:dyDescent="0.25">
      <c r="A115" s="32" t="s">
        <v>1514</v>
      </c>
      <c r="B115" s="83">
        <v>42352</v>
      </c>
      <c r="C115" s="111" t="s">
        <v>428</v>
      </c>
      <c r="D115" s="29">
        <v>1.19</v>
      </c>
      <c r="E115" s="29"/>
      <c r="F115" s="34">
        <v>169831</v>
      </c>
      <c r="G115" s="49">
        <v>202098.89</v>
      </c>
      <c r="H115" s="99"/>
      <c r="I115" s="99"/>
    </row>
    <row r="116" spans="1:9" x14ac:dyDescent="0.25">
      <c r="A116" s="32" t="s">
        <v>1540</v>
      </c>
      <c r="B116" s="83">
        <v>42341</v>
      </c>
      <c r="C116" s="111" t="s">
        <v>428</v>
      </c>
      <c r="D116" s="29">
        <v>1.89</v>
      </c>
      <c r="E116" s="29"/>
      <c r="F116" s="34">
        <v>75000</v>
      </c>
      <c r="G116" s="49">
        <v>141750</v>
      </c>
      <c r="H116" s="99"/>
      <c r="I116" s="99"/>
    </row>
    <row r="117" spans="1:9" x14ac:dyDescent="0.25">
      <c r="A117" s="32" t="s">
        <v>1540</v>
      </c>
      <c r="B117" s="83">
        <v>42314</v>
      </c>
      <c r="C117" s="111" t="s">
        <v>428</v>
      </c>
      <c r="D117" s="29">
        <v>1.01</v>
      </c>
      <c r="E117" s="29"/>
      <c r="F117" s="34">
        <v>50000</v>
      </c>
      <c r="G117" s="49">
        <v>50500</v>
      </c>
      <c r="H117" s="99"/>
      <c r="I117" s="99"/>
    </row>
    <row r="118" spans="1:9" x14ac:dyDescent="0.25">
      <c r="A118" s="32" t="s">
        <v>1543</v>
      </c>
      <c r="B118" s="83">
        <v>42137</v>
      </c>
      <c r="C118" s="111" t="s">
        <v>428</v>
      </c>
      <c r="D118" s="29">
        <v>0.15</v>
      </c>
      <c r="E118" s="29"/>
      <c r="F118" s="34">
        <v>137692</v>
      </c>
      <c r="G118" s="49">
        <v>20653.8</v>
      </c>
      <c r="H118" s="99"/>
      <c r="I118" s="99"/>
    </row>
    <row r="119" spans="1:9" x14ac:dyDescent="0.25">
      <c r="A119" s="32"/>
      <c r="B119" s="83"/>
      <c r="C119" s="111"/>
      <c r="D119" s="29"/>
      <c r="E119" s="29"/>
      <c r="F119" s="34"/>
      <c r="G119" s="49"/>
      <c r="H119" s="99"/>
      <c r="I119" s="99"/>
    </row>
    <row r="120" spans="1:9" x14ac:dyDescent="0.25">
      <c r="A120" s="32"/>
      <c r="B120" s="83"/>
      <c r="C120" s="111"/>
      <c r="D120" s="29"/>
      <c r="E120" s="29"/>
      <c r="F120" s="34"/>
      <c r="G120" s="49"/>
      <c r="H120" s="99"/>
      <c r="I120" s="99"/>
    </row>
    <row r="121" spans="1:9" x14ac:dyDescent="0.25">
      <c r="A121" s="32"/>
      <c r="B121" s="83"/>
      <c r="C121" s="111"/>
      <c r="D121" s="29"/>
      <c r="E121" s="29"/>
      <c r="F121" s="34"/>
      <c r="G121" s="49"/>
      <c r="H121" s="99"/>
      <c r="I121" s="99"/>
    </row>
    <row r="122" spans="1:9" x14ac:dyDescent="0.25">
      <c r="A122" s="32" t="s">
        <v>1404</v>
      </c>
      <c r="B122" s="83"/>
      <c r="C122" s="111"/>
      <c r="D122" s="29"/>
      <c r="E122" s="29"/>
      <c r="F122" s="34"/>
      <c r="G122" s="49"/>
      <c r="H122" s="99"/>
      <c r="I122" s="99"/>
    </row>
    <row r="123" spans="1:9" x14ac:dyDescent="0.25">
      <c r="A123" s="32"/>
      <c r="B123" s="83"/>
      <c r="C123" s="111"/>
      <c r="D123" s="29"/>
      <c r="E123" s="29"/>
      <c r="F123" s="34"/>
      <c r="G123" s="49"/>
      <c r="H123" s="99"/>
      <c r="I123" s="99"/>
    </row>
    <row r="124" spans="1:9" x14ac:dyDescent="0.25">
      <c r="A124" s="32"/>
      <c r="B124" s="83"/>
      <c r="C124" s="111"/>
      <c r="D124" s="29"/>
      <c r="E124" s="29"/>
      <c r="F124" s="34"/>
      <c r="G124" s="49"/>
      <c r="H124" s="99"/>
      <c r="I124" s="99"/>
    </row>
    <row r="125" spans="1:9" x14ac:dyDescent="0.25">
      <c r="A125" s="32"/>
      <c r="B125" s="83"/>
      <c r="C125" s="111"/>
      <c r="D125" s="29"/>
      <c r="E125" s="29"/>
      <c r="F125" s="34"/>
      <c r="G125" s="49"/>
      <c r="H125" s="99"/>
      <c r="I125" s="99"/>
    </row>
    <row r="126" spans="1:9" x14ac:dyDescent="0.25">
      <c r="A126" s="32"/>
      <c r="B126" s="83"/>
      <c r="C126" s="111"/>
      <c r="D126" s="29"/>
      <c r="E126" s="29"/>
      <c r="F126" s="34"/>
      <c r="G126" s="49"/>
      <c r="H126" s="99"/>
      <c r="I126" s="99"/>
    </row>
    <row r="127" spans="1:9" x14ac:dyDescent="0.25">
      <c r="A127" s="32"/>
      <c r="B127" s="83"/>
      <c r="C127" s="111"/>
      <c r="D127" s="29"/>
      <c r="E127" s="29"/>
      <c r="F127" s="34"/>
      <c r="G127" s="49"/>
      <c r="H127" s="99"/>
      <c r="I127" s="99"/>
    </row>
    <row r="128" spans="1:9" x14ac:dyDescent="0.25">
      <c r="A128" s="32"/>
      <c r="B128" s="83"/>
      <c r="C128" s="111"/>
      <c r="D128" s="29"/>
      <c r="E128" s="29"/>
      <c r="F128" s="34"/>
      <c r="G128" s="49"/>
      <c r="H128" s="99"/>
      <c r="I128" s="99"/>
    </row>
    <row r="129" spans="1:9" x14ac:dyDescent="0.25">
      <c r="A129" s="32"/>
      <c r="B129" s="83"/>
      <c r="C129" s="111"/>
      <c r="D129" s="29"/>
      <c r="E129" s="29"/>
      <c r="F129" s="34"/>
      <c r="G129" s="49"/>
      <c r="H129" s="99"/>
      <c r="I129" s="99"/>
    </row>
    <row r="130" spans="1:9" x14ac:dyDescent="0.25">
      <c r="A130" s="32"/>
      <c r="B130" s="83"/>
      <c r="C130" s="111"/>
      <c r="D130" s="29"/>
      <c r="E130" s="29"/>
      <c r="F130" s="34"/>
      <c r="G130" s="49"/>
      <c r="H130" s="99"/>
      <c r="I130" s="99"/>
    </row>
    <row r="131" spans="1:9" x14ac:dyDescent="0.25">
      <c r="A131" s="32"/>
      <c r="B131" s="83"/>
      <c r="C131" s="111"/>
      <c r="D131" s="29"/>
      <c r="E131" s="29"/>
      <c r="F131" s="34"/>
      <c r="G131" s="49"/>
      <c r="H131" s="99"/>
      <c r="I131" s="99"/>
    </row>
    <row r="132" spans="1:9" x14ac:dyDescent="0.25">
      <c r="A132" s="32"/>
      <c r="B132" s="83"/>
      <c r="C132" s="111"/>
      <c r="D132" s="29"/>
      <c r="E132" s="29"/>
      <c r="F132" s="34"/>
      <c r="G132" s="49"/>
      <c r="H132" s="99"/>
      <c r="I132" s="99"/>
    </row>
    <row r="133" spans="1:9" x14ac:dyDescent="0.25">
      <c r="A133" s="32"/>
      <c r="B133" s="83"/>
      <c r="C133" s="111"/>
      <c r="D133" s="29"/>
      <c r="E133" s="29"/>
      <c r="F133" s="34"/>
      <c r="G133" s="49"/>
      <c r="H133" s="99"/>
      <c r="I133" s="99"/>
    </row>
    <row r="134" spans="1:9" x14ac:dyDescent="0.25">
      <c r="A134" s="32"/>
      <c r="B134" s="83"/>
      <c r="C134" s="111"/>
      <c r="D134" s="29"/>
      <c r="E134" s="29"/>
      <c r="F134" s="34"/>
      <c r="G134" s="49"/>
      <c r="H134" s="99"/>
      <c r="I134" s="99"/>
    </row>
    <row r="135" spans="1:9" x14ac:dyDescent="0.25">
      <c r="A135" s="32"/>
      <c r="B135" s="83"/>
      <c r="C135" s="111"/>
      <c r="D135" s="29"/>
      <c r="E135" s="29"/>
      <c r="F135" s="34"/>
      <c r="G135" s="49"/>
      <c r="H135" s="99"/>
      <c r="I135" s="99"/>
    </row>
    <row r="136" spans="1:9" x14ac:dyDescent="0.25">
      <c r="A136" s="32"/>
      <c r="B136" s="83"/>
      <c r="C136" s="111"/>
      <c r="D136" s="29"/>
      <c r="E136" s="29"/>
      <c r="F136" s="34"/>
      <c r="G136" s="49"/>
      <c r="H136" s="99"/>
      <c r="I136" s="99"/>
    </row>
    <row r="137" spans="1:9" x14ac:dyDescent="0.25">
      <c r="A137" s="32"/>
      <c r="B137" s="83"/>
      <c r="C137" s="111"/>
      <c r="D137" s="29"/>
      <c r="E137" s="29"/>
      <c r="F137" s="34"/>
      <c r="G137" s="49"/>
      <c r="H137" s="99"/>
      <c r="I137" s="99"/>
    </row>
    <row r="138" spans="1:9" x14ac:dyDescent="0.25">
      <c r="A138" s="32"/>
      <c r="B138" s="83"/>
      <c r="C138" s="111"/>
      <c r="D138" s="29"/>
      <c r="E138" s="29"/>
      <c r="F138" s="34"/>
      <c r="G138" s="49"/>
      <c r="H138" s="99"/>
      <c r="I138" s="99"/>
    </row>
    <row r="139" spans="1:9" x14ac:dyDescent="0.25">
      <c r="A139" s="32"/>
      <c r="B139" s="83"/>
      <c r="C139" s="111"/>
      <c r="D139" s="29"/>
      <c r="E139" s="29"/>
      <c r="F139" s="34"/>
      <c r="G139" s="49"/>
      <c r="H139" s="99"/>
      <c r="I139" s="99"/>
    </row>
    <row r="140" spans="1:9" x14ac:dyDescent="0.25">
      <c r="A140" s="32"/>
      <c r="B140" s="83"/>
      <c r="C140" s="111"/>
      <c r="D140" s="29"/>
      <c r="E140" s="29"/>
      <c r="F140" s="34"/>
      <c r="G140" s="49"/>
      <c r="H140" s="99"/>
      <c r="I140" s="99"/>
    </row>
    <row r="141" spans="1:9" x14ac:dyDescent="0.25">
      <c r="A141" s="32"/>
      <c r="B141" s="83"/>
      <c r="C141" s="111"/>
      <c r="D141" s="29"/>
      <c r="E141" s="29"/>
      <c r="F141" s="34"/>
      <c r="G141" s="49"/>
      <c r="H141" s="99"/>
      <c r="I141" s="99"/>
    </row>
    <row r="142" spans="1:9" x14ac:dyDescent="0.25">
      <c r="A142" s="32"/>
      <c r="B142" s="83"/>
      <c r="C142" s="111"/>
      <c r="D142" s="29"/>
      <c r="E142" s="29"/>
      <c r="F142" s="34"/>
      <c r="G142" s="49"/>
      <c r="H142" s="99"/>
      <c r="I142" s="99"/>
    </row>
    <row r="143" spans="1:9" x14ac:dyDescent="0.25">
      <c r="A143" s="32"/>
      <c r="B143" s="83"/>
      <c r="C143" s="111"/>
      <c r="D143" s="29"/>
      <c r="E143" s="29"/>
      <c r="F143" s="34"/>
      <c r="G143" s="49"/>
      <c r="H143" s="99"/>
      <c r="I143" s="99"/>
    </row>
    <row r="144" spans="1:9" x14ac:dyDescent="0.25">
      <c r="A144" s="32"/>
      <c r="B144" s="83"/>
      <c r="C144" s="111"/>
      <c r="D144" s="29"/>
      <c r="E144" s="29"/>
      <c r="F144" s="34"/>
      <c r="G144" s="49"/>
      <c r="H144" s="99"/>
      <c r="I144" s="99"/>
    </row>
    <row r="145" spans="1:9" x14ac:dyDescent="0.25">
      <c r="A145" s="32"/>
      <c r="B145" s="83"/>
      <c r="C145" s="111"/>
      <c r="D145" s="29"/>
      <c r="E145" s="29"/>
      <c r="F145" s="34"/>
      <c r="G145" s="49"/>
      <c r="H145" s="99"/>
      <c r="I145" s="99"/>
    </row>
    <row r="146" spans="1:9" x14ac:dyDescent="0.25">
      <c r="A146" s="32"/>
      <c r="B146" s="83"/>
      <c r="C146" s="111"/>
      <c r="D146" s="29"/>
      <c r="E146" s="29"/>
      <c r="F146" s="34"/>
      <c r="G146" s="49"/>
      <c r="H146" s="99"/>
      <c r="I146" s="99"/>
    </row>
    <row r="147" spans="1:9" x14ac:dyDescent="0.25">
      <c r="A147" s="32"/>
      <c r="B147" s="83"/>
      <c r="C147" s="111"/>
      <c r="D147" s="29"/>
      <c r="E147" s="29"/>
      <c r="F147" s="34"/>
      <c r="G147" s="49"/>
      <c r="H147" s="99"/>
      <c r="I147" s="99"/>
    </row>
    <row r="148" spans="1:9" x14ac:dyDescent="0.25">
      <c r="A148" s="32"/>
      <c r="B148" s="83"/>
      <c r="C148" s="111"/>
      <c r="D148" s="29"/>
      <c r="E148" s="29"/>
      <c r="F148" s="34"/>
      <c r="G148" s="49"/>
      <c r="H148" s="99"/>
      <c r="I148" s="99"/>
    </row>
    <row r="149" spans="1:9" x14ac:dyDescent="0.25">
      <c r="A149" s="32"/>
      <c r="B149" s="83"/>
      <c r="C149" s="111"/>
      <c r="D149" s="29"/>
      <c r="E149" s="29"/>
      <c r="F149" s="34"/>
      <c r="G149" s="49"/>
      <c r="H149" s="99"/>
      <c r="I149" s="99"/>
    </row>
    <row r="150" spans="1:9" x14ac:dyDescent="0.25">
      <c r="A150" s="32"/>
      <c r="B150" s="83"/>
      <c r="C150" s="111"/>
      <c r="D150" s="29"/>
      <c r="E150" s="29"/>
      <c r="F150" s="34"/>
      <c r="G150" s="49"/>
      <c r="H150" s="99"/>
      <c r="I150" s="99"/>
    </row>
    <row r="151" spans="1:9" x14ac:dyDescent="0.25">
      <c r="A151" s="32"/>
      <c r="B151" s="83"/>
      <c r="C151" s="111"/>
      <c r="D151" s="29"/>
      <c r="E151" s="29"/>
      <c r="F151" s="34"/>
      <c r="G151" s="49"/>
      <c r="H151" s="99"/>
      <c r="I151" s="99"/>
    </row>
    <row r="152" spans="1:9" x14ac:dyDescent="0.25">
      <c r="A152" s="32"/>
      <c r="B152" s="83"/>
      <c r="C152" s="111"/>
      <c r="D152" s="29"/>
      <c r="E152" s="29"/>
      <c r="F152" s="34"/>
      <c r="G152" s="49"/>
      <c r="H152" s="99"/>
      <c r="I152" s="99"/>
    </row>
    <row r="153" spans="1:9" x14ac:dyDescent="0.25">
      <c r="A153" s="32"/>
      <c r="B153" s="83"/>
      <c r="C153" s="111"/>
      <c r="D153" s="29"/>
      <c r="E153" s="29"/>
      <c r="F153" s="34"/>
      <c r="G153" s="49"/>
      <c r="H153" s="99"/>
      <c r="I153" s="99"/>
    </row>
    <row r="154" spans="1:9" x14ac:dyDescent="0.25">
      <c r="A154" s="32"/>
      <c r="B154" s="83"/>
      <c r="C154" s="111"/>
      <c r="D154" s="29"/>
      <c r="E154" s="29"/>
      <c r="F154" s="34"/>
      <c r="G154" s="49"/>
      <c r="H154" s="99"/>
      <c r="I154" s="99"/>
    </row>
    <row r="155" spans="1:9" x14ac:dyDescent="0.25">
      <c r="A155" s="32"/>
      <c r="B155" s="83"/>
      <c r="C155" s="111"/>
      <c r="D155" s="29"/>
      <c r="E155" s="29"/>
      <c r="F155" s="34"/>
      <c r="G155" s="49"/>
      <c r="H155" s="99"/>
      <c r="I155" s="99"/>
    </row>
    <row r="156" spans="1:9" x14ac:dyDescent="0.25">
      <c r="A156" s="32"/>
      <c r="B156" s="83"/>
      <c r="C156" s="111"/>
      <c r="D156" s="29"/>
      <c r="E156" s="29"/>
      <c r="F156" s="34"/>
      <c r="G156" s="49"/>
      <c r="H156" s="99"/>
      <c r="I156" s="99"/>
    </row>
    <row r="157" spans="1:9" x14ac:dyDescent="0.25">
      <c r="A157" s="32"/>
      <c r="B157" s="83"/>
      <c r="C157" s="111"/>
      <c r="D157" s="29"/>
      <c r="E157" s="29"/>
      <c r="F157" s="34"/>
      <c r="G157" s="49"/>
      <c r="H157" s="99"/>
      <c r="I157" s="99"/>
    </row>
    <row r="158" spans="1:9" x14ac:dyDescent="0.25">
      <c r="A158" s="32"/>
      <c r="B158" s="83"/>
      <c r="C158" s="111"/>
      <c r="D158" s="29"/>
      <c r="E158" s="29"/>
      <c r="F158" s="34"/>
      <c r="G158" s="49"/>
      <c r="H158" s="99"/>
      <c r="I158" s="99"/>
    </row>
    <row r="159" spans="1:9" x14ac:dyDescent="0.25">
      <c r="A159" s="32"/>
      <c r="B159" s="83"/>
      <c r="C159" s="111"/>
      <c r="D159" s="29"/>
      <c r="E159" s="29"/>
      <c r="F159" s="34"/>
      <c r="G159" s="49"/>
      <c r="H159" s="99"/>
      <c r="I159" s="99"/>
    </row>
    <row r="160" spans="1:9" x14ac:dyDescent="0.25">
      <c r="A160" s="32"/>
      <c r="B160" s="83"/>
      <c r="C160" s="111"/>
      <c r="D160" s="29"/>
      <c r="E160" s="29"/>
      <c r="F160" s="34"/>
      <c r="G160" s="49"/>
      <c r="H160" s="99"/>
      <c r="I160" s="99"/>
    </row>
    <row r="161" spans="1:9" x14ac:dyDescent="0.25">
      <c r="A161" s="32"/>
      <c r="B161" s="83"/>
      <c r="C161" s="111"/>
      <c r="D161" s="29"/>
      <c r="E161" s="29"/>
      <c r="F161" s="34"/>
      <c r="G161" s="49"/>
      <c r="H161" s="99"/>
      <c r="I161" s="99"/>
    </row>
    <row r="162" spans="1:9" x14ac:dyDescent="0.25">
      <c r="A162" s="32"/>
      <c r="B162" s="83"/>
      <c r="C162" s="111"/>
      <c r="D162" s="29"/>
      <c r="E162" s="29"/>
      <c r="F162" s="34"/>
      <c r="G162" s="49"/>
      <c r="H162" s="99"/>
      <c r="I162" s="99"/>
    </row>
    <row r="163" spans="1:9" x14ac:dyDescent="0.25">
      <c r="A163" s="32"/>
      <c r="B163" s="83"/>
      <c r="C163" s="111"/>
      <c r="D163" s="29"/>
      <c r="E163" s="29"/>
      <c r="F163" s="34"/>
      <c r="G163" s="49"/>
      <c r="H163" s="99"/>
      <c r="I163" s="99"/>
    </row>
    <row r="164" spans="1:9" x14ac:dyDescent="0.25">
      <c r="A164" s="32"/>
      <c r="B164" s="83"/>
      <c r="C164" s="111"/>
      <c r="D164" s="29"/>
      <c r="E164" s="29"/>
      <c r="F164" s="34"/>
      <c r="G164" s="49"/>
      <c r="H164" s="99"/>
      <c r="I164" s="99"/>
    </row>
    <row r="165" spans="1:9" x14ac:dyDescent="0.25">
      <c r="A165" s="32"/>
      <c r="B165" s="83"/>
      <c r="C165" s="111"/>
      <c r="D165" s="29"/>
      <c r="E165" s="29"/>
      <c r="F165" s="34"/>
      <c r="G165" s="49"/>
      <c r="H165" s="99"/>
      <c r="I165" s="99"/>
    </row>
    <row r="166" spans="1:9" x14ac:dyDescent="0.25">
      <c r="A166" s="32"/>
      <c r="B166" s="83"/>
      <c r="C166" s="111"/>
      <c r="D166" s="29"/>
      <c r="E166" s="29"/>
      <c r="F166" s="34"/>
      <c r="G166" s="49"/>
      <c r="H166" s="99"/>
      <c r="I166" s="99"/>
    </row>
    <row r="167" spans="1:9" x14ac:dyDescent="0.25">
      <c r="A167" s="32"/>
      <c r="B167" s="83"/>
      <c r="C167" s="111"/>
      <c r="D167" s="29"/>
      <c r="E167" s="29"/>
      <c r="F167" s="34"/>
      <c r="G167" s="49"/>
      <c r="H167" s="99"/>
      <c r="I167" s="99"/>
    </row>
    <row r="168" spans="1:9" x14ac:dyDescent="0.25">
      <c r="A168" s="32"/>
      <c r="B168" s="83"/>
      <c r="C168" s="111"/>
      <c r="D168" s="29"/>
      <c r="E168" s="29"/>
      <c r="F168" s="34"/>
      <c r="G168" s="49"/>
      <c r="H168" s="99"/>
      <c r="I168" s="99"/>
    </row>
    <row r="169" spans="1:9" x14ac:dyDescent="0.25">
      <c r="A169" s="32"/>
      <c r="B169" s="83"/>
      <c r="C169" s="111"/>
      <c r="D169" s="29"/>
      <c r="E169" s="29"/>
      <c r="F169" s="34"/>
      <c r="G169" s="49"/>
      <c r="H169" s="99"/>
      <c r="I169" s="99"/>
    </row>
    <row r="170" spans="1:9" x14ac:dyDescent="0.25">
      <c r="A170" s="32"/>
      <c r="B170" s="83"/>
      <c r="C170" s="111"/>
      <c r="D170" s="29"/>
      <c r="E170" s="29"/>
      <c r="F170" s="34"/>
      <c r="G170" s="49"/>
      <c r="H170" s="99"/>
      <c r="I170" s="99"/>
    </row>
    <row r="171" spans="1:9" x14ac:dyDescent="0.25">
      <c r="A171" s="32"/>
      <c r="B171" s="83"/>
      <c r="C171" s="111"/>
      <c r="D171" s="29"/>
      <c r="E171" s="29"/>
      <c r="F171" s="34"/>
      <c r="G171" s="49"/>
      <c r="H171" s="99"/>
      <c r="I171" s="99"/>
    </row>
    <row r="172" spans="1:9" x14ac:dyDescent="0.25">
      <c r="A172" s="32"/>
      <c r="B172" s="83"/>
      <c r="C172" s="111"/>
      <c r="D172" s="29"/>
      <c r="E172" s="29"/>
      <c r="F172" s="34"/>
      <c r="G172" s="49"/>
      <c r="H172" s="99"/>
      <c r="I172" s="99"/>
    </row>
    <row r="173" spans="1:9" x14ac:dyDescent="0.25">
      <c r="A173" s="32"/>
      <c r="B173" s="83"/>
      <c r="C173" s="111"/>
      <c r="D173" s="29"/>
      <c r="E173" s="29"/>
      <c r="F173" s="34"/>
      <c r="G173" s="49"/>
      <c r="H173" s="99"/>
      <c r="I173" s="99"/>
    </row>
    <row r="174" spans="1:9" x14ac:dyDescent="0.25">
      <c r="A174" s="32"/>
      <c r="B174" s="83"/>
      <c r="C174" s="111"/>
      <c r="D174" s="29"/>
      <c r="E174" s="29"/>
      <c r="F174" s="34"/>
      <c r="G174" s="49"/>
      <c r="H174" s="99"/>
      <c r="I174" s="99"/>
    </row>
    <row r="175" spans="1:9" x14ac:dyDescent="0.25">
      <c r="A175" s="32"/>
      <c r="B175" s="83"/>
      <c r="C175" s="111"/>
      <c r="D175" s="29"/>
      <c r="E175" s="29"/>
      <c r="F175" s="34"/>
      <c r="G175" s="49"/>
      <c r="H175" s="99"/>
      <c r="I175" s="99"/>
    </row>
    <row r="176" spans="1:9" x14ac:dyDescent="0.25">
      <c r="A176" s="32"/>
      <c r="B176" s="83"/>
      <c r="C176" s="111"/>
      <c r="D176" s="29"/>
      <c r="E176" s="29"/>
      <c r="F176" s="34"/>
      <c r="G176" s="49"/>
      <c r="H176" s="99"/>
      <c r="I176" s="99"/>
    </row>
    <row r="177" spans="1:9" x14ac:dyDescent="0.25">
      <c r="A177" s="32"/>
      <c r="B177" s="83"/>
      <c r="C177" s="111"/>
      <c r="D177" s="29"/>
      <c r="E177" s="29"/>
      <c r="F177" s="34"/>
      <c r="G177" s="49"/>
      <c r="H177" s="99"/>
      <c r="I177" s="99"/>
    </row>
    <row r="178" spans="1:9" x14ac:dyDescent="0.25">
      <c r="A178" s="32"/>
      <c r="B178" s="83"/>
      <c r="C178" s="111"/>
      <c r="D178" s="29"/>
      <c r="E178" s="29"/>
      <c r="F178" s="34"/>
      <c r="G178" s="49"/>
      <c r="H178" s="99"/>
      <c r="I178" s="99"/>
    </row>
    <row r="179" spans="1:9" x14ac:dyDescent="0.25">
      <c r="A179" s="32"/>
      <c r="B179" s="83"/>
      <c r="C179" s="111"/>
      <c r="D179" s="29"/>
      <c r="E179" s="29"/>
      <c r="F179" s="34"/>
      <c r="G179" s="49"/>
      <c r="H179" s="99"/>
      <c r="I179" s="99"/>
    </row>
    <row r="180" spans="1:9" x14ac:dyDescent="0.25">
      <c r="A180" s="32"/>
      <c r="B180" s="83"/>
      <c r="C180" s="111"/>
      <c r="D180" s="29"/>
      <c r="E180" s="29"/>
      <c r="F180" s="34"/>
      <c r="G180" s="49"/>
      <c r="H180" s="99"/>
      <c r="I180" s="99"/>
    </row>
    <row r="181" spans="1:9" x14ac:dyDescent="0.25">
      <c r="A181" s="32"/>
      <c r="B181" s="83"/>
      <c r="C181" s="111"/>
      <c r="D181" s="29"/>
      <c r="E181" s="29"/>
      <c r="F181" s="34"/>
      <c r="G181" s="49"/>
      <c r="H181" s="99"/>
      <c r="I181" s="99"/>
    </row>
    <row r="182" spans="1:9" x14ac:dyDescent="0.25">
      <c r="A182" s="32"/>
      <c r="B182" s="83"/>
      <c r="C182" s="111"/>
      <c r="D182" s="29"/>
      <c r="E182" s="29"/>
      <c r="F182" s="34"/>
      <c r="G182" s="49"/>
      <c r="H182" s="99"/>
      <c r="I182" s="99"/>
    </row>
    <row r="183" spans="1:9" x14ac:dyDescent="0.25">
      <c r="A183" s="32"/>
      <c r="B183" s="83"/>
      <c r="C183" s="111"/>
      <c r="D183" s="29"/>
      <c r="E183" s="29"/>
      <c r="F183" s="34"/>
      <c r="G183" s="49"/>
      <c r="H183" s="99"/>
      <c r="I183" s="99"/>
    </row>
    <row r="184" spans="1:9" x14ac:dyDescent="0.25">
      <c r="A184" s="32"/>
      <c r="B184" s="83"/>
      <c r="C184" s="31"/>
      <c r="D184" s="29"/>
      <c r="E184" s="29"/>
      <c r="F184" s="34"/>
      <c r="G184" s="49"/>
      <c r="H184" s="99"/>
      <c r="I184" s="99"/>
    </row>
    <row r="185" spans="1:9" x14ac:dyDescent="0.25">
      <c r="A185" s="32"/>
      <c r="B185" s="83"/>
      <c r="C185" s="31"/>
      <c r="D185" s="29"/>
      <c r="E185" s="29"/>
      <c r="F185" s="34"/>
      <c r="G185" s="49"/>
      <c r="H185" s="99"/>
      <c r="I185" s="99"/>
    </row>
    <row r="186" spans="1:9" x14ac:dyDescent="0.25">
      <c r="A186" s="32"/>
      <c r="B186" s="83"/>
      <c r="C186" s="31"/>
      <c r="D186" s="29"/>
      <c r="E186" s="29"/>
      <c r="F186" s="34"/>
      <c r="G186" s="49"/>
      <c r="H186" s="99"/>
      <c r="I186" s="99"/>
    </row>
    <row r="187" spans="1:9" x14ac:dyDescent="0.25">
      <c r="A187" s="32"/>
      <c r="B187" s="83"/>
      <c r="C187" s="31"/>
      <c r="D187" s="29"/>
      <c r="E187" s="29"/>
      <c r="F187" s="34"/>
      <c r="G187" s="49"/>
      <c r="H187" s="99"/>
      <c r="I187" s="99"/>
    </row>
    <row r="188" spans="1:9" x14ac:dyDescent="0.25">
      <c r="A188" s="32"/>
      <c r="B188" s="83"/>
      <c r="C188" s="31"/>
      <c r="D188" s="29"/>
      <c r="E188" s="29"/>
      <c r="F188" s="34"/>
      <c r="G188" s="49"/>
      <c r="H188" s="99"/>
      <c r="I188" s="99"/>
    </row>
    <row r="189" spans="1:9" x14ac:dyDescent="0.25">
      <c r="A189" s="32"/>
      <c r="B189" s="83"/>
      <c r="C189" s="31"/>
      <c r="D189" s="29"/>
      <c r="E189" s="29"/>
      <c r="F189" s="34"/>
      <c r="G189" s="49"/>
      <c r="H189" s="99"/>
      <c r="I189" s="99"/>
    </row>
    <row r="190" spans="1:9" x14ac:dyDescent="0.25">
      <c r="A190" s="32"/>
      <c r="B190" s="83"/>
      <c r="C190" s="31"/>
      <c r="D190" s="29"/>
      <c r="E190" s="29"/>
      <c r="F190" s="34"/>
      <c r="G190" s="49"/>
      <c r="H190" s="99"/>
      <c r="I190" s="99"/>
    </row>
    <row r="191" spans="1:9" x14ac:dyDescent="0.25">
      <c r="A191" s="32"/>
      <c r="B191" s="83"/>
      <c r="C191" s="31"/>
      <c r="D191" s="29"/>
      <c r="E191" s="29"/>
      <c r="F191" s="34"/>
      <c r="G191" s="49"/>
      <c r="H191" s="99"/>
      <c r="I191" s="99"/>
    </row>
    <row r="192" spans="1:9" x14ac:dyDescent="0.25">
      <c r="A192" s="32"/>
      <c r="B192" s="83"/>
      <c r="C192" s="31"/>
      <c r="D192" s="29"/>
      <c r="E192" s="29"/>
      <c r="F192" s="34"/>
      <c r="G192" s="49"/>
      <c r="H192" s="99"/>
      <c r="I192" s="99"/>
    </row>
    <row r="193" spans="1:9" x14ac:dyDescent="0.25">
      <c r="A193" s="32"/>
      <c r="B193" s="83"/>
      <c r="C193" s="31"/>
      <c r="D193" s="29"/>
      <c r="E193" s="29"/>
      <c r="F193" s="34"/>
      <c r="G193" s="49"/>
      <c r="H193" s="99"/>
      <c r="I193" s="99"/>
    </row>
    <row r="194" spans="1:9" x14ac:dyDescent="0.25">
      <c r="A194" s="32"/>
      <c r="B194" s="83"/>
      <c r="C194" s="31"/>
      <c r="D194" s="29"/>
      <c r="E194" s="29"/>
      <c r="F194" s="34"/>
      <c r="G194" s="49"/>
      <c r="H194" s="99"/>
      <c r="I194" s="99"/>
    </row>
    <row r="195" spans="1:9" x14ac:dyDescent="0.25">
      <c r="A195" s="32"/>
      <c r="B195" s="83"/>
      <c r="C195" s="111"/>
      <c r="D195" s="29"/>
      <c r="E195" s="29"/>
      <c r="F195" s="34"/>
      <c r="G195" s="49"/>
      <c r="H195" s="99"/>
      <c r="I195" s="99"/>
    </row>
    <row r="196" spans="1:9" x14ac:dyDescent="0.25">
      <c r="A196" s="32"/>
      <c r="B196" s="83"/>
      <c r="C196" s="31"/>
      <c r="D196" s="29"/>
      <c r="E196" s="29"/>
      <c r="F196" s="34"/>
      <c r="G196" s="49"/>
      <c r="H196" s="99"/>
      <c r="I196" s="99"/>
    </row>
    <row r="197" spans="1:9" x14ac:dyDescent="0.25">
      <c r="A197" s="32"/>
      <c r="B197" s="83"/>
      <c r="C197" s="31"/>
      <c r="D197" s="29"/>
      <c r="E197" s="29"/>
      <c r="F197" s="34"/>
      <c r="G197" s="49"/>
      <c r="H197" s="99"/>
      <c r="I197" s="99"/>
    </row>
    <row r="198" spans="1:9" x14ac:dyDescent="0.25">
      <c r="A198" s="32"/>
      <c r="B198" s="83"/>
      <c r="C198" s="31"/>
      <c r="D198" s="29"/>
      <c r="E198" s="29"/>
      <c r="F198" s="34"/>
      <c r="G198" s="49"/>
      <c r="H198" s="99"/>
      <c r="I198" s="99"/>
    </row>
    <row r="199" spans="1:9" x14ac:dyDescent="0.25">
      <c r="A199" s="32"/>
      <c r="B199" s="83"/>
      <c r="C199" s="31"/>
      <c r="D199" s="29"/>
      <c r="E199" s="29"/>
      <c r="F199" s="34"/>
      <c r="G199" s="49"/>
      <c r="H199" s="99"/>
      <c r="I199" s="99"/>
    </row>
    <row r="200" spans="1:9" x14ac:dyDescent="0.25">
      <c r="A200" s="32"/>
      <c r="B200" s="83"/>
      <c r="C200" s="31"/>
      <c r="D200" s="29"/>
      <c r="E200" s="29"/>
      <c r="F200" s="34"/>
      <c r="G200" s="49"/>
      <c r="H200" s="99"/>
      <c r="I200" s="99"/>
    </row>
    <row r="201" spans="1:9" x14ac:dyDescent="0.25">
      <c r="A201" s="32"/>
      <c r="B201" s="83"/>
      <c r="C201" s="31"/>
      <c r="D201" s="29"/>
      <c r="E201" s="29"/>
      <c r="F201" s="34"/>
      <c r="G201" s="49"/>
      <c r="H201" s="99"/>
      <c r="I201" s="99"/>
    </row>
    <row r="202" spans="1:9" x14ac:dyDescent="0.25">
      <c r="A202" s="32"/>
      <c r="B202" s="83"/>
      <c r="C202" s="111"/>
      <c r="D202" s="29"/>
      <c r="E202" s="29"/>
      <c r="F202" s="34"/>
      <c r="G202" s="49"/>
      <c r="H202" s="99"/>
      <c r="I202" s="99"/>
    </row>
    <row r="203" spans="1:9" x14ac:dyDescent="0.25">
      <c r="A203" s="32"/>
      <c r="B203" s="26"/>
      <c r="C203" s="115"/>
      <c r="D203" s="29"/>
      <c r="E203" s="29"/>
      <c r="F203" s="34"/>
      <c r="G203" s="49"/>
      <c r="H203" s="99"/>
      <c r="I203" s="99"/>
    </row>
    <row r="204" spans="1:9" x14ac:dyDescent="0.25">
      <c r="A204" s="32"/>
      <c r="B204" s="83"/>
      <c r="C204" s="111"/>
      <c r="D204" s="29"/>
      <c r="E204" s="29"/>
      <c r="F204" s="34"/>
      <c r="G204" s="49"/>
      <c r="H204" s="99"/>
      <c r="I204" s="99"/>
    </row>
    <row r="205" spans="1:9" x14ac:dyDescent="0.25">
      <c r="A205" s="32"/>
      <c r="B205" s="83"/>
      <c r="C205" s="111"/>
      <c r="D205" s="29"/>
      <c r="E205" s="29"/>
      <c r="F205" s="34"/>
      <c r="G205" s="49"/>
      <c r="H205" s="99"/>
      <c r="I205" s="99"/>
    </row>
    <row r="206" spans="1:9" x14ac:dyDescent="0.25">
      <c r="A206" s="32"/>
      <c r="B206" s="83"/>
      <c r="C206" s="111"/>
      <c r="D206" s="29"/>
      <c r="E206" s="29"/>
      <c r="F206" s="34"/>
      <c r="G206" s="49"/>
      <c r="H206" s="99"/>
      <c r="I206" s="99"/>
    </row>
    <row r="207" spans="1:9" x14ac:dyDescent="0.25">
      <c r="A207" s="32"/>
      <c r="B207" s="83"/>
      <c r="C207" s="31"/>
      <c r="D207" s="29"/>
      <c r="E207" s="29"/>
      <c r="F207" s="34"/>
      <c r="G207" s="49"/>
      <c r="H207" s="99"/>
      <c r="I207" s="99"/>
    </row>
    <row r="208" spans="1:9" x14ac:dyDescent="0.25">
      <c r="A208" s="32"/>
      <c r="B208" s="83"/>
      <c r="C208" s="111"/>
      <c r="D208" s="29"/>
      <c r="E208" s="29"/>
      <c r="F208" s="34"/>
      <c r="G208" s="49"/>
      <c r="H208" s="99"/>
      <c r="I208" s="99"/>
    </row>
    <row r="209" spans="1:9" x14ac:dyDescent="0.25">
      <c r="A209" s="32"/>
      <c r="B209" s="83"/>
      <c r="C209" s="111"/>
      <c r="D209" s="29"/>
      <c r="E209" s="29"/>
      <c r="F209" s="34"/>
      <c r="G209" s="49"/>
      <c r="H209" s="99"/>
      <c r="I209" s="99"/>
    </row>
    <row r="210" spans="1:9" x14ac:dyDescent="0.25">
      <c r="A210" s="32"/>
      <c r="B210" s="83"/>
      <c r="C210" s="111"/>
      <c r="D210" s="29"/>
      <c r="E210" s="29"/>
      <c r="F210" s="34"/>
      <c r="G210" s="49"/>
      <c r="H210" s="99"/>
      <c r="I210" s="99"/>
    </row>
    <row r="211" spans="1:9" x14ac:dyDescent="0.25">
      <c r="A211" s="32"/>
      <c r="B211" s="83"/>
      <c r="C211" s="111"/>
      <c r="D211" s="29"/>
      <c r="E211" s="29"/>
      <c r="F211" s="34"/>
      <c r="G211" s="49"/>
      <c r="H211" s="99"/>
      <c r="I211" s="99"/>
    </row>
    <row r="212" spans="1:9" x14ac:dyDescent="0.25">
      <c r="A212" s="32"/>
      <c r="B212" s="83"/>
      <c r="C212" s="111"/>
      <c r="D212" s="29"/>
      <c r="E212" s="29"/>
      <c r="F212" s="34"/>
      <c r="G212" s="49"/>
      <c r="H212" s="99"/>
      <c r="I212" s="99"/>
    </row>
    <row r="213" spans="1:9" x14ac:dyDescent="0.25">
      <c r="A213" s="32"/>
      <c r="B213" s="83"/>
      <c r="C213" s="111"/>
      <c r="D213" s="29"/>
      <c r="E213" s="29"/>
      <c r="F213" s="34"/>
      <c r="G213" s="49"/>
      <c r="H213" s="99"/>
      <c r="I213" s="99"/>
    </row>
    <row r="214" spans="1:9" x14ac:dyDescent="0.25">
      <c r="A214" s="32"/>
      <c r="B214" s="83"/>
      <c r="C214" s="111"/>
      <c r="D214" s="29"/>
      <c r="E214" s="29"/>
      <c r="F214" s="34"/>
      <c r="G214" s="49"/>
      <c r="H214" s="99"/>
      <c r="I214" s="99"/>
    </row>
    <row r="215" spans="1:9" x14ac:dyDescent="0.25">
      <c r="A215" s="32"/>
      <c r="B215" s="83"/>
      <c r="C215" s="111"/>
      <c r="D215" s="29"/>
      <c r="E215" s="29"/>
      <c r="F215" s="34"/>
      <c r="G215" s="49"/>
      <c r="H215" s="99"/>
      <c r="I215" s="99"/>
    </row>
    <row r="216" spans="1:9" x14ac:dyDescent="0.25">
      <c r="A216" s="32"/>
      <c r="B216" s="83"/>
      <c r="C216" s="111"/>
      <c r="D216" s="29"/>
      <c r="E216" s="29"/>
      <c r="F216" s="34"/>
      <c r="G216" s="49"/>
      <c r="H216" s="99"/>
      <c r="I216" s="99"/>
    </row>
    <row r="217" spans="1:9" x14ac:dyDescent="0.25">
      <c r="A217" s="32"/>
      <c r="B217" s="83"/>
      <c r="C217" s="111"/>
      <c r="D217" s="29"/>
      <c r="E217" s="29"/>
      <c r="F217" s="34"/>
      <c r="G217" s="49"/>
      <c r="H217" s="99"/>
      <c r="I217" s="99"/>
    </row>
    <row r="218" spans="1:9" x14ac:dyDescent="0.25">
      <c r="A218" s="32"/>
      <c r="B218" s="83"/>
      <c r="C218" s="111"/>
      <c r="D218" s="29"/>
      <c r="E218" s="29"/>
      <c r="F218" s="34"/>
      <c r="G218" s="49"/>
      <c r="H218" s="99"/>
      <c r="I218" s="99"/>
    </row>
    <row r="219" spans="1:9" x14ac:dyDescent="0.25">
      <c r="A219" s="32"/>
      <c r="B219" s="26"/>
      <c r="C219" s="115"/>
      <c r="D219" s="32"/>
      <c r="E219" s="32"/>
      <c r="F219" s="34"/>
      <c r="G219" s="34"/>
      <c r="H219" s="99"/>
      <c r="I219" s="99"/>
    </row>
    <row r="220" spans="1:9" x14ac:dyDescent="0.25">
      <c r="A220" s="32"/>
      <c r="B220" s="26"/>
      <c r="C220" s="115"/>
      <c r="D220" s="32"/>
      <c r="E220" s="32"/>
      <c r="F220" s="34"/>
      <c r="G220" s="34"/>
      <c r="H220" s="99"/>
      <c r="I220" s="99"/>
    </row>
    <row r="221" spans="1:9" x14ac:dyDescent="0.25">
      <c r="A221" s="32"/>
      <c r="B221" s="26"/>
      <c r="C221" s="115"/>
      <c r="D221" s="29"/>
      <c r="E221" s="29"/>
      <c r="F221" s="34"/>
      <c r="G221" s="34"/>
      <c r="H221" s="99"/>
      <c r="I221" s="99"/>
    </row>
    <row r="222" spans="1:9" x14ac:dyDescent="0.25">
      <c r="B222" s="106"/>
      <c r="H222" s="99"/>
      <c r="I222" s="99"/>
    </row>
    <row r="223" spans="1:9" x14ac:dyDescent="0.25">
      <c r="A223" s="32"/>
      <c r="B223" s="26"/>
      <c r="C223" s="115"/>
      <c r="D223" s="32"/>
      <c r="E223" s="32"/>
      <c r="F223" s="34"/>
      <c r="G223" s="34"/>
      <c r="H223" s="99"/>
      <c r="I223" s="99"/>
    </row>
    <row r="224" spans="1:9" x14ac:dyDescent="0.25">
      <c r="A224" s="32"/>
      <c r="B224" s="26"/>
      <c r="C224" s="115"/>
      <c r="D224" s="32"/>
      <c r="E224" s="32"/>
      <c r="F224" s="34"/>
      <c r="G224" s="34"/>
      <c r="H224" s="99"/>
      <c r="I224" s="99"/>
    </row>
    <row r="225" spans="1:9" x14ac:dyDescent="0.25">
      <c r="A225" s="32"/>
      <c r="B225" s="26"/>
      <c r="C225" s="115"/>
      <c r="D225" s="32"/>
      <c r="E225" s="32"/>
      <c r="F225" s="34"/>
      <c r="G225" s="34"/>
      <c r="H225" s="99"/>
      <c r="I225" s="99"/>
    </row>
    <row r="226" spans="1:9" x14ac:dyDescent="0.25">
      <c r="A226" s="32"/>
      <c r="B226" s="26"/>
      <c r="C226" s="115"/>
      <c r="D226" s="32"/>
      <c r="E226" s="32"/>
      <c r="F226" s="34"/>
      <c r="G226" s="34"/>
      <c r="H226" s="99"/>
      <c r="I226" s="99"/>
    </row>
    <row r="227" spans="1:9" x14ac:dyDescent="0.25">
      <c r="A227" s="32"/>
      <c r="B227" s="26"/>
      <c r="C227" s="115"/>
      <c r="D227" s="32"/>
      <c r="E227" s="32"/>
      <c r="F227" s="34"/>
      <c r="G227" s="34"/>
      <c r="H227" s="99"/>
      <c r="I227" s="99"/>
    </row>
    <row r="228" spans="1:9" x14ac:dyDescent="0.25">
      <c r="A228" s="32"/>
      <c r="B228" s="26"/>
      <c r="C228" s="115"/>
      <c r="D228" s="32"/>
      <c r="E228" s="32"/>
      <c r="F228" s="34"/>
      <c r="G228" s="34"/>
      <c r="H228" s="99"/>
      <c r="I228" s="99"/>
    </row>
    <row r="229" spans="1:9" x14ac:dyDescent="0.25">
      <c r="A229" s="32"/>
      <c r="B229" s="26"/>
      <c r="C229" s="115"/>
      <c r="D229" s="32"/>
      <c r="E229" s="32"/>
      <c r="F229" s="34"/>
      <c r="G229" s="34"/>
      <c r="H229" s="99"/>
      <c r="I229" s="99"/>
    </row>
    <row r="230" spans="1:9" x14ac:dyDescent="0.25">
      <c r="A230" s="32"/>
      <c r="B230" s="26"/>
      <c r="C230" s="115"/>
      <c r="D230" s="32"/>
      <c r="E230" s="32"/>
      <c r="F230" s="34"/>
      <c r="G230" s="34"/>
      <c r="H230" s="99"/>
      <c r="I230" s="99"/>
    </row>
    <row r="231" spans="1:9" x14ac:dyDescent="0.25">
      <c r="A231" s="32"/>
      <c r="B231" s="26"/>
      <c r="C231" s="115"/>
      <c r="D231" s="29"/>
      <c r="E231" s="29"/>
      <c r="F231" s="34"/>
      <c r="G231" s="34"/>
      <c r="H231" s="99"/>
      <c r="I231" s="99"/>
    </row>
    <row r="232" spans="1:9" x14ac:dyDescent="0.25">
      <c r="A232" s="32"/>
      <c r="B232" s="26"/>
      <c r="C232" s="115"/>
      <c r="D232" s="32"/>
      <c r="E232" s="32"/>
      <c r="F232" s="34"/>
      <c r="G232" s="34"/>
      <c r="H232" s="99"/>
      <c r="I232" s="99"/>
    </row>
    <row r="233" spans="1:9" x14ac:dyDescent="0.25">
      <c r="A233" s="32"/>
      <c r="B233" s="26"/>
      <c r="C233" s="115"/>
      <c r="D233" s="32"/>
      <c r="E233" s="32"/>
      <c r="F233" s="34"/>
      <c r="G233" s="34"/>
      <c r="H233" s="99"/>
      <c r="I233" s="99"/>
    </row>
    <row r="234" spans="1:9" x14ac:dyDescent="0.25">
      <c r="A234" s="32"/>
      <c r="B234" s="26"/>
      <c r="C234" s="115"/>
      <c r="D234" s="32"/>
      <c r="E234" s="32"/>
      <c r="F234" s="34"/>
      <c r="G234" s="34"/>
      <c r="H234" s="99"/>
      <c r="I234" s="99"/>
    </row>
    <row r="235" spans="1:9" x14ac:dyDescent="0.25">
      <c r="A235" s="32"/>
      <c r="B235" s="26"/>
      <c r="C235" s="115"/>
      <c r="D235" s="32"/>
      <c r="E235" s="32"/>
      <c r="F235" s="34"/>
      <c r="G235" s="34"/>
      <c r="H235" s="99"/>
      <c r="I235" s="99"/>
    </row>
    <row r="236" spans="1:9" x14ac:dyDescent="0.25">
      <c r="A236" s="32"/>
      <c r="B236" s="26"/>
      <c r="C236" s="115"/>
      <c r="D236" s="32"/>
      <c r="E236" s="32"/>
      <c r="F236" s="34"/>
      <c r="G236" s="34"/>
      <c r="H236" s="99"/>
      <c r="I236" s="99"/>
    </row>
    <row r="237" spans="1:9" x14ac:dyDescent="0.25">
      <c r="A237" s="32"/>
      <c r="B237" s="26"/>
      <c r="C237" s="115"/>
      <c r="D237" s="32"/>
      <c r="E237" s="32"/>
      <c r="F237" s="34"/>
      <c r="G237" s="34"/>
      <c r="H237" s="99"/>
      <c r="I237" s="99"/>
    </row>
    <row r="238" spans="1:9" x14ac:dyDescent="0.25">
      <c r="A238" s="32"/>
      <c r="B238" s="26"/>
      <c r="C238" s="115"/>
      <c r="D238" s="32"/>
      <c r="E238" s="32"/>
      <c r="F238" s="34"/>
      <c r="G238" s="34"/>
      <c r="H238" s="99"/>
      <c r="I238" s="99"/>
    </row>
    <row r="239" spans="1:9" x14ac:dyDescent="0.25">
      <c r="A239" s="32"/>
      <c r="B239" s="26"/>
      <c r="C239" s="115"/>
      <c r="D239" s="32"/>
      <c r="E239" s="32"/>
      <c r="F239" s="34"/>
      <c r="G239" s="34"/>
      <c r="H239" s="99"/>
      <c r="I239" s="99"/>
    </row>
    <row r="240" spans="1:9" x14ac:dyDescent="0.25">
      <c r="A240" s="32"/>
      <c r="B240" s="83"/>
      <c r="C240" s="111"/>
      <c r="D240" s="29"/>
      <c r="E240" s="29"/>
      <c r="F240" s="34"/>
      <c r="G240" s="49"/>
      <c r="H240" s="99"/>
      <c r="I240" s="99"/>
    </row>
    <row r="241" spans="1:9" x14ac:dyDescent="0.25">
      <c r="A241" s="32"/>
      <c r="B241" s="83"/>
      <c r="C241" s="111"/>
      <c r="D241" s="29"/>
      <c r="E241" s="29"/>
      <c r="F241" s="34"/>
      <c r="G241" s="49"/>
      <c r="H241" s="99"/>
      <c r="I241" s="99"/>
    </row>
    <row r="242" spans="1:9" x14ac:dyDescent="0.25">
      <c r="A242" s="32"/>
      <c r="B242" s="83"/>
      <c r="C242" s="111"/>
      <c r="D242" s="29"/>
      <c r="E242" s="29"/>
      <c r="F242" s="34"/>
      <c r="G242" s="49"/>
      <c r="H242" s="99"/>
      <c r="I242" s="99"/>
    </row>
    <row r="243" spans="1:9" x14ac:dyDescent="0.25">
      <c r="A243" s="32"/>
      <c r="B243" s="83"/>
      <c r="C243" s="111"/>
      <c r="D243" s="29"/>
      <c r="E243" s="29"/>
      <c r="F243" s="34"/>
      <c r="G243" s="49"/>
      <c r="H243" s="99"/>
      <c r="I243" s="99"/>
    </row>
    <row r="244" spans="1:9" x14ac:dyDescent="0.25">
      <c r="A244" s="32"/>
      <c r="B244" s="83"/>
      <c r="C244" s="111"/>
      <c r="D244" s="29"/>
      <c r="E244" s="29"/>
      <c r="F244" s="34"/>
      <c r="G244" s="49"/>
      <c r="H244" s="99"/>
      <c r="I244" s="99"/>
    </row>
    <row r="245" spans="1:9" x14ac:dyDescent="0.25">
      <c r="A245" s="32"/>
      <c r="B245" s="83"/>
      <c r="C245" s="111"/>
      <c r="D245" s="29"/>
      <c r="E245" s="29"/>
      <c r="F245" s="34"/>
      <c r="G245" s="49"/>
      <c r="H245" s="99"/>
      <c r="I245" s="99"/>
    </row>
    <row r="246" spans="1:9" x14ac:dyDescent="0.25">
      <c r="A246" s="32"/>
      <c r="B246" s="83"/>
      <c r="C246" s="111"/>
      <c r="D246" s="29"/>
      <c r="E246" s="29"/>
      <c r="F246" s="34"/>
      <c r="G246" s="49"/>
      <c r="H246" s="99"/>
      <c r="I246" s="99"/>
    </row>
    <row r="247" spans="1:9" x14ac:dyDescent="0.25">
      <c r="A247" s="32"/>
      <c r="B247" s="83"/>
      <c r="C247" s="111"/>
      <c r="D247" s="29"/>
      <c r="E247" s="29"/>
      <c r="F247" s="34"/>
      <c r="G247" s="49"/>
      <c r="H247" s="99"/>
      <c r="I247" s="99"/>
    </row>
    <row r="248" spans="1:9" x14ac:dyDescent="0.25">
      <c r="A248" s="32"/>
      <c r="B248" s="83"/>
      <c r="C248" s="111"/>
      <c r="D248" s="29"/>
      <c r="E248" s="29"/>
      <c r="F248" s="34"/>
      <c r="G248" s="49"/>
      <c r="H248" s="99"/>
      <c r="I248" s="99"/>
    </row>
    <row r="249" spans="1:9" x14ac:dyDescent="0.25">
      <c r="A249" s="32"/>
      <c r="B249" s="83"/>
      <c r="C249" s="111"/>
      <c r="D249" s="29"/>
      <c r="E249" s="29"/>
      <c r="F249" s="34"/>
      <c r="G249" s="49"/>
      <c r="H249" s="99"/>
      <c r="I249" s="99"/>
    </row>
    <row r="250" spans="1:9" x14ac:dyDescent="0.25">
      <c r="A250" s="32"/>
      <c r="B250" s="26"/>
      <c r="C250" s="115"/>
      <c r="D250" s="29"/>
      <c r="E250" s="29"/>
      <c r="F250" s="34"/>
      <c r="G250" s="34"/>
      <c r="H250" s="99"/>
      <c r="I250" s="99"/>
    </row>
    <row r="251" spans="1:9" x14ac:dyDescent="0.25">
      <c r="A251" s="32"/>
      <c r="B251" s="83"/>
      <c r="C251" s="111"/>
      <c r="D251" s="29"/>
      <c r="E251" s="29"/>
      <c r="F251" s="34"/>
      <c r="G251" s="49"/>
      <c r="H251" s="99"/>
      <c r="I251" s="99"/>
    </row>
    <row r="252" spans="1:9" x14ac:dyDescent="0.25">
      <c r="A252" s="32"/>
      <c r="B252" s="26"/>
      <c r="C252" s="115"/>
      <c r="D252" s="29"/>
      <c r="E252" s="29"/>
      <c r="F252" s="34"/>
      <c r="G252" s="34"/>
      <c r="H252" s="99"/>
      <c r="I252" s="99"/>
    </row>
    <row r="253" spans="1:9" x14ac:dyDescent="0.25">
      <c r="A253" s="32"/>
      <c r="B253" s="83"/>
      <c r="C253" s="111"/>
      <c r="D253" s="29"/>
      <c r="E253" s="29"/>
      <c r="F253" s="34"/>
      <c r="G253" s="49"/>
      <c r="H253" s="99"/>
      <c r="I253" s="99"/>
    </row>
    <row r="254" spans="1:9" x14ac:dyDescent="0.25">
      <c r="A254" s="32"/>
      <c r="B254" s="83"/>
      <c r="C254" s="111"/>
      <c r="D254" s="29"/>
      <c r="E254" s="29"/>
      <c r="F254" s="34"/>
      <c r="G254" s="49"/>
      <c r="H254" s="99"/>
      <c r="I254" s="99"/>
    </row>
    <row r="255" spans="1:9" x14ac:dyDescent="0.25">
      <c r="A255" s="32"/>
      <c r="B255" s="83"/>
      <c r="C255" s="111"/>
      <c r="D255" s="29"/>
      <c r="E255" s="29"/>
      <c r="F255" s="34"/>
      <c r="G255" s="49"/>
      <c r="H255" s="99"/>
      <c r="I255" s="99"/>
    </row>
    <row r="256" spans="1:9" x14ac:dyDescent="0.25">
      <c r="A256" s="32"/>
      <c r="B256" s="83"/>
      <c r="C256" s="111"/>
      <c r="D256" s="29"/>
      <c r="E256" s="29"/>
      <c r="F256" s="34"/>
      <c r="G256" s="49"/>
      <c r="H256" s="99"/>
      <c r="I256" s="99"/>
    </row>
    <row r="257" spans="1:9" x14ac:dyDescent="0.25">
      <c r="A257" s="32"/>
      <c r="B257" s="26"/>
      <c r="C257" s="115"/>
      <c r="D257" s="29"/>
      <c r="E257" s="29"/>
      <c r="F257" s="34"/>
      <c r="G257" s="34"/>
      <c r="H257" s="99"/>
      <c r="I257" s="99"/>
    </row>
    <row r="258" spans="1:9" x14ac:dyDescent="0.25">
      <c r="A258" s="32"/>
      <c r="B258" s="83"/>
      <c r="C258" s="111"/>
      <c r="D258" s="29"/>
      <c r="E258" s="29"/>
      <c r="F258" s="34"/>
      <c r="G258" s="49"/>
      <c r="H258" s="99"/>
      <c r="I258" s="99"/>
    </row>
    <row r="259" spans="1:9" x14ac:dyDescent="0.25">
      <c r="A259" s="32"/>
      <c r="B259" s="83"/>
      <c r="C259" s="111"/>
      <c r="D259" s="29"/>
      <c r="E259" s="29"/>
      <c r="F259" s="34"/>
      <c r="G259" s="49"/>
      <c r="H259" s="99"/>
      <c r="I259" s="99"/>
    </row>
    <row r="260" spans="1:9" x14ac:dyDescent="0.25">
      <c r="A260" s="32"/>
      <c r="B260" s="83"/>
      <c r="C260" s="111"/>
      <c r="D260" s="29"/>
      <c r="E260" s="29"/>
      <c r="F260" s="34"/>
      <c r="G260" s="49"/>
      <c r="H260" s="99"/>
      <c r="I260" s="99"/>
    </row>
    <row r="261" spans="1:9" x14ac:dyDescent="0.25">
      <c r="A261" s="32"/>
      <c r="B261" s="83"/>
      <c r="C261" s="111"/>
      <c r="D261" s="29"/>
      <c r="E261" s="29"/>
      <c r="F261" s="34"/>
      <c r="G261" s="49"/>
      <c r="H261" s="99"/>
      <c r="I261" s="99"/>
    </row>
    <row r="262" spans="1:9" x14ac:dyDescent="0.25">
      <c r="A262" s="32"/>
      <c r="B262" s="83"/>
      <c r="C262" s="111"/>
      <c r="D262" s="29"/>
      <c r="E262" s="29"/>
      <c r="F262" s="34"/>
      <c r="G262" s="49"/>
      <c r="H262" s="99"/>
      <c r="I262" s="99"/>
    </row>
    <row r="263" spans="1:9" x14ac:dyDescent="0.25">
      <c r="A263" s="32"/>
      <c r="B263" s="83"/>
      <c r="C263" s="111"/>
      <c r="D263" s="29"/>
      <c r="E263" s="29"/>
      <c r="F263" s="34"/>
      <c r="G263" s="49"/>
      <c r="H263" s="99"/>
      <c r="I263" s="99"/>
    </row>
    <row r="264" spans="1:9" ht="18.75" customHeight="1" x14ac:dyDescent="0.25">
      <c r="A264" s="109"/>
      <c r="B264" s="83"/>
      <c r="C264"/>
    </row>
    <row r="265" spans="1:9" x14ac:dyDescent="0.25">
      <c r="A265" s="32"/>
      <c r="B265" s="83"/>
      <c r="C265" s="31"/>
      <c r="D265" s="29"/>
      <c r="E265" s="29"/>
      <c r="F265" s="34"/>
      <c r="G265" s="49"/>
      <c r="H265" s="99"/>
      <c r="I265" s="99"/>
    </row>
    <row r="266" spans="1:9" x14ac:dyDescent="0.25">
      <c r="A266" s="32"/>
      <c r="B266" s="83"/>
      <c r="C266" s="31"/>
      <c r="D266" s="29"/>
      <c r="E266" s="29"/>
      <c r="F266" s="34"/>
      <c r="G266" s="49"/>
      <c r="H266" s="99"/>
      <c r="I266" s="99"/>
    </row>
    <row r="267" spans="1:9" x14ac:dyDescent="0.25">
      <c r="A267" s="32"/>
      <c r="B267" s="83"/>
      <c r="C267" s="111"/>
      <c r="D267" s="29"/>
      <c r="E267" s="29"/>
      <c r="F267" s="34"/>
      <c r="G267" s="49"/>
      <c r="H267" s="99"/>
      <c r="I267" s="99"/>
    </row>
    <row r="268" spans="1:9" x14ac:dyDescent="0.25">
      <c r="A268" s="32"/>
      <c r="B268" s="83"/>
      <c r="C268" s="31"/>
      <c r="D268" s="29"/>
      <c r="E268" s="29"/>
      <c r="F268" s="34"/>
      <c r="G268" s="49"/>
      <c r="H268" s="99"/>
      <c r="I268" s="99"/>
    </row>
    <row r="269" spans="1:9" x14ac:dyDescent="0.25">
      <c r="A269" s="32"/>
      <c r="B269" s="83"/>
      <c r="C269" s="31"/>
      <c r="D269" s="29"/>
      <c r="E269" s="29"/>
      <c r="F269" s="34"/>
      <c r="G269" s="49"/>
      <c r="H269" s="99"/>
      <c r="I269" s="99"/>
    </row>
    <row r="270" spans="1:9" x14ac:dyDescent="0.25">
      <c r="A270" s="32"/>
      <c r="B270" s="83"/>
      <c r="C270" s="31"/>
      <c r="D270" s="29"/>
      <c r="E270" s="29"/>
      <c r="F270" s="34"/>
      <c r="G270" s="49"/>
      <c r="H270" s="99"/>
      <c r="I270" s="99"/>
    </row>
    <row r="271" spans="1:9" x14ac:dyDescent="0.25">
      <c r="A271" s="32"/>
      <c r="B271" s="83"/>
      <c r="C271" s="31"/>
      <c r="D271" s="29"/>
      <c r="E271" s="29"/>
      <c r="F271" s="34"/>
      <c r="G271" s="49"/>
      <c r="H271" s="99"/>
      <c r="I271" s="99"/>
    </row>
    <row r="272" spans="1:9" x14ac:dyDescent="0.25">
      <c r="A272" s="32"/>
      <c r="B272" s="83"/>
      <c r="C272" s="111"/>
      <c r="D272" s="29"/>
      <c r="E272" s="29"/>
      <c r="F272" s="34"/>
      <c r="G272" s="49"/>
      <c r="H272" s="99"/>
      <c r="I272" s="99"/>
    </row>
    <row r="273" spans="1:9" x14ac:dyDescent="0.25">
      <c r="A273" s="32"/>
      <c r="B273" s="83"/>
      <c r="C273" s="111"/>
      <c r="D273" s="29"/>
      <c r="E273" s="29"/>
      <c r="F273" s="34"/>
      <c r="G273" s="49"/>
      <c r="H273" s="99"/>
      <c r="I273" s="99"/>
    </row>
    <row r="274" spans="1:9" x14ac:dyDescent="0.25">
      <c r="A274" s="32"/>
      <c r="B274" s="83"/>
      <c r="C274" s="31"/>
      <c r="D274" s="29"/>
      <c r="E274" s="29"/>
      <c r="F274" s="34"/>
      <c r="G274" s="49"/>
      <c r="H274" s="99"/>
      <c r="I274" s="99"/>
    </row>
    <row r="275" spans="1:9" x14ac:dyDescent="0.25">
      <c r="A275" s="32"/>
      <c r="B275" s="83"/>
      <c r="C275" s="31"/>
      <c r="D275" s="29"/>
      <c r="E275" s="29"/>
      <c r="F275" s="34"/>
      <c r="G275" s="49"/>
      <c r="H275" s="99"/>
      <c r="I275" s="99"/>
    </row>
    <row r="276" spans="1:9" x14ac:dyDescent="0.25">
      <c r="A276" s="32"/>
      <c r="B276" s="83"/>
      <c r="C276" s="31"/>
      <c r="D276" s="29"/>
      <c r="E276" s="29"/>
      <c r="F276" s="34"/>
      <c r="G276" s="49"/>
      <c r="H276" s="99"/>
      <c r="I276" s="99"/>
    </row>
    <row r="277" spans="1:9" x14ac:dyDescent="0.25">
      <c r="A277" s="32"/>
      <c r="B277" s="83"/>
      <c r="C277" s="31"/>
      <c r="D277" s="29"/>
      <c r="E277" s="29"/>
      <c r="F277" s="34"/>
      <c r="G277" s="49"/>
      <c r="H277" s="99"/>
      <c r="I277" s="99"/>
    </row>
    <row r="278" spans="1:9" x14ac:dyDescent="0.25">
      <c r="A278" s="32"/>
      <c r="B278" s="83"/>
      <c r="C278" s="31"/>
      <c r="D278" s="29"/>
      <c r="E278" s="29"/>
      <c r="F278" s="34"/>
      <c r="G278" s="49"/>
      <c r="H278" s="99"/>
      <c r="I278" s="99"/>
    </row>
    <row r="279" spans="1:9" x14ac:dyDescent="0.25">
      <c r="A279" s="32"/>
      <c r="B279" s="83"/>
      <c r="C279" s="31"/>
      <c r="D279" s="29"/>
      <c r="E279" s="29"/>
      <c r="F279" s="34"/>
      <c r="G279" s="49"/>
      <c r="H279" s="99"/>
      <c r="I279" s="99"/>
    </row>
    <row r="280" spans="1:9" x14ac:dyDescent="0.25">
      <c r="A280" s="32"/>
      <c r="B280" s="83"/>
      <c r="C280" s="31"/>
      <c r="D280" s="29"/>
      <c r="E280" s="29"/>
      <c r="F280" s="34"/>
      <c r="G280" s="49"/>
      <c r="H280" s="99"/>
      <c r="I280" s="99"/>
    </row>
    <row r="281" spans="1:9" x14ac:dyDescent="0.25">
      <c r="A281" s="32"/>
      <c r="B281" s="83"/>
      <c r="C281" s="31"/>
      <c r="D281" s="29"/>
      <c r="E281" s="29"/>
      <c r="F281" s="34"/>
      <c r="G281" s="49"/>
      <c r="H281" s="99"/>
      <c r="I281" s="99"/>
    </row>
    <row r="282" spans="1:9" x14ac:dyDescent="0.25">
      <c r="A282" s="32"/>
      <c r="B282" s="83"/>
      <c r="C282" s="31"/>
      <c r="D282" s="29"/>
      <c r="E282" s="29"/>
      <c r="F282" s="34"/>
      <c r="G282" s="49"/>
      <c r="H282" s="99"/>
      <c r="I282" s="99"/>
    </row>
    <row r="283" spans="1:9" x14ac:dyDescent="0.25">
      <c r="A283" s="32"/>
      <c r="B283" s="83"/>
      <c r="C283" s="31"/>
      <c r="D283" s="29"/>
      <c r="E283" s="29"/>
      <c r="F283" s="34"/>
      <c r="G283" s="49"/>
      <c r="H283" s="99"/>
      <c r="I283" s="99"/>
    </row>
    <row r="284" spans="1:9" x14ac:dyDescent="0.25">
      <c r="A284" s="32"/>
      <c r="B284" s="83"/>
      <c r="C284" s="31"/>
      <c r="D284" s="29"/>
      <c r="E284" s="29"/>
      <c r="F284" s="34"/>
      <c r="G284" s="49"/>
      <c r="H284" s="99"/>
      <c r="I284" s="99"/>
    </row>
    <row r="285" spans="1:9" x14ac:dyDescent="0.25">
      <c r="A285" s="32"/>
      <c r="B285" s="83"/>
      <c r="C285" s="31"/>
      <c r="D285" s="29"/>
      <c r="E285" s="29"/>
      <c r="F285" s="34"/>
      <c r="G285" s="49"/>
      <c r="H285" s="99"/>
      <c r="I285" s="99"/>
    </row>
    <row r="286" spans="1:9" x14ac:dyDescent="0.25">
      <c r="A286" s="32"/>
      <c r="B286" s="83"/>
      <c r="C286" s="31"/>
      <c r="D286" s="29"/>
      <c r="E286" s="29"/>
      <c r="F286" s="34"/>
      <c r="G286" s="49"/>
      <c r="H286" s="99"/>
      <c r="I286" s="99"/>
    </row>
    <row r="287" spans="1:9" x14ac:dyDescent="0.25">
      <c r="A287" s="32"/>
      <c r="B287" s="83"/>
      <c r="C287" s="31"/>
      <c r="D287" s="29"/>
      <c r="E287" s="29"/>
      <c r="F287" s="34"/>
      <c r="G287" s="49"/>
      <c r="H287" s="99"/>
      <c r="I287" s="99"/>
    </row>
    <row r="288" spans="1:9" x14ac:dyDescent="0.25">
      <c r="A288" s="32"/>
      <c r="B288" s="83"/>
      <c r="C288" s="31"/>
      <c r="D288" s="29"/>
      <c r="E288" s="29"/>
      <c r="F288" s="34"/>
      <c r="G288" s="49"/>
      <c r="H288" s="99"/>
      <c r="I288" s="99"/>
    </row>
    <row r="289" spans="1:9" x14ac:dyDescent="0.25">
      <c r="A289" s="32"/>
      <c r="B289" s="83"/>
      <c r="C289" s="31"/>
      <c r="D289" s="29"/>
      <c r="E289" s="29"/>
      <c r="F289" s="34"/>
      <c r="G289" s="49"/>
      <c r="H289" s="99"/>
      <c r="I289" s="99"/>
    </row>
    <row r="290" spans="1:9" x14ac:dyDescent="0.25">
      <c r="A290" s="32"/>
      <c r="B290" s="83"/>
      <c r="C290" s="31"/>
      <c r="D290" s="29"/>
      <c r="E290" s="29"/>
      <c r="F290" s="34"/>
      <c r="G290" s="49"/>
      <c r="H290" s="99"/>
      <c r="I290" s="99"/>
    </row>
    <row r="291" spans="1:9" x14ac:dyDescent="0.25">
      <c r="A291" s="32"/>
      <c r="B291" s="83"/>
      <c r="C291" s="31"/>
      <c r="D291" s="29"/>
      <c r="E291" s="29"/>
      <c r="F291" s="34"/>
      <c r="G291" s="49"/>
      <c r="H291" s="99"/>
      <c r="I291" s="99"/>
    </row>
    <row r="292" spans="1:9" x14ac:dyDescent="0.25">
      <c r="A292" s="32"/>
      <c r="B292" s="83"/>
      <c r="C292" s="31"/>
      <c r="D292" s="29"/>
      <c r="E292" s="29"/>
      <c r="F292" s="34"/>
      <c r="G292" s="49"/>
      <c r="H292" s="99"/>
      <c r="I292" s="99"/>
    </row>
    <row r="293" spans="1:9" x14ac:dyDescent="0.25">
      <c r="A293" s="32"/>
      <c r="B293" s="83"/>
      <c r="C293" s="31"/>
      <c r="D293" s="29"/>
      <c r="E293" s="29"/>
      <c r="F293" s="34"/>
      <c r="G293" s="49"/>
      <c r="H293" s="99"/>
      <c r="I293" s="99"/>
    </row>
    <row r="294" spans="1:9" x14ac:dyDescent="0.25">
      <c r="A294" s="32"/>
      <c r="B294" s="83"/>
      <c r="C294" s="31"/>
      <c r="D294" s="29"/>
      <c r="E294" s="29"/>
      <c r="F294" s="34"/>
      <c r="G294" s="49"/>
      <c r="H294" s="99"/>
      <c r="I294" s="99"/>
    </row>
    <row r="295" spans="1:9" x14ac:dyDescent="0.25">
      <c r="A295" s="32"/>
      <c r="B295" s="83"/>
      <c r="C295" s="31"/>
      <c r="D295" s="29"/>
      <c r="E295" s="29"/>
      <c r="F295" s="34"/>
      <c r="G295" s="49"/>
      <c r="H295" s="99"/>
      <c r="I295" s="99"/>
    </row>
    <row r="296" spans="1:9" x14ac:dyDescent="0.25">
      <c r="A296" s="32"/>
      <c r="B296" s="83"/>
      <c r="C296" s="31"/>
      <c r="D296" s="29"/>
      <c r="E296" s="29"/>
      <c r="F296" s="34"/>
      <c r="G296" s="49"/>
      <c r="H296" s="99"/>
      <c r="I296" s="99"/>
    </row>
    <row r="297" spans="1:9" x14ac:dyDescent="0.25">
      <c r="A297" s="32"/>
      <c r="B297" s="83"/>
      <c r="C297" s="31"/>
      <c r="D297" s="29"/>
      <c r="E297" s="29"/>
      <c r="F297" s="34"/>
      <c r="G297" s="49"/>
      <c r="H297" s="99"/>
      <c r="I297" s="99"/>
    </row>
    <row r="298" spans="1:9" x14ac:dyDescent="0.25">
      <c r="A298" s="32"/>
      <c r="B298" s="83"/>
      <c r="C298" s="31"/>
      <c r="D298" s="29"/>
      <c r="E298" s="29"/>
      <c r="F298" s="34"/>
      <c r="G298" s="49"/>
      <c r="H298" s="99"/>
      <c r="I298" s="99"/>
    </row>
    <row r="299" spans="1:9" x14ac:dyDescent="0.25">
      <c r="A299" s="32"/>
      <c r="B299" s="83"/>
      <c r="C299" s="31"/>
      <c r="D299" s="29"/>
      <c r="E299" s="29"/>
      <c r="F299" s="34"/>
      <c r="G299" s="49"/>
      <c r="H299" s="99"/>
      <c r="I299" s="99"/>
    </row>
    <row r="300" spans="1:9" x14ac:dyDescent="0.25">
      <c r="A300" s="32"/>
      <c r="B300" s="83"/>
      <c r="C300" s="31"/>
      <c r="D300" s="29"/>
      <c r="E300" s="29"/>
      <c r="F300" s="34"/>
      <c r="G300" s="49"/>
      <c r="H300" s="99"/>
      <c r="I300" s="99"/>
    </row>
    <row r="301" spans="1:9" x14ac:dyDescent="0.25">
      <c r="A301" s="32"/>
      <c r="B301" s="83"/>
      <c r="C301" s="31"/>
      <c r="D301" s="29"/>
      <c r="E301" s="29"/>
      <c r="F301" s="34"/>
      <c r="G301" s="49"/>
      <c r="H301" s="99"/>
      <c r="I301" s="99"/>
    </row>
    <row r="302" spans="1:9" x14ac:dyDescent="0.25">
      <c r="A302" s="32"/>
      <c r="B302" s="83"/>
      <c r="C302" s="31"/>
      <c r="D302" s="29"/>
      <c r="E302" s="29"/>
      <c r="F302" s="34"/>
      <c r="G302" s="49"/>
      <c r="H302" s="99"/>
      <c r="I302" s="99"/>
    </row>
    <row r="303" spans="1:9" x14ac:dyDescent="0.25">
      <c r="A303" s="32"/>
      <c r="B303" s="83"/>
      <c r="C303" s="31"/>
      <c r="D303" s="29"/>
      <c r="E303" s="29"/>
      <c r="F303" s="34"/>
      <c r="G303" s="49"/>
      <c r="H303" s="99"/>
      <c r="I303" s="99"/>
    </row>
    <row r="304" spans="1:9" x14ac:dyDescent="0.25">
      <c r="A304" s="32"/>
      <c r="B304" s="83"/>
      <c r="C304" s="31"/>
      <c r="D304" s="29"/>
      <c r="E304" s="29"/>
      <c r="F304" s="34"/>
      <c r="G304" s="49"/>
      <c r="H304" s="99"/>
      <c r="I304" s="99"/>
    </row>
    <row r="305" spans="1:9" x14ac:dyDescent="0.25">
      <c r="A305" s="32"/>
      <c r="B305" s="83"/>
      <c r="C305" s="31"/>
      <c r="D305" s="29"/>
      <c r="E305" s="29"/>
      <c r="F305" s="34"/>
      <c r="G305" s="49"/>
      <c r="H305" s="99"/>
      <c r="I305" s="99"/>
    </row>
    <row r="306" spans="1:9" x14ac:dyDescent="0.25">
      <c r="A306" s="32"/>
      <c r="B306" s="83"/>
      <c r="C306" s="31"/>
      <c r="D306" s="29"/>
      <c r="E306" s="29"/>
      <c r="F306" s="34"/>
      <c r="G306" s="49"/>
      <c r="H306" s="99"/>
      <c r="I306" s="99"/>
    </row>
    <row r="307" spans="1:9" x14ac:dyDescent="0.25">
      <c r="A307" s="32"/>
      <c r="B307" s="83"/>
      <c r="C307" s="31"/>
      <c r="D307" s="29"/>
      <c r="E307" s="29"/>
      <c r="F307" s="34"/>
      <c r="G307" s="49"/>
      <c r="H307" s="99"/>
      <c r="I307" s="99"/>
    </row>
    <row r="308" spans="1:9" x14ac:dyDescent="0.25">
      <c r="A308" s="32"/>
      <c r="B308" s="83"/>
      <c r="C308" s="31"/>
      <c r="D308" s="29"/>
      <c r="E308" s="29"/>
      <c r="F308" s="34"/>
      <c r="G308" s="49"/>
      <c r="H308" s="99"/>
      <c r="I308" s="99"/>
    </row>
    <row r="309" spans="1:9" x14ac:dyDescent="0.25">
      <c r="A309" s="32"/>
      <c r="B309" s="83"/>
      <c r="C309" s="31"/>
      <c r="D309" s="29"/>
      <c r="E309" s="29"/>
      <c r="F309" s="34"/>
      <c r="G309" s="49"/>
      <c r="H309" s="99"/>
      <c r="I309" s="99"/>
    </row>
    <row r="310" spans="1:9" x14ac:dyDescent="0.25">
      <c r="A310" s="32"/>
      <c r="B310" s="83"/>
      <c r="C310" s="31"/>
      <c r="D310" s="29"/>
      <c r="E310" s="29"/>
      <c r="F310" s="34"/>
      <c r="G310" s="49"/>
      <c r="H310" s="99"/>
      <c r="I310" s="99"/>
    </row>
    <row r="311" spans="1:9" x14ac:dyDescent="0.25">
      <c r="A311" s="32"/>
      <c r="B311" s="83"/>
      <c r="C311" s="31"/>
      <c r="D311" s="29"/>
      <c r="E311" s="29"/>
      <c r="F311" s="34"/>
      <c r="G311" s="49"/>
      <c r="H311" s="99"/>
      <c r="I311" s="99"/>
    </row>
    <row r="312" spans="1:9" x14ac:dyDescent="0.25">
      <c r="A312" s="32"/>
      <c r="B312" s="83"/>
      <c r="C312" s="31"/>
      <c r="D312" s="29"/>
      <c r="E312" s="29"/>
      <c r="F312" s="34"/>
      <c r="G312" s="49"/>
      <c r="H312" s="99"/>
      <c r="I312" s="99"/>
    </row>
    <row r="313" spans="1:9" x14ac:dyDescent="0.25">
      <c r="A313" s="32"/>
      <c r="B313" s="83"/>
      <c r="C313" s="31"/>
      <c r="D313" s="29"/>
      <c r="E313" s="29"/>
      <c r="F313" s="34"/>
      <c r="G313" s="49"/>
      <c r="H313" s="99"/>
      <c r="I313" s="99"/>
    </row>
    <row r="314" spans="1:9" x14ac:dyDescent="0.25">
      <c r="A314" s="32"/>
      <c r="B314" s="83"/>
      <c r="C314" s="31"/>
      <c r="D314" s="29"/>
      <c r="E314" s="29"/>
      <c r="F314" s="34"/>
      <c r="G314" s="49"/>
      <c r="H314" s="99"/>
      <c r="I314" s="99"/>
    </row>
    <row r="315" spans="1:9" x14ac:dyDescent="0.25">
      <c r="A315" s="32"/>
      <c r="B315" s="83"/>
      <c r="C315" s="31"/>
      <c r="D315" s="29"/>
      <c r="E315" s="29"/>
      <c r="F315" s="34"/>
      <c r="G315" s="49"/>
      <c r="H315" s="99"/>
      <c r="I315" s="99"/>
    </row>
    <row r="316" spans="1:9" ht="18.75" customHeight="1" x14ac:dyDescent="0.25">
      <c r="A316" s="32"/>
      <c r="B316" s="26"/>
      <c r="C316" s="115"/>
      <c r="D316" s="29"/>
      <c r="E316" s="29"/>
      <c r="F316" s="34"/>
      <c r="G316" s="34"/>
      <c r="H316" s="99"/>
      <c r="I316" s="99"/>
    </row>
    <row r="317" spans="1:9" ht="18.75" customHeight="1" x14ac:dyDescent="0.25">
      <c r="A317" s="32"/>
      <c r="B317" s="83"/>
      <c r="C317" s="111"/>
      <c r="D317" s="29"/>
      <c r="E317" s="29"/>
      <c r="F317" s="34"/>
      <c r="G317" s="49"/>
      <c r="H317" s="99"/>
      <c r="I317" s="99"/>
    </row>
    <row r="318" spans="1:9" ht="18.75" customHeight="1" x14ac:dyDescent="0.25">
      <c r="A318" s="32"/>
      <c r="B318" s="83"/>
      <c r="C318" s="111"/>
      <c r="D318" s="29"/>
      <c r="E318" s="29"/>
      <c r="F318" s="34"/>
      <c r="G318" s="49"/>
      <c r="H318" s="99"/>
      <c r="I318" s="99"/>
    </row>
    <row r="319" spans="1:9" ht="18.75" customHeight="1" x14ac:dyDescent="0.25">
      <c r="A319" s="32"/>
      <c r="B319" s="83"/>
      <c r="C319" s="111"/>
      <c r="D319" s="29"/>
      <c r="E319" s="29"/>
      <c r="F319" s="34"/>
      <c r="G319" s="49"/>
      <c r="H319" s="99"/>
      <c r="I319" s="99"/>
    </row>
    <row r="320" spans="1:9" ht="18.75" customHeight="1" x14ac:dyDescent="0.25">
      <c r="A320" s="32"/>
      <c r="B320" s="83"/>
      <c r="C320" s="111"/>
      <c r="D320" s="29"/>
      <c r="E320" s="29"/>
      <c r="F320" s="34"/>
      <c r="G320" s="49"/>
      <c r="H320" s="99"/>
      <c r="I320" s="99"/>
    </row>
    <row r="321" spans="1:9" ht="18.75" customHeight="1" x14ac:dyDescent="0.25">
      <c r="A321" s="32"/>
      <c r="B321" s="83"/>
      <c r="C321" s="111"/>
      <c r="D321" s="29"/>
      <c r="E321" s="29"/>
      <c r="F321" s="34"/>
      <c r="G321" s="49"/>
      <c r="H321" s="99"/>
      <c r="I321" s="99"/>
    </row>
    <row r="322" spans="1:9" ht="18.75" customHeight="1" x14ac:dyDescent="0.25">
      <c r="A322" s="32"/>
      <c r="B322" s="83"/>
      <c r="C322" s="111"/>
      <c r="D322" s="29"/>
      <c r="E322" s="29"/>
      <c r="F322" s="34"/>
      <c r="G322" s="49"/>
      <c r="H322" s="99"/>
      <c r="I322" s="99"/>
    </row>
    <row r="323" spans="1:9" ht="18.75" customHeight="1" x14ac:dyDescent="0.25">
      <c r="A323" s="32"/>
      <c r="B323" s="83"/>
      <c r="C323" s="111"/>
      <c r="D323" s="29"/>
      <c r="E323" s="29"/>
      <c r="F323" s="34"/>
      <c r="G323" s="49"/>
      <c r="H323" s="99"/>
      <c r="I323" s="99"/>
    </row>
    <row r="324" spans="1:9" ht="18.75" customHeight="1" x14ac:dyDescent="0.25">
      <c r="A324" s="32"/>
      <c r="B324" s="83"/>
      <c r="C324" s="111"/>
      <c r="D324" s="29"/>
      <c r="E324" s="29"/>
      <c r="F324" s="34"/>
      <c r="G324" s="49"/>
      <c r="H324" s="99"/>
      <c r="I324" s="99"/>
    </row>
    <row r="325" spans="1:9" ht="18.75" customHeight="1" x14ac:dyDescent="0.25">
      <c r="A325" s="32"/>
      <c r="B325" s="83"/>
      <c r="C325" s="111"/>
      <c r="D325" s="29"/>
      <c r="E325" s="29"/>
      <c r="F325" s="34"/>
      <c r="G325" s="49"/>
      <c r="H325" s="99"/>
      <c r="I325" s="99"/>
    </row>
    <row r="326" spans="1:9" ht="18.75" customHeight="1" x14ac:dyDescent="0.25">
      <c r="A326" s="32"/>
      <c r="B326" s="83"/>
      <c r="C326" s="111"/>
      <c r="D326" s="29"/>
      <c r="E326" s="29"/>
      <c r="F326" s="34"/>
      <c r="G326" s="49"/>
      <c r="H326" s="99"/>
      <c r="I326" s="99"/>
    </row>
    <row r="327" spans="1:9" ht="18.75" customHeight="1" x14ac:dyDescent="0.25">
      <c r="A327" s="32"/>
      <c r="B327" s="83"/>
      <c r="C327" s="111"/>
      <c r="D327" s="29"/>
      <c r="E327" s="29"/>
      <c r="F327" s="34"/>
      <c r="G327" s="49"/>
      <c r="H327" s="99"/>
      <c r="I327" s="99"/>
    </row>
    <row r="328" spans="1:9" ht="18.75" customHeight="1" x14ac:dyDescent="0.25">
      <c r="A328" s="32"/>
      <c r="B328" s="26"/>
      <c r="C328" s="115"/>
      <c r="D328" s="32"/>
      <c r="E328" s="32"/>
      <c r="F328" s="34"/>
      <c r="G328" s="34"/>
      <c r="H328" s="99"/>
      <c r="I328" s="99"/>
    </row>
    <row r="329" spans="1:9" ht="18.75" customHeight="1" x14ac:dyDescent="0.25">
      <c r="A329" s="32"/>
      <c r="B329" s="83"/>
      <c r="C329" s="111"/>
      <c r="D329" s="29"/>
      <c r="E329" s="29"/>
      <c r="F329" s="34"/>
      <c r="G329" s="49"/>
      <c r="H329" s="99"/>
      <c r="I329" s="99"/>
    </row>
    <row r="330" spans="1:9" ht="18.75" customHeight="1" x14ac:dyDescent="0.25">
      <c r="A330" s="32"/>
      <c r="B330" s="83"/>
      <c r="C330" s="111"/>
      <c r="D330" s="29"/>
      <c r="E330" s="29"/>
      <c r="F330" s="34"/>
      <c r="G330" s="49"/>
      <c r="H330" s="99"/>
      <c r="I330" s="99"/>
    </row>
    <row r="331" spans="1:9" ht="18.75" customHeight="1" x14ac:dyDescent="0.25">
      <c r="A331" s="32"/>
      <c r="B331" s="83"/>
      <c r="C331" s="111"/>
      <c r="D331" s="29"/>
      <c r="E331" s="29"/>
      <c r="F331" s="34"/>
      <c r="G331" s="49"/>
      <c r="H331" s="99"/>
      <c r="I331" s="99"/>
    </row>
    <row r="332" spans="1:9" ht="18.75" customHeight="1" x14ac:dyDescent="0.25">
      <c r="A332" s="32"/>
      <c r="B332" s="26"/>
      <c r="C332" s="115"/>
      <c r="D332" s="29"/>
      <c r="E332" s="29"/>
      <c r="F332" s="34"/>
      <c r="G332" s="34"/>
      <c r="H332" s="99"/>
      <c r="I332" s="99"/>
    </row>
    <row r="333" spans="1:9" ht="18.75" customHeight="1" x14ac:dyDescent="0.25">
      <c r="A333" s="32"/>
      <c r="B333" s="83"/>
      <c r="C333" s="111"/>
      <c r="D333" s="29"/>
      <c r="E333" s="29"/>
      <c r="F333" s="34"/>
      <c r="G333" s="49"/>
      <c r="H333" s="99"/>
      <c r="I333" s="99"/>
    </row>
    <row r="334" spans="1:9" ht="18.75" customHeight="1" x14ac:dyDescent="0.25">
      <c r="A334" s="32"/>
      <c r="B334" s="83"/>
      <c r="C334" s="111"/>
      <c r="D334" s="29"/>
      <c r="E334" s="29"/>
      <c r="F334" s="34"/>
      <c r="G334" s="49"/>
      <c r="H334" s="99"/>
      <c r="I334" s="99"/>
    </row>
    <row r="335" spans="1:9" ht="18.75" customHeight="1" x14ac:dyDescent="0.25">
      <c r="A335" s="32"/>
      <c r="B335" s="83"/>
      <c r="C335" s="111"/>
      <c r="D335" s="29"/>
      <c r="E335" s="29"/>
      <c r="F335" s="34"/>
      <c r="G335" s="49"/>
      <c r="H335" s="99"/>
      <c r="I335" s="99"/>
    </row>
    <row r="336" spans="1:9" ht="18.75" customHeight="1" x14ac:dyDescent="0.25">
      <c r="A336" s="32"/>
      <c r="B336" s="26"/>
      <c r="C336" s="115"/>
      <c r="D336" s="32"/>
      <c r="E336" s="32"/>
      <c r="F336" s="34"/>
      <c r="G336" s="34"/>
      <c r="H336" s="99"/>
      <c r="I336" s="99"/>
    </row>
    <row r="337" spans="1:9" ht="18.75" customHeight="1" x14ac:dyDescent="0.25">
      <c r="A337" s="32"/>
      <c r="B337" s="83"/>
      <c r="C337" s="111"/>
      <c r="D337" s="29"/>
      <c r="E337" s="29"/>
      <c r="F337" s="34"/>
      <c r="G337" s="49"/>
      <c r="H337" s="99"/>
      <c r="I337" s="99"/>
    </row>
    <row r="338" spans="1:9" ht="18.75" customHeight="1" x14ac:dyDescent="0.25">
      <c r="A338" s="32"/>
      <c r="B338" s="83"/>
      <c r="C338" s="111"/>
      <c r="D338" s="29"/>
      <c r="E338" s="29"/>
      <c r="F338" s="34"/>
      <c r="G338" s="49"/>
      <c r="H338" s="99"/>
      <c r="I338" s="99"/>
    </row>
    <row r="339" spans="1:9" ht="18.75" customHeight="1" x14ac:dyDescent="0.25">
      <c r="A339" s="32"/>
      <c r="B339" s="83"/>
      <c r="C339" s="111"/>
      <c r="D339" s="29"/>
      <c r="E339" s="29"/>
      <c r="F339" s="34"/>
      <c r="G339" s="49"/>
      <c r="H339" s="99"/>
      <c r="I339" s="99"/>
    </row>
    <row r="340" spans="1:9" ht="18.75" customHeight="1" x14ac:dyDescent="0.25">
      <c r="A340" s="32"/>
      <c r="B340" s="83"/>
      <c r="C340" s="111"/>
      <c r="D340" s="29"/>
      <c r="E340" s="29"/>
      <c r="F340" s="34"/>
      <c r="G340" s="49"/>
      <c r="H340" s="99"/>
      <c r="I340" s="99"/>
    </row>
    <row r="341" spans="1:9" ht="18.75" customHeight="1" x14ac:dyDescent="0.25">
      <c r="A341" s="32"/>
      <c r="B341" s="83"/>
      <c r="C341" s="111"/>
      <c r="D341" s="29"/>
      <c r="E341" s="29"/>
      <c r="F341" s="34"/>
      <c r="G341" s="49"/>
      <c r="H341" s="99"/>
      <c r="I341" s="99"/>
    </row>
    <row r="342" spans="1:9" ht="18.75" customHeight="1" x14ac:dyDescent="0.25">
      <c r="A342" s="32"/>
      <c r="B342" s="83"/>
      <c r="C342" s="111"/>
      <c r="D342" s="29"/>
      <c r="E342" s="29"/>
      <c r="F342" s="34"/>
      <c r="G342" s="49"/>
      <c r="H342" s="99"/>
      <c r="I342" s="99"/>
    </row>
    <row r="343" spans="1:9" ht="18.75" customHeight="1" x14ac:dyDescent="0.25">
      <c r="A343" s="32"/>
      <c r="B343" s="83"/>
      <c r="C343" s="111"/>
      <c r="D343" s="29"/>
      <c r="E343" s="29"/>
      <c r="F343" s="34"/>
      <c r="G343" s="49"/>
      <c r="H343" s="99"/>
      <c r="I343" s="99"/>
    </row>
    <row r="344" spans="1:9" ht="18.75" customHeight="1" x14ac:dyDescent="0.25">
      <c r="A344" s="32"/>
      <c r="B344" s="83"/>
      <c r="C344" s="111"/>
      <c r="D344" s="29"/>
      <c r="E344" s="29"/>
      <c r="F344" s="34"/>
      <c r="G344" s="49"/>
      <c r="H344" s="99"/>
      <c r="I344" s="99"/>
    </row>
    <row r="345" spans="1:9" ht="18.75" customHeight="1" x14ac:dyDescent="0.25">
      <c r="A345" s="32"/>
      <c r="B345" s="26"/>
      <c r="C345" s="115"/>
      <c r="D345" s="32"/>
      <c r="E345" s="32"/>
      <c r="F345" s="34"/>
      <c r="G345" s="34"/>
      <c r="H345" s="99"/>
      <c r="I345" s="99"/>
    </row>
    <row r="346" spans="1:9" ht="18.75" customHeight="1" x14ac:dyDescent="0.25">
      <c r="A346" s="32"/>
      <c r="B346" s="83"/>
      <c r="C346" s="111"/>
      <c r="D346" s="29"/>
      <c r="E346" s="29"/>
      <c r="F346" s="34"/>
      <c r="G346" s="49"/>
      <c r="H346" s="99"/>
      <c r="I346" s="99"/>
    </row>
    <row r="347" spans="1:9" ht="18.75" customHeight="1" x14ac:dyDescent="0.25">
      <c r="A347" s="32"/>
      <c r="B347" s="83"/>
      <c r="C347" s="111"/>
      <c r="D347" s="29"/>
      <c r="E347" s="29"/>
      <c r="F347" s="34"/>
      <c r="G347" s="49"/>
      <c r="H347" s="99"/>
      <c r="I347" s="99"/>
    </row>
    <row r="348" spans="1:9" ht="18.75" customHeight="1" x14ac:dyDescent="0.25">
      <c r="A348" s="32"/>
      <c r="B348" s="26"/>
      <c r="C348" s="115"/>
      <c r="D348" s="32"/>
      <c r="E348" s="32"/>
      <c r="F348" s="34"/>
      <c r="G348" s="34"/>
      <c r="H348" s="99"/>
      <c r="I348" s="99"/>
    </row>
    <row r="349" spans="1:9" ht="18.75" customHeight="1" x14ac:dyDescent="0.25">
      <c r="A349" s="32"/>
      <c r="B349" s="26"/>
      <c r="C349" s="115"/>
      <c r="D349" s="32"/>
      <c r="E349" s="32"/>
      <c r="F349" s="34"/>
      <c r="G349" s="34"/>
      <c r="H349" s="99"/>
      <c r="I349" s="99"/>
    </row>
    <row r="350" spans="1:9" ht="18.75" customHeight="1" x14ac:dyDescent="0.25">
      <c r="A350" s="32"/>
      <c r="B350" s="26"/>
      <c r="C350" s="115"/>
      <c r="D350" s="29"/>
      <c r="E350" s="29"/>
      <c r="F350" s="34"/>
      <c r="G350" s="34"/>
      <c r="H350" s="99"/>
      <c r="I350" s="99"/>
    </row>
    <row r="351" spans="1:9" ht="18.75" customHeight="1" x14ac:dyDescent="0.25">
      <c r="A351" s="32"/>
      <c r="B351" s="26"/>
      <c r="C351" s="115"/>
      <c r="D351" s="29"/>
      <c r="E351" s="29"/>
      <c r="F351" s="34"/>
      <c r="G351" s="34"/>
      <c r="H351" s="99"/>
      <c r="I351" s="99"/>
    </row>
    <row r="352" spans="1:9" ht="18.75" customHeight="1" x14ac:dyDescent="0.25">
      <c r="A352" s="32"/>
      <c r="B352" s="83"/>
      <c r="C352" s="111"/>
      <c r="D352" s="29"/>
      <c r="E352" s="29"/>
      <c r="F352" s="34"/>
      <c r="G352" s="49"/>
      <c r="H352" s="99"/>
      <c r="I352" s="99"/>
    </row>
    <row r="353" spans="1:9" ht="18.75" customHeight="1" x14ac:dyDescent="0.25">
      <c r="A353" s="32"/>
      <c r="B353" s="83"/>
      <c r="C353" s="111"/>
      <c r="D353" s="29"/>
      <c r="E353" s="29"/>
      <c r="F353" s="34"/>
      <c r="G353" s="49"/>
      <c r="H353" s="99"/>
      <c r="I353" s="99"/>
    </row>
    <row r="354" spans="1:9" ht="18.75" customHeight="1" x14ac:dyDescent="0.25">
      <c r="A354" s="32"/>
      <c r="B354" s="83"/>
      <c r="C354" s="111"/>
      <c r="D354" s="29"/>
      <c r="E354" s="29"/>
      <c r="F354" s="34"/>
      <c r="G354" s="49"/>
      <c r="H354" s="99"/>
      <c r="I354" s="99"/>
    </row>
    <row r="355" spans="1:9" ht="18.75" customHeight="1" x14ac:dyDescent="0.25">
      <c r="A355" s="32"/>
      <c r="B355" s="83"/>
      <c r="C355" s="111"/>
      <c r="D355" s="29"/>
      <c r="E355" s="29"/>
      <c r="F355" s="34"/>
      <c r="G355" s="49"/>
      <c r="H355" s="99"/>
      <c r="I355" s="99"/>
    </row>
    <row r="356" spans="1:9" ht="18.75" customHeight="1" x14ac:dyDescent="0.25">
      <c r="A356" s="32"/>
      <c r="B356" s="83"/>
      <c r="C356" s="111"/>
      <c r="D356" s="29"/>
      <c r="E356" s="29"/>
      <c r="F356" s="34"/>
      <c r="G356" s="49"/>
      <c r="H356" s="99"/>
      <c r="I356" s="99"/>
    </row>
    <row r="357" spans="1:9" ht="18.75" customHeight="1" x14ac:dyDescent="0.25">
      <c r="A357" s="32"/>
      <c r="B357" s="83"/>
      <c r="C357" s="111"/>
      <c r="D357" s="29"/>
      <c r="E357" s="29"/>
      <c r="F357" s="34"/>
      <c r="G357" s="49"/>
      <c r="H357" s="99"/>
      <c r="I357" s="99"/>
    </row>
    <row r="358" spans="1:9" ht="18.75" customHeight="1" x14ac:dyDescent="0.25">
      <c r="A358" s="32"/>
      <c r="B358" s="83"/>
      <c r="C358" s="111"/>
      <c r="D358" s="29"/>
      <c r="E358" s="29"/>
      <c r="F358" s="34"/>
      <c r="G358" s="49"/>
      <c r="H358" s="99"/>
      <c r="I358" s="99"/>
    </row>
    <row r="359" spans="1:9" ht="18.75" customHeight="1" x14ac:dyDescent="0.25">
      <c r="A359" s="32"/>
      <c r="B359" s="83"/>
      <c r="C359" s="111"/>
      <c r="D359" s="29"/>
      <c r="E359" s="29"/>
      <c r="F359" s="34"/>
      <c r="G359" s="49"/>
      <c r="H359" s="99"/>
      <c r="I359" s="99"/>
    </row>
    <row r="360" spans="1:9" ht="18.75" customHeight="1" x14ac:dyDescent="0.25">
      <c r="A360" s="32"/>
      <c r="B360" s="83"/>
      <c r="C360" s="111"/>
      <c r="D360" s="29"/>
      <c r="E360" s="29"/>
      <c r="F360" s="34"/>
      <c r="G360" s="49"/>
      <c r="H360" s="99"/>
      <c r="I360" s="99"/>
    </row>
    <row r="361" spans="1:9" ht="18.75" customHeight="1" x14ac:dyDescent="0.25">
      <c r="A361" s="32"/>
      <c r="B361" s="83"/>
      <c r="C361" s="111"/>
      <c r="D361" s="29"/>
      <c r="E361" s="29"/>
      <c r="F361" s="34"/>
      <c r="G361" s="49"/>
      <c r="H361" s="99"/>
      <c r="I361" s="99"/>
    </row>
    <row r="362" spans="1:9" ht="18.75" customHeight="1" x14ac:dyDescent="0.25">
      <c r="A362" s="32"/>
      <c r="B362" s="83"/>
      <c r="C362" s="111"/>
      <c r="D362" s="29"/>
      <c r="E362" s="29"/>
      <c r="F362" s="34"/>
      <c r="G362" s="49"/>
      <c r="H362" s="99"/>
      <c r="I362" s="99"/>
    </row>
    <row r="363" spans="1:9" ht="18.75" customHeight="1" x14ac:dyDescent="0.25">
      <c r="A363" s="32"/>
      <c r="B363" s="83"/>
      <c r="C363" s="111"/>
      <c r="D363" s="29"/>
      <c r="E363" s="29"/>
      <c r="F363" s="34"/>
      <c r="G363" s="49"/>
      <c r="H363" s="99"/>
      <c r="I363" s="99"/>
    </row>
    <row r="364" spans="1:9" ht="18.75" customHeight="1" x14ac:dyDescent="0.25">
      <c r="A364" s="32"/>
      <c r="B364" s="83"/>
      <c r="C364" s="111"/>
      <c r="D364" s="29"/>
      <c r="E364" s="29"/>
      <c r="F364" s="34"/>
      <c r="G364" s="49"/>
      <c r="H364" s="99"/>
      <c r="I364" s="99"/>
    </row>
    <row r="365" spans="1:9" ht="18.75" customHeight="1" x14ac:dyDescent="0.25">
      <c r="A365" s="32"/>
      <c r="B365" s="83"/>
      <c r="C365" s="111"/>
      <c r="D365" s="29"/>
      <c r="E365" s="29"/>
      <c r="F365" s="34"/>
      <c r="G365" s="49"/>
      <c r="H365" s="99"/>
      <c r="I365" s="99"/>
    </row>
    <row r="366" spans="1:9" ht="18.75" customHeight="1" x14ac:dyDescent="0.25">
      <c r="A366" s="32"/>
      <c r="B366" s="83"/>
      <c r="C366" s="111"/>
      <c r="D366" s="29"/>
      <c r="E366" s="29"/>
      <c r="F366" s="34"/>
      <c r="G366" s="49"/>
      <c r="H366" s="99"/>
      <c r="I366" s="99"/>
    </row>
    <row r="367" spans="1:9" ht="18.75" customHeight="1" x14ac:dyDescent="0.25">
      <c r="A367" s="32"/>
      <c r="B367" s="83"/>
      <c r="C367" s="111"/>
      <c r="D367" s="29"/>
      <c r="E367" s="29"/>
      <c r="F367" s="34"/>
      <c r="G367" s="49"/>
      <c r="H367" s="99"/>
      <c r="I367" s="99"/>
    </row>
    <row r="368" spans="1:9" ht="18.75" customHeight="1" x14ac:dyDescent="0.25">
      <c r="A368" s="32"/>
      <c r="B368" s="83"/>
      <c r="C368" s="111"/>
      <c r="D368" s="29"/>
      <c r="E368" s="29"/>
      <c r="F368" s="34"/>
      <c r="G368" s="49"/>
      <c r="H368" s="99"/>
      <c r="I368" s="99"/>
    </row>
    <row r="369" spans="1:9" ht="18.75" customHeight="1" x14ac:dyDescent="0.25">
      <c r="A369" s="32"/>
      <c r="B369" s="83"/>
      <c r="C369" s="111"/>
      <c r="D369" s="29"/>
      <c r="E369" s="29"/>
      <c r="F369" s="34"/>
      <c r="G369" s="49"/>
      <c r="H369" s="99"/>
      <c r="I369" s="99"/>
    </row>
    <row r="370" spans="1:9" ht="18.75" customHeight="1" x14ac:dyDescent="0.25">
      <c r="B370" s="106"/>
      <c r="F370" s="60"/>
      <c r="G370" s="60"/>
      <c r="H370" s="99"/>
      <c r="I370" s="99"/>
    </row>
    <row r="371" spans="1:9" ht="18.75" customHeight="1" x14ac:dyDescent="0.25">
      <c r="A371" s="32"/>
      <c r="B371" s="106"/>
      <c r="F371" s="60"/>
      <c r="G371" s="60"/>
    </row>
    <row r="372" spans="1:9" x14ac:dyDescent="0.25">
      <c r="A372" s="32"/>
      <c r="B372" s="83"/>
      <c r="C372" s="111"/>
      <c r="D372" s="29"/>
      <c r="E372" s="29"/>
      <c r="F372" s="34"/>
      <c r="G372" s="49"/>
    </row>
    <row r="373" spans="1:9" x14ac:dyDescent="0.25">
      <c r="A373" s="32"/>
      <c r="B373" s="83"/>
      <c r="C373" s="111"/>
      <c r="D373" s="29"/>
      <c r="E373" s="29"/>
      <c r="F373" s="34"/>
      <c r="G373" s="49"/>
    </row>
    <row r="374" spans="1:9" x14ac:dyDescent="0.25">
      <c r="A374" s="32"/>
      <c r="B374" s="83"/>
      <c r="C374" s="111"/>
      <c r="D374" s="29"/>
      <c r="E374" s="29"/>
      <c r="F374" s="34"/>
      <c r="G374" s="49"/>
    </row>
    <row r="375" spans="1:9" x14ac:dyDescent="0.25">
      <c r="A375" s="32"/>
      <c r="B375" s="83"/>
      <c r="C375" s="111"/>
      <c r="D375" s="29"/>
      <c r="E375" s="29"/>
      <c r="F375" s="34"/>
      <c r="G375" s="49"/>
    </row>
    <row r="376" spans="1:9" x14ac:dyDescent="0.25">
      <c r="A376" s="32"/>
      <c r="B376" s="83"/>
      <c r="C376" s="111"/>
      <c r="D376" s="29"/>
      <c r="E376" s="29"/>
      <c r="F376" s="34"/>
      <c r="G376" s="49"/>
    </row>
    <row r="377" spans="1:9" x14ac:dyDescent="0.25">
      <c r="A377" s="32"/>
      <c r="B377" s="83"/>
      <c r="C377" s="111"/>
      <c r="D377" s="29"/>
      <c r="E377" s="29"/>
      <c r="F377" s="34"/>
      <c r="G377" s="49"/>
    </row>
    <row r="378" spans="1:9" x14ac:dyDescent="0.25">
      <c r="A378" s="32"/>
      <c r="B378" s="83"/>
      <c r="C378" s="111"/>
      <c r="D378" s="29"/>
      <c r="E378" s="29"/>
      <c r="F378" s="34"/>
      <c r="G378" s="49"/>
    </row>
    <row r="379" spans="1:9" x14ac:dyDescent="0.25">
      <c r="A379" s="32"/>
      <c r="B379" s="83"/>
      <c r="C379" s="111"/>
      <c r="D379" s="29"/>
      <c r="E379" s="29"/>
      <c r="F379" s="34"/>
      <c r="G379" s="49"/>
    </row>
    <row r="380" spans="1:9" x14ac:dyDescent="0.25">
      <c r="A380" s="32"/>
      <c r="B380" s="83"/>
      <c r="C380" s="111"/>
      <c r="D380" s="29"/>
      <c r="E380" s="29"/>
      <c r="F380" s="34"/>
      <c r="G380" s="49"/>
    </row>
    <row r="381" spans="1:9" x14ac:dyDescent="0.25">
      <c r="A381" s="32"/>
      <c r="B381" s="83"/>
      <c r="C381" s="111"/>
      <c r="D381" s="29"/>
      <c r="E381" s="29"/>
      <c r="F381" s="34"/>
      <c r="G381" s="49"/>
    </row>
    <row r="382" spans="1:9" x14ac:dyDescent="0.25">
      <c r="A382" s="32"/>
      <c r="B382" s="83"/>
      <c r="C382" s="111"/>
      <c r="D382" s="29"/>
      <c r="E382" s="29"/>
      <c r="F382" s="34"/>
      <c r="G382" s="49"/>
    </row>
    <row r="383" spans="1:9" x14ac:dyDescent="0.25">
      <c r="A383" s="32"/>
      <c r="B383" s="83"/>
      <c r="C383" s="111"/>
      <c r="D383" s="29"/>
      <c r="E383" s="29"/>
      <c r="F383" s="34"/>
      <c r="G383" s="49"/>
    </row>
    <row r="384" spans="1:9" x14ac:dyDescent="0.25">
      <c r="A384" s="32"/>
      <c r="B384" s="83"/>
      <c r="C384" s="111"/>
      <c r="D384" s="29"/>
      <c r="E384" s="29"/>
      <c r="F384" s="34"/>
      <c r="G384" s="49"/>
    </row>
    <row r="385" spans="1:7" x14ac:dyDescent="0.25">
      <c r="A385" s="32"/>
      <c r="B385" s="83"/>
      <c r="C385" s="111"/>
      <c r="D385" s="29"/>
      <c r="E385" s="29"/>
      <c r="F385" s="34"/>
      <c r="G385" s="49"/>
    </row>
    <row r="386" spans="1:7" x14ac:dyDescent="0.25">
      <c r="A386" s="32"/>
      <c r="B386" s="83"/>
      <c r="C386" s="111"/>
      <c r="D386" s="29"/>
      <c r="E386" s="29"/>
      <c r="F386" s="34"/>
      <c r="G386" s="49"/>
    </row>
    <row r="387" spans="1:7" x14ac:dyDescent="0.25">
      <c r="A387" s="32"/>
      <c r="B387" s="83"/>
      <c r="C387" s="111"/>
      <c r="D387" s="29"/>
      <c r="E387" s="29"/>
      <c r="F387" s="34"/>
      <c r="G387" s="49"/>
    </row>
    <row r="388" spans="1:7" x14ac:dyDescent="0.25">
      <c r="A388" s="32"/>
      <c r="B388" s="83"/>
      <c r="C388" s="111"/>
      <c r="D388" s="29"/>
      <c r="E388" s="29"/>
      <c r="F388" s="34"/>
      <c r="G388" s="49"/>
    </row>
    <row r="389" spans="1:7" x14ac:dyDescent="0.25">
      <c r="A389" s="32"/>
      <c r="B389" s="83"/>
      <c r="C389" s="111"/>
      <c r="D389" s="29"/>
      <c r="E389" s="29"/>
      <c r="F389" s="34"/>
      <c r="G389" s="49"/>
    </row>
    <row r="390" spans="1:7" x14ac:dyDescent="0.25">
      <c r="A390" s="32"/>
      <c r="B390" s="83"/>
      <c r="C390" s="111"/>
      <c r="D390" s="29"/>
      <c r="E390" s="29"/>
      <c r="F390" s="34"/>
      <c r="G390" s="49"/>
    </row>
    <row r="391" spans="1:7" x14ac:dyDescent="0.25">
      <c r="A391" s="32"/>
      <c r="B391" s="83"/>
      <c r="C391" s="111"/>
      <c r="D391" s="29"/>
      <c r="E391" s="29"/>
      <c r="F391" s="34"/>
      <c r="G391" s="49"/>
    </row>
    <row r="392" spans="1:7" x14ac:dyDescent="0.25">
      <c r="A392" s="32"/>
      <c r="B392" s="83"/>
      <c r="C392" s="111"/>
      <c r="D392" s="29"/>
      <c r="E392" s="29"/>
      <c r="F392" s="34"/>
      <c r="G392" s="49"/>
    </row>
    <row r="393" spans="1:7" x14ac:dyDescent="0.25">
      <c r="A393" s="32"/>
      <c r="B393" s="83"/>
      <c r="C393" s="111"/>
      <c r="D393" s="29"/>
      <c r="E393" s="29"/>
      <c r="F393" s="34"/>
      <c r="G393" s="49"/>
    </row>
    <row r="394" spans="1:7" x14ac:dyDescent="0.25">
      <c r="A394" s="32"/>
      <c r="B394" s="83"/>
      <c r="C394" s="111"/>
      <c r="D394" s="29"/>
      <c r="E394" s="29"/>
      <c r="F394" s="34"/>
      <c r="G394" s="49"/>
    </row>
    <row r="395" spans="1:7" x14ac:dyDescent="0.25">
      <c r="A395" s="32"/>
      <c r="B395" s="83"/>
      <c r="C395" s="111"/>
      <c r="D395" s="29"/>
      <c r="E395" s="29"/>
      <c r="F395" s="34"/>
      <c r="G395" s="49"/>
    </row>
    <row r="396" spans="1:7" x14ac:dyDescent="0.25">
      <c r="A396" s="32"/>
      <c r="B396" s="83"/>
      <c r="C396" s="111"/>
      <c r="D396" s="29"/>
      <c r="E396" s="29"/>
      <c r="F396" s="34"/>
      <c r="G396" s="49"/>
    </row>
    <row r="397" spans="1:7" x14ac:dyDescent="0.25">
      <c r="A397" s="32"/>
      <c r="B397" s="83"/>
      <c r="C397" s="111"/>
      <c r="D397" s="29"/>
      <c r="E397" s="29"/>
      <c r="F397" s="34"/>
      <c r="G397" s="49"/>
    </row>
    <row r="398" spans="1:7" x14ac:dyDescent="0.25">
      <c r="A398" s="32"/>
      <c r="B398" s="83"/>
      <c r="C398" s="111"/>
      <c r="D398" s="29"/>
      <c r="E398" s="29"/>
      <c r="F398" s="34"/>
      <c r="G398" s="49"/>
    </row>
    <row r="399" spans="1:7" x14ac:dyDescent="0.25">
      <c r="A399" s="32"/>
      <c r="B399" s="83"/>
      <c r="C399" s="111"/>
      <c r="D399" s="29"/>
      <c r="E399" s="29"/>
      <c r="F399" s="34"/>
      <c r="G399" s="49"/>
    </row>
    <row r="400" spans="1:7" x14ac:dyDescent="0.25">
      <c r="A400" s="32"/>
      <c r="B400" s="83"/>
      <c r="C400" s="111"/>
      <c r="D400" s="29"/>
      <c r="E400" s="29"/>
      <c r="F400" s="34"/>
      <c r="G400" s="49"/>
    </row>
    <row r="401" spans="1:7" x14ac:dyDescent="0.25">
      <c r="A401" s="32"/>
      <c r="B401" s="83"/>
      <c r="C401" s="111"/>
      <c r="D401" s="29"/>
      <c r="E401" s="29"/>
      <c r="F401" s="34"/>
      <c r="G401" s="49"/>
    </row>
    <row r="402" spans="1:7" x14ac:dyDescent="0.25">
      <c r="A402" s="32"/>
      <c r="B402" s="83"/>
      <c r="C402" s="111"/>
      <c r="D402" s="29"/>
      <c r="E402" s="29"/>
      <c r="F402" s="34"/>
      <c r="G402" s="49"/>
    </row>
    <row r="403" spans="1:7" x14ac:dyDescent="0.25">
      <c r="A403" s="32"/>
      <c r="B403" s="83"/>
      <c r="C403" s="111"/>
      <c r="D403" s="29"/>
      <c r="E403" s="29"/>
      <c r="F403" s="34"/>
      <c r="G403" s="49"/>
    </row>
    <row r="404" spans="1:7" x14ac:dyDescent="0.25">
      <c r="A404" s="32"/>
      <c r="B404" s="83"/>
      <c r="C404" s="111"/>
      <c r="D404" s="29"/>
      <c r="E404" s="29"/>
      <c r="F404" s="34"/>
      <c r="G404" s="49"/>
    </row>
    <row r="405" spans="1:7" x14ac:dyDescent="0.25">
      <c r="A405" s="32"/>
      <c r="B405" s="83"/>
      <c r="C405" s="111"/>
      <c r="D405" s="29"/>
      <c r="E405" s="29"/>
      <c r="F405" s="34"/>
      <c r="G405" s="49"/>
    </row>
    <row r="406" spans="1:7" x14ac:dyDescent="0.25">
      <c r="A406" s="32"/>
      <c r="B406" s="83"/>
      <c r="C406" s="111"/>
      <c r="D406" s="29"/>
      <c r="E406" s="29"/>
      <c r="F406" s="34"/>
      <c r="G406" s="49"/>
    </row>
    <row r="407" spans="1:7" x14ac:dyDescent="0.25">
      <c r="A407" s="32"/>
      <c r="B407" s="83"/>
      <c r="C407" s="111"/>
      <c r="D407" s="29"/>
      <c r="E407" s="29"/>
      <c r="F407" s="34"/>
      <c r="G407" s="49"/>
    </row>
    <row r="408" spans="1:7" x14ac:dyDescent="0.25">
      <c r="A408" s="32"/>
      <c r="B408" s="83"/>
      <c r="C408" s="111"/>
      <c r="D408" s="29"/>
      <c r="E408" s="29"/>
      <c r="F408" s="34"/>
      <c r="G408" s="49"/>
    </row>
    <row r="409" spans="1:7" x14ac:dyDescent="0.25">
      <c r="A409" s="32"/>
      <c r="B409" s="83"/>
      <c r="C409" s="111"/>
      <c r="D409" s="29"/>
      <c r="E409" s="29"/>
      <c r="F409" s="34"/>
      <c r="G409" s="49"/>
    </row>
    <row r="410" spans="1:7" x14ac:dyDescent="0.25">
      <c r="A410" s="32"/>
      <c r="B410" s="83"/>
      <c r="C410" s="111"/>
      <c r="D410" s="29"/>
      <c r="E410" s="29"/>
      <c r="F410" s="34"/>
      <c r="G410" s="49"/>
    </row>
    <row r="411" spans="1:7" x14ac:dyDescent="0.25">
      <c r="A411" s="32"/>
      <c r="B411" s="83"/>
      <c r="C411" s="111"/>
      <c r="D411" s="29"/>
      <c r="E411" s="29"/>
      <c r="F411" s="34"/>
      <c r="G411" s="49"/>
    </row>
    <row r="412" spans="1:7" x14ac:dyDescent="0.25">
      <c r="A412" s="32"/>
      <c r="B412" s="83"/>
      <c r="C412" s="111"/>
      <c r="D412" s="29"/>
      <c r="E412" s="29"/>
      <c r="F412" s="34"/>
      <c r="G412" s="49"/>
    </row>
    <row r="413" spans="1:7" x14ac:dyDescent="0.25">
      <c r="A413" s="32"/>
      <c r="B413" s="83"/>
      <c r="C413" s="111"/>
      <c r="D413" s="29"/>
      <c r="E413" s="29"/>
      <c r="F413" s="34"/>
      <c r="G413" s="49"/>
    </row>
    <row r="414" spans="1:7" x14ac:dyDescent="0.25">
      <c r="A414" s="32"/>
      <c r="B414" s="83"/>
      <c r="C414" s="111"/>
      <c r="D414" s="29"/>
      <c r="E414" s="29"/>
      <c r="F414" s="34"/>
      <c r="G414" s="49"/>
    </row>
    <row r="415" spans="1:7" x14ac:dyDescent="0.25">
      <c r="A415" s="32"/>
      <c r="B415" s="83"/>
      <c r="C415" s="111"/>
      <c r="D415" s="29"/>
      <c r="E415" s="29"/>
      <c r="F415" s="34"/>
      <c r="G415" s="49"/>
    </row>
    <row r="416" spans="1:7" x14ac:dyDescent="0.25">
      <c r="A416" s="32"/>
      <c r="B416" s="83"/>
      <c r="C416" s="111"/>
      <c r="D416" s="29"/>
      <c r="E416" s="29"/>
      <c r="F416" s="34"/>
      <c r="G416" s="49"/>
    </row>
    <row r="417" spans="1:7" x14ac:dyDescent="0.25">
      <c r="A417" s="32"/>
      <c r="B417" s="83"/>
      <c r="C417" s="111"/>
      <c r="D417" s="29"/>
      <c r="E417" s="29"/>
      <c r="F417" s="34"/>
      <c r="G417" s="49"/>
    </row>
    <row r="418" spans="1:7" x14ac:dyDescent="0.25">
      <c r="A418" s="32"/>
      <c r="B418" s="83"/>
      <c r="C418" s="111"/>
      <c r="D418" s="29"/>
      <c r="E418" s="29"/>
      <c r="F418" s="34"/>
      <c r="G418" s="49"/>
    </row>
    <row r="419" spans="1:7" x14ac:dyDescent="0.25">
      <c r="A419" s="32"/>
      <c r="B419" s="83"/>
      <c r="C419" s="111"/>
      <c r="D419" s="29"/>
      <c r="E419" s="29"/>
      <c r="F419" s="34"/>
      <c r="G419" s="49"/>
    </row>
    <row r="420" spans="1:7" x14ac:dyDescent="0.25">
      <c r="A420" s="32"/>
      <c r="B420" s="83"/>
      <c r="C420" s="111"/>
      <c r="D420" s="29"/>
      <c r="E420" s="29"/>
      <c r="F420" s="34"/>
      <c r="G420" s="49"/>
    </row>
    <row r="421" spans="1:7" x14ac:dyDescent="0.25">
      <c r="A421" s="32"/>
      <c r="B421" s="83"/>
      <c r="C421" s="111"/>
      <c r="D421" s="29"/>
      <c r="E421" s="29"/>
      <c r="F421" s="34"/>
      <c r="G421" s="49"/>
    </row>
    <row r="422" spans="1:7" x14ac:dyDescent="0.25">
      <c r="A422" s="32"/>
      <c r="B422" s="83"/>
      <c r="C422" s="111"/>
      <c r="D422" s="29"/>
      <c r="E422" s="29"/>
      <c r="F422" s="34"/>
      <c r="G422" s="49"/>
    </row>
    <row r="423" spans="1:7" x14ac:dyDescent="0.25">
      <c r="A423" s="32"/>
      <c r="B423" s="83"/>
      <c r="C423" s="111"/>
      <c r="D423" s="29"/>
      <c r="E423" s="29"/>
      <c r="F423" s="34"/>
      <c r="G423" s="49"/>
    </row>
    <row r="424" spans="1:7" x14ac:dyDescent="0.25">
      <c r="A424" s="32"/>
      <c r="B424" s="83"/>
      <c r="C424" s="111"/>
      <c r="D424" s="29"/>
      <c r="E424" s="29"/>
      <c r="F424" s="34"/>
      <c r="G424" s="49"/>
    </row>
    <row r="425" spans="1:7" x14ac:dyDescent="0.25">
      <c r="A425" s="32"/>
      <c r="B425" s="83"/>
      <c r="C425" s="111"/>
      <c r="D425" s="29"/>
      <c r="E425" s="29"/>
      <c r="F425" s="34"/>
      <c r="G425" s="49"/>
    </row>
    <row r="426" spans="1:7" x14ac:dyDescent="0.25">
      <c r="A426" s="32"/>
      <c r="B426" s="83"/>
      <c r="C426" s="111"/>
      <c r="D426" s="29"/>
      <c r="E426" s="29"/>
      <c r="F426" s="34"/>
      <c r="G426" s="49"/>
    </row>
    <row r="427" spans="1:7" x14ac:dyDescent="0.25">
      <c r="A427" s="32"/>
      <c r="B427" s="83"/>
      <c r="C427" s="111"/>
      <c r="D427" s="29"/>
      <c r="E427" s="29"/>
      <c r="F427" s="34"/>
      <c r="G427" s="49"/>
    </row>
    <row r="428" spans="1:7" x14ac:dyDescent="0.25">
      <c r="A428" s="32"/>
      <c r="B428" s="83"/>
      <c r="C428" s="111"/>
      <c r="D428" s="29"/>
      <c r="E428" s="29"/>
      <c r="F428" s="34"/>
      <c r="G428" s="49"/>
    </row>
    <row r="429" spans="1:7" x14ac:dyDescent="0.25">
      <c r="A429" s="32"/>
      <c r="B429" s="83"/>
      <c r="C429" s="111"/>
      <c r="D429" s="29"/>
      <c r="E429" s="29"/>
      <c r="F429" s="34"/>
      <c r="G429" s="49"/>
    </row>
    <row r="430" spans="1:7" x14ac:dyDescent="0.25">
      <c r="A430" s="32"/>
      <c r="B430" s="83"/>
      <c r="C430" s="111"/>
      <c r="D430" s="29"/>
      <c r="E430" s="29"/>
      <c r="F430" s="34"/>
      <c r="G430" s="49"/>
    </row>
    <row r="431" spans="1:7" x14ac:dyDescent="0.25">
      <c r="A431" s="32"/>
      <c r="B431" s="83"/>
      <c r="C431" s="111"/>
      <c r="D431" s="29"/>
      <c r="E431" s="29"/>
      <c r="F431" s="34"/>
      <c r="G431" s="49"/>
    </row>
    <row r="432" spans="1:7" x14ac:dyDescent="0.25">
      <c r="A432" s="32"/>
      <c r="B432" s="83"/>
      <c r="C432" s="111"/>
      <c r="D432" s="29"/>
      <c r="E432" s="29"/>
      <c r="F432" s="34"/>
      <c r="G432" s="49"/>
    </row>
    <row r="433" spans="1:7" x14ac:dyDescent="0.25">
      <c r="A433" s="32"/>
      <c r="B433" s="83"/>
      <c r="C433" s="111"/>
      <c r="D433" s="29"/>
      <c r="E433" s="29"/>
      <c r="F433" s="34"/>
      <c r="G433" s="49"/>
    </row>
    <row r="434" spans="1:7" x14ac:dyDescent="0.25">
      <c r="A434" s="32"/>
      <c r="B434" s="83"/>
      <c r="C434" s="111"/>
      <c r="D434" s="29"/>
      <c r="E434" s="29"/>
      <c r="F434" s="34"/>
      <c r="G434" s="49"/>
    </row>
    <row r="435" spans="1:7" x14ac:dyDescent="0.25">
      <c r="A435" s="32"/>
      <c r="B435" s="83"/>
      <c r="C435" s="111"/>
      <c r="D435" s="29"/>
      <c r="E435" s="29"/>
      <c r="F435" s="34"/>
      <c r="G435" s="49"/>
    </row>
    <row r="436" spans="1:7" x14ac:dyDescent="0.25">
      <c r="A436" s="32"/>
      <c r="B436" s="83"/>
      <c r="C436" s="111"/>
      <c r="D436" s="29"/>
      <c r="E436" s="29"/>
      <c r="F436" s="34"/>
      <c r="G436" s="49"/>
    </row>
    <row r="437" spans="1:7" x14ac:dyDescent="0.25">
      <c r="A437" s="32"/>
      <c r="B437" s="83"/>
      <c r="C437" s="111"/>
      <c r="D437" s="29"/>
      <c r="E437" s="29"/>
      <c r="F437" s="34"/>
      <c r="G437" s="49"/>
    </row>
    <row r="438" spans="1:7" x14ac:dyDescent="0.25">
      <c r="A438" s="32"/>
      <c r="B438" s="83"/>
      <c r="C438" s="111"/>
      <c r="D438" s="29"/>
      <c r="E438" s="29"/>
      <c r="F438" s="34"/>
      <c r="G438" s="49"/>
    </row>
    <row r="439" spans="1:7" x14ac:dyDescent="0.25">
      <c r="A439" s="32"/>
      <c r="B439" s="83"/>
      <c r="C439" s="111"/>
      <c r="D439" s="29"/>
      <c r="E439" s="29"/>
      <c r="F439" s="34"/>
      <c r="G439" s="49"/>
    </row>
    <row r="440" spans="1:7" x14ac:dyDescent="0.25">
      <c r="A440" s="32"/>
      <c r="B440" s="83"/>
      <c r="C440" s="111"/>
      <c r="D440" s="29"/>
      <c r="E440" s="29"/>
      <c r="F440" s="34"/>
      <c r="G440" s="49"/>
    </row>
    <row r="441" spans="1:7" x14ac:dyDescent="0.25">
      <c r="A441" s="32"/>
      <c r="B441" s="83"/>
      <c r="C441" s="111"/>
      <c r="D441" s="29"/>
      <c r="E441" s="29"/>
      <c r="F441" s="34"/>
      <c r="G441" s="49"/>
    </row>
    <row r="442" spans="1:7" x14ac:dyDescent="0.25">
      <c r="A442" s="32"/>
      <c r="B442" s="83"/>
      <c r="C442" s="111"/>
      <c r="D442" s="29"/>
      <c r="E442" s="29"/>
      <c r="F442" s="34"/>
      <c r="G442" s="49"/>
    </row>
    <row r="443" spans="1:7" x14ac:dyDescent="0.25">
      <c r="A443" s="32"/>
      <c r="B443" s="83"/>
      <c r="C443" s="111"/>
      <c r="D443" s="29"/>
      <c r="E443" s="29"/>
      <c r="F443" s="34"/>
      <c r="G443" s="49"/>
    </row>
    <row r="444" spans="1:7" x14ac:dyDescent="0.25">
      <c r="A444" s="32"/>
      <c r="B444" s="83"/>
      <c r="C444" s="111"/>
      <c r="D444" s="29"/>
      <c r="E444" s="29"/>
      <c r="F444" s="34"/>
      <c r="G444" s="49"/>
    </row>
    <row r="445" spans="1:7" x14ac:dyDescent="0.25">
      <c r="A445" s="32"/>
      <c r="B445" s="83"/>
      <c r="C445" s="111"/>
      <c r="D445" s="29"/>
      <c r="E445" s="29"/>
      <c r="F445" s="34"/>
      <c r="G445" s="49"/>
    </row>
    <row r="446" spans="1:7" x14ac:dyDescent="0.25">
      <c r="A446" s="32"/>
      <c r="B446" s="83"/>
      <c r="C446" s="111"/>
      <c r="D446" s="29"/>
      <c r="E446" s="29"/>
      <c r="F446" s="34"/>
      <c r="G446" s="49"/>
    </row>
    <row r="447" spans="1:7" x14ac:dyDescent="0.25">
      <c r="A447" s="32"/>
      <c r="B447" s="83"/>
      <c r="C447" s="111"/>
      <c r="D447" s="29"/>
      <c r="E447" s="29"/>
      <c r="F447" s="34"/>
      <c r="G447" s="49"/>
    </row>
    <row r="448" spans="1:7" x14ac:dyDescent="0.25">
      <c r="A448" s="32"/>
      <c r="B448" s="83"/>
      <c r="C448" s="111"/>
      <c r="D448" s="29"/>
      <c r="E448" s="29"/>
      <c r="F448" s="34"/>
      <c r="G448" s="49"/>
    </row>
    <row r="449" spans="1:7" x14ac:dyDescent="0.25">
      <c r="A449" s="32"/>
      <c r="B449" s="83"/>
      <c r="C449" s="111"/>
      <c r="D449" s="29"/>
      <c r="E449" s="29"/>
      <c r="F449" s="34"/>
      <c r="G449" s="49"/>
    </row>
    <row r="450" spans="1:7" x14ac:dyDescent="0.25">
      <c r="A450" s="32"/>
      <c r="B450" s="83"/>
      <c r="C450" s="111"/>
      <c r="D450" s="29"/>
      <c r="E450" s="29"/>
      <c r="F450" s="34"/>
      <c r="G450" s="49"/>
    </row>
    <row r="451" spans="1:7" x14ac:dyDescent="0.25">
      <c r="A451" s="32"/>
      <c r="B451" s="83"/>
      <c r="C451" s="111"/>
      <c r="D451" s="29"/>
      <c r="E451" s="29"/>
      <c r="F451" s="34"/>
      <c r="G451" s="49"/>
    </row>
    <row r="452" spans="1:7" x14ac:dyDescent="0.25">
      <c r="A452" s="32"/>
      <c r="B452" s="83"/>
      <c r="C452" s="111"/>
      <c r="D452" s="29"/>
      <c r="E452" s="29"/>
      <c r="F452" s="34"/>
      <c r="G452" s="49"/>
    </row>
    <row r="453" spans="1:7" x14ac:dyDescent="0.25">
      <c r="A453" s="32"/>
      <c r="B453" s="83"/>
      <c r="C453" s="111"/>
      <c r="D453" s="29"/>
      <c r="E453" s="29"/>
      <c r="F453" s="34"/>
      <c r="G453" s="49"/>
    </row>
    <row r="454" spans="1:7" x14ac:dyDescent="0.25">
      <c r="A454" s="32"/>
      <c r="B454" s="83"/>
      <c r="C454" s="111"/>
      <c r="D454" s="29"/>
      <c r="E454" s="29"/>
      <c r="F454" s="34"/>
      <c r="G454" s="49"/>
    </row>
    <row r="455" spans="1:7" x14ac:dyDescent="0.25">
      <c r="A455" s="32"/>
      <c r="B455" s="83"/>
      <c r="C455" s="111"/>
      <c r="D455" s="29"/>
      <c r="E455" s="29"/>
      <c r="F455" s="34"/>
      <c r="G455" s="49"/>
    </row>
    <row r="456" spans="1:7" x14ac:dyDescent="0.25">
      <c r="A456" s="32"/>
      <c r="B456" s="83"/>
      <c r="C456" s="111"/>
      <c r="D456" s="29"/>
      <c r="E456" s="29"/>
      <c r="F456" s="34"/>
      <c r="G456" s="49"/>
    </row>
    <row r="457" spans="1:7" x14ac:dyDescent="0.25">
      <c r="A457" s="32"/>
      <c r="B457" s="83"/>
      <c r="C457" s="111"/>
      <c r="D457" s="29"/>
      <c r="E457" s="29"/>
      <c r="F457" s="34"/>
      <c r="G457" s="49"/>
    </row>
    <row r="458" spans="1:7" x14ac:dyDescent="0.25">
      <c r="A458" s="32"/>
      <c r="B458" s="83"/>
      <c r="C458" s="111"/>
      <c r="D458" s="29"/>
      <c r="E458" s="29"/>
      <c r="F458" s="34"/>
      <c r="G458" s="49"/>
    </row>
    <row r="459" spans="1:7" x14ac:dyDescent="0.25">
      <c r="A459" s="32"/>
      <c r="B459" s="83"/>
      <c r="C459" s="111"/>
      <c r="D459" s="29"/>
      <c r="E459" s="29"/>
      <c r="F459" s="34"/>
      <c r="G459" s="49"/>
    </row>
    <row r="460" spans="1:7" x14ac:dyDescent="0.25">
      <c r="A460" s="32"/>
      <c r="B460" s="83"/>
      <c r="C460" s="111"/>
      <c r="D460" s="29"/>
      <c r="E460" s="29"/>
      <c r="F460" s="34"/>
      <c r="G460" s="49"/>
    </row>
    <row r="461" spans="1:7" x14ac:dyDescent="0.25">
      <c r="A461" s="32"/>
      <c r="B461" s="83"/>
      <c r="C461" s="111"/>
      <c r="D461" s="29"/>
      <c r="E461" s="29"/>
      <c r="F461" s="34"/>
      <c r="G461" s="49"/>
    </row>
    <row r="462" spans="1:7" x14ac:dyDescent="0.25">
      <c r="A462" s="32"/>
      <c r="B462" s="83"/>
      <c r="C462" s="111"/>
      <c r="D462" s="29"/>
      <c r="E462" s="29"/>
      <c r="F462" s="34"/>
      <c r="G462" s="49"/>
    </row>
    <row r="463" spans="1:7" x14ac:dyDescent="0.25">
      <c r="A463" s="32"/>
      <c r="B463" s="83"/>
      <c r="C463" s="111"/>
      <c r="D463" s="29"/>
      <c r="E463" s="29"/>
      <c r="F463" s="34"/>
      <c r="G463" s="49"/>
    </row>
    <row r="464" spans="1:7" x14ac:dyDescent="0.25">
      <c r="A464" s="32"/>
      <c r="B464" s="83"/>
      <c r="C464" s="111"/>
      <c r="D464" s="29"/>
      <c r="E464" s="29"/>
      <c r="F464" s="34"/>
      <c r="G464" s="49"/>
    </row>
    <row r="465" spans="1:7" x14ac:dyDescent="0.25">
      <c r="A465" s="32"/>
      <c r="B465" s="83"/>
      <c r="C465" s="111"/>
      <c r="D465" s="29"/>
      <c r="E465" s="29"/>
      <c r="F465" s="34"/>
      <c r="G465" s="49"/>
    </row>
    <row r="466" spans="1:7" x14ac:dyDescent="0.25">
      <c r="A466" s="32"/>
      <c r="B466" s="83"/>
      <c r="C466" s="111"/>
      <c r="D466" s="29"/>
      <c r="E466" s="29"/>
      <c r="F466" s="34"/>
      <c r="G466" s="49"/>
    </row>
    <row r="467" spans="1:7" x14ac:dyDescent="0.25">
      <c r="A467" s="32"/>
      <c r="B467" s="83"/>
      <c r="C467" s="111"/>
      <c r="D467" s="29"/>
      <c r="E467" s="29"/>
      <c r="F467" s="34"/>
      <c r="G467" s="49"/>
    </row>
    <row r="468" spans="1:7" x14ac:dyDescent="0.25">
      <c r="A468" s="32"/>
      <c r="B468" s="83"/>
      <c r="C468" s="111"/>
      <c r="D468" s="29"/>
      <c r="E468" s="29"/>
      <c r="F468" s="34"/>
      <c r="G468" s="49"/>
    </row>
    <row r="469" spans="1:7" x14ac:dyDescent="0.25">
      <c r="A469" s="32"/>
      <c r="B469" s="83"/>
      <c r="C469" s="111"/>
      <c r="D469" s="29"/>
      <c r="E469" s="29"/>
      <c r="F469" s="34"/>
      <c r="G469" s="49"/>
    </row>
    <row r="470" spans="1:7" x14ac:dyDescent="0.25">
      <c r="A470" s="32"/>
      <c r="B470" s="83"/>
      <c r="C470" s="111"/>
      <c r="D470" s="29"/>
      <c r="E470" s="29"/>
      <c r="F470" s="34"/>
      <c r="G470" s="49"/>
    </row>
    <row r="471" spans="1:7" x14ac:dyDescent="0.25">
      <c r="A471" s="32"/>
      <c r="B471" s="83"/>
      <c r="C471" s="111"/>
      <c r="D471" s="29"/>
      <c r="E471" s="29"/>
      <c r="F471" s="34"/>
      <c r="G471" s="49"/>
    </row>
    <row r="472" spans="1:7" x14ac:dyDescent="0.25">
      <c r="A472" s="32"/>
      <c r="B472" s="83"/>
      <c r="C472" s="111"/>
      <c r="D472" s="29"/>
      <c r="E472" s="29"/>
      <c r="F472" s="34"/>
      <c r="G472" s="49"/>
    </row>
    <row r="473" spans="1:7" x14ac:dyDescent="0.25">
      <c r="A473" s="32"/>
      <c r="B473" s="83"/>
      <c r="C473" s="111"/>
      <c r="D473" s="29"/>
      <c r="E473" s="29"/>
      <c r="F473" s="34"/>
      <c r="G473" s="49"/>
    </row>
    <row r="474" spans="1:7" x14ac:dyDescent="0.25">
      <c r="A474" s="32"/>
      <c r="B474" s="83"/>
      <c r="C474" s="111"/>
      <c r="D474" s="29"/>
      <c r="E474" s="29"/>
      <c r="F474" s="34"/>
      <c r="G474" s="49"/>
    </row>
    <row r="475" spans="1:7" x14ac:dyDescent="0.25">
      <c r="A475" s="32"/>
      <c r="B475" s="83"/>
      <c r="C475" s="111"/>
      <c r="D475" s="29"/>
      <c r="E475" s="29"/>
      <c r="F475" s="34"/>
      <c r="G475" s="49"/>
    </row>
    <row r="476" spans="1:7" x14ac:dyDescent="0.25">
      <c r="A476" s="32"/>
      <c r="B476" s="83"/>
      <c r="C476" s="111"/>
      <c r="D476" s="29"/>
      <c r="E476" s="29"/>
      <c r="F476" s="34"/>
      <c r="G476" s="49"/>
    </row>
    <row r="477" spans="1:7" x14ac:dyDescent="0.25">
      <c r="A477" s="32"/>
      <c r="B477" s="83"/>
      <c r="C477" s="111"/>
      <c r="D477" s="29"/>
      <c r="E477" s="29"/>
      <c r="F477" s="34"/>
      <c r="G477" s="49"/>
    </row>
    <row r="478" spans="1:7" x14ac:dyDescent="0.25">
      <c r="A478" s="32"/>
      <c r="B478" s="83"/>
      <c r="C478" s="111"/>
      <c r="D478" s="29"/>
      <c r="E478" s="29"/>
      <c r="F478" s="34"/>
      <c r="G478" s="49"/>
    </row>
    <row r="479" spans="1:7" x14ac:dyDescent="0.25">
      <c r="A479" s="32"/>
      <c r="B479" s="83"/>
      <c r="C479" s="111"/>
      <c r="D479" s="29"/>
      <c r="E479" s="29"/>
      <c r="F479" s="34"/>
      <c r="G479" s="49"/>
    </row>
    <row r="480" spans="1:7" x14ac:dyDescent="0.25">
      <c r="A480" s="32"/>
      <c r="B480" s="83"/>
      <c r="C480" s="111"/>
      <c r="D480" s="29"/>
      <c r="E480" s="29"/>
      <c r="F480" s="34"/>
      <c r="G480" s="49"/>
    </row>
    <row r="481" spans="1:7" x14ac:dyDescent="0.25">
      <c r="A481" s="32"/>
      <c r="B481" s="83"/>
      <c r="C481" s="111"/>
      <c r="D481" s="29"/>
      <c r="E481" s="29"/>
      <c r="F481" s="34"/>
      <c r="G481" s="49"/>
    </row>
    <row r="482" spans="1:7" x14ac:dyDescent="0.25">
      <c r="A482" s="32"/>
      <c r="B482" s="83"/>
      <c r="C482" s="111"/>
      <c r="D482" s="29"/>
      <c r="E482" s="29"/>
      <c r="F482" s="34"/>
      <c r="G482" s="49"/>
    </row>
    <row r="483" spans="1:7" x14ac:dyDescent="0.25">
      <c r="A483" s="32"/>
      <c r="B483" s="83"/>
      <c r="C483" s="111"/>
      <c r="D483" s="29"/>
      <c r="E483" s="29"/>
      <c r="F483" s="34"/>
      <c r="G483" s="49"/>
    </row>
    <row r="484" spans="1:7" x14ac:dyDescent="0.25">
      <c r="A484" s="32"/>
      <c r="B484" s="83"/>
      <c r="C484" s="111"/>
      <c r="D484" s="29"/>
      <c r="E484" s="29"/>
      <c r="F484" s="34"/>
      <c r="G484" s="49"/>
    </row>
    <row r="485" spans="1:7" x14ac:dyDescent="0.25">
      <c r="A485" s="32"/>
      <c r="B485" s="83"/>
      <c r="C485" s="111"/>
      <c r="D485" s="29"/>
      <c r="E485" s="29"/>
      <c r="F485" s="34"/>
      <c r="G485" s="49"/>
    </row>
    <row r="486" spans="1:7" x14ac:dyDescent="0.25">
      <c r="A486" s="32"/>
      <c r="B486" s="83"/>
      <c r="C486" s="111"/>
      <c r="D486" s="29"/>
      <c r="E486" s="29"/>
      <c r="F486" s="34"/>
      <c r="G486" s="49"/>
    </row>
    <row r="487" spans="1:7" x14ac:dyDescent="0.25">
      <c r="A487" s="32"/>
      <c r="B487" s="83"/>
      <c r="C487" s="111"/>
      <c r="D487" s="29"/>
      <c r="E487" s="29"/>
      <c r="F487" s="34"/>
      <c r="G487" s="49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8"/>
  <sheetViews>
    <sheetView workbookViewId="0"/>
  </sheetViews>
  <sheetFormatPr defaultColWidth="10.90625" defaultRowHeight="12.5" x14ac:dyDescent="0.25"/>
  <cols>
    <col min="1" max="1" width="29.1796875" customWidth="1"/>
    <col min="3" max="3" width="18.1796875" style="116" bestFit="1" customWidth="1"/>
    <col min="5" max="5" width="3.453125" customWidth="1"/>
    <col min="6" max="6" width="15.54296875" customWidth="1"/>
    <col min="7" max="7" width="17.1796875" customWidth="1"/>
    <col min="8" max="9" width="12.7265625" bestFit="1" customWidth="1"/>
  </cols>
  <sheetData>
    <row r="1" spans="1:9" x14ac:dyDescent="0.25">
      <c r="A1" s="32" t="s">
        <v>1537</v>
      </c>
      <c r="B1" s="84"/>
      <c r="C1" s="111"/>
      <c r="D1" s="29"/>
      <c r="E1" s="29"/>
      <c r="F1" s="34"/>
      <c r="G1" s="49"/>
    </row>
    <row r="2" spans="1:9" ht="41.25" customHeight="1" x14ac:dyDescent="0.25">
      <c r="A2" s="103" t="s">
        <v>1520</v>
      </c>
      <c r="B2" s="104"/>
      <c r="C2" s="112"/>
      <c r="D2" s="105"/>
      <c r="E2" s="105"/>
      <c r="F2" s="105"/>
      <c r="G2" s="105"/>
    </row>
    <row r="3" spans="1:9" ht="13.5" x14ac:dyDescent="0.3">
      <c r="A3" s="77"/>
      <c r="B3" s="81"/>
      <c r="C3" s="113"/>
      <c r="D3" s="85"/>
      <c r="E3" s="85"/>
      <c r="F3" s="79"/>
      <c r="G3" s="89"/>
    </row>
    <row r="4" spans="1:9" x14ac:dyDescent="0.25">
      <c r="A4" s="32"/>
      <c r="B4" s="84"/>
      <c r="C4" s="111"/>
      <c r="D4" s="29"/>
      <c r="E4" s="29"/>
      <c r="F4" s="34"/>
      <c r="G4" s="49"/>
    </row>
    <row r="5" spans="1:9" x14ac:dyDescent="0.25">
      <c r="A5" s="1" t="s">
        <v>126</v>
      </c>
      <c r="B5" s="82" t="s">
        <v>969</v>
      </c>
      <c r="C5" s="114" t="s">
        <v>1419</v>
      </c>
      <c r="D5" s="3" t="s">
        <v>127</v>
      </c>
      <c r="E5" s="3"/>
      <c r="F5" s="4" t="s">
        <v>128</v>
      </c>
      <c r="G5" s="4" t="s">
        <v>422</v>
      </c>
      <c r="H5" s="99"/>
      <c r="I5" s="99"/>
    </row>
    <row r="6" spans="1:9" x14ac:dyDescent="0.25">
      <c r="A6" s="32" t="s">
        <v>1390</v>
      </c>
      <c r="B6" s="83">
        <v>41830</v>
      </c>
      <c r="C6" s="111" t="s">
        <v>426</v>
      </c>
      <c r="D6" s="29">
        <v>48.5</v>
      </c>
      <c r="E6" s="29"/>
      <c r="F6" s="34">
        <v>61911239</v>
      </c>
      <c r="G6" s="49">
        <v>3002695091.5</v>
      </c>
      <c r="H6" s="99"/>
      <c r="I6" s="99"/>
    </row>
    <row r="7" spans="1:9" x14ac:dyDescent="0.25">
      <c r="A7" s="32" t="s">
        <v>1530</v>
      </c>
      <c r="B7" s="83">
        <v>41929</v>
      </c>
      <c r="C7" s="111" t="s">
        <v>1220</v>
      </c>
      <c r="D7" s="29">
        <v>65</v>
      </c>
      <c r="E7" s="29"/>
      <c r="F7" s="34">
        <v>41538461</v>
      </c>
      <c r="G7" s="49">
        <v>2699999965</v>
      </c>
      <c r="H7" s="99"/>
      <c r="I7" s="99"/>
    </row>
    <row r="8" spans="1:9" x14ac:dyDescent="0.25">
      <c r="A8" s="32" t="s">
        <v>1531</v>
      </c>
      <c r="B8" s="83">
        <v>41915</v>
      </c>
      <c r="C8" s="111" t="s">
        <v>425</v>
      </c>
      <c r="D8" s="29">
        <v>8.18</v>
      </c>
      <c r="E8" s="29"/>
      <c r="F8" s="34">
        <v>328718072</v>
      </c>
      <c r="G8" s="49">
        <v>2688913828.96</v>
      </c>
      <c r="H8" s="99"/>
      <c r="I8" s="99"/>
    </row>
    <row r="9" spans="1:9" x14ac:dyDescent="0.25">
      <c r="A9" s="32" t="s">
        <v>1530</v>
      </c>
      <c r="B9" s="83">
        <v>41929</v>
      </c>
      <c r="C9" s="111" t="s">
        <v>1365</v>
      </c>
      <c r="D9" s="29">
        <v>65</v>
      </c>
      <c r="E9" s="29"/>
      <c r="F9" s="34">
        <v>38929766</v>
      </c>
      <c r="G9" s="49">
        <v>2530434790</v>
      </c>
      <c r="H9" s="99"/>
      <c r="I9" s="99"/>
    </row>
    <row r="10" spans="1:9" x14ac:dyDescent="0.25">
      <c r="A10" s="32" t="s">
        <v>1532</v>
      </c>
      <c r="B10" s="83">
        <v>41915</v>
      </c>
      <c r="C10" s="111" t="s">
        <v>1365</v>
      </c>
      <c r="D10" s="29">
        <v>58</v>
      </c>
      <c r="E10" s="29"/>
      <c r="F10" s="34">
        <v>25056554</v>
      </c>
      <c r="G10" s="49">
        <v>1453280132</v>
      </c>
      <c r="H10" s="99"/>
      <c r="I10" s="99"/>
    </row>
    <row r="11" spans="1:9" x14ac:dyDescent="0.25">
      <c r="A11" s="32" t="s">
        <v>1239</v>
      </c>
      <c r="B11" s="83">
        <v>41793</v>
      </c>
      <c r="C11" s="111" t="s">
        <v>425</v>
      </c>
      <c r="D11" s="29">
        <v>9</v>
      </c>
      <c r="E11" s="29"/>
      <c r="F11" s="34">
        <v>134000000</v>
      </c>
      <c r="G11" s="49">
        <v>1206000000</v>
      </c>
      <c r="H11" s="99"/>
      <c r="I11" s="99"/>
    </row>
    <row r="12" spans="1:9" x14ac:dyDescent="0.25">
      <c r="A12" s="32" t="s">
        <v>1532</v>
      </c>
      <c r="B12" s="83">
        <v>41915</v>
      </c>
      <c r="C12" s="111" t="s">
        <v>1220</v>
      </c>
      <c r="D12" s="29">
        <v>58</v>
      </c>
      <c r="E12" s="29"/>
      <c r="F12" s="34">
        <v>20595620</v>
      </c>
      <c r="G12" s="49">
        <v>1194545960</v>
      </c>
      <c r="H12" s="99"/>
      <c r="I12" s="99"/>
    </row>
    <row r="13" spans="1:9" x14ac:dyDescent="0.25">
      <c r="A13" s="32" t="s">
        <v>1523</v>
      </c>
      <c r="B13" s="83">
        <v>41723</v>
      </c>
      <c r="C13" s="111" t="s">
        <v>1220</v>
      </c>
      <c r="D13" s="29">
        <v>78</v>
      </c>
      <c r="E13" s="29"/>
      <c r="F13" s="34">
        <v>13413000</v>
      </c>
      <c r="G13" s="49">
        <v>1046214000</v>
      </c>
      <c r="H13" s="99"/>
      <c r="I13" s="99"/>
    </row>
    <row r="14" spans="1:9" x14ac:dyDescent="0.25">
      <c r="A14" s="32" t="s">
        <v>1524</v>
      </c>
      <c r="B14" s="83">
        <v>41744</v>
      </c>
      <c r="C14" s="111" t="s">
        <v>1365</v>
      </c>
      <c r="D14" s="29">
        <v>122</v>
      </c>
      <c r="E14" s="29"/>
      <c r="F14" s="34">
        <v>7341393</v>
      </c>
      <c r="G14" s="49">
        <v>895649946</v>
      </c>
      <c r="H14" s="99"/>
      <c r="I14" s="99"/>
    </row>
    <row r="15" spans="1:9" x14ac:dyDescent="0.25">
      <c r="A15" s="32" t="s">
        <v>1247</v>
      </c>
      <c r="B15" s="83">
        <v>41817</v>
      </c>
      <c r="C15" s="111" t="s">
        <v>425</v>
      </c>
      <c r="D15" s="29">
        <v>80</v>
      </c>
      <c r="E15" s="29"/>
      <c r="F15" s="34">
        <v>10000000</v>
      </c>
      <c r="G15" s="49">
        <v>800000000</v>
      </c>
      <c r="H15" s="99"/>
      <c r="I15" s="99"/>
    </row>
    <row r="16" spans="1:9" x14ac:dyDescent="0.25">
      <c r="A16" s="32" t="s">
        <v>1521</v>
      </c>
      <c r="B16" s="83">
        <v>41641</v>
      </c>
      <c r="C16" s="111" t="s">
        <v>425</v>
      </c>
      <c r="D16" s="29">
        <v>30</v>
      </c>
      <c r="E16" s="29"/>
      <c r="F16" s="34">
        <v>24500000</v>
      </c>
      <c r="G16" s="49">
        <v>735000000</v>
      </c>
      <c r="H16" s="99"/>
      <c r="I16" s="99"/>
    </row>
    <row r="17" spans="1:9" x14ac:dyDescent="0.25">
      <c r="A17" s="32" t="s">
        <v>1528</v>
      </c>
      <c r="B17" s="83">
        <v>41863</v>
      </c>
      <c r="C17" s="111" t="s">
        <v>425</v>
      </c>
      <c r="D17" s="29">
        <v>0.63</v>
      </c>
      <c r="E17" s="29"/>
      <c r="F17" s="34">
        <v>1111111111</v>
      </c>
      <c r="G17" s="49">
        <v>699999999.92999995</v>
      </c>
      <c r="H17" s="99"/>
      <c r="I17" s="99"/>
    </row>
    <row r="18" spans="1:9" x14ac:dyDescent="0.25">
      <c r="A18" s="32" t="s">
        <v>1536</v>
      </c>
      <c r="B18" s="83">
        <v>41989</v>
      </c>
      <c r="C18" s="111" t="s">
        <v>1365</v>
      </c>
      <c r="D18" s="29">
        <v>47</v>
      </c>
      <c r="E18" s="29"/>
      <c r="F18" s="34">
        <v>13909396</v>
      </c>
      <c r="G18" s="49">
        <v>653741612</v>
      </c>
      <c r="H18" s="99"/>
      <c r="I18" s="99"/>
    </row>
    <row r="19" spans="1:9" x14ac:dyDescent="0.25">
      <c r="A19" s="32" t="s">
        <v>1524</v>
      </c>
      <c r="B19" s="83">
        <v>41744</v>
      </c>
      <c r="C19" s="111" t="s">
        <v>1220</v>
      </c>
      <c r="D19" s="29">
        <v>122</v>
      </c>
      <c r="E19" s="29"/>
      <c r="F19" s="34">
        <v>4894262</v>
      </c>
      <c r="G19" s="49">
        <v>597099964</v>
      </c>
      <c r="H19" s="99"/>
      <c r="I19" s="99"/>
    </row>
    <row r="20" spans="1:9" x14ac:dyDescent="0.25">
      <c r="A20" s="32" t="s">
        <v>1533</v>
      </c>
      <c r="B20" s="83">
        <v>41914</v>
      </c>
      <c r="C20" s="111" t="s">
        <v>1220</v>
      </c>
      <c r="D20" s="29">
        <v>19</v>
      </c>
      <c r="E20" s="29"/>
      <c r="F20" s="34">
        <v>26315790</v>
      </c>
      <c r="G20" s="49">
        <v>500000010</v>
      </c>
      <c r="H20" s="99"/>
      <c r="I20" s="99"/>
    </row>
    <row r="21" spans="1:9" x14ac:dyDescent="0.25">
      <c r="A21" s="32" t="s">
        <v>1388</v>
      </c>
      <c r="B21" s="83">
        <v>41642</v>
      </c>
      <c r="C21" s="111" t="s">
        <v>425</v>
      </c>
      <c r="D21" s="29">
        <v>0.1</v>
      </c>
      <c r="E21" s="29"/>
      <c r="F21" s="34">
        <v>4299999987</v>
      </c>
      <c r="G21" s="49">
        <v>429999998.70000005</v>
      </c>
      <c r="H21" s="99"/>
      <c r="I21" s="99"/>
    </row>
    <row r="22" spans="1:9" x14ac:dyDescent="0.25">
      <c r="A22" s="32" t="s">
        <v>1536</v>
      </c>
      <c r="B22" s="83">
        <v>41989</v>
      </c>
      <c r="C22" s="111" t="s">
        <v>1220</v>
      </c>
      <c r="D22" s="29">
        <v>47</v>
      </c>
      <c r="E22" s="29"/>
      <c r="F22" s="34">
        <v>6583785</v>
      </c>
      <c r="G22" s="49">
        <v>309437895</v>
      </c>
      <c r="H22" s="99"/>
      <c r="I22" s="99"/>
    </row>
    <row r="23" spans="1:9" x14ac:dyDescent="0.25">
      <c r="A23" s="32" t="s">
        <v>524</v>
      </c>
      <c r="B23" s="83">
        <v>41673</v>
      </c>
      <c r="C23" s="111" t="s">
        <v>425</v>
      </c>
      <c r="D23" s="29">
        <v>27.93</v>
      </c>
      <c r="E23" s="29"/>
      <c r="F23" s="34">
        <v>8829063</v>
      </c>
      <c r="G23" s="49">
        <v>246595729.59</v>
      </c>
      <c r="H23" s="99"/>
      <c r="I23" s="99"/>
    </row>
    <row r="24" spans="1:9" x14ac:dyDescent="0.25">
      <c r="A24" s="32" t="s">
        <v>451</v>
      </c>
      <c r="B24" s="83">
        <v>41933</v>
      </c>
      <c r="C24" s="111" t="s">
        <v>425</v>
      </c>
      <c r="D24" s="29">
        <v>10</v>
      </c>
      <c r="E24" s="29"/>
      <c r="F24" s="34">
        <v>24484926</v>
      </c>
      <c r="G24" s="49">
        <v>244849260</v>
      </c>
      <c r="H24" s="99"/>
      <c r="I24" s="99"/>
    </row>
    <row r="25" spans="1:9" x14ac:dyDescent="0.25">
      <c r="A25" s="32" t="s">
        <v>1407</v>
      </c>
      <c r="B25" s="83">
        <v>41722</v>
      </c>
      <c r="C25" s="111" t="s">
        <v>428</v>
      </c>
      <c r="D25" s="29">
        <v>41.97</v>
      </c>
      <c r="E25" s="29"/>
      <c r="F25" s="34">
        <v>5755679</v>
      </c>
      <c r="G25" s="49">
        <v>241565847.63</v>
      </c>
      <c r="H25" s="99"/>
      <c r="I25" s="99"/>
    </row>
    <row r="26" spans="1:9" x14ac:dyDescent="0.25">
      <c r="A26" s="32" t="s">
        <v>1519</v>
      </c>
      <c r="B26" s="83">
        <v>41957</v>
      </c>
      <c r="C26" s="111" t="s">
        <v>425</v>
      </c>
      <c r="D26" s="29">
        <v>1.4</v>
      </c>
      <c r="E26" s="29"/>
      <c r="F26" s="34">
        <v>162592500</v>
      </c>
      <c r="G26" s="49">
        <v>227629500</v>
      </c>
      <c r="H26" s="99"/>
      <c r="I26" s="99"/>
    </row>
    <row r="27" spans="1:9" x14ac:dyDescent="0.25">
      <c r="A27" s="32" t="s">
        <v>1533</v>
      </c>
      <c r="B27" s="83">
        <v>41914</v>
      </c>
      <c r="C27" s="111" t="s">
        <v>1365</v>
      </c>
      <c r="D27" s="29">
        <v>19</v>
      </c>
      <c r="E27" s="29"/>
      <c r="F27" s="34">
        <v>10000000</v>
      </c>
      <c r="G27" s="49">
        <v>190000000</v>
      </c>
      <c r="H27" s="99"/>
      <c r="I27" s="99"/>
    </row>
    <row r="28" spans="1:9" x14ac:dyDescent="0.25">
      <c r="A28" s="32" t="s">
        <v>1525</v>
      </c>
      <c r="B28" s="83">
        <v>41737</v>
      </c>
      <c r="C28" s="111" t="s">
        <v>1220</v>
      </c>
      <c r="D28" s="29">
        <v>30</v>
      </c>
      <c r="E28" s="29"/>
      <c r="F28" s="34">
        <v>5833334</v>
      </c>
      <c r="G28" s="49">
        <v>175000020</v>
      </c>
      <c r="H28" s="99"/>
      <c r="I28" s="99"/>
    </row>
    <row r="29" spans="1:9" x14ac:dyDescent="0.25">
      <c r="A29" s="32" t="s">
        <v>1232</v>
      </c>
      <c r="B29" s="83">
        <v>41709</v>
      </c>
      <c r="C29" s="111" t="s">
        <v>426</v>
      </c>
      <c r="D29" s="29">
        <v>2.5</v>
      </c>
      <c r="E29" s="29"/>
      <c r="F29" s="34">
        <v>61000000</v>
      </c>
      <c r="G29" s="49">
        <v>152500000</v>
      </c>
      <c r="H29" s="99"/>
      <c r="I29" s="99"/>
    </row>
    <row r="30" spans="1:9" x14ac:dyDescent="0.25">
      <c r="A30" s="32" t="s">
        <v>1527</v>
      </c>
      <c r="B30" s="83">
        <v>41821</v>
      </c>
      <c r="C30" s="111" t="s">
        <v>1365</v>
      </c>
      <c r="D30" s="29">
        <v>33.5</v>
      </c>
      <c r="E30" s="29"/>
      <c r="F30" s="34">
        <v>4200000</v>
      </c>
      <c r="G30" s="49">
        <v>140700000</v>
      </c>
      <c r="H30" s="99"/>
      <c r="I30" s="99"/>
    </row>
    <row r="31" spans="1:9" x14ac:dyDescent="0.25">
      <c r="A31" s="32" t="s">
        <v>1526</v>
      </c>
      <c r="B31" s="83">
        <v>41810</v>
      </c>
      <c r="C31" s="111" t="s">
        <v>1365</v>
      </c>
      <c r="D31" s="29">
        <v>23</v>
      </c>
      <c r="E31" s="29"/>
      <c r="F31" s="34">
        <v>5930887</v>
      </c>
      <c r="G31" s="49">
        <v>136410401</v>
      </c>
      <c r="H31" s="99"/>
      <c r="I31" s="99"/>
    </row>
    <row r="32" spans="1:9" x14ac:dyDescent="0.25">
      <c r="A32" s="32" t="s">
        <v>1528</v>
      </c>
      <c r="B32" s="83">
        <v>41904</v>
      </c>
      <c r="C32" s="111" t="s">
        <v>425</v>
      </c>
      <c r="D32" s="29">
        <v>0.8</v>
      </c>
      <c r="E32" s="29"/>
      <c r="F32" s="34">
        <v>144000000</v>
      </c>
      <c r="G32" s="49">
        <v>115200000</v>
      </c>
      <c r="H32" s="99"/>
      <c r="I32" s="99"/>
    </row>
    <row r="33" spans="1:9" x14ac:dyDescent="0.25">
      <c r="A33" s="32" t="s">
        <v>1534</v>
      </c>
      <c r="B33" s="83">
        <v>41950</v>
      </c>
      <c r="C33" s="111" t="s">
        <v>425</v>
      </c>
      <c r="D33" s="29">
        <v>0.65</v>
      </c>
      <c r="E33" s="29"/>
      <c r="F33" s="34">
        <v>176923077</v>
      </c>
      <c r="G33" s="49">
        <v>115000000.05</v>
      </c>
      <c r="H33" s="99"/>
      <c r="I33" s="99"/>
    </row>
    <row r="34" spans="1:9" x14ac:dyDescent="0.25">
      <c r="A34" s="32" t="s">
        <v>1528</v>
      </c>
      <c r="B34" s="83">
        <v>41886</v>
      </c>
      <c r="C34" s="111" t="s">
        <v>426</v>
      </c>
      <c r="D34" s="29">
        <v>0.63</v>
      </c>
      <c r="E34" s="29"/>
      <c r="F34" s="34">
        <v>158730159</v>
      </c>
      <c r="G34" s="49">
        <v>100000000.17</v>
      </c>
      <c r="H34" s="99"/>
      <c r="I34" s="99"/>
    </row>
    <row r="35" spans="1:9" x14ac:dyDescent="0.25">
      <c r="A35" s="32" t="s">
        <v>1388</v>
      </c>
      <c r="B35" s="83">
        <v>41656</v>
      </c>
      <c r="C35" s="111" t="s">
        <v>426</v>
      </c>
      <c r="D35" s="29">
        <v>0.1</v>
      </c>
      <c r="E35" s="29"/>
      <c r="F35" s="34">
        <v>1000000000</v>
      </c>
      <c r="G35" s="49">
        <v>100000000</v>
      </c>
      <c r="H35" s="99"/>
      <c r="I35" s="99"/>
    </row>
    <row r="36" spans="1:9" x14ac:dyDescent="0.25">
      <c r="A36" s="32" t="s">
        <v>524</v>
      </c>
      <c r="B36" s="83">
        <v>41992</v>
      </c>
      <c r="C36" s="111" t="s">
        <v>425</v>
      </c>
      <c r="D36" s="29">
        <v>23.020900000000001</v>
      </c>
      <c r="E36" s="29"/>
      <c r="F36" s="34">
        <v>3984375</v>
      </c>
      <c r="G36" s="49">
        <v>91723898.4375</v>
      </c>
      <c r="H36" s="99"/>
      <c r="I36" s="99"/>
    </row>
    <row r="37" spans="1:9" x14ac:dyDescent="0.25">
      <c r="A37" s="32" t="s">
        <v>1371</v>
      </c>
      <c r="B37" s="83">
        <v>41736</v>
      </c>
      <c r="C37" s="111" t="s">
        <v>425</v>
      </c>
      <c r="D37" s="29">
        <v>20</v>
      </c>
      <c r="E37" s="29"/>
      <c r="F37" s="34">
        <v>3900000</v>
      </c>
      <c r="G37" s="49">
        <v>78000000</v>
      </c>
      <c r="H37" s="99"/>
      <c r="I37" s="99"/>
    </row>
    <row r="38" spans="1:9" x14ac:dyDescent="0.25">
      <c r="A38" s="32" t="s">
        <v>1521</v>
      </c>
      <c r="B38" s="83">
        <v>41659</v>
      </c>
      <c r="C38" s="111" t="s">
        <v>426</v>
      </c>
      <c r="D38" s="29">
        <v>30</v>
      </c>
      <c r="E38" s="29"/>
      <c r="F38" s="34">
        <v>2541013</v>
      </c>
      <c r="G38" s="49">
        <v>76230390</v>
      </c>
      <c r="H38" s="99"/>
      <c r="I38" s="99"/>
    </row>
    <row r="39" spans="1:9" x14ac:dyDescent="0.25">
      <c r="A39" s="32" t="s">
        <v>1522</v>
      </c>
      <c r="B39" s="83">
        <v>41971</v>
      </c>
      <c r="C39" s="111" t="s">
        <v>426</v>
      </c>
      <c r="D39" s="29">
        <v>1</v>
      </c>
      <c r="E39" s="29"/>
      <c r="F39" s="34">
        <v>68107020</v>
      </c>
      <c r="G39" s="49">
        <v>68107020</v>
      </c>
      <c r="H39" s="99"/>
      <c r="I39" s="99"/>
    </row>
    <row r="40" spans="1:9" x14ac:dyDescent="0.25">
      <c r="A40" s="32" t="s">
        <v>1534</v>
      </c>
      <c r="B40" s="83">
        <v>41992</v>
      </c>
      <c r="C40" s="111" t="s">
        <v>425</v>
      </c>
      <c r="D40" s="29">
        <v>1.3</v>
      </c>
      <c r="E40" s="29"/>
      <c r="F40" s="34">
        <v>50000000</v>
      </c>
      <c r="G40" s="49">
        <v>65000000</v>
      </c>
      <c r="H40" s="99"/>
      <c r="I40" s="99"/>
    </row>
    <row r="41" spans="1:9" x14ac:dyDescent="0.25">
      <c r="A41" s="32" t="s">
        <v>1528</v>
      </c>
      <c r="B41" s="83">
        <v>41813</v>
      </c>
      <c r="C41" s="111" t="s">
        <v>425</v>
      </c>
      <c r="D41" s="29">
        <v>3.25</v>
      </c>
      <c r="E41" s="29"/>
      <c r="F41" s="34">
        <v>20000000</v>
      </c>
      <c r="G41" s="49">
        <v>65000000</v>
      </c>
      <c r="H41" s="99"/>
      <c r="I41" s="99"/>
    </row>
    <row r="42" spans="1:9" x14ac:dyDescent="0.25">
      <c r="A42" s="32" t="s">
        <v>1513</v>
      </c>
      <c r="B42" s="83">
        <v>41892</v>
      </c>
      <c r="C42" s="111" t="s">
        <v>425</v>
      </c>
      <c r="D42" s="29">
        <v>2.35</v>
      </c>
      <c r="E42" s="29"/>
      <c r="F42" s="34">
        <v>22500000</v>
      </c>
      <c r="G42" s="49">
        <v>52875000</v>
      </c>
      <c r="H42" s="99"/>
      <c r="I42" s="99"/>
    </row>
    <row r="43" spans="1:9" x14ac:dyDescent="0.25">
      <c r="A43" s="32" t="s">
        <v>1529</v>
      </c>
      <c r="B43" s="83">
        <v>41995</v>
      </c>
      <c r="C43" s="111" t="s">
        <v>426</v>
      </c>
      <c r="D43" s="29">
        <v>12</v>
      </c>
      <c r="E43" s="29"/>
      <c r="F43" s="34">
        <v>4166667</v>
      </c>
      <c r="G43" s="49">
        <v>50000004</v>
      </c>
      <c r="H43" s="99"/>
      <c r="I43" s="99"/>
    </row>
    <row r="44" spans="1:9" x14ac:dyDescent="0.25">
      <c r="A44" s="32" t="s">
        <v>1534</v>
      </c>
      <c r="B44" s="83">
        <v>41737</v>
      </c>
      <c r="C44" s="111" t="s">
        <v>426</v>
      </c>
      <c r="D44" s="29">
        <v>0.5</v>
      </c>
      <c r="E44" s="29"/>
      <c r="F44" s="34">
        <v>100000000</v>
      </c>
      <c r="G44" s="49">
        <v>50000000</v>
      </c>
      <c r="H44" s="99"/>
      <c r="I44" s="99"/>
    </row>
    <row r="45" spans="1:9" x14ac:dyDescent="0.25">
      <c r="A45" s="32" t="s">
        <v>1526</v>
      </c>
      <c r="B45" s="83">
        <v>41810</v>
      </c>
      <c r="C45" s="111" t="s">
        <v>1220</v>
      </c>
      <c r="D45" s="29">
        <v>23</v>
      </c>
      <c r="E45" s="29"/>
      <c r="F45" s="34">
        <v>2173913</v>
      </c>
      <c r="G45" s="49">
        <v>49999999</v>
      </c>
      <c r="H45" s="99"/>
      <c r="I45" s="99"/>
    </row>
    <row r="46" spans="1:9" x14ac:dyDescent="0.25">
      <c r="A46" s="32" t="s">
        <v>1529</v>
      </c>
      <c r="B46" s="83">
        <v>41899</v>
      </c>
      <c r="C46" s="111" t="s">
        <v>426</v>
      </c>
      <c r="D46" s="29">
        <v>13</v>
      </c>
      <c r="E46" s="29"/>
      <c r="F46" s="34">
        <v>3846153</v>
      </c>
      <c r="G46" s="49">
        <v>49999989</v>
      </c>
      <c r="H46" s="99"/>
      <c r="I46" s="99"/>
    </row>
    <row r="47" spans="1:9" x14ac:dyDescent="0.25">
      <c r="A47" s="32" t="s">
        <v>1269</v>
      </c>
      <c r="B47" s="83">
        <v>42003</v>
      </c>
      <c r="C47" s="111" t="s">
        <v>425</v>
      </c>
      <c r="D47" s="29">
        <v>618</v>
      </c>
      <c r="E47" s="29" t="s">
        <v>1373</v>
      </c>
      <c r="F47" s="34">
        <v>70490</v>
      </c>
      <c r="G47" s="49">
        <v>43562820</v>
      </c>
      <c r="H47" s="99"/>
      <c r="I47" s="99"/>
    </row>
    <row r="48" spans="1:9" x14ac:dyDescent="0.25">
      <c r="A48" s="32" t="s">
        <v>1277</v>
      </c>
      <c r="B48" s="83">
        <v>41822</v>
      </c>
      <c r="C48" s="111" t="s">
        <v>426</v>
      </c>
      <c r="D48" s="29">
        <v>3.8</v>
      </c>
      <c r="E48" s="29"/>
      <c r="F48" s="34">
        <v>11316000</v>
      </c>
      <c r="G48" s="49">
        <v>43000800</v>
      </c>
      <c r="H48" s="99"/>
      <c r="I48" s="99"/>
    </row>
    <row r="49" spans="1:9" x14ac:dyDescent="0.25">
      <c r="A49" s="32" t="s">
        <v>1407</v>
      </c>
      <c r="B49" s="83">
        <v>41933</v>
      </c>
      <c r="C49" s="111" t="s">
        <v>428</v>
      </c>
      <c r="D49" s="29">
        <v>58.9</v>
      </c>
      <c r="E49" s="29"/>
      <c r="F49" s="34">
        <v>636245</v>
      </c>
      <c r="G49" s="49">
        <v>37474830.5</v>
      </c>
      <c r="H49" s="99"/>
      <c r="I49" s="99"/>
    </row>
    <row r="50" spans="1:9" x14ac:dyDescent="0.25">
      <c r="A50" s="32" t="s">
        <v>1244</v>
      </c>
      <c r="B50" s="83">
        <v>41674</v>
      </c>
      <c r="C50" s="111" t="s">
        <v>425</v>
      </c>
      <c r="D50" s="29">
        <v>3</v>
      </c>
      <c r="E50" s="29"/>
      <c r="F50" s="34">
        <v>12000006</v>
      </c>
      <c r="G50" s="49">
        <v>36000018</v>
      </c>
      <c r="H50" s="99"/>
      <c r="I50" s="99"/>
    </row>
    <row r="51" spans="1:9" x14ac:dyDescent="0.25">
      <c r="A51" s="32" t="s">
        <v>524</v>
      </c>
      <c r="B51" s="83">
        <v>41761</v>
      </c>
      <c r="C51" s="111" t="s">
        <v>425</v>
      </c>
      <c r="D51" s="29">
        <v>21.99</v>
      </c>
      <c r="E51" s="29"/>
      <c r="F51" s="34">
        <v>1635589</v>
      </c>
      <c r="G51" s="49">
        <v>35966602.109999999</v>
      </c>
      <c r="H51" s="99"/>
      <c r="I51" s="99"/>
    </row>
    <row r="52" spans="1:9" x14ac:dyDescent="0.25">
      <c r="A52" s="32" t="s">
        <v>1534</v>
      </c>
      <c r="B52" s="83">
        <v>41953</v>
      </c>
      <c r="C52" s="111" t="s">
        <v>426</v>
      </c>
      <c r="D52" s="29">
        <v>0.65</v>
      </c>
      <c r="E52" s="29"/>
      <c r="F52" s="34">
        <v>53846154</v>
      </c>
      <c r="G52" s="49">
        <v>35000000.100000001</v>
      </c>
      <c r="H52" s="99"/>
      <c r="I52" s="99"/>
    </row>
    <row r="53" spans="1:9" x14ac:dyDescent="0.25">
      <c r="A53" s="32" t="s">
        <v>1409</v>
      </c>
      <c r="B53" s="83">
        <v>41792</v>
      </c>
      <c r="C53" s="111" t="s">
        <v>425</v>
      </c>
      <c r="D53" s="29">
        <v>4.21</v>
      </c>
      <c r="E53" s="29"/>
      <c r="F53" s="34">
        <v>7318271</v>
      </c>
      <c r="G53" s="49">
        <v>30809920.91</v>
      </c>
      <c r="H53" s="99"/>
      <c r="I53" s="99"/>
    </row>
    <row r="54" spans="1:9" x14ac:dyDescent="0.25">
      <c r="A54" s="32" t="s">
        <v>1528</v>
      </c>
      <c r="B54" s="83">
        <v>41677</v>
      </c>
      <c r="C54" s="111" t="s">
        <v>425</v>
      </c>
      <c r="D54" s="29">
        <v>2.5499999999999998</v>
      </c>
      <c r="E54" s="29"/>
      <c r="F54" s="34">
        <v>11000000</v>
      </c>
      <c r="G54" s="49">
        <v>28049999.999999996</v>
      </c>
      <c r="H54" s="99"/>
      <c r="I54" s="99"/>
    </row>
    <row r="55" spans="1:9" x14ac:dyDescent="0.25">
      <c r="A55" s="32" t="s">
        <v>1443</v>
      </c>
      <c r="B55" s="83">
        <v>41759</v>
      </c>
      <c r="C55" s="111" t="s">
        <v>428</v>
      </c>
      <c r="D55" s="29">
        <v>50.96</v>
      </c>
      <c r="E55" s="29"/>
      <c r="F55" s="34">
        <v>541849</v>
      </c>
      <c r="G55" s="49">
        <v>27612625.039999999</v>
      </c>
      <c r="H55" s="99"/>
      <c r="I55" s="99"/>
    </row>
    <row r="56" spans="1:9" x14ac:dyDescent="0.25">
      <c r="A56" s="32" t="s">
        <v>524</v>
      </c>
      <c r="B56" s="83">
        <v>41641</v>
      </c>
      <c r="C56" s="111" t="s">
        <v>425</v>
      </c>
      <c r="D56" s="29">
        <v>21.23</v>
      </c>
      <c r="E56" s="29"/>
      <c r="F56" s="34">
        <v>1193300</v>
      </c>
      <c r="G56" s="49">
        <v>25333759</v>
      </c>
      <c r="H56" s="99"/>
      <c r="I56" s="99"/>
    </row>
    <row r="57" spans="1:9" x14ac:dyDescent="0.25">
      <c r="A57" s="32" t="s">
        <v>1528</v>
      </c>
      <c r="B57" s="83">
        <v>41705</v>
      </c>
      <c r="C57" s="111" t="s">
        <v>425</v>
      </c>
      <c r="D57" s="29">
        <v>2.2999999999999998</v>
      </c>
      <c r="E57" s="29"/>
      <c r="F57" s="34">
        <v>11000000</v>
      </c>
      <c r="G57" s="49">
        <v>25299999.999999996</v>
      </c>
      <c r="H57" s="99"/>
      <c r="I57" s="99"/>
    </row>
    <row r="58" spans="1:9" x14ac:dyDescent="0.25">
      <c r="A58" s="32" t="s">
        <v>1269</v>
      </c>
      <c r="B58" s="83">
        <v>41974</v>
      </c>
      <c r="C58" s="111" t="s">
        <v>425</v>
      </c>
      <c r="D58" s="29">
        <v>503</v>
      </c>
      <c r="E58" s="29" t="s">
        <v>1373</v>
      </c>
      <c r="F58" s="34">
        <v>47609</v>
      </c>
      <c r="G58" s="49">
        <v>23947327</v>
      </c>
      <c r="H58" s="99"/>
      <c r="I58" s="99"/>
    </row>
    <row r="59" spans="1:9" x14ac:dyDescent="0.25">
      <c r="A59" s="32" t="s">
        <v>1528</v>
      </c>
      <c r="B59" s="83">
        <v>41757</v>
      </c>
      <c r="C59" s="111" t="s">
        <v>425</v>
      </c>
      <c r="D59" s="29">
        <v>2.5</v>
      </c>
      <c r="E59" s="29"/>
      <c r="F59" s="34">
        <v>9500000</v>
      </c>
      <c r="G59" s="49">
        <v>23750000</v>
      </c>
      <c r="H59" s="99"/>
      <c r="I59" s="99"/>
    </row>
    <row r="60" spans="1:9" x14ac:dyDescent="0.25">
      <c r="A60" s="32" t="s">
        <v>1535</v>
      </c>
      <c r="B60" s="83">
        <v>41950</v>
      </c>
      <c r="C60" s="111" t="s">
        <v>1220</v>
      </c>
      <c r="D60" s="29">
        <v>14.1</v>
      </c>
      <c r="E60" s="29"/>
      <c r="F60" s="34">
        <v>1418439</v>
      </c>
      <c r="G60" s="49">
        <v>19999989.899999999</v>
      </c>
      <c r="H60" s="99"/>
      <c r="I60" s="99"/>
    </row>
    <row r="61" spans="1:9" x14ac:dyDescent="0.25">
      <c r="A61" s="32" t="s">
        <v>524</v>
      </c>
      <c r="B61" s="83">
        <v>41820</v>
      </c>
      <c r="C61" s="111" t="s">
        <v>425</v>
      </c>
      <c r="D61" s="29">
        <v>15.72</v>
      </c>
      <c r="E61" s="29"/>
      <c r="F61" s="34">
        <v>1229922</v>
      </c>
      <c r="G61" s="49">
        <v>19334373.84</v>
      </c>
      <c r="H61" s="99"/>
      <c r="I61" s="99"/>
    </row>
    <row r="62" spans="1:9" x14ac:dyDescent="0.25">
      <c r="A62" s="32" t="s">
        <v>524</v>
      </c>
      <c r="B62" s="83">
        <v>41851</v>
      </c>
      <c r="C62" s="111" t="s">
        <v>425</v>
      </c>
      <c r="D62" s="29">
        <v>16.443000000000001</v>
      </c>
      <c r="E62" s="29"/>
      <c r="F62" s="34">
        <v>1140226</v>
      </c>
      <c r="G62" s="49">
        <v>18748736.118000001</v>
      </c>
      <c r="H62" s="99"/>
      <c r="I62" s="99"/>
    </row>
    <row r="63" spans="1:9" x14ac:dyDescent="0.25">
      <c r="A63" s="32" t="s">
        <v>524</v>
      </c>
      <c r="B63" s="83">
        <v>41996</v>
      </c>
      <c r="C63" s="111" t="s">
        <v>425</v>
      </c>
      <c r="D63" s="29">
        <v>23.020900000000001</v>
      </c>
      <c r="E63" s="29"/>
      <c r="F63" s="34">
        <v>760377</v>
      </c>
      <c r="G63" s="49">
        <v>17504562.879300002</v>
      </c>
      <c r="H63" s="99"/>
      <c r="I63" s="99"/>
    </row>
    <row r="64" spans="1:9" x14ac:dyDescent="0.25">
      <c r="A64" s="32" t="s">
        <v>1437</v>
      </c>
      <c r="B64" s="83">
        <v>41778</v>
      </c>
      <c r="C64" s="111" t="s">
        <v>428</v>
      </c>
      <c r="D64" s="29">
        <v>9.1321999999999992</v>
      </c>
      <c r="E64" s="29"/>
      <c r="F64" s="34">
        <v>1633455</v>
      </c>
      <c r="G64" s="49">
        <v>14917037.750999998</v>
      </c>
      <c r="H64" s="99"/>
      <c r="I64" s="99"/>
    </row>
    <row r="65" spans="1:9" x14ac:dyDescent="0.25">
      <c r="A65" s="32" t="s">
        <v>1443</v>
      </c>
      <c r="B65" s="83">
        <v>41677</v>
      </c>
      <c r="C65" s="111" t="s">
        <v>428</v>
      </c>
      <c r="D65" s="29">
        <v>58.274000000000001</v>
      </c>
      <c r="E65" s="29"/>
      <c r="F65" s="34">
        <v>243666</v>
      </c>
      <c r="G65" s="49">
        <v>14199392.484000001</v>
      </c>
      <c r="H65" s="99"/>
      <c r="I65" s="99"/>
    </row>
    <row r="66" spans="1:9" x14ac:dyDescent="0.25">
      <c r="A66" s="32" t="s">
        <v>1443</v>
      </c>
      <c r="B66" s="83">
        <v>41949</v>
      </c>
      <c r="C66" s="111" t="s">
        <v>428</v>
      </c>
      <c r="D66" s="29">
        <v>67.9846</v>
      </c>
      <c r="E66" s="29"/>
      <c r="F66" s="34">
        <v>201629</v>
      </c>
      <c r="G66" s="49">
        <v>13707666.9134</v>
      </c>
      <c r="H66" s="99"/>
      <c r="I66" s="99"/>
    </row>
    <row r="67" spans="1:9" x14ac:dyDescent="0.25">
      <c r="A67" s="32" t="s">
        <v>1247</v>
      </c>
      <c r="B67" s="83">
        <v>41883</v>
      </c>
      <c r="C67" s="111" t="s">
        <v>428</v>
      </c>
      <c r="D67" s="29">
        <v>20.96</v>
      </c>
      <c r="E67" s="29"/>
      <c r="F67" s="34">
        <v>574375</v>
      </c>
      <c r="G67" s="49">
        <v>12038900</v>
      </c>
      <c r="H67" s="99"/>
      <c r="I67" s="99"/>
    </row>
    <row r="68" spans="1:9" x14ac:dyDescent="0.25">
      <c r="A68" s="32" t="s">
        <v>1250</v>
      </c>
      <c r="B68" s="83">
        <v>41824</v>
      </c>
      <c r="C68" s="111" t="s">
        <v>425</v>
      </c>
      <c r="D68" s="29">
        <v>4.71</v>
      </c>
      <c r="E68" s="29"/>
      <c r="F68" s="34">
        <v>2545454</v>
      </c>
      <c r="G68" s="49">
        <v>11989088.34</v>
      </c>
      <c r="H68" s="99"/>
      <c r="I68" s="99"/>
    </row>
    <row r="69" spans="1:9" x14ac:dyDescent="0.25">
      <c r="A69" s="32" t="s">
        <v>1522</v>
      </c>
      <c r="B69" s="83">
        <v>41668</v>
      </c>
      <c r="C69" s="111" t="s">
        <v>425</v>
      </c>
      <c r="D69" s="29">
        <v>3.8</v>
      </c>
      <c r="E69" s="29"/>
      <c r="F69" s="34">
        <v>3052799</v>
      </c>
      <c r="G69" s="49">
        <v>11600636.199999999</v>
      </c>
      <c r="H69" s="99"/>
      <c r="I69" s="99"/>
    </row>
    <row r="70" spans="1:9" x14ac:dyDescent="0.25">
      <c r="A70" s="32" t="s">
        <v>1250</v>
      </c>
      <c r="B70" s="83">
        <v>41677</v>
      </c>
      <c r="C70" s="111" t="s">
        <v>428</v>
      </c>
      <c r="D70" s="29">
        <v>2.2928999999999999</v>
      </c>
      <c r="E70" s="29"/>
      <c r="F70" s="34">
        <v>5000000</v>
      </c>
      <c r="G70" s="49">
        <v>11464500</v>
      </c>
      <c r="H70" s="99"/>
      <c r="I70" s="99"/>
    </row>
    <row r="71" spans="1:9" x14ac:dyDescent="0.25">
      <c r="A71" s="32" t="s">
        <v>1250</v>
      </c>
      <c r="B71" s="83">
        <v>41710</v>
      </c>
      <c r="C71" s="111" t="s">
        <v>428</v>
      </c>
      <c r="D71" s="29">
        <v>2.21</v>
      </c>
      <c r="E71" s="29"/>
      <c r="F71" s="34">
        <v>5000000</v>
      </c>
      <c r="G71" s="49">
        <v>11050000</v>
      </c>
      <c r="H71" s="99"/>
      <c r="I71" s="99"/>
    </row>
    <row r="72" spans="1:9" x14ac:dyDescent="0.25">
      <c r="A72" s="32" t="s">
        <v>1250</v>
      </c>
      <c r="B72" s="83">
        <v>41771</v>
      </c>
      <c r="C72" s="111" t="s">
        <v>428</v>
      </c>
      <c r="D72" s="29">
        <v>2.1869999999999998</v>
      </c>
      <c r="E72" s="29"/>
      <c r="F72" s="34">
        <v>5000000</v>
      </c>
      <c r="G72" s="49">
        <v>10935000</v>
      </c>
      <c r="H72" s="99"/>
      <c r="I72" s="99"/>
    </row>
    <row r="73" spans="1:9" x14ac:dyDescent="0.25">
      <c r="A73" s="32" t="s">
        <v>1409</v>
      </c>
      <c r="B73" s="83">
        <v>41754</v>
      </c>
      <c r="C73" s="111" t="s">
        <v>425</v>
      </c>
      <c r="D73" s="29">
        <v>3.95</v>
      </c>
      <c r="E73" s="29"/>
      <c r="F73" s="34">
        <v>2696333</v>
      </c>
      <c r="G73" s="49">
        <v>10650515.35</v>
      </c>
      <c r="H73" s="99"/>
      <c r="I73" s="99"/>
    </row>
    <row r="74" spans="1:9" x14ac:dyDescent="0.25">
      <c r="A74" s="32" t="s">
        <v>1501</v>
      </c>
      <c r="B74" s="83">
        <v>41674</v>
      </c>
      <c r="C74" s="111" t="s">
        <v>425</v>
      </c>
      <c r="D74" s="29">
        <v>27.76</v>
      </c>
      <c r="E74" s="29"/>
      <c r="F74" s="34">
        <v>365428</v>
      </c>
      <c r="G74" s="49">
        <v>10144281.280000001</v>
      </c>
      <c r="H74" s="99"/>
      <c r="I74" s="99"/>
    </row>
    <row r="75" spans="1:9" x14ac:dyDescent="0.25">
      <c r="A75" s="32" t="s">
        <v>1228</v>
      </c>
      <c r="B75" s="83">
        <v>41733</v>
      </c>
      <c r="C75" s="111" t="s">
        <v>425</v>
      </c>
      <c r="D75" s="29">
        <v>14.22</v>
      </c>
      <c r="E75" s="29"/>
      <c r="F75" s="34">
        <v>704037</v>
      </c>
      <c r="G75" s="49">
        <v>10011406.140000001</v>
      </c>
      <c r="H75" s="99"/>
      <c r="I75" s="99"/>
    </row>
    <row r="76" spans="1:9" x14ac:dyDescent="0.25">
      <c r="A76" s="32" t="s">
        <v>1250</v>
      </c>
      <c r="B76" s="83">
        <v>41759</v>
      </c>
      <c r="C76" s="111" t="s">
        <v>425</v>
      </c>
      <c r="D76" s="29">
        <v>4.42</v>
      </c>
      <c r="E76" s="29"/>
      <c r="F76" s="34">
        <v>2203846</v>
      </c>
      <c r="G76" s="49">
        <v>9740999.3200000003</v>
      </c>
      <c r="H76" s="99"/>
      <c r="I76" s="99"/>
    </row>
    <row r="77" spans="1:9" x14ac:dyDescent="0.25">
      <c r="A77" s="32" t="s">
        <v>1528</v>
      </c>
      <c r="B77" s="83">
        <v>41817</v>
      </c>
      <c r="C77" s="111" t="s">
        <v>425</v>
      </c>
      <c r="D77" s="29">
        <v>2.75</v>
      </c>
      <c r="E77" s="29"/>
      <c r="F77" s="34">
        <v>2675056</v>
      </c>
      <c r="G77" s="49">
        <v>7356404</v>
      </c>
      <c r="H77" s="99"/>
      <c r="I77" s="99"/>
    </row>
    <row r="78" spans="1:9" x14ac:dyDescent="0.25">
      <c r="A78" s="32" t="s">
        <v>1449</v>
      </c>
      <c r="B78" s="83">
        <v>41870</v>
      </c>
      <c r="C78" s="111" t="s">
        <v>425</v>
      </c>
      <c r="D78" s="29">
        <v>0.73</v>
      </c>
      <c r="E78" s="29"/>
      <c r="F78" s="34">
        <v>9950000</v>
      </c>
      <c r="G78" s="49">
        <v>7263500</v>
      </c>
      <c r="H78" s="99"/>
      <c r="I78" s="99"/>
    </row>
    <row r="79" spans="1:9" x14ac:dyDescent="0.25">
      <c r="A79" s="32" t="s">
        <v>1247</v>
      </c>
      <c r="B79" s="83">
        <v>41645</v>
      </c>
      <c r="C79" s="111" t="s">
        <v>428</v>
      </c>
      <c r="D79" s="29">
        <v>28.4</v>
      </c>
      <c r="E79" s="29"/>
      <c r="F79" s="34">
        <v>250006</v>
      </c>
      <c r="G79" s="49">
        <v>7100170.3999999994</v>
      </c>
      <c r="H79" s="99"/>
      <c r="I79" s="99"/>
    </row>
    <row r="80" spans="1:9" x14ac:dyDescent="0.25">
      <c r="A80" s="32" t="s">
        <v>1234</v>
      </c>
      <c r="B80" s="83">
        <v>41986</v>
      </c>
      <c r="C80" s="111" t="s">
        <v>428</v>
      </c>
      <c r="D80" s="29">
        <v>28.199000000000002</v>
      </c>
      <c r="E80" s="29"/>
      <c r="F80" s="34">
        <v>232235</v>
      </c>
      <c r="G80" s="49">
        <v>6548794.7650000006</v>
      </c>
      <c r="H80" s="99"/>
      <c r="I80" s="99"/>
    </row>
    <row r="81" spans="1:9" x14ac:dyDescent="0.25">
      <c r="A81" s="32" t="s">
        <v>1250</v>
      </c>
      <c r="B81" s="83">
        <v>41989</v>
      </c>
      <c r="C81" s="111" t="s">
        <v>425</v>
      </c>
      <c r="D81" s="29">
        <v>2.4700000000000002</v>
      </c>
      <c r="E81" s="29"/>
      <c r="F81" s="34">
        <v>2595592</v>
      </c>
      <c r="G81" s="49">
        <v>6411112.2400000002</v>
      </c>
      <c r="H81" s="99"/>
      <c r="I81" s="99"/>
    </row>
    <row r="82" spans="1:9" x14ac:dyDescent="0.25">
      <c r="A82" s="32" t="s">
        <v>1409</v>
      </c>
      <c r="B82" s="83">
        <v>41726</v>
      </c>
      <c r="C82" s="111" t="s">
        <v>425</v>
      </c>
      <c r="D82" s="29">
        <v>4.74</v>
      </c>
      <c r="E82" s="29"/>
      <c r="F82" s="34">
        <v>1348663</v>
      </c>
      <c r="G82" s="49">
        <v>6392662.6200000001</v>
      </c>
      <c r="H82" s="99"/>
      <c r="I82" s="99"/>
    </row>
    <row r="83" spans="1:9" x14ac:dyDescent="0.25">
      <c r="A83" s="32" t="s">
        <v>524</v>
      </c>
      <c r="B83" s="83">
        <v>41948</v>
      </c>
      <c r="C83" s="111" t="s">
        <v>425</v>
      </c>
      <c r="D83" s="29">
        <v>7.74</v>
      </c>
      <c r="E83" s="29"/>
      <c r="F83" s="34">
        <v>820047</v>
      </c>
      <c r="G83" s="49">
        <v>6347163.7800000003</v>
      </c>
      <c r="H83" s="99"/>
      <c r="I83" s="99"/>
    </row>
    <row r="84" spans="1:9" x14ac:dyDescent="0.25">
      <c r="A84" s="32" t="s">
        <v>1409</v>
      </c>
      <c r="B84" s="83">
        <v>41675</v>
      </c>
      <c r="C84" s="111" t="s">
        <v>425</v>
      </c>
      <c r="D84" s="29">
        <v>2.97</v>
      </c>
      <c r="E84" s="29"/>
      <c r="F84" s="34">
        <v>2010000</v>
      </c>
      <c r="G84" s="49">
        <v>5969700</v>
      </c>
      <c r="H84" s="99"/>
      <c r="I84" s="99"/>
    </row>
    <row r="85" spans="1:9" x14ac:dyDescent="0.25">
      <c r="A85" s="32" t="s">
        <v>1409</v>
      </c>
      <c r="B85" s="83">
        <v>41969</v>
      </c>
      <c r="C85" s="111" t="s">
        <v>425</v>
      </c>
      <c r="D85" s="29">
        <v>4.45</v>
      </c>
      <c r="E85" s="29"/>
      <c r="F85" s="34">
        <v>1189600</v>
      </c>
      <c r="G85" s="49">
        <v>5293720</v>
      </c>
      <c r="H85" s="99"/>
      <c r="I85" s="99"/>
    </row>
    <row r="86" spans="1:9" x14ac:dyDescent="0.25">
      <c r="A86" s="32" t="s">
        <v>1505</v>
      </c>
      <c r="B86" s="83">
        <v>41785</v>
      </c>
      <c r="C86" s="111" t="s">
        <v>428</v>
      </c>
      <c r="D86" s="29">
        <v>2.5</v>
      </c>
      <c r="E86" s="29"/>
      <c r="F86" s="34">
        <v>2065334</v>
      </c>
      <c r="G86" s="49">
        <v>5163335</v>
      </c>
      <c r="H86" s="99"/>
      <c r="I86" s="99"/>
    </row>
    <row r="87" spans="1:9" x14ac:dyDescent="0.25">
      <c r="A87" s="32" t="s">
        <v>1522</v>
      </c>
      <c r="B87" s="83">
        <v>41789</v>
      </c>
      <c r="C87" s="111" t="s">
        <v>425</v>
      </c>
      <c r="D87" s="29">
        <v>3.4066999999999998</v>
      </c>
      <c r="E87" s="29"/>
      <c r="F87" s="34">
        <v>1474619</v>
      </c>
      <c r="G87" s="49">
        <v>5023584.5472999997</v>
      </c>
      <c r="H87" s="99"/>
      <c r="I87" s="99"/>
    </row>
    <row r="88" spans="1:9" x14ac:dyDescent="0.25">
      <c r="A88" s="32" t="s">
        <v>1528</v>
      </c>
      <c r="B88" s="83">
        <v>41732</v>
      </c>
      <c r="C88" s="111" t="s">
        <v>426</v>
      </c>
      <c r="D88" s="29">
        <v>2.42</v>
      </c>
      <c r="E88" s="29"/>
      <c r="F88" s="34">
        <v>2000000</v>
      </c>
      <c r="G88" s="49">
        <v>4840000</v>
      </c>
      <c r="H88" s="99"/>
      <c r="I88" s="99"/>
    </row>
    <row r="89" spans="1:9" x14ac:dyDescent="0.25">
      <c r="A89" s="32" t="s">
        <v>1505</v>
      </c>
      <c r="B89" s="83">
        <v>41701</v>
      </c>
      <c r="C89" s="111" t="s">
        <v>428</v>
      </c>
      <c r="D89" s="29">
        <v>2.5499999999999998</v>
      </c>
      <c r="E89" s="29"/>
      <c r="F89" s="34">
        <v>1824004</v>
      </c>
      <c r="G89" s="49">
        <v>4651210.1999999993</v>
      </c>
      <c r="H89" s="99"/>
      <c r="I89" s="99"/>
    </row>
    <row r="90" spans="1:9" x14ac:dyDescent="0.25">
      <c r="A90" s="32" t="s">
        <v>1247</v>
      </c>
      <c r="B90" s="83">
        <v>41824</v>
      </c>
      <c r="C90" s="111" t="s">
        <v>425</v>
      </c>
      <c r="D90" s="29">
        <v>80.45</v>
      </c>
      <c r="E90" s="29"/>
      <c r="F90" s="34">
        <v>41150</v>
      </c>
      <c r="G90" s="49">
        <v>3310517.5</v>
      </c>
      <c r="H90" s="99"/>
      <c r="I90" s="99"/>
    </row>
    <row r="91" spans="1:9" x14ac:dyDescent="0.25">
      <c r="A91" s="32" t="s">
        <v>1507</v>
      </c>
      <c r="B91" s="83">
        <v>41652</v>
      </c>
      <c r="C91" s="111" t="s">
        <v>425</v>
      </c>
      <c r="D91" s="29">
        <v>140</v>
      </c>
      <c r="E91" s="29"/>
      <c r="F91" s="34">
        <v>21157</v>
      </c>
      <c r="G91" s="49">
        <v>2961980</v>
      </c>
      <c r="H91" s="99"/>
      <c r="I91" s="99"/>
    </row>
    <row r="92" spans="1:9" x14ac:dyDescent="0.25">
      <c r="A92" s="32" t="s">
        <v>1265</v>
      </c>
      <c r="B92" s="83">
        <v>41767</v>
      </c>
      <c r="C92" s="111" t="s">
        <v>428</v>
      </c>
      <c r="D92" s="29">
        <v>78.66</v>
      </c>
      <c r="E92" s="29"/>
      <c r="F92" s="34">
        <v>37250</v>
      </c>
      <c r="G92" s="49">
        <v>2930085</v>
      </c>
      <c r="H92" s="99"/>
      <c r="I92" s="99"/>
    </row>
    <row r="93" spans="1:9" x14ac:dyDescent="0.25">
      <c r="A93" s="32" t="s">
        <v>1265</v>
      </c>
      <c r="B93" s="83">
        <v>41690</v>
      </c>
      <c r="C93" s="111" t="s">
        <v>428</v>
      </c>
      <c r="D93" s="29">
        <v>78.66</v>
      </c>
      <c r="E93" s="29"/>
      <c r="F93" s="34">
        <v>31500</v>
      </c>
      <c r="G93" s="49">
        <v>2477790</v>
      </c>
      <c r="H93" s="99"/>
      <c r="I93" s="99"/>
    </row>
    <row r="94" spans="1:9" x14ac:dyDescent="0.25">
      <c r="A94" s="32" t="s">
        <v>1258</v>
      </c>
      <c r="B94" s="83">
        <v>41772</v>
      </c>
      <c r="C94" s="111" t="s">
        <v>425</v>
      </c>
      <c r="D94" s="29">
        <v>1.59</v>
      </c>
      <c r="E94" s="29"/>
      <c r="F94" s="34">
        <v>1500000</v>
      </c>
      <c r="G94" s="49">
        <v>2385000</v>
      </c>
      <c r="H94" s="99"/>
      <c r="I94" s="99"/>
    </row>
    <row r="95" spans="1:9" x14ac:dyDescent="0.25">
      <c r="A95" s="32" t="s">
        <v>1409</v>
      </c>
      <c r="B95" s="83">
        <v>41908</v>
      </c>
      <c r="C95" s="111" t="s">
        <v>425</v>
      </c>
      <c r="D95" s="29">
        <v>4.82</v>
      </c>
      <c r="E95" s="29"/>
      <c r="F95" s="34">
        <v>486600</v>
      </c>
      <c r="G95" s="49">
        <v>2345412</v>
      </c>
      <c r="H95" s="99"/>
      <c r="I95" s="99"/>
    </row>
    <row r="96" spans="1:9" x14ac:dyDescent="0.25">
      <c r="A96" s="32" t="s">
        <v>1234</v>
      </c>
      <c r="B96" s="83">
        <v>41703</v>
      </c>
      <c r="C96" s="111" t="s">
        <v>428</v>
      </c>
      <c r="D96" s="29">
        <v>21.024899999999999</v>
      </c>
      <c r="E96" s="29"/>
      <c r="F96" s="34">
        <v>106511</v>
      </c>
      <c r="G96" s="49">
        <v>2239383.1239</v>
      </c>
      <c r="H96" s="99"/>
      <c r="I96" s="99"/>
    </row>
    <row r="97" spans="1:9" x14ac:dyDescent="0.25">
      <c r="A97" s="32" t="s">
        <v>1250</v>
      </c>
      <c r="B97" s="83">
        <v>41787</v>
      </c>
      <c r="C97" s="111" t="s">
        <v>428</v>
      </c>
      <c r="D97" s="29">
        <v>1.94</v>
      </c>
      <c r="E97" s="29"/>
      <c r="F97" s="34">
        <v>908394</v>
      </c>
      <c r="G97" s="49">
        <v>1762284.36</v>
      </c>
      <c r="H97" s="99"/>
      <c r="I97" s="99"/>
    </row>
    <row r="98" spans="1:9" x14ac:dyDescent="0.25">
      <c r="A98" s="32" t="s">
        <v>1228</v>
      </c>
      <c r="B98" s="83">
        <v>41771</v>
      </c>
      <c r="C98" s="111" t="s">
        <v>425</v>
      </c>
      <c r="D98" s="29">
        <v>14</v>
      </c>
      <c r="E98" s="29"/>
      <c r="F98" s="34">
        <v>121686</v>
      </c>
      <c r="G98" s="49">
        <v>1703604</v>
      </c>
      <c r="H98" s="99"/>
      <c r="I98" s="99"/>
    </row>
    <row r="99" spans="1:9" x14ac:dyDescent="0.25">
      <c r="A99" s="32" t="s">
        <v>1409</v>
      </c>
      <c r="B99" s="83">
        <v>41928</v>
      </c>
      <c r="C99" s="111" t="s">
        <v>425</v>
      </c>
      <c r="D99" s="29">
        <v>4.1900000000000004</v>
      </c>
      <c r="E99" s="29"/>
      <c r="F99" s="34">
        <v>390000</v>
      </c>
      <c r="G99" s="49">
        <v>1634100.0000000002</v>
      </c>
      <c r="H99" s="99"/>
      <c r="I99" s="99"/>
    </row>
    <row r="100" spans="1:9" x14ac:dyDescent="0.25">
      <c r="A100" s="32" t="s">
        <v>1501</v>
      </c>
      <c r="B100" s="83">
        <v>41724</v>
      </c>
      <c r="C100" s="111" t="s">
        <v>428</v>
      </c>
      <c r="D100" s="29">
        <v>30</v>
      </c>
      <c r="E100" s="29"/>
      <c r="F100" s="34">
        <v>43169</v>
      </c>
      <c r="G100" s="49">
        <v>1295070</v>
      </c>
      <c r="H100" s="99"/>
      <c r="I100" s="99"/>
    </row>
    <row r="101" spans="1:9" x14ac:dyDescent="0.25">
      <c r="A101" s="32" t="s">
        <v>1234</v>
      </c>
      <c r="B101" s="83">
        <v>41789</v>
      </c>
      <c r="C101" s="111" t="s">
        <v>428</v>
      </c>
      <c r="D101" s="29">
        <v>21.348600000000001</v>
      </c>
      <c r="E101" s="29"/>
      <c r="F101" s="34">
        <v>60642</v>
      </c>
      <c r="G101" s="49">
        <v>1294621.8012000001</v>
      </c>
      <c r="H101" s="99"/>
      <c r="I101" s="99"/>
    </row>
    <row r="102" spans="1:9" x14ac:dyDescent="0.25">
      <c r="A102" s="32" t="s">
        <v>1247</v>
      </c>
      <c r="B102" s="83">
        <v>41709</v>
      </c>
      <c r="C102" s="111" t="s">
        <v>428</v>
      </c>
      <c r="D102" s="29">
        <v>26.34</v>
      </c>
      <c r="E102" s="29"/>
      <c r="F102" s="34">
        <v>47850</v>
      </c>
      <c r="G102" s="49">
        <v>1260369</v>
      </c>
      <c r="H102" s="99"/>
      <c r="I102" s="99"/>
    </row>
    <row r="103" spans="1:9" x14ac:dyDescent="0.25">
      <c r="A103" s="32" t="s">
        <v>1234</v>
      </c>
      <c r="B103" s="83">
        <v>41988</v>
      </c>
      <c r="C103" s="111" t="s">
        <v>428</v>
      </c>
      <c r="D103" s="29">
        <v>28.413</v>
      </c>
      <c r="E103" s="29"/>
      <c r="F103" s="34">
        <v>42468</v>
      </c>
      <c r="G103" s="49">
        <v>1206643.284</v>
      </c>
      <c r="H103" s="99"/>
      <c r="I103" s="99"/>
    </row>
    <row r="104" spans="1:9" x14ac:dyDescent="0.25">
      <c r="A104" s="32" t="s">
        <v>1523</v>
      </c>
      <c r="B104" s="83">
        <v>41831</v>
      </c>
      <c r="C104" s="111" t="s">
        <v>428</v>
      </c>
      <c r="D104" s="29">
        <v>70</v>
      </c>
      <c r="E104" s="29"/>
      <c r="F104" s="34">
        <v>17172</v>
      </c>
      <c r="G104" s="49">
        <v>1202040</v>
      </c>
      <c r="H104" s="99"/>
      <c r="I104" s="99"/>
    </row>
    <row r="105" spans="1:9" x14ac:dyDescent="0.25">
      <c r="A105" s="32" t="s">
        <v>1259</v>
      </c>
      <c r="B105" s="83">
        <v>41780</v>
      </c>
      <c r="C105" s="111" t="s">
        <v>428</v>
      </c>
      <c r="D105" s="29">
        <v>8.36</v>
      </c>
      <c r="E105" s="29"/>
      <c r="F105" s="34">
        <v>137000</v>
      </c>
      <c r="G105" s="49">
        <v>1145320</v>
      </c>
      <c r="H105" s="99"/>
      <c r="I105" s="99"/>
    </row>
    <row r="106" spans="1:9" x14ac:dyDescent="0.25">
      <c r="A106" s="32" t="s">
        <v>1487</v>
      </c>
      <c r="B106" s="83">
        <v>41894</v>
      </c>
      <c r="C106" s="111" t="s">
        <v>428</v>
      </c>
      <c r="D106" s="29">
        <v>3.2</v>
      </c>
      <c r="E106" s="29"/>
      <c r="F106" s="34">
        <v>322882</v>
      </c>
      <c r="G106" s="49">
        <v>1033222.4</v>
      </c>
      <c r="H106" s="99"/>
      <c r="I106" s="99"/>
    </row>
    <row r="107" spans="1:9" x14ac:dyDescent="0.25">
      <c r="A107" s="32" t="s">
        <v>1371</v>
      </c>
      <c r="B107" s="83">
        <v>41869</v>
      </c>
      <c r="C107" s="111" t="s">
        <v>428</v>
      </c>
      <c r="D107" s="29">
        <v>13.96</v>
      </c>
      <c r="E107" s="29"/>
      <c r="F107" s="34">
        <v>72200</v>
      </c>
      <c r="G107" s="49">
        <v>1007912.0000000001</v>
      </c>
      <c r="H107" s="99"/>
      <c r="I107" s="99"/>
    </row>
    <row r="108" spans="1:9" x14ac:dyDescent="0.25">
      <c r="A108" s="32" t="s">
        <v>1250</v>
      </c>
      <c r="B108" s="83">
        <v>41761</v>
      </c>
      <c r="C108" s="111" t="s">
        <v>428</v>
      </c>
      <c r="D108" s="29">
        <v>2.38</v>
      </c>
      <c r="E108" s="29"/>
      <c r="F108" s="34">
        <v>378591</v>
      </c>
      <c r="G108" s="49">
        <v>901046.58</v>
      </c>
      <c r="H108" s="99"/>
      <c r="I108" s="99"/>
    </row>
    <row r="109" spans="1:9" x14ac:dyDescent="0.25">
      <c r="A109" s="32" t="s">
        <v>1457</v>
      </c>
      <c r="B109" s="83">
        <v>41802</v>
      </c>
      <c r="C109" s="111" t="s">
        <v>428</v>
      </c>
      <c r="D109" s="29">
        <v>3.6</v>
      </c>
      <c r="E109" s="29"/>
      <c r="F109" s="34">
        <v>250000</v>
      </c>
      <c r="G109" s="49">
        <v>900000</v>
      </c>
      <c r="H109" s="99"/>
      <c r="I109" s="99"/>
    </row>
    <row r="110" spans="1:9" x14ac:dyDescent="0.25">
      <c r="A110" s="32" t="s">
        <v>1250</v>
      </c>
      <c r="B110" s="83">
        <v>41673</v>
      </c>
      <c r="C110" s="111" t="s">
        <v>428</v>
      </c>
      <c r="D110" s="29">
        <v>2.7</v>
      </c>
      <c r="E110" s="29"/>
      <c r="F110" s="34">
        <v>316028</v>
      </c>
      <c r="G110" s="49">
        <v>853275.60000000009</v>
      </c>
      <c r="H110" s="99"/>
      <c r="I110" s="99"/>
    </row>
    <row r="111" spans="1:9" x14ac:dyDescent="0.25">
      <c r="A111" s="32" t="s">
        <v>1525</v>
      </c>
      <c r="B111" s="83">
        <v>41871</v>
      </c>
      <c r="C111" s="111" t="s">
        <v>428</v>
      </c>
      <c r="D111" s="29">
        <v>12.72</v>
      </c>
      <c r="E111" s="29"/>
      <c r="F111" s="34">
        <v>62853</v>
      </c>
      <c r="G111" s="49">
        <v>799490.16</v>
      </c>
      <c r="H111" s="99"/>
      <c r="I111" s="99"/>
    </row>
    <row r="112" spans="1:9" x14ac:dyDescent="0.25">
      <c r="A112" s="32" t="s">
        <v>1259</v>
      </c>
      <c r="B112" s="83">
        <v>41804</v>
      </c>
      <c r="C112" s="111" t="s">
        <v>428</v>
      </c>
      <c r="D112" s="29">
        <v>5.36</v>
      </c>
      <c r="E112" s="29"/>
      <c r="F112" s="34">
        <v>132000</v>
      </c>
      <c r="G112" s="49">
        <v>707520</v>
      </c>
      <c r="H112" s="99"/>
      <c r="I112" s="99"/>
    </row>
    <row r="113" spans="1:9" x14ac:dyDescent="0.25">
      <c r="A113" s="32" t="s">
        <v>1517</v>
      </c>
      <c r="B113" s="83">
        <v>41810</v>
      </c>
      <c r="C113" s="111" t="s">
        <v>428</v>
      </c>
      <c r="D113" s="29">
        <v>14.3657</v>
      </c>
      <c r="E113" s="29"/>
      <c r="F113" s="34">
        <v>46875</v>
      </c>
      <c r="G113" s="49">
        <v>673392.1875</v>
      </c>
      <c r="H113" s="99"/>
      <c r="I113" s="99"/>
    </row>
    <row r="114" spans="1:9" x14ac:dyDescent="0.25">
      <c r="A114" s="32" t="s">
        <v>1371</v>
      </c>
      <c r="B114" s="83">
        <v>41725</v>
      </c>
      <c r="C114" s="111" t="s">
        <v>425</v>
      </c>
      <c r="D114" s="29">
        <v>6.6</v>
      </c>
      <c r="E114" s="29"/>
      <c r="F114" s="34">
        <v>100000</v>
      </c>
      <c r="G114" s="49">
        <v>660000</v>
      </c>
      <c r="H114" s="99"/>
      <c r="I114" s="99"/>
    </row>
    <row r="115" spans="1:9" x14ac:dyDescent="0.25">
      <c r="A115" s="32" t="s">
        <v>1371</v>
      </c>
      <c r="B115" s="83">
        <v>41983</v>
      </c>
      <c r="C115" s="111" t="s">
        <v>425</v>
      </c>
      <c r="D115" s="29">
        <v>6.6</v>
      </c>
      <c r="E115" s="29"/>
      <c r="F115" s="34">
        <v>100000</v>
      </c>
      <c r="G115" s="49">
        <v>660000</v>
      </c>
      <c r="H115" s="99"/>
      <c r="I115" s="99"/>
    </row>
    <row r="116" spans="1:9" x14ac:dyDescent="0.25">
      <c r="A116" s="32" t="s">
        <v>1234</v>
      </c>
      <c r="B116" s="83">
        <v>41792</v>
      </c>
      <c r="C116" s="111" t="s">
        <v>428</v>
      </c>
      <c r="D116" s="29">
        <v>21.42</v>
      </c>
      <c r="E116" s="29"/>
      <c r="F116" s="34">
        <v>29358</v>
      </c>
      <c r="G116" s="49">
        <v>628848.3600000001</v>
      </c>
      <c r="H116" s="99"/>
      <c r="I116" s="99"/>
    </row>
    <row r="117" spans="1:9" x14ac:dyDescent="0.25">
      <c r="A117" s="32" t="s">
        <v>1371</v>
      </c>
      <c r="B117" s="83">
        <v>41736</v>
      </c>
      <c r="C117" s="111" t="s">
        <v>428</v>
      </c>
      <c r="D117" s="29">
        <v>13.96</v>
      </c>
      <c r="E117" s="29"/>
      <c r="F117" s="34">
        <v>43000</v>
      </c>
      <c r="G117" s="49">
        <v>600280</v>
      </c>
      <c r="H117" s="99"/>
      <c r="I117" s="99"/>
    </row>
    <row r="118" spans="1:9" x14ac:dyDescent="0.25">
      <c r="A118" s="32" t="s">
        <v>1305</v>
      </c>
      <c r="B118" s="83">
        <v>41869</v>
      </c>
      <c r="C118" s="111" t="s">
        <v>428</v>
      </c>
      <c r="D118" s="29">
        <v>10.25</v>
      </c>
      <c r="E118" s="29"/>
      <c r="F118" s="34">
        <v>50000</v>
      </c>
      <c r="G118" s="49">
        <v>512500</v>
      </c>
      <c r="H118" s="99"/>
      <c r="I118" s="99"/>
    </row>
    <row r="119" spans="1:9" x14ac:dyDescent="0.25">
      <c r="A119" s="32" t="s">
        <v>1514</v>
      </c>
      <c r="B119" s="83">
        <v>41990</v>
      </c>
      <c r="C119" s="111" t="s">
        <v>428</v>
      </c>
      <c r="D119" s="29">
        <v>0.92</v>
      </c>
      <c r="E119" s="29"/>
      <c r="F119" s="34">
        <v>521738</v>
      </c>
      <c r="G119" s="49">
        <v>479998.96</v>
      </c>
      <c r="H119" s="99"/>
      <c r="I119" s="99"/>
    </row>
    <row r="120" spans="1:9" x14ac:dyDescent="0.25">
      <c r="A120" s="32" t="s">
        <v>1234</v>
      </c>
      <c r="B120" s="83">
        <v>41983</v>
      </c>
      <c r="C120" s="111" t="s">
        <v>428</v>
      </c>
      <c r="D120" s="29">
        <v>27.423549999999999</v>
      </c>
      <c r="E120" s="29"/>
      <c r="F120" s="34">
        <v>16668</v>
      </c>
      <c r="G120" s="49">
        <v>457095.73139999999</v>
      </c>
      <c r="H120" s="99"/>
      <c r="I120" s="99"/>
    </row>
    <row r="121" spans="1:9" x14ac:dyDescent="0.25">
      <c r="A121" s="32" t="s">
        <v>1525</v>
      </c>
      <c r="B121" s="83">
        <v>41879</v>
      </c>
      <c r="C121" s="111" t="s">
        <v>428</v>
      </c>
      <c r="D121" s="29">
        <v>12.72</v>
      </c>
      <c r="E121" s="29"/>
      <c r="F121" s="34">
        <v>35000</v>
      </c>
      <c r="G121" s="49">
        <v>445200</v>
      </c>
      <c r="H121" s="99"/>
      <c r="I121" s="99"/>
    </row>
    <row r="122" spans="1:9" x14ac:dyDescent="0.25">
      <c r="A122" s="32" t="s">
        <v>1234</v>
      </c>
      <c r="B122" s="83">
        <v>41876</v>
      </c>
      <c r="C122" s="111" t="s">
        <v>428</v>
      </c>
      <c r="D122" s="29">
        <v>23.792999999999999</v>
      </c>
      <c r="E122" s="29"/>
      <c r="F122" s="34">
        <v>15796</v>
      </c>
      <c r="G122" s="49">
        <v>375834.228</v>
      </c>
      <c r="H122" s="99"/>
      <c r="I122" s="99"/>
    </row>
    <row r="123" spans="1:9" x14ac:dyDescent="0.25">
      <c r="A123" s="32" t="s">
        <v>1475</v>
      </c>
      <c r="B123" s="83">
        <v>41802</v>
      </c>
      <c r="C123" s="111" t="s">
        <v>428</v>
      </c>
      <c r="D123" s="29">
        <v>61.75</v>
      </c>
      <c r="E123" s="29"/>
      <c r="F123" s="34">
        <v>5772</v>
      </c>
      <c r="G123" s="49">
        <v>356421</v>
      </c>
      <c r="H123" s="99"/>
      <c r="I123" s="99"/>
    </row>
    <row r="124" spans="1:9" x14ac:dyDescent="0.25">
      <c r="A124" s="32" t="s">
        <v>1388</v>
      </c>
      <c r="B124" s="83">
        <v>41684</v>
      </c>
      <c r="C124" s="111" t="s">
        <v>428</v>
      </c>
      <c r="D124" s="29">
        <v>0.14402999999999999</v>
      </c>
      <c r="E124" s="29"/>
      <c r="F124" s="34">
        <v>2391002</v>
      </c>
      <c r="G124" s="49">
        <v>344376.01805999997</v>
      </c>
      <c r="H124" s="99"/>
      <c r="I124" s="99"/>
    </row>
    <row r="125" spans="1:9" x14ac:dyDescent="0.25">
      <c r="A125" s="32" t="s">
        <v>1514</v>
      </c>
      <c r="B125" s="83">
        <v>41683</v>
      </c>
      <c r="C125" s="111" t="s">
        <v>428</v>
      </c>
      <c r="D125" s="29">
        <v>1.1000000000000001</v>
      </c>
      <c r="E125" s="29"/>
      <c r="F125" s="34">
        <v>241353</v>
      </c>
      <c r="G125" s="49">
        <v>265488.30000000005</v>
      </c>
      <c r="H125" s="99"/>
      <c r="I125" s="99"/>
    </row>
    <row r="126" spans="1:9" x14ac:dyDescent="0.25">
      <c r="A126" s="32" t="s">
        <v>1509</v>
      </c>
      <c r="B126" s="83">
        <v>41887</v>
      </c>
      <c r="C126" s="111" t="s">
        <v>428</v>
      </c>
      <c r="D126" s="29">
        <v>35</v>
      </c>
      <c r="E126" s="29"/>
      <c r="F126" s="34">
        <v>6350</v>
      </c>
      <c r="G126" s="49">
        <v>222250</v>
      </c>
      <c r="H126" s="99"/>
      <c r="I126" s="99"/>
    </row>
    <row r="127" spans="1:9" x14ac:dyDescent="0.25">
      <c r="A127" s="32" t="s">
        <v>1290</v>
      </c>
      <c r="B127" s="83">
        <v>41820</v>
      </c>
      <c r="C127" s="111" t="s">
        <v>428</v>
      </c>
      <c r="D127" s="29">
        <v>4.18</v>
      </c>
      <c r="E127" s="29"/>
      <c r="F127" s="34">
        <v>52500</v>
      </c>
      <c r="G127" s="49">
        <v>219449.99999999997</v>
      </c>
      <c r="H127" s="99"/>
      <c r="I127" s="99"/>
    </row>
    <row r="128" spans="1:9" x14ac:dyDescent="0.25">
      <c r="A128" s="32" t="s">
        <v>1371</v>
      </c>
      <c r="B128" s="83">
        <v>41991</v>
      </c>
      <c r="C128" s="111" t="s">
        <v>425</v>
      </c>
      <c r="D128" s="29">
        <v>13.96</v>
      </c>
      <c r="E128" s="29"/>
      <c r="F128" s="34">
        <v>15000</v>
      </c>
      <c r="G128" s="49">
        <v>209400</v>
      </c>
      <c r="H128" s="99"/>
      <c r="I128" s="99"/>
    </row>
    <row r="129" spans="1:9" x14ac:dyDescent="0.25">
      <c r="A129" s="32" t="s">
        <v>1379</v>
      </c>
      <c r="B129" s="83">
        <v>41835</v>
      </c>
      <c r="C129" s="111" t="s">
        <v>425</v>
      </c>
      <c r="D129" s="29">
        <v>5.7700000000000001E-2</v>
      </c>
      <c r="E129" s="29"/>
      <c r="F129" s="34">
        <v>3463290</v>
      </c>
      <c r="G129" s="49">
        <v>199831.83300000001</v>
      </c>
      <c r="H129" s="99"/>
      <c r="I129" s="99"/>
    </row>
    <row r="130" spans="1:9" x14ac:dyDescent="0.25">
      <c r="A130" s="32" t="s">
        <v>1336</v>
      </c>
      <c r="B130" s="83">
        <v>41740</v>
      </c>
      <c r="C130" s="111" t="s">
        <v>428</v>
      </c>
      <c r="D130" s="29">
        <v>5.0250000000000004</v>
      </c>
      <c r="E130" s="29"/>
      <c r="F130" s="34">
        <v>26000</v>
      </c>
      <c r="G130" s="49">
        <v>130650.00000000001</v>
      </c>
      <c r="H130" s="99"/>
      <c r="I130" s="99"/>
    </row>
    <row r="131" spans="1:9" x14ac:dyDescent="0.25">
      <c r="A131" s="32" t="s">
        <v>1379</v>
      </c>
      <c r="B131" s="83">
        <v>41759</v>
      </c>
      <c r="C131" s="111" t="s">
        <v>425</v>
      </c>
      <c r="D131" s="29">
        <v>5.4413999999999997E-2</v>
      </c>
      <c r="E131" s="29"/>
      <c r="F131" s="34">
        <v>2255000</v>
      </c>
      <c r="G131" s="49">
        <v>122703.57</v>
      </c>
      <c r="H131" s="99"/>
      <c r="I131" s="99"/>
    </row>
    <row r="132" spans="1:9" x14ac:dyDescent="0.25">
      <c r="A132" s="32" t="s">
        <v>1379</v>
      </c>
      <c r="B132" s="83">
        <v>41787</v>
      </c>
      <c r="C132" s="111" t="s">
        <v>425</v>
      </c>
      <c r="D132" s="29">
        <v>5.4899999999999997E-2</v>
      </c>
      <c r="E132" s="29"/>
      <c r="F132" s="34">
        <v>2209851</v>
      </c>
      <c r="G132" s="49">
        <v>121320.81989999999</v>
      </c>
      <c r="H132" s="99"/>
      <c r="I132" s="99"/>
    </row>
    <row r="133" spans="1:9" x14ac:dyDescent="0.25">
      <c r="A133" s="32" t="s">
        <v>1509</v>
      </c>
      <c r="B133" s="83">
        <v>41703</v>
      </c>
      <c r="C133" s="111" t="s">
        <v>428</v>
      </c>
      <c r="D133" s="29">
        <v>35.369999999999997</v>
      </c>
      <c r="E133" s="29"/>
      <c r="F133" s="34">
        <v>3425</v>
      </c>
      <c r="G133" s="49">
        <v>121142.24999999999</v>
      </c>
      <c r="H133" s="99"/>
      <c r="I133" s="99"/>
    </row>
    <row r="134" spans="1:9" x14ac:dyDescent="0.25">
      <c r="A134" s="32" t="s">
        <v>1379</v>
      </c>
      <c r="B134" s="83">
        <v>41815</v>
      </c>
      <c r="C134" s="111" t="s">
        <v>425</v>
      </c>
      <c r="D134" s="29">
        <v>5.7200000000000001E-2</v>
      </c>
      <c r="E134" s="29"/>
      <c r="F134" s="34">
        <v>1773381</v>
      </c>
      <c r="G134" s="49">
        <v>101437.39320000001</v>
      </c>
      <c r="H134" s="99"/>
      <c r="I134" s="99"/>
    </row>
    <row r="135" spans="1:9" x14ac:dyDescent="0.25">
      <c r="A135" s="32" t="s">
        <v>1234</v>
      </c>
      <c r="B135" s="83">
        <v>41704</v>
      </c>
      <c r="C135" s="111" t="s">
        <v>428</v>
      </c>
      <c r="D135" s="29">
        <v>8.7980999999999998</v>
      </c>
      <c r="E135" s="29"/>
      <c r="F135" s="34">
        <v>11198</v>
      </c>
      <c r="G135" s="49">
        <v>98521.123800000001</v>
      </c>
      <c r="H135" s="99"/>
      <c r="I135" s="99"/>
    </row>
    <row r="136" spans="1:9" x14ac:dyDescent="0.25">
      <c r="A136" s="32" t="s">
        <v>1234</v>
      </c>
      <c r="B136" s="83">
        <v>41676</v>
      </c>
      <c r="C136" s="111" t="s">
        <v>428</v>
      </c>
      <c r="D136" s="29">
        <v>9.15</v>
      </c>
      <c r="E136" s="29"/>
      <c r="F136" s="34">
        <v>6802</v>
      </c>
      <c r="G136" s="49">
        <v>62238.3</v>
      </c>
      <c r="H136" s="99"/>
      <c r="I136" s="99"/>
    </row>
    <row r="137" spans="1:9" x14ac:dyDescent="0.25">
      <c r="A137" s="32" t="s">
        <v>1234</v>
      </c>
      <c r="B137" s="83">
        <v>41871</v>
      </c>
      <c r="C137" s="111" t="s">
        <v>428</v>
      </c>
      <c r="D137" s="29">
        <v>23.76</v>
      </c>
      <c r="E137" s="29"/>
      <c r="F137" s="34">
        <v>2557</v>
      </c>
      <c r="G137" s="49">
        <v>60754.320000000007</v>
      </c>
      <c r="H137" s="99"/>
      <c r="I137" s="99"/>
    </row>
    <row r="138" spans="1:9" x14ac:dyDescent="0.25">
      <c r="A138" s="32" t="s">
        <v>1234</v>
      </c>
      <c r="B138" s="83">
        <v>41985</v>
      </c>
      <c r="C138" s="111" t="s">
        <v>428</v>
      </c>
      <c r="D138" s="29">
        <v>1.3043</v>
      </c>
      <c r="E138" s="29"/>
      <c r="F138" s="34">
        <v>22500</v>
      </c>
      <c r="G138" s="49">
        <v>29346.75</v>
      </c>
      <c r="H138" s="99"/>
      <c r="I138" s="99"/>
    </row>
    <row r="139" spans="1:9" x14ac:dyDescent="0.25">
      <c r="A139" s="32" t="s">
        <v>1234</v>
      </c>
      <c r="B139" s="83">
        <v>41948</v>
      </c>
      <c r="C139" s="111" t="s">
        <v>428</v>
      </c>
      <c r="D139" s="29">
        <v>1.23</v>
      </c>
      <c r="E139" s="29"/>
      <c r="F139" s="34">
        <v>22500</v>
      </c>
      <c r="G139" s="49">
        <v>27675</v>
      </c>
      <c r="H139" s="99"/>
      <c r="I139" s="99"/>
    </row>
    <row r="140" spans="1:9" x14ac:dyDescent="0.25">
      <c r="A140" s="32" t="s">
        <v>1234</v>
      </c>
      <c r="B140" s="83">
        <v>41717</v>
      </c>
      <c r="C140" s="111" t="s">
        <v>428</v>
      </c>
      <c r="D140" s="29">
        <v>23.899999999999991</v>
      </c>
      <c r="E140" s="29" t="s">
        <v>1373</v>
      </c>
      <c r="F140" s="34">
        <v>810</v>
      </c>
      <c r="G140" s="49">
        <v>19358.999999999993</v>
      </c>
      <c r="H140" s="99"/>
      <c r="I140" s="99"/>
    </row>
    <row r="141" spans="1:9" x14ac:dyDescent="0.25">
      <c r="A141" s="32" t="s">
        <v>1379</v>
      </c>
      <c r="B141" s="83">
        <v>41668</v>
      </c>
      <c r="C141" s="111" t="s">
        <v>425</v>
      </c>
      <c r="D141" s="29">
        <v>5.5954999999999998E-2</v>
      </c>
      <c r="E141" s="29"/>
      <c r="F141" s="34">
        <v>124763</v>
      </c>
      <c r="G141" s="49">
        <v>6981.1136649999999</v>
      </c>
      <c r="H141" s="99"/>
      <c r="I141" s="99"/>
    </row>
    <row r="142" spans="1:9" x14ac:dyDescent="0.25">
      <c r="A142" s="32" t="s">
        <v>1388</v>
      </c>
      <c r="B142" s="83">
        <v>41911</v>
      </c>
      <c r="C142" s="111" t="s">
        <v>425</v>
      </c>
      <c r="D142" s="29">
        <v>10</v>
      </c>
      <c r="E142" s="29"/>
      <c r="F142" s="34">
        <v>16</v>
      </c>
      <c r="G142" s="49">
        <v>160</v>
      </c>
      <c r="H142" s="99"/>
      <c r="I142" s="99"/>
    </row>
    <row r="143" spans="1:9" x14ac:dyDescent="0.25">
      <c r="A143" s="32" t="s">
        <v>1528</v>
      </c>
      <c r="B143" s="83">
        <v>41836</v>
      </c>
      <c r="C143" s="111" t="s">
        <v>425</v>
      </c>
      <c r="D143" s="29">
        <v>4</v>
      </c>
      <c r="E143" s="29"/>
      <c r="F143" s="34">
        <v>3</v>
      </c>
      <c r="G143" s="49">
        <v>12</v>
      </c>
      <c r="H143" s="99"/>
      <c r="I143" s="99"/>
    </row>
    <row r="144" spans="1:9" x14ac:dyDescent="0.25">
      <c r="A144" s="32" t="s">
        <v>1341</v>
      </c>
      <c r="B144" s="83">
        <v>41659</v>
      </c>
      <c r="C144" s="111" t="s">
        <v>425</v>
      </c>
      <c r="D144" s="29">
        <v>0.75</v>
      </c>
      <c r="E144" s="29"/>
      <c r="F144" s="34">
        <v>9</v>
      </c>
      <c r="G144" s="49">
        <v>6.75</v>
      </c>
      <c r="H144" s="99"/>
      <c r="I144" s="99"/>
    </row>
    <row r="145" spans="1:9" x14ac:dyDescent="0.25">
      <c r="A145" s="32"/>
      <c r="B145" s="83"/>
      <c r="C145" s="111"/>
      <c r="D145" s="29"/>
      <c r="E145" s="29"/>
      <c r="F145" s="34"/>
      <c r="G145" s="49"/>
      <c r="H145" s="99"/>
      <c r="I145" s="99"/>
    </row>
    <row r="146" spans="1:9" x14ac:dyDescent="0.25">
      <c r="A146" s="32"/>
      <c r="B146" s="83"/>
      <c r="C146" s="111"/>
      <c r="D146" s="29"/>
      <c r="E146" s="29"/>
      <c r="F146" s="34"/>
      <c r="G146" s="49"/>
      <c r="H146" s="99"/>
      <c r="I146" s="99"/>
    </row>
    <row r="147" spans="1:9" x14ac:dyDescent="0.25">
      <c r="A147" s="32" t="s">
        <v>1404</v>
      </c>
      <c r="B147" s="83"/>
      <c r="C147" s="111"/>
      <c r="D147" s="29"/>
      <c r="E147" s="29"/>
      <c r="F147" s="34"/>
      <c r="G147" s="49"/>
      <c r="H147" s="99"/>
      <c r="I147" s="99"/>
    </row>
    <row r="148" spans="1:9" x14ac:dyDescent="0.25">
      <c r="A148" s="32"/>
      <c r="B148" s="83"/>
      <c r="C148" s="111"/>
      <c r="D148" s="29"/>
      <c r="E148" s="29"/>
      <c r="F148" s="34"/>
      <c r="G148" s="49"/>
      <c r="H148" s="99"/>
      <c r="I148" s="99"/>
    </row>
    <row r="149" spans="1:9" x14ac:dyDescent="0.25">
      <c r="A149" s="32"/>
      <c r="B149" s="83"/>
      <c r="C149" s="111"/>
      <c r="D149" s="29"/>
      <c r="E149" s="29"/>
      <c r="F149" s="34"/>
      <c r="G149" s="49"/>
      <c r="H149" s="99"/>
      <c r="I149" s="99"/>
    </row>
    <row r="150" spans="1:9" x14ac:dyDescent="0.25">
      <c r="A150" s="32"/>
      <c r="B150" s="83"/>
      <c r="C150" s="111"/>
      <c r="D150" s="29"/>
      <c r="E150" s="29"/>
      <c r="F150" s="34"/>
      <c r="G150" s="49"/>
      <c r="H150" s="99"/>
      <c r="I150" s="99"/>
    </row>
    <row r="151" spans="1:9" x14ac:dyDescent="0.25">
      <c r="A151" s="32"/>
      <c r="B151" s="83"/>
      <c r="C151" s="111"/>
      <c r="D151" s="29"/>
      <c r="E151" s="29"/>
      <c r="F151" s="34"/>
      <c r="G151" s="49"/>
      <c r="H151" s="99"/>
      <c r="I151" s="99"/>
    </row>
    <row r="152" spans="1:9" x14ac:dyDescent="0.25">
      <c r="A152" s="32"/>
      <c r="B152" s="83"/>
      <c r="C152" s="111"/>
      <c r="D152" s="29"/>
      <c r="E152" s="29"/>
      <c r="F152" s="34"/>
      <c r="G152" s="49"/>
      <c r="H152" s="99"/>
      <c r="I152" s="99"/>
    </row>
    <row r="153" spans="1:9" x14ac:dyDescent="0.25">
      <c r="A153" s="32"/>
      <c r="B153" s="83"/>
      <c r="C153" s="111"/>
      <c r="D153" s="29"/>
      <c r="E153" s="29"/>
      <c r="F153" s="34"/>
      <c r="G153" s="49"/>
      <c r="H153" s="99"/>
      <c r="I153" s="99"/>
    </row>
    <row r="154" spans="1:9" x14ac:dyDescent="0.25">
      <c r="A154" s="32"/>
      <c r="B154" s="83"/>
      <c r="C154" s="111"/>
      <c r="D154" s="29"/>
      <c r="E154" s="29"/>
      <c r="F154" s="34"/>
      <c r="G154" s="49"/>
      <c r="H154" s="99"/>
      <c r="I154" s="99"/>
    </row>
    <row r="155" spans="1:9" x14ac:dyDescent="0.25">
      <c r="A155" s="32"/>
      <c r="B155" s="83"/>
      <c r="C155" s="111"/>
      <c r="D155" s="29"/>
      <c r="E155" s="29"/>
      <c r="F155" s="34"/>
      <c r="G155" s="49"/>
      <c r="H155" s="99"/>
      <c r="I155" s="99"/>
    </row>
    <row r="156" spans="1:9" x14ac:dyDescent="0.25">
      <c r="A156" s="32"/>
      <c r="B156" s="83"/>
      <c r="C156" s="111"/>
      <c r="D156" s="29"/>
      <c r="E156" s="29"/>
      <c r="F156" s="34"/>
      <c r="G156" s="49"/>
      <c r="H156" s="99"/>
      <c r="I156" s="99"/>
    </row>
    <row r="157" spans="1:9" x14ac:dyDescent="0.25">
      <c r="A157" s="32"/>
      <c r="B157" s="83"/>
      <c r="C157" s="111"/>
      <c r="D157" s="29"/>
      <c r="E157" s="29"/>
      <c r="F157" s="34"/>
      <c r="G157" s="49"/>
      <c r="H157" s="99"/>
      <c r="I157" s="99"/>
    </row>
    <row r="158" spans="1:9" x14ac:dyDescent="0.25">
      <c r="A158" s="32"/>
      <c r="B158" s="83"/>
      <c r="C158" s="111"/>
      <c r="D158" s="29"/>
      <c r="E158" s="29"/>
      <c r="F158" s="34"/>
      <c r="G158" s="49"/>
      <c r="H158" s="99"/>
      <c r="I158" s="99"/>
    </row>
    <row r="159" spans="1:9" x14ac:dyDescent="0.25">
      <c r="A159" s="32"/>
      <c r="B159" s="83"/>
      <c r="C159" s="111"/>
      <c r="D159" s="29"/>
      <c r="E159" s="29"/>
      <c r="F159" s="34"/>
      <c r="G159" s="49"/>
      <c r="H159" s="99"/>
      <c r="I159" s="99"/>
    </row>
    <row r="160" spans="1:9" x14ac:dyDescent="0.25">
      <c r="A160" s="32"/>
      <c r="B160" s="83"/>
      <c r="C160" s="111"/>
      <c r="D160" s="29"/>
      <c r="E160" s="29"/>
      <c r="F160" s="34"/>
      <c r="G160" s="49"/>
      <c r="H160" s="99"/>
      <c r="I160" s="99"/>
    </row>
    <row r="161" spans="1:9" x14ac:dyDescent="0.25">
      <c r="A161" s="32"/>
      <c r="B161" s="83"/>
      <c r="C161" s="111"/>
      <c r="D161" s="29"/>
      <c r="E161" s="29"/>
      <c r="F161" s="34"/>
      <c r="G161" s="49"/>
      <c r="H161" s="99"/>
      <c r="I161" s="99"/>
    </row>
    <row r="162" spans="1:9" x14ac:dyDescent="0.25">
      <c r="A162" s="32"/>
      <c r="B162" s="83"/>
      <c r="C162" s="111"/>
      <c r="D162" s="29"/>
      <c r="E162" s="29"/>
      <c r="F162" s="34"/>
      <c r="G162" s="49"/>
      <c r="H162" s="99"/>
      <c r="I162" s="99"/>
    </row>
    <row r="163" spans="1:9" x14ac:dyDescent="0.25">
      <c r="A163" s="32"/>
      <c r="B163" s="83"/>
      <c r="C163" s="111"/>
      <c r="D163" s="29"/>
      <c r="E163" s="29"/>
      <c r="F163" s="34"/>
      <c r="G163" s="49"/>
      <c r="H163" s="99"/>
      <c r="I163" s="99"/>
    </row>
    <row r="164" spans="1:9" x14ac:dyDescent="0.25">
      <c r="A164" s="32"/>
      <c r="B164" s="83"/>
      <c r="C164" s="111"/>
      <c r="D164" s="29"/>
      <c r="E164" s="29"/>
      <c r="F164" s="34"/>
      <c r="G164" s="49"/>
      <c r="H164" s="99"/>
      <c r="I164" s="99"/>
    </row>
    <row r="165" spans="1:9" x14ac:dyDescent="0.25">
      <c r="A165" s="32"/>
      <c r="B165" s="83"/>
      <c r="C165" s="111"/>
      <c r="D165" s="29"/>
      <c r="E165" s="29"/>
      <c r="F165" s="34"/>
      <c r="G165" s="49"/>
      <c r="H165" s="99"/>
      <c r="I165" s="99"/>
    </row>
    <row r="166" spans="1:9" x14ac:dyDescent="0.25">
      <c r="A166" s="32"/>
      <c r="B166" s="83"/>
      <c r="C166" s="111"/>
      <c r="D166" s="29"/>
      <c r="E166" s="29"/>
      <c r="F166" s="34"/>
      <c r="G166" s="49"/>
      <c r="H166" s="99"/>
      <c r="I166" s="99"/>
    </row>
    <row r="167" spans="1:9" x14ac:dyDescent="0.25">
      <c r="A167" s="32"/>
      <c r="B167" s="83"/>
      <c r="C167" s="111"/>
      <c r="D167" s="29"/>
      <c r="E167" s="29"/>
      <c r="F167" s="34"/>
      <c r="G167" s="49"/>
      <c r="H167" s="99"/>
      <c r="I167" s="99"/>
    </row>
    <row r="168" spans="1:9" x14ac:dyDescent="0.25">
      <c r="A168" s="32"/>
      <c r="B168" s="83"/>
      <c r="C168" s="111"/>
      <c r="D168" s="29"/>
      <c r="E168" s="29"/>
      <c r="F168" s="34"/>
      <c r="G168" s="49"/>
      <c r="H168" s="99"/>
      <c r="I168" s="99"/>
    </row>
    <row r="169" spans="1:9" x14ac:dyDescent="0.25">
      <c r="A169" s="32"/>
      <c r="B169" s="83"/>
      <c r="C169" s="111"/>
      <c r="D169" s="29"/>
      <c r="E169" s="29"/>
      <c r="F169" s="34"/>
      <c r="G169" s="49"/>
      <c r="H169" s="99"/>
      <c r="I169" s="99"/>
    </row>
    <row r="170" spans="1:9" x14ac:dyDescent="0.25">
      <c r="A170" s="32"/>
      <c r="B170" s="83"/>
      <c r="C170" s="111"/>
      <c r="D170" s="29"/>
      <c r="E170" s="29"/>
      <c r="F170" s="34"/>
      <c r="G170" s="49"/>
      <c r="H170" s="99"/>
      <c r="I170" s="99"/>
    </row>
    <row r="171" spans="1:9" x14ac:dyDescent="0.25">
      <c r="A171" s="32"/>
      <c r="B171" s="83"/>
      <c r="C171" s="111"/>
      <c r="D171" s="29"/>
      <c r="E171" s="29"/>
      <c r="F171" s="34"/>
      <c r="G171" s="49"/>
      <c r="H171" s="99"/>
      <c r="I171" s="99"/>
    </row>
    <row r="172" spans="1:9" x14ac:dyDescent="0.25">
      <c r="A172" s="32"/>
      <c r="B172" s="83"/>
      <c r="C172" s="111"/>
      <c r="D172" s="29"/>
      <c r="E172" s="29"/>
      <c r="F172" s="34"/>
      <c r="G172" s="49"/>
      <c r="H172" s="99"/>
      <c r="I172" s="99"/>
    </row>
    <row r="173" spans="1:9" x14ac:dyDescent="0.25">
      <c r="A173" s="32"/>
      <c r="B173" s="83"/>
      <c r="C173" s="111"/>
      <c r="D173" s="29"/>
      <c r="E173" s="29"/>
      <c r="F173" s="34"/>
      <c r="G173" s="49"/>
      <c r="H173" s="99"/>
      <c r="I173" s="99"/>
    </row>
    <row r="174" spans="1:9" x14ac:dyDescent="0.25">
      <c r="A174" s="32"/>
      <c r="B174" s="83"/>
      <c r="C174" s="111"/>
      <c r="D174" s="29"/>
      <c r="E174" s="29"/>
      <c r="F174" s="34"/>
      <c r="G174" s="49"/>
      <c r="H174" s="99"/>
      <c r="I174" s="99"/>
    </row>
    <row r="175" spans="1:9" x14ac:dyDescent="0.25">
      <c r="A175" s="32"/>
      <c r="B175" s="83"/>
      <c r="C175" s="111"/>
      <c r="D175" s="29"/>
      <c r="E175" s="29"/>
      <c r="F175" s="34"/>
      <c r="G175" s="49"/>
      <c r="H175" s="99"/>
      <c r="I175" s="99"/>
    </row>
    <row r="176" spans="1:9" x14ac:dyDescent="0.25">
      <c r="A176" s="32"/>
      <c r="B176" s="83"/>
      <c r="C176" s="111"/>
      <c r="D176" s="29"/>
      <c r="E176" s="29"/>
      <c r="F176" s="34"/>
      <c r="G176" s="49"/>
      <c r="H176" s="99"/>
      <c r="I176" s="99"/>
    </row>
    <row r="177" spans="1:9" x14ac:dyDescent="0.25">
      <c r="A177" s="32"/>
      <c r="B177" s="83"/>
      <c r="C177" s="111"/>
      <c r="D177" s="29"/>
      <c r="E177" s="29"/>
      <c r="F177" s="34"/>
      <c r="G177" s="49"/>
      <c r="H177" s="99"/>
      <c r="I177" s="99"/>
    </row>
    <row r="178" spans="1:9" x14ac:dyDescent="0.25">
      <c r="A178" s="32"/>
      <c r="B178" s="83"/>
      <c r="C178" s="111"/>
      <c r="D178" s="29"/>
      <c r="E178" s="29"/>
      <c r="F178" s="34"/>
      <c r="G178" s="49"/>
      <c r="H178" s="99"/>
      <c r="I178" s="99"/>
    </row>
    <row r="179" spans="1:9" x14ac:dyDescent="0.25">
      <c r="A179" s="32"/>
      <c r="B179" s="83"/>
      <c r="C179" s="111"/>
      <c r="D179" s="29"/>
      <c r="E179" s="29"/>
      <c r="F179" s="34"/>
      <c r="G179" s="49"/>
      <c r="H179" s="99"/>
      <c r="I179" s="99"/>
    </row>
    <row r="180" spans="1:9" x14ac:dyDescent="0.25">
      <c r="A180" s="32"/>
      <c r="B180" s="83"/>
      <c r="C180" s="111"/>
      <c r="D180" s="29"/>
      <c r="E180" s="29"/>
      <c r="F180" s="34"/>
      <c r="G180" s="49"/>
      <c r="H180" s="99"/>
      <c r="I180" s="99"/>
    </row>
    <row r="181" spans="1:9" x14ac:dyDescent="0.25">
      <c r="A181" s="32"/>
      <c r="B181" s="83"/>
      <c r="C181" s="111"/>
      <c r="D181" s="29"/>
      <c r="E181" s="29"/>
      <c r="F181" s="34"/>
      <c r="G181" s="49"/>
      <c r="H181" s="99"/>
      <c r="I181" s="99"/>
    </row>
    <row r="182" spans="1:9" x14ac:dyDescent="0.25">
      <c r="A182" s="32"/>
      <c r="B182" s="83"/>
      <c r="C182" s="111"/>
      <c r="D182" s="29"/>
      <c r="E182" s="29"/>
      <c r="F182" s="34"/>
      <c r="G182" s="49"/>
      <c r="H182" s="99"/>
      <c r="I182" s="99"/>
    </row>
    <row r="183" spans="1:9" x14ac:dyDescent="0.25">
      <c r="A183" s="32"/>
      <c r="B183" s="83"/>
      <c r="C183" s="111"/>
      <c r="D183" s="29"/>
      <c r="E183" s="29"/>
      <c r="F183" s="34"/>
      <c r="G183" s="49"/>
      <c r="H183" s="99"/>
      <c r="I183" s="99"/>
    </row>
    <row r="184" spans="1:9" x14ac:dyDescent="0.25">
      <c r="A184" s="32"/>
      <c r="B184" s="83"/>
      <c r="C184" s="111"/>
      <c r="D184" s="29"/>
      <c r="E184" s="29"/>
      <c r="F184" s="34"/>
      <c r="G184" s="49"/>
      <c r="H184" s="99"/>
      <c r="I184" s="99"/>
    </row>
    <row r="185" spans="1:9" x14ac:dyDescent="0.25">
      <c r="A185" s="32"/>
      <c r="B185" s="83"/>
      <c r="C185" s="111"/>
      <c r="D185" s="29"/>
      <c r="E185" s="29"/>
      <c r="F185" s="34"/>
      <c r="G185" s="49"/>
      <c r="H185" s="99"/>
      <c r="I185" s="99"/>
    </row>
    <row r="186" spans="1:9" x14ac:dyDescent="0.25">
      <c r="A186" s="32"/>
      <c r="B186" s="83"/>
      <c r="C186" s="111"/>
      <c r="D186" s="29"/>
      <c r="E186" s="29"/>
      <c r="F186" s="34"/>
      <c r="G186" s="49"/>
      <c r="H186" s="99"/>
      <c r="I186" s="99"/>
    </row>
    <row r="187" spans="1:9" x14ac:dyDescent="0.25">
      <c r="A187" s="32"/>
      <c r="B187" s="83"/>
      <c r="C187" s="111"/>
      <c r="D187" s="29"/>
      <c r="E187" s="29"/>
      <c r="F187" s="34"/>
      <c r="G187" s="49"/>
      <c r="H187" s="99"/>
      <c r="I187" s="99"/>
    </row>
    <row r="188" spans="1:9" x14ac:dyDescent="0.25">
      <c r="A188" s="32"/>
      <c r="B188" s="83"/>
      <c r="C188" s="111"/>
      <c r="D188" s="29"/>
      <c r="E188" s="29"/>
      <c r="F188" s="34"/>
      <c r="G188" s="49"/>
      <c r="H188" s="99"/>
      <c r="I188" s="99"/>
    </row>
    <row r="189" spans="1:9" x14ac:dyDescent="0.25">
      <c r="A189" s="32"/>
      <c r="B189" s="83"/>
      <c r="C189" s="111"/>
      <c r="D189" s="29"/>
      <c r="E189" s="29"/>
      <c r="F189" s="34"/>
      <c r="G189" s="49"/>
      <c r="H189" s="99"/>
      <c r="I189" s="99"/>
    </row>
    <row r="190" spans="1:9" x14ac:dyDescent="0.25">
      <c r="A190" s="32"/>
      <c r="B190" s="83"/>
      <c r="C190" s="111"/>
      <c r="D190" s="29"/>
      <c r="E190" s="29"/>
      <c r="F190" s="34"/>
      <c r="G190" s="49"/>
      <c r="H190" s="99"/>
      <c r="I190" s="99"/>
    </row>
    <row r="191" spans="1:9" x14ac:dyDescent="0.25">
      <c r="A191" s="32"/>
      <c r="B191" s="83"/>
      <c r="C191" s="111"/>
      <c r="D191" s="29"/>
      <c r="E191" s="29"/>
      <c r="F191" s="34"/>
      <c r="G191" s="49"/>
      <c r="H191" s="99"/>
      <c r="I191" s="99"/>
    </row>
    <row r="192" spans="1:9" x14ac:dyDescent="0.25">
      <c r="A192" s="32"/>
      <c r="B192" s="83"/>
      <c r="C192" s="111"/>
      <c r="D192" s="29"/>
      <c r="E192" s="29"/>
      <c r="F192" s="34"/>
      <c r="G192" s="49"/>
      <c r="H192" s="99"/>
      <c r="I192" s="99"/>
    </row>
    <row r="193" spans="1:9" x14ac:dyDescent="0.25">
      <c r="A193" s="32"/>
      <c r="B193" s="83"/>
      <c r="C193" s="111"/>
      <c r="D193" s="29"/>
      <c r="E193" s="29"/>
      <c r="F193" s="34"/>
      <c r="G193" s="49"/>
      <c r="H193" s="99"/>
      <c r="I193" s="99"/>
    </row>
    <row r="194" spans="1:9" x14ac:dyDescent="0.25">
      <c r="A194" s="32"/>
      <c r="B194" s="83"/>
      <c r="C194" s="111"/>
      <c r="D194" s="29"/>
      <c r="E194" s="29"/>
      <c r="F194" s="34"/>
      <c r="G194" s="49"/>
      <c r="H194" s="99"/>
      <c r="I194" s="99"/>
    </row>
    <row r="195" spans="1:9" x14ac:dyDescent="0.25">
      <c r="A195" s="32"/>
      <c r="B195" s="83"/>
      <c r="C195" s="111"/>
      <c r="D195" s="29"/>
      <c r="E195" s="29"/>
      <c r="F195" s="34"/>
      <c r="G195" s="49"/>
      <c r="H195" s="99"/>
      <c r="I195" s="99"/>
    </row>
    <row r="196" spans="1:9" x14ac:dyDescent="0.25">
      <c r="A196" s="32"/>
      <c r="B196" s="83"/>
      <c r="C196" s="111"/>
      <c r="D196" s="29"/>
      <c r="E196" s="29"/>
      <c r="F196" s="34"/>
      <c r="G196" s="49"/>
      <c r="H196" s="99"/>
      <c r="I196" s="99"/>
    </row>
    <row r="197" spans="1:9" x14ac:dyDescent="0.25">
      <c r="A197" s="32"/>
      <c r="B197" s="83"/>
      <c r="C197" s="111"/>
      <c r="D197" s="29"/>
      <c r="E197" s="29"/>
      <c r="F197" s="34"/>
      <c r="G197" s="49"/>
      <c r="H197" s="99"/>
      <c r="I197" s="99"/>
    </row>
    <row r="198" spans="1:9" x14ac:dyDescent="0.25">
      <c r="A198" s="32"/>
      <c r="B198" s="83"/>
      <c r="C198" s="111"/>
      <c r="D198" s="29"/>
      <c r="E198" s="29"/>
      <c r="F198" s="34"/>
      <c r="G198" s="49"/>
      <c r="H198" s="99"/>
      <c r="I198" s="99"/>
    </row>
    <row r="199" spans="1:9" x14ac:dyDescent="0.25">
      <c r="A199" s="32"/>
      <c r="B199" s="83"/>
      <c r="C199" s="111"/>
      <c r="D199" s="29"/>
      <c r="E199" s="29"/>
      <c r="F199" s="34"/>
      <c r="G199" s="49"/>
      <c r="H199" s="99"/>
      <c r="I199" s="99"/>
    </row>
    <row r="200" spans="1:9" x14ac:dyDescent="0.25">
      <c r="A200" s="32"/>
      <c r="B200" s="83"/>
      <c r="C200" s="111"/>
      <c r="D200" s="29"/>
      <c r="E200" s="29"/>
      <c r="F200" s="34"/>
      <c r="G200" s="49"/>
      <c r="H200" s="99"/>
      <c r="I200" s="99"/>
    </row>
    <row r="201" spans="1:9" x14ac:dyDescent="0.25">
      <c r="A201" s="32"/>
      <c r="B201" s="83"/>
      <c r="C201" s="111"/>
      <c r="D201" s="29"/>
      <c r="E201" s="29"/>
      <c r="F201" s="34"/>
      <c r="G201" s="49"/>
      <c r="H201" s="99"/>
      <c r="I201" s="99"/>
    </row>
    <row r="202" spans="1:9" x14ac:dyDescent="0.25">
      <c r="A202" s="32"/>
      <c r="B202" s="83"/>
      <c r="C202" s="111"/>
      <c r="D202" s="29"/>
      <c r="E202" s="29"/>
      <c r="F202" s="34"/>
      <c r="G202" s="49"/>
      <c r="H202" s="99"/>
      <c r="I202" s="99"/>
    </row>
    <row r="203" spans="1:9" x14ac:dyDescent="0.25">
      <c r="A203" s="32"/>
      <c r="B203" s="83"/>
      <c r="C203" s="111"/>
      <c r="D203" s="29"/>
      <c r="E203" s="29"/>
      <c r="F203" s="34"/>
      <c r="G203" s="49"/>
      <c r="H203" s="99"/>
      <c r="I203" s="99"/>
    </row>
    <row r="204" spans="1:9" x14ac:dyDescent="0.25">
      <c r="A204" s="32"/>
      <c r="B204" s="83"/>
      <c r="C204" s="111"/>
      <c r="D204" s="29"/>
      <c r="E204" s="29"/>
      <c r="F204" s="34"/>
      <c r="G204" s="49"/>
      <c r="H204" s="99"/>
      <c r="I204" s="99"/>
    </row>
    <row r="205" spans="1:9" x14ac:dyDescent="0.25">
      <c r="A205" s="32"/>
      <c r="B205" s="83"/>
      <c r="C205" s="111"/>
      <c r="D205" s="29"/>
      <c r="E205" s="29"/>
      <c r="F205" s="34"/>
      <c r="G205" s="49"/>
      <c r="H205" s="99"/>
      <c r="I205" s="99"/>
    </row>
    <row r="206" spans="1:9" x14ac:dyDescent="0.25">
      <c r="A206" s="32"/>
      <c r="B206" s="83"/>
      <c r="C206" s="111"/>
      <c r="D206" s="29"/>
      <c r="E206" s="29"/>
      <c r="F206" s="34"/>
      <c r="G206" s="49"/>
      <c r="H206" s="99"/>
      <c r="I206" s="99"/>
    </row>
    <row r="207" spans="1:9" x14ac:dyDescent="0.25">
      <c r="A207" s="32"/>
      <c r="B207" s="83"/>
      <c r="C207" s="111"/>
      <c r="D207" s="29"/>
      <c r="E207" s="29"/>
      <c r="F207" s="34"/>
      <c r="G207" s="49"/>
      <c r="H207" s="99"/>
      <c r="I207" s="99"/>
    </row>
    <row r="208" spans="1:9" x14ac:dyDescent="0.25">
      <c r="A208" s="32"/>
      <c r="B208" s="83"/>
      <c r="C208" s="111"/>
      <c r="D208" s="29"/>
      <c r="E208" s="29"/>
      <c r="F208" s="34"/>
      <c r="G208" s="49"/>
      <c r="H208" s="99"/>
      <c r="I208" s="99"/>
    </row>
    <row r="209" spans="1:9" x14ac:dyDescent="0.25">
      <c r="A209" s="32"/>
      <c r="B209" s="83"/>
      <c r="C209" s="111"/>
      <c r="D209" s="29"/>
      <c r="E209" s="29"/>
      <c r="F209" s="34"/>
      <c r="G209" s="49"/>
      <c r="H209" s="99"/>
      <c r="I209" s="99"/>
    </row>
    <row r="210" spans="1:9" x14ac:dyDescent="0.25">
      <c r="A210" s="32"/>
      <c r="B210" s="83"/>
      <c r="C210" s="111"/>
      <c r="D210" s="29"/>
      <c r="E210" s="29"/>
      <c r="F210" s="34"/>
      <c r="G210" s="49"/>
      <c r="H210" s="99"/>
      <c r="I210" s="99"/>
    </row>
    <row r="211" spans="1:9" x14ac:dyDescent="0.25">
      <c r="A211" s="32"/>
      <c r="B211" s="83"/>
      <c r="C211" s="111"/>
      <c r="D211" s="29"/>
      <c r="E211" s="29"/>
      <c r="F211" s="34"/>
      <c r="G211" s="49"/>
      <c r="H211" s="99"/>
      <c r="I211" s="99"/>
    </row>
    <row r="212" spans="1:9" x14ac:dyDescent="0.25">
      <c r="A212" s="32"/>
      <c r="B212" s="83"/>
      <c r="C212" s="111"/>
      <c r="D212" s="29"/>
      <c r="E212" s="29"/>
      <c r="F212" s="34"/>
      <c r="G212" s="49"/>
      <c r="H212" s="99"/>
      <c r="I212" s="99"/>
    </row>
    <row r="213" spans="1:9" x14ac:dyDescent="0.25">
      <c r="A213" s="32"/>
      <c r="B213" s="83"/>
      <c r="C213" s="111"/>
      <c r="D213" s="29"/>
      <c r="E213" s="29"/>
      <c r="F213" s="34"/>
      <c r="G213" s="49"/>
      <c r="H213" s="99"/>
      <c r="I213" s="99"/>
    </row>
    <row r="214" spans="1:9" x14ac:dyDescent="0.25">
      <c r="A214" s="32"/>
      <c r="B214" s="83"/>
      <c r="C214" s="111"/>
      <c r="D214" s="29"/>
      <c r="E214" s="29"/>
      <c r="F214" s="34"/>
      <c r="G214" s="49"/>
      <c r="H214" s="99"/>
      <c r="I214" s="99"/>
    </row>
    <row r="215" spans="1:9" x14ac:dyDescent="0.25">
      <c r="A215" s="32"/>
      <c r="B215" s="83"/>
      <c r="C215" s="111"/>
      <c r="D215" s="29"/>
      <c r="E215" s="29"/>
      <c r="F215" s="34"/>
      <c r="G215" s="49"/>
      <c r="H215" s="99"/>
      <c r="I215" s="99"/>
    </row>
    <row r="216" spans="1:9" x14ac:dyDescent="0.25">
      <c r="A216" s="32"/>
      <c r="B216" s="83"/>
      <c r="C216" s="111"/>
      <c r="D216" s="29"/>
      <c r="E216" s="29"/>
      <c r="F216" s="34"/>
      <c r="G216" s="49"/>
      <c r="H216" s="99"/>
      <c r="I216" s="99"/>
    </row>
    <row r="217" spans="1:9" x14ac:dyDescent="0.25">
      <c r="A217" s="32"/>
      <c r="B217" s="83"/>
      <c r="C217" s="111"/>
      <c r="D217" s="29"/>
      <c r="E217" s="29"/>
      <c r="F217" s="34"/>
      <c r="G217" s="49"/>
      <c r="H217" s="99"/>
      <c r="I217" s="99"/>
    </row>
    <row r="218" spans="1:9" x14ac:dyDescent="0.25">
      <c r="A218" s="32"/>
      <c r="B218" s="83"/>
      <c r="C218" s="111"/>
      <c r="D218" s="29"/>
      <c r="E218" s="29"/>
      <c r="F218" s="34"/>
      <c r="G218" s="49"/>
      <c r="H218" s="99"/>
      <c r="I218" s="99"/>
    </row>
    <row r="219" spans="1:9" x14ac:dyDescent="0.25">
      <c r="A219" s="32"/>
      <c r="B219" s="83"/>
      <c r="C219" s="111"/>
      <c r="D219" s="29"/>
      <c r="E219" s="29"/>
      <c r="F219" s="34"/>
      <c r="G219" s="49"/>
      <c r="H219" s="99"/>
      <c r="I219" s="99"/>
    </row>
    <row r="220" spans="1:9" x14ac:dyDescent="0.25">
      <c r="A220" s="32"/>
      <c r="B220" s="83"/>
      <c r="C220" s="111"/>
      <c r="D220" s="29"/>
      <c r="E220" s="29"/>
      <c r="F220" s="34"/>
      <c r="G220" s="49"/>
      <c r="H220" s="99"/>
      <c r="I220" s="99"/>
    </row>
    <row r="221" spans="1:9" x14ac:dyDescent="0.25">
      <c r="A221" s="32"/>
      <c r="B221" s="83"/>
      <c r="C221" s="111"/>
      <c r="D221" s="29"/>
      <c r="E221" s="29"/>
      <c r="F221" s="34"/>
      <c r="G221" s="49"/>
      <c r="H221" s="99"/>
      <c r="I221" s="99"/>
    </row>
    <row r="222" spans="1:9" x14ac:dyDescent="0.25">
      <c r="A222" s="32"/>
      <c r="B222" s="83"/>
      <c r="C222" s="111"/>
      <c r="D222" s="29"/>
      <c r="E222" s="29"/>
      <c r="F222" s="34"/>
      <c r="G222" s="49"/>
      <c r="H222" s="99"/>
      <c r="I222" s="99"/>
    </row>
    <row r="223" spans="1:9" x14ac:dyDescent="0.25">
      <c r="A223" s="32"/>
      <c r="B223" s="83"/>
      <c r="C223" s="111"/>
      <c r="D223" s="29"/>
      <c r="E223" s="29"/>
      <c r="F223" s="34"/>
      <c r="G223" s="49"/>
      <c r="H223" s="99"/>
      <c r="I223" s="99"/>
    </row>
    <row r="224" spans="1:9" x14ac:dyDescent="0.25">
      <c r="A224" s="32"/>
      <c r="B224" s="83"/>
      <c r="C224" s="111"/>
      <c r="D224" s="29"/>
      <c r="E224" s="29"/>
      <c r="F224" s="34"/>
      <c r="G224" s="49"/>
      <c r="H224" s="99"/>
      <c r="I224" s="99"/>
    </row>
    <row r="225" spans="1:9" x14ac:dyDescent="0.25">
      <c r="A225" s="32"/>
      <c r="B225" s="83"/>
      <c r="C225" s="31"/>
      <c r="D225" s="29"/>
      <c r="E225" s="29"/>
      <c r="F225" s="34"/>
      <c r="G225" s="49"/>
      <c r="H225" s="99"/>
      <c r="I225" s="99"/>
    </row>
    <row r="226" spans="1:9" x14ac:dyDescent="0.25">
      <c r="A226" s="32"/>
      <c r="B226" s="83"/>
      <c r="C226" s="31"/>
      <c r="D226" s="29"/>
      <c r="E226" s="29"/>
      <c r="F226" s="34"/>
      <c r="G226" s="49"/>
      <c r="H226" s="99"/>
      <c r="I226" s="99"/>
    </row>
    <row r="227" spans="1:9" x14ac:dyDescent="0.25">
      <c r="A227" s="32"/>
      <c r="B227" s="83"/>
      <c r="C227" s="31"/>
      <c r="D227" s="29"/>
      <c r="E227" s="29"/>
      <c r="F227" s="34"/>
      <c r="G227" s="49"/>
      <c r="H227" s="99"/>
      <c r="I227" s="99"/>
    </row>
    <row r="228" spans="1:9" x14ac:dyDescent="0.25">
      <c r="A228" s="32"/>
      <c r="B228" s="83"/>
      <c r="C228" s="31"/>
      <c r="D228" s="29"/>
      <c r="E228" s="29"/>
      <c r="F228" s="34"/>
      <c r="G228" s="49"/>
      <c r="H228" s="99"/>
      <c r="I228" s="99"/>
    </row>
    <row r="229" spans="1:9" x14ac:dyDescent="0.25">
      <c r="A229" s="32"/>
      <c r="B229" s="83"/>
      <c r="C229" s="31"/>
      <c r="D229" s="29"/>
      <c r="E229" s="29"/>
      <c r="F229" s="34"/>
      <c r="G229" s="49"/>
      <c r="H229" s="99"/>
      <c r="I229" s="99"/>
    </row>
    <row r="230" spans="1:9" x14ac:dyDescent="0.25">
      <c r="A230" s="32"/>
      <c r="B230" s="83"/>
      <c r="C230" s="31"/>
      <c r="D230" s="29"/>
      <c r="E230" s="29"/>
      <c r="F230" s="34"/>
      <c r="G230" s="49"/>
      <c r="H230" s="99"/>
      <c r="I230" s="99"/>
    </row>
    <row r="231" spans="1:9" x14ac:dyDescent="0.25">
      <c r="A231" s="32"/>
      <c r="B231" s="83"/>
      <c r="C231" s="31"/>
      <c r="D231" s="29"/>
      <c r="E231" s="29"/>
      <c r="F231" s="34"/>
      <c r="G231" s="49"/>
      <c r="H231" s="99"/>
      <c r="I231" s="99"/>
    </row>
    <row r="232" spans="1:9" x14ac:dyDescent="0.25">
      <c r="A232" s="32"/>
      <c r="B232" s="83"/>
      <c r="C232" s="31"/>
      <c r="D232" s="29"/>
      <c r="E232" s="29"/>
      <c r="F232" s="34"/>
      <c r="G232" s="49"/>
      <c r="H232" s="99"/>
      <c r="I232" s="99"/>
    </row>
    <row r="233" spans="1:9" x14ac:dyDescent="0.25">
      <c r="A233" s="32"/>
      <c r="B233" s="83"/>
      <c r="C233" s="31"/>
      <c r="D233" s="29"/>
      <c r="E233" s="29"/>
      <c r="F233" s="34"/>
      <c r="G233" s="49"/>
      <c r="H233" s="99"/>
      <c r="I233" s="99"/>
    </row>
    <row r="234" spans="1:9" x14ac:dyDescent="0.25">
      <c r="A234" s="32"/>
      <c r="B234" s="83"/>
      <c r="C234" s="31"/>
      <c r="D234" s="29"/>
      <c r="E234" s="29"/>
      <c r="F234" s="34"/>
      <c r="G234" s="49"/>
      <c r="H234" s="99"/>
      <c r="I234" s="99"/>
    </row>
    <row r="235" spans="1:9" x14ac:dyDescent="0.25">
      <c r="A235" s="32"/>
      <c r="B235" s="83"/>
      <c r="C235" s="31"/>
      <c r="D235" s="29"/>
      <c r="E235" s="29"/>
      <c r="F235" s="34"/>
      <c r="G235" s="49"/>
      <c r="H235" s="99"/>
      <c r="I235" s="99"/>
    </row>
    <row r="236" spans="1:9" x14ac:dyDescent="0.25">
      <c r="A236" s="32"/>
      <c r="B236" s="83"/>
      <c r="C236" s="111"/>
      <c r="D236" s="29"/>
      <c r="E236" s="29"/>
      <c r="F236" s="34"/>
      <c r="G236" s="49"/>
      <c r="H236" s="99"/>
      <c r="I236" s="99"/>
    </row>
    <row r="237" spans="1:9" x14ac:dyDescent="0.25">
      <c r="A237" s="32"/>
      <c r="B237" s="83"/>
      <c r="C237" s="31"/>
      <c r="D237" s="29"/>
      <c r="E237" s="29"/>
      <c r="F237" s="34"/>
      <c r="G237" s="49"/>
      <c r="H237" s="99"/>
      <c r="I237" s="99"/>
    </row>
    <row r="238" spans="1:9" x14ac:dyDescent="0.25">
      <c r="A238" s="32"/>
      <c r="B238" s="83"/>
      <c r="C238" s="31"/>
      <c r="D238" s="29"/>
      <c r="E238" s="29"/>
      <c r="F238" s="34"/>
      <c r="G238" s="49"/>
      <c r="H238" s="99"/>
      <c r="I238" s="99"/>
    </row>
    <row r="239" spans="1:9" x14ac:dyDescent="0.25">
      <c r="A239" s="32"/>
      <c r="B239" s="83"/>
      <c r="C239" s="31"/>
      <c r="D239" s="29"/>
      <c r="E239" s="29"/>
      <c r="F239" s="34"/>
      <c r="G239" s="49"/>
      <c r="H239" s="99"/>
      <c r="I239" s="99"/>
    </row>
    <row r="240" spans="1:9" x14ac:dyDescent="0.25">
      <c r="A240" s="32"/>
      <c r="B240" s="83"/>
      <c r="C240" s="31"/>
      <c r="D240" s="29"/>
      <c r="E240" s="29"/>
      <c r="F240" s="34"/>
      <c r="G240" s="49"/>
      <c r="H240" s="99"/>
      <c r="I240" s="99"/>
    </row>
    <row r="241" spans="1:9" x14ac:dyDescent="0.25">
      <c r="A241" s="32"/>
      <c r="B241" s="83"/>
      <c r="C241" s="31"/>
      <c r="D241" s="29"/>
      <c r="E241" s="29"/>
      <c r="F241" s="34"/>
      <c r="G241" s="49"/>
      <c r="H241" s="99"/>
      <c r="I241" s="99"/>
    </row>
    <row r="242" spans="1:9" x14ac:dyDescent="0.25">
      <c r="A242" s="32"/>
      <c r="B242" s="83"/>
      <c r="C242" s="31"/>
      <c r="D242" s="29"/>
      <c r="E242" s="29"/>
      <c r="F242" s="34"/>
      <c r="G242" s="49"/>
      <c r="H242" s="99"/>
      <c r="I242" s="99"/>
    </row>
    <row r="243" spans="1:9" x14ac:dyDescent="0.25">
      <c r="A243" s="32"/>
      <c r="B243" s="83"/>
      <c r="C243" s="111"/>
      <c r="D243" s="29"/>
      <c r="E243" s="29"/>
      <c r="F243" s="34"/>
      <c r="G243" s="49"/>
      <c r="H243" s="99"/>
      <c r="I243" s="99"/>
    </row>
    <row r="244" spans="1:9" x14ac:dyDescent="0.25">
      <c r="A244" s="32"/>
      <c r="B244" s="26"/>
      <c r="C244" s="115"/>
      <c r="D244" s="29"/>
      <c r="E244" s="29"/>
      <c r="F244" s="34"/>
      <c r="G244" s="49"/>
      <c r="H244" s="99"/>
      <c r="I244" s="99"/>
    </row>
    <row r="245" spans="1:9" x14ac:dyDescent="0.25">
      <c r="A245" s="32"/>
      <c r="B245" s="83"/>
      <c r="C245" s="111"/>
      <c r="D245" s="29"/>
      <c r="E245" s="29"/>
      <c r="F245" s="34"/>
      <c r="G245" s="49"/>
      <c r="H245" s="99"/>
      <c r="I245" s="99"/>
    </row>
    <row r="246" spans="1:9" x14ac:dyDescent="0.25">
      <c r="A246" s="32"/>
      <c r="B246" s="83"/>
      <c r="C246" s="111"/>
      <c r="D246" s="29"/>
      <c r="E246" s="29"/>
      <c r="F246" s="34"/>
      <c r="G246" s="49"/>
      <c r="H246" s="99"/>
      <c r="I246" s="99"/>
    </row>
    <row r="247" spans="1:9" x14ac:dyDescent="0.25">
      <c r="A247" s="32"/>
      <c r="B247" s="83"/>
      <c r="C247" s="111"/>
      <c r="D247" s="29"/>
      <c r="E247" s="29"/>
      <c r="F247" s="34"/>
      <c r="G247" s="49"/>
      <c r="H247" s="99"/>
      <c r="I247" s="99"/>
    </row>
    <row r="248" spans="1:9" x14ac:dyDescent="0.25">
      <c r="A248" s="32"/>
      <c r="B248" s="83"/>
      <c r="C248" s="31"/>
      <c r="D248" s="29"/>
      <c r="E248" s="29"/>
      <c r="F248" s="34"/>
      <c r="G248" s="49"/>
      <c r="H248" s="99"/>
      <c r="I248" s="99"/>
    </row>
    <row r="249" spans="1:9" x14ac:dyDescent="0.25">
      <c r="A249" s="32"/>
      <c r="B249" s="83"/>
      <c r="C249" s="111"/>
      <c r="D249" s="29"/>
      <c r="E249" s="29"/>
      <c r="F249" s="34"/>
      <c r="G249" s="49"/>
      <c r="H249" s="99"/>
      <c r="I249" s="99"/>
    </row>
    <row r="250" spans="1:9" x14ac:dyDescent="0.25">
      <c r="A250" s="32"/>
      <c r="B250" s="83"/>
      <c r="C250" s="111"/>
      <c r="D250" s="29"/>
      <c r="E250" s="29"/>
      <c r="F250" s="34"/>
      <c r="G250" s="49"/>
      <c r="H250" s="99"/>
      <c r="I250" s="99"/>
    </row>
    <row r="251" spans="1:9" x14ac:dyDescent="0.25">
      <c r="A251" s="32"/>
      <c r="B251" s="83"/>
      <c r="C251" s="111"/>
      <c r="D251" s="29"/>
      <c r="E251" s="29"/>
      <c r="F251" s="34"/>
      <c r="G251" s="49"/>
      <c r="H251" s="99"/>
      <c r="I251" s="99"/>
    </row>
    <row r="252" spans="1:9" x14ac:dyDescent="0.25">
      <c r="A252" s="32"/>
      <c r="B252" s="83"/>
      <c r="C252" s="111"/>
      <c r="D252" s="29"/>
      <c r="E252" s="29"/>
      <c r="F252" s="34"/>
      <c r="G252" s="49"/>
      <c r="H252" s="99"/>
      <c r="I252" s="99"/>
    </row>
    <row r="253" spans="1:9" x14ac:dyDescent="0.25">
      <c r="A253" s="32"/>
      <c r="B253" s="83"/>
      <c r="C253" s="111"/>
      <c r="D253" s="29"/>
      <c r="E253" s="29"/>
      <c r="F253" s="34"/>
      <c r="G253" s="49"/>
      <c r="H253" s="99"/>
      <c r="I253" s="99"/>
    </row>
    <row r="254" spans="1:9" x14ac:dyDescent="0.25">
      <c r="A254" s="32"/>
      <c r="B254" s="83"/>
      <c r="C254" s="111"/>
      <c r="D254" s="29"/>
      <c r="E254" s="29"/>
      <c r="F254" s="34"/>
      <c r="G254" s="49"/>
      <c r="H254" s="99"/>
      <c r="I254" s="99"/>
    </row>
    <row r="255" spans="1:9" x14ac:dyDescent="0.25">
      <c r="A255" s="32"/>
      <c r="B255" s="83"/>
      <c r="C255" s="111"/>
      <c r="D255" s="29"/>
      <c r="E255" s="29"/>
      <c r="F255" s="34"/>
      <c r="G255" s="49"/>
      <c r="H255" s="99"/>
      <c r="I255" s="99"/>
    </row>
    <row r="256" spans="1:9" x14ac:dyDescent="0.25">
      <c r="A256" s="32"/>
      <c r="B256" s="83"/>
      <c r="C256" s="111"/>
      <c r="D256" s="29"/>
      <c r="E256" s="29"/>
      <c r="F256" s="34"/>
      <c r="G256" s="49"/>
      <c r="H256" s="99"/>
      <c r="I256" s="99"/>
    </row>
    <row r="257" spans="1:9" x14ac:dyDescent="0.25">
      <c r="A257" s="32"/>
      <c r="B257" s="83"/>
      <c r="C257" s="111"/>
      <c r="D257" s="29"/>
      <c r="E257" s="29"/>
      <c r="F257" s="34"/>
      <c r="G257" s="49"/>
      <c r="H257" s="99"/>
      <c r="I257" s="99"/>
    </row>
    <row r="258" spans="1:9" x14ac:dyDescent="0.25">
      <c r="A258" s="32"/>
      <c r="B258" s="83"/>
      <c r="C258" s="111"/>
      <c r="D258" s="29"/>
      <c r="E258" s="29"/>
      <c r="F258" s="34"/>
      <c r="G258" s="49"/>
      <c r="H258" s="99"/>
      <c r="I258" s="99"/>
    </row>
    <row r="259" spans="1:9" x14ac:dyDescent="0.25">
      <c r="A259" s="32"/>
      <c r="B259" s="83"/>
      <c r="C259" s="111"/>
      <c r="D259" s="29"/>
      <c r="E259" s="29"/>
      <c r="F259" s="34"/>
      <c r="G259" s="49"/>
      <c r="H259" s="99"/>
      <c r="I259" s="99"/>
    </row>
    <row r="260" spans="1:9" x14ac:dyDescent="0.25">
      <c r="A260" s="32"/>
      <c r="B260" s="26"/>
      <c r="C260" s="115"/>
      <c r="D260" s="32"/>
      <c r="E260" s="32"/>
      <c r="F260" s="34"/>
      <c r="G260" s="34"/>
      <c r="H260" s="99"/>
      <c r="I260" s="99"/>
    </row>
    <row r="261" spans="1:9" x14ac:dyDescent="0.25">
      <c r="A261" s="32"/>
      <c r="B261" s="26"/>
      <c r="C261" s="115"/>
      <c r="D261" s="32"/>
      <c r="E261" s="32"/>
      <c r="F261" s="34"/>
      <c r="G261" s="34"/>
      <c r="H261" s="99"/>
      <c r="I261" s="99"/>
    </row>
    <row r="262" spans="1:9" x14ac:dyDescent="0.25">
      <c r="A262" s="32"/>
      <c r="B262" s="26"/>
      <c r="C262" s="115"/>
      <c r="D262" s="29"/>
      <c r="E262" s="29"/>
      <c r="F262" s="34"/>
      <c r="G262" s="34"/>
      <c r="H262" s="99"/>
      <c r="I262" s="99"/>
    </row>
    <row r="263" spans="1:9" x14ac:dyDescent="0.25">
      <c r="B263" s="106"/>
      <c r="H263" s="99"/>
      <c r="I263" s="99"/>
    </row>
    <row r="264" spans="1:9" x14ac:dyDescent="0.25">
      <c r="A264" s="32"/>
      <c r="B264" s="26"/>
      <c r="C264" s="115"/>
      <c r="D264" s="32"/>
      <c r="E264" s="32"/>
      <c r="F264" s="34"/>
      <c r="G264" s="34"/>
      <c r="H264" s="99"/>
      <c r="I264" s="99"/>
    </row>
    <row r="265" spans="1:9" x14ac:dyDescent="0.25">
      <c r="A265" s="32"/>
      <c r="B265" s="26"/>
      <c r="C265" s="115"/>
      <c r="D265" s="32"/>
      <c r="E265" s="32"/>
      <c r="F265" s="34"/>
      <c r="G265" s="34"/>
      <c r="H265" s="99"/>
      <c r="I265" s="99"/>
    </row>
    <row r="266" spans="1:9" x14ac:dyDescent="0.25">
      <c r="A266" s="32"/>
      <c r="B266" s="26"/>
      <c r="C266" s="115"/>
      <c r="D266" s="32"/>
      <c r="E266" s="32"/>
      <c r="F266" s="34"/>
      <c r="G266" s="34"/>
      <c r="H266" s="99"/>
      <c r="I266" s="99"/>
    </row>
    <row r="267" spans="1:9" x14ac:dyDescent="0.25">
      <c r="A267" s="32"/>
      <c r="B267" s="26"/>
      <c r="C267" s="115"/>
      <c r="D267" s="32"/>
      <c r="E267" s="32"/>
      <c r="F267" s="34"/>
      <c r="G267" s="34"/>
      <c r="H267" s="99"/>
      <c r="I267" s="99"/>
    </row>
    <row r="268" spans="1:9" x14ac:dyDescent="0.25">
      <c r="A268" s="32"/>
      <c r="B268" s="26"/>
      <c r="C268" s="115"/>
      <c r="D268" s="32"/>
      <c r="E268" s="32"/>
      <c r="F268" s="34"/>
      <c r="G268" s="34"/>
      <c r="H268" s="99"/>
      <c r="I268" s="99"/>
    </row>
    <row r="269" spans="1:9" x14ac:dyDescent="0.25">
      <c r="A269" s="32"/>
      <c r="B269" s="26"/>
      <c r="C269" s="115"/>
      <c r="D269" s="32"/>
      <c r="E269" s="32"/>
      <c r="F269" s="34"/>
      <c r="G269" s="34"/>
      <c r="H269" s="99"/>
      <c r="I269" s="99"/>
    </row>
    <row r="270" spans="1:9" x14ac:dyDescent="0.25">
      <c r="A270" s="32"/>
      <c r="B270" s="26"/>
      <c r="C270" s="115"/>
      <c r="D270" s="32"/>
      <c r="E270" s="32"/>
      <c r="F270" s="34"/>
      <c r="G270" s="34"/>
      <c r="H270" s="99"/>
      <c r="I270" s="99"/>
    </row>
    <row r="271" spans="1:9" x14ac:dyDescent="0.25">
      <c r="A271" s="32"/>
      <c r="B271" s="26"/>
      <c r="C271" s="115"/>
      <c r="D271" s="32"/>
      <c r="E271" s="32"/>
      <c r="F271" s="34"/>
      <c r="G271" s="34"/>
      <c r="H271" s="99"/>
      <c r="I271" s="99"/>
    </row>
    <row r="272" spans="1:9" x14ac:dyDescent="0.25">
      <c r="A272" s="32"/>
      <c r="B272" s="26"/>
      <c r="C272" s="115"/>
      <c r="D272" s="29"/>
      <c r="E272" s="29"/>
      <c r="F272" s="34"/>
      <c r="G272" s="34"/>
      <c r="H272" s="99"/>
      <c r="I272" s="99"/>
    </row>
    <row r="273" spans="1:9" x14ac:dyDescent="0.25">
      <c r="A273" s="32"/>
      <c r="B273" s="26"/>
      <c r="C273" s="115"/>
      <c r="D273" s="32"/>
      <c r="E273" s="32"/>
      <c r="F273" s="34"/>
      <c r="G273" s="34"/>
      <c r="H273" s="99"/>
      <c r="I273" s="99"/>
    </row>
    <row r="274" spans="1:9" x14ac:dyDescent="0.25">
      <c r="A274" s="32"/>
      <c r="B274" s="26"/>
      <c r="C274" s="115"/>
      <c r="D274" s="32"/>
      <c r="E274" s="32"/>
      <c r="F274" s="34"/>
      <c r="G274" s="34"/>
      <c r="H274" s="99"/>
      <c r="I274" s="99"/>
    </row>
    <row r="275" spans="1:9" x14ac:dyDescent="0.25">
      <c r="A275" s="32"/>
      <c r="B275" s="26"/>
      <c r="C275" s="115"/>
      <c r="D275" s="32"/>
      <c r="E275" s="32"/>
      <c r="F275" s="34"/>
      <c r="G275" s="34"/>
      <c r="H275" s="99"/>
      <c r="I275" s="99"/>
    </row>
    <row r="276" spans="1:9" x14ac:dyDescent="0.25">
      <c r="A276" s="32"/>
      <c r="B276" s="26"/>
      <c r="C276" s="115"/>
      <c r="D276" s="32"/>
      <c r="E276" s="32"/>
      <c r="F276" s="34"/>
      <c r="G276" s="34"/>
      <c r="H276" s="99"/>
      <c r="I276" s="99"/>
    </row>
    <row r="277" spans="1:9" x14ac:dyDescent="0.25">
      <c r="A277" s="32"/>
      <c r="B277" s="26"/>
      <c r="C277" s="115"/>
      <c r="D277" s="32"/>
      <c r="E277" s="32"/>
      <c r="F277" s="34"/>
      <c r="G277" s="34"/>
      <c r="H277" s="99"/>
      <c r="I277" s="99"/>
    </row>
    <row r="278" spans="1:9" x14ac:dyDescent="0.25">
      <c r="A278" s="32"/>
      <c r="B278" s="26"/>
      <c r="C278" s="115"/>
      <c r="D278" s="32"/>
      <c r="E278" s="32"/>
      <c r="F278" s="34"/>
      <c r="G278" s="34"/>
      <c r="H278" s="99"/>
      <c r="I278" s="99"/>
    </row>
    <row r="279" spans="1:9" x14ac:dyDescent="0.25">
      <c r="A279" s="32"/>
      <c r="B279" s="26"/>
      <c r="C279" s="115"/>
      <c r="D279" s="32"/>
      <c r="E279" s="32"/>
      <c r="F279" s="34"/>
      <c r="G279" s="34"/>
      <c r="H279" s="99"/>
      <c r="I279" s="99"/>
    </row>
    <row r="280" spans="1:9" x14ac:dyDescent="0.25">
      <c r="A280" s="32"/>
      <c r="B280" s="26"/>
      <c r="C280" s="115"/>
      <c r="D280" s="32"/>
      <c r="E280" s="32"/>
      <c r="F280" s="34"/>
      <c r="G280" s="34"/>
      <c r="H280" s="99"/>
      <c r="I280" s="99"/>
    </row>
    <row r="281" spans="1:9" x14ac:dyDescent="0.25">
      <c r="A281" s="32"/>
      <c r="B281" s="83"/>
      <c r="C281" s="111"/>
      <c r="D281" s="29"/>
      <c r="E281" s="29"/>
      <c r="F281" s="34"/>
      <c r="G281" s="49"/>
      <c r="H281" s="99"/>
      <c r="I281" s="99"/>
    </row>
    <row r="282" spans="1:9" x14ac:dyDescent="0.25">
      <c r="A282" s="32"/>
      <c r="B282" s="83"/>
      <c r="C282" s="111"/>
      <c r="D282" s="29"/>
      <c r="E282" s="29"/>
      <c r="F282" s="34"/>
      <c r="G282" s="49"/>
      <c r="H282" s="99"/>
      <c r="I282" s="99"/>
    </row>
    <row r="283" spans="1:9" x14ac:dyDescent="0.25">
      <c r="A283" s="32"/>
      <c r="B283" s="83"/>
      <c r="C283" s="111"/>
      <c r="D283" s="29"/>
      <c r="E283" s="29"/>
      <c r="F283" s="34"/>
      <c r="G283" s="49"/>
      <c r="H283" s="99"/>
      <c r="I283" s="99"/>
    </row>
    <row r="284" spans="1:9" x14ac:dyDescent="0.25">
      <c r="A284" s="32"/>
      <c r="B284" s="83"/>
      <c r="C284" s="111"/>
      <c r="D284" s="29"/>
      <c r="E284" s="29"/>
      <c r="F284" s="34"/>
      <c r="G284" s="49"/>
      <c r="H284" s="99"/>
      <c r="I284" s="99"/>
    </row>
    <row r="285" spans="1:9" x14ac:dyDescent="0.25">
      <c r="A285" s="32"/>
      <c r="B285" s="83"/>
      <c r="C285" s="111"/>
      <c r="D285" s="29"/>
      <c r="E285" s="29"/>
      <c r="F285" s="34"/>
      <c r="G285" s="49"/>
      <c r="H285" s="99"/>
      <c r="I285" s="99"/>
    </row>
    <row r="286" spans="1:9" x14ac:dyDescent="0.25">
      <c r="A286" s="32"/>
      <c r="B286" s="83"/>
      <c r="C286" s="111"/>
      <c r="D286" s="29"/>
      <c r="E286" s="29"/>
      <c r="F286" s="34"/>
      <c r="G286" s="49"/>
      <c r="H286" s="99"/>
      <c r="I286" s="99"/>
    </row>
    <row r="287" spans="1:9" x14ac:dyDescent="0.25">
      <c r="A287" s="32"/>
      <c r="B287" s="83"/>
      <c r="C287" s="111"/>
      <c r="D287" s="29"/>
      <c r="E287" s="29"/>
      <c r="F287" s="34"/>
      <c r="G287" s="49"/>
      <c r="H287" s="99"/>
      <c r="I287" s="99"/>
    </row>
    <row r="288" spans="1:9" x14ac:dyDescent="0.25">
      <c r="A288" s="32"/>
      <c r="B288" s="83"/>
      <c r="C288" s="111"/>
      <c r="D288" s="29"/>
      <c r="E288" s="29"/>
      <c r="F288" s="34"/>
      <c r="G288" s="49"/>
      <c r="H288" s="99"/>
      <c r="I288" s="99"/>
    </row>
    <row r="289" spans="1:9" x14ac:dyDescent="0.25">
      <c r="A289" s="32"/>
      <c r="B289" s="83"/>
      <c r="C289" s="111"/>
      <c r="D289" s="29"/>
      <c r="E289" s="29"/>
      <c r="F289" s="34"/>
      <c r="G289" s="49"/>
      <c r="H289" s="99"/>
      <c r="I289" s="99"/>
    </row>
    <row r="290" spans="1:9" x14ac:dyDescent="0.25">
      <c r="A290" s="32"/>
      <c r="B290" s="83"/>
      <c r="C290" s="111"/>
      <c r="D290" s="29"/>
      <c r="E290" s="29"/>
      <c r="F290" s="34"/>
      <c r="G290" s="49"/>
      <c r="H290" s="99"/>
      <c r="I290" s="99"/>
    </row>
    <row r="291" spans="1:9" x14ac:dyDescent="0.25">
      <c r="A291" s="32"/>
      <c r="B291" s="26"/>
      <c r="C291" s="115"/>
      <c r="D291" s="29"/>
      <c r="E291" s="29"/>
      <c r="F291" s="34"/>
      <c r="G291" s="34"/>
      <c r="H291" s="99"/>
      <c r="I291" s="99"/>
    </row>
    <row r="292" spans="1:9" x14ac:dyDescent="0.25">
      <c r="A292" s="32"/>
      <c r="B292" s="83"/>
      <c r="C292" s="111"/>
      <c r="D292" s="29"/>
      <c r="E292" s="29"/>
      <c r="F292" s="34"/>
      <c r="G292" s="49"/>
      <c r="H292" s="99"/>
      <c r="I292" s="99"/>
    </row>
    <row r="293" spans="1:9" x14ac:dyDescent="0.25">
      <c r="A293" s="32"/>
      <c r="B293" s="26"/>
      <c r="C293" s="115"/>
      <c r="D293" s="29"/>
      <c r="E293" s="29"/>
      <c r="F293" s="34"/>
      <c r="G293" s="34"/>
      <c r="H293" s="99"/>
      <c r="I293" s="99"/>
    </row>
    <row r="294" spans="1:9" x14ac:dyDescent="0.25">
      <c r="A294" s="32"/>
      <c r="B294" s="83"/>
      <c r="C294" s="111"/>
      <c r="D294" s="29"/>
      <c r="E294" s="29"/>
      <c r="F294" s="34"/>
      <c r="G294" s="49"/>
      <c r="H294" s="99"/>
      <c r="I294" s="99"/>
    </row>
    <row r="295" spans="1:9" x14ac:dyDescent="0.25">
      <c r="A295" s="32"/>
      <c r="B295" s="83"/>
      <c r="C295" s="111"/>
      <c r="D295" s="29"/>
      <c r="E295" s="29"/>
      <c r="F295" s="34"/>
      <c r="G295" s="49"/>
      <c r="H295" s="99"/>
      <c r="I295" s="99"/>
    </row>
    <row r="296" spans="1:9" x14ac:dyDescent="0.25">
      <c r="A296" s="32"/>
      <c r="B296" s="83"/>
      <c r="C296" s="111"/>
      <c r="D296" s="29"/>
      <c r="E296" s="29"/>
      <c r="F296" s="34"/>
      <c r="G296" s="49"/>
      <c r="H296" s="99"/>
      <c r="I296" s="99"/>
    </row>
    <row r="297" spans="1:9" x14ac:dyDescent="0.25">
      <c r="A297" s="32"/>
      <c r="B297" s="83"/>
      <c r="C297" s="111"/>
      <c r="D297" s="29"/>
      <c r="E297" s="29"/>
      <c r="F297" s="34"/>
      <c r="G297" s="49"/>
      <c r="H297" s="99"/>
      <c r="I297" s="99"/>
    </row>
    <row r="298" spans="1:9" x14ac:dyDescent="0.25">
      <c r="A298" s="32"/>
      <c r="B298" s="26"/>
      <c r="C298" s="115"/>
      <c r="D298" s="29"/>
      <c r="E298" s="29"/>
      <c r="F298" s="34"/>
      <c r="G298" s="34"/>
      <c r="H298" s="99"/>
      <c r="I298" s="99"/>
    </row>
    <row r="299" spans="1:9" x14ac:dyDescent="0.25">
      <c r="A299" s="32"/>
      <c r="B299" s="83"/>
      <c r="C299" s="111"/>
      <c r="D299" s="29"/>
      <c r="E299" s="29"/>
      <c r="F299" s="34"/>
      <c r="G299" s="49"/>
      <c r="H299" s="99"/>
      <c r="I299" s="99"/>
    </row>
    <row r="300" spans="1:9" x14ac:dyDescent="0.25">
      <c r="A300" s="32"/>
      <c r="B300" s="83"/>
      <c r="C300" s="111"/>
      <c r="D300" s="29"/>
      <c r="E300" s="29"/>
      <c r="F300" s="34"/>
      <c r="G300" s="49"/>
      <c r="H300" s="99"/>
      <c r="I300" s="99"/>
    </row>
    <row r="301" spans="1:9" x14ac:dyDescent="0.25">
      <c r="A301" s="32"/>
      <c r="B301" s="83"/>
      <c r="C301" s="111"/>
      <c r="D301" s="29"/>
      <c r="E301" s="29"/>
      <c r="F301" s="34"/>
      <c r="G301" s="49"/>
      <c r="H301" s="99"/>
      <c r="I301" s="99"/>
    </row>
    <row r="302" spans="1:9" x14ac:dyDescent="0.25">
      <c r="A302" s="32"/>
      <c r="B302" s="83"/>
      <c r="C302" s="111"/>
      <c r="D302" s="29"/>
      <c r="E302" s="29"/>
      <c r="F302" s="34"/>
      <c r="G302" s="49"/>
      <c r="H302" s="99"/>
      <c r="I302" s="99"/>
    </row>
    <row r="303" spans="1:9" x14ac:dyDescent="0.25">
      <c r="A303" s="32"/>
      <c r="B303" s="83"/>
      <c r="C303" s="111"/>
      <c r="D303" s="29"/>
      <c r="E303" s="29"/>
      <c r="F303" s="34"/>
      <c r="G303" s="49"/>
      <c r="H303" s="99"/>
      <c r="I303" s="99"/>
    </row>
    <row r="304" spans="1:9" x14ac:dyDescent="0.25">
      <c r="A304" s="32"/>
      <c r="B304" s="83"/>
      <c r="C304" s="111"/>
      <c r="D304" s="29"/>
      <c r="E304" s="29"/>
      <c r="F304" s="34"/>
      <c r="G304" s="49"/>
      <c r="H304" s="99"/>
      <c r="I304" s="99"/>
    </row>
    <row r="305" spans="1:9" ht="18.75" customHeight="1" x14ac:dyDescent="0.25">
      <c r="A305" s="109"/>
      <c r="B305" s="83"/>
      <c r="C305"/>
    </row>
    <row r="306" spans="1:9" x14ac:dyDescent="0.25">
      <c r="A306" s="32"/>
      <c r="B306" s="83"/>
      <c r="C306" s="31"/>
      <c r="D306" s="29"/>
      <c r="E306" s="29"/>
      <c r="F306" s="34"/>
      <c r="G306" s="49"/>
      <c r="H306" s="99"/>
      <c r="I306" s="99"/>
    </row>
    <row r="307" spans="1:9" x14ac:dyDescent="0.25">
      <c r="A307" s="32"/>
      <c r="B307" s="83"/>
      <c r="C307" s="31"/>
      <c r="D307" s="29"/>
      <c r="E307" s="29"/>
      <c r="F307" s="34"/>
      <c r="G307" s="49"/>
      <c r="H307" s="99"/>
      <c r="I307" s="99"/>
    </row>
    <row r="308" spans="1:9" x14ac:dyDescent="0.25">
      <c r="A308" s="32"/>
      <c r="B308" s="83"/>
      <c r="C308" s="111"/>
      <c r="D308" s="29"/>
      <c r="E308" s="29"/>
      <c r="F308" s="34"/>
      <c r="G308" s="49"/>
      <c r="H308" s="99"/>
      <c r="I308" s="99"/>
    </row>
    <row r="309" spans="1:9" x14ac:dyDescent="0.25">
      <c r="A309" s="32"/>
      <c r="B309" s="83"/>
      <c r="C309" s="31"/>
      <c r="D309" s="29"/>
      <c r="E309" s="29"/>
      <c r="F309" s="34"/>
      <c r="G309" s="49"/>
      <c r="H309" s="99"/>
      <c r="I309" s="99"/>
    </row>
    <row r="310" spans="1:9" x14ac:dyDescent="0.25">
      <c r="A310" s="32"/>
      <c r="B310" s="83"/>
      <c r="C310" s="31"/>
      <c r="D310" s="29"/>
      <c r="E310" s="29"/>
      <c r="F310" s="34"/>
      <c r="G310" s="49"/>
      <c r="H310" s="99"/>
      <c r="I310" s="99"/>
    </row>
    <row r="311" spans="1:9" x14ac:dyDescent="0.25">
      <c r="A311" s="32"/>
      <c r="B311" s="83"/>
      <c r="C311" s="31"/>
      <c r="D311" s="29"/>
      <c r="E311" s="29"/>
      <c r="F311" s="34"/>
      <c r="G311" s="49"/>
      <c r="H311" s="99"/>
      <c r="I311" s="99"/>
    </row>
    <row r="312" spans="1:9" x14ac:dyDescent="0.25">
      <c r="A312" s="32"/>
      <c r="B312" s="83"/>
      <c r="C312" s="31"/>
      <c r="D312" s="29"/>
      <c r="E312" s="29"/>
      <c r="F312" s="34"/>
      <c r="G312" s="49"/>
      <c r="H312" s="99"/>
      <c r="I312" s="99"/>
    </row>
    <row r="313" spans="1:9" x14ac:dyDescent="0.25">
      <c r="A313" s="32"/>
      <c r="B313" s="83"/>
      <c r="C313" s="111"/>
      <c r="D313" s="29"/>
      <c r="E313" s="29"/>
      <c r="F313" s="34"/>
      <c r="G313" s="49"/>
      <c r="H313" s="99"/>
      <c r="I313" s="99"/>
    </row>
    <row r="314" spans="1:9" x14ac:dyDescent="0.25">
      <c r="A314" s="32"/>
      <c r="B314" s="83"/>
      <c r="C314" s="111"/>
      <c r="D314" s="29"/>
      <c r="E314" s="29"/>
      <c r="F314" s="34"/>
      <c r="G314" s="49"/>
      <c r="H314" s="99"/>
      <c r="I314" s="99"/>
    </row>
    <row r="315" spans="1:9" x14ac:dyDescent="0.25">
      <c r="A315" s="32"/>
      <c r="B315" s="83"/>
      <c r="C315" s="31"/>
      <c r="D315" s="29"/>
      <c r="E315" s="29"/>
      <c r="F315" s="34"/>
      <c r="G315" s="49"/>
      <c r="H315" s="99"/>
      <c r="I315" s="99"/>
    </row>
    <row r="316" spans="1:9" x14ac:dyDescent="0.25">
      <c r="A316" s="32"/>
      <c r="B316" s="83"/>
      <c r="C316" s="31"/>
      <c r="D316" s="29"/>
      <c r="E316" s="29"/>
      <c r="F316" s="34"/>
      <c r="G316" s="49"/>
      <c r="H316" s="99"/>
      <c r="I316" s="99"/>
    </row>
    <row r="317" spans="1:9" x14ac:dyDescent="0.25">
      <c r="A317" s="32"/>
      <c r="B317" s="83"/>
      <c r="C317" s="31"/>
      <c r="D317" s="29"/>
      <c r="E317" s="29"/>
      <c r="F317" s="34"/>
      <c r="G317" s="49"/>
      <c r="H317" s="99"/>
      <c r="I317" s="99"/>
    </row>
    <row r="318" spans="1:9" x14ac:dyDescent="0.25">
      <c r="A318" s="32"/>
      <c r="B318" s="83"/>
      <c r="C318" s="31"/>
      <c r="D318" s="29"/>
      <c r="E318" s="29"/>
      <c r="F318" s="34"/>
      <c r="G318" s="49"/>
      <c r="H318" s="99"/>
      <c r="I318" s="99"/>
    </row>
    <row r="319" spans="1:9" x14ac:dyDescent="0.25">
      <c r="A319" s="32"/>
      <c r="B319" s="83"/>
      <c r="C319" s="31"/>
      <c r="D319" s="29"/>
      <c r="E319" s="29"/>
      <c r="F319" s="34"/>
      <c r="G319" s="49"/>
      <c r="H319" s="99"/>
      <c r="I319" s="99"/>
    </row>
    <row r="320" spans="1:9" x14ac:dyDescent="0.25">
      <c r="A320" s="32"/>
      <c r="B320" s="83"/>
      <c r="C320" s="31"/>
      <c r="D320" s="29"/>
      <c r="E320" s="29"/>
      <c r="F320" s="34"/>
      <c r="G320" s="49"/>
      <c r="H320" s="99"/>
      <c r="I320" s="99"/>
    </row>
    <row r="321" spans="1:9" x14ac:dyDescent="0.25">
      <c r="A321" s="32"/>
      <c r="B321" s="83"/>
      <c r="C321" s="31"/>
      <c r="D321" s="29"/>
      <c r="E321" s="29"/>
      <c r="F321" s="34"/>
      <c r="G321" s="49"/>
      <c r="H321" s="99"/>
      <c r="I321" s="99"/>
    </row>
    <row r="322" spans="1:9" x14ac:dyDescent="0.25">
      <c r="A322" s="32"/>
      <c r="B322" s="83"/>
      <c r="C322" s="31"/>
      <c r="D322" s="29"/>
      <c r="E322" s="29"/>
      <c r="F322" s="34"/>
      <c r="G322" s="49"/>
      <c r="H322" s="99"/>
      <c r="I322" s="99"/>
    </row>
    <row r="323" spans="1:9" x14ac:dyDescent="0.25">
      <c r="A323" s="32"/>
      <c r="B323" s="83"/>
      <c r="C323" s="31"/>
      <c r="D323" s="29"/>
      <c r="E323" s="29"/>
      <c r="F323" s="34"/>
      <c r="G323" s="49"/>
      <c r="H323" s="99"/>
      <c r="I323" s="99"/>
    </row>
    <row r="324" spans="1:9" x14ac:dyDescent="0.25">
      <c r="A324" s="32"/>
      <c r="B324" s="83"/>
      <c r="C324" s="31"/>
      <c r="D324" s="29"/>
      <c r="E324" s="29"/>
      <c r="F324" s="34"/>
      <c r="G324" s="49"/>
      <c r="H324" s="99"/>
      <c r="I324" s="99"/>
    </row>
    <row r="325" spans="1:9" x14ac:dyDescent="0.25">
      <c r="A325" s="32"/>
      <c r="B325" s="83"/>
      <c r="C325" s="31"/>
      <c r="D325" s="29"/>
      <c r="E325" s="29"/>
      <c r="F325" s="34"/>
      <c r="G325" s="49"/>
      <c r="H325" s="99"/>
      <c r="I325" s="99"/>
    </row>
    <row r="326" spans="1:9" x14ac:dyDescent="0.25">
      <c r="A326" s="32"/>
      <c r="B326" s="83"/>
      <c r="C326" s="31"/>
      <c r="D326" s="29"/>
      <c r="E326" s="29"/>
      <c r="F326" s="34"/>
      <c r="G326" s="49"/>
      <c r="H326" s="99"/>
      <c r="I326" s="99"/>
    </row>
    <row r="327" spans="1:9" x14ac:dyDescent="0.25">
      <c r="A327" s="32"/>
      <c r="B327" s="83"/>
      <c r="C327" s="31"/>
      <c r="D327" s="29"/>
      <c r="E327" s="29"/>
      <c r="F327" s="34"/>
      <c r="G327" s="49"/>
      <c r="H327" s="99"/>
      <c r="I327" s="99"/>
    </row>
    <row r="328" spans="1:9" x14ac:dyDescent="0.25">
      <c r="A328" s="32"/>
      <c r="B328" s="83"/>
      <c r="C328" s="31"/>
      <c r="D328" s="29"/>
      <c r="E328" s="29"/>
      <c r="F328" s="34"/>
      <c r="G328" s="49"/>
      <c r="H328" s="99"/>
      <c r="I328" s="99"/>
    </row>
    <row r="329" spans="1:9" x14ac:dyDescent="0.25">
      <c r="A329" s="32"/>
      <c r="B329" s="83"/>
      <c r="C329" s="31"/>
      <c r="D329" s="29"/>
      <c r="E329" s="29"/>
      <c r="F329" s="34"/>
      <c r="G329" s="49"/>
      <c r="H329" s="99"/>
      <c r="I329" s="99"/>
    </row>
    <row r="330" spans="1:9" x14ac:dyDescent="0.25">
      <c r="A330" s="32"/>
      <c r="B330" s="83"/>
      <c r="C330" s="31"/>
      <c r="D330" s="29"/>
      <c r="E330" s="29"/>
      <c r="F330" s="34"/>
      <c r="G330" s="49"/>
      <c r="H330" s="99"/>
      <c r="I330" s="99"/>
    </row>
    <row r="331" spans="1:9" x14ac:dyDescent="0.25">
      <c r="A331" s="32"/>
      <c r="B331" s="83"/>
      <c r="C331" s="31"/>
      <c r="D331" s="29"/>
      <c r="E331" s="29"/>
      <c r="F331" s="34"/>
      <c r="G331" s="49"/>
      <c r="H331" s="99"/>
      <c r="I331" s="99"/>
    </row>
    <row r="332" spans="1:9" x14ac:dyDescent="0.25">
      <c r="A332" s="32"/>
      <c r="B332" s="83"/>
      <c r="C332" s="31"/>
      <c r="D332" s="29"/>
      <c r="E332" s="29"/>
      <c r="F332" s="34"/>
      <c r="G332" s="49"/>
      <c r="H332" s="99"/>
      <c r="I332" s="99"/>
    </row>
    <row r="333" spans="1:9" x14ac:dyDescent="0.25">
      <c r="A333" s="32"/>
      <c r="B333" s="83"/>
      <c r="C333" s="31"/>
      <c r="D333" s="29"/>
      <c r="E333" s="29"/>
      <c r="F333" s="34"/>
      <c r="G333" s="49"/>
      <c r="H333" s="99"/>
      <c r="I333" s="99"/>
    </row>
    <row r="334" spans="1:9" x14ac:dyDescent="0.25">
      <c r="A334" s="32"/>
      <c r="B334" s="83"/>
      <c r="C334" s="31"/>
      <c r="D334" s="29"/>
      <c r="E334" s="29"/>
      <c r="F334" s="34"/>
      <c r="G334" s="49"/>
      <c r="H334" s="99"/>
      <c r="I334" s="99"/>
    </row>
    <row r="335" spans="1:9" x14ac:dyDescent="0.25">
      <c r="A335" s="32"/>
      <c r="B335" s="83"/>
      <c r="C335" s="31"/>
      <c r="D335" s="29"/>
      <c r="E335" s="29"/>
      <c r="F335" s="34"/>
      <c r="G335" s="49"/>
      <c r="H335" s="99"/>
      <c r="I335" s="99"/>
    </row>
    <row r="336" spans="1:9" x14ac:dyDescent="0.25">
      <c r="A336" s="32"/>
      <c r="B336" s="83"/>
      <c r="C336" s="31"/>
      <c r="D336" s="29"/>
      <c r="E336" s="29"/>
      <c r="F336" s="34"/>
      <c r="G336" s="49"/>
      <c r="H336" s="99"/>
      <c r="I336" s="99"/>
    </row>
    <row r="337" spans="1:9" x14ac:dyDescent="0.25">
      <c r="A337" s="32"/>
      <c r="B337" s="83"/>
      <c r="C337" s="31"/>
      <c r="D337" s="29"/>
      <c r="E337" s="29"/>
      <c r="F337" s="34"/>
      <c r="G337" s="49"/>
      <c r="H337" s="99"/>
      <c r="I337" s="99"/>
    </row>
    <row r="338" spans="1:9" x14ac:dyDescent="0.25">
      <c r="A338" s="32"/>
      <c r="B338" s="83"/>
      <c r="C338" s="31"/>
      <c r="D338" s="29"/>
      <c r="E338" s="29"/>
      <c r="F338" s="34"/>
      <c r="G338" s="49"/>
      <c r="H338" s="99"/>
      <c r="I338" s="99"/>
    </row>
    <row r="339" spans="1:9" x14ac:dyDescent="0.25">
      <c r="A339" s="32"/>
      <c r="B339" s="83"/>
      <c r="C339" s="31"/>
      <c r="D339" s="29"/>
      <c r="E339" s="29"/>
      <c r="F339" s="34"/>
      <c r="G339" s="49"/>
      <c r="H339" s="99"/>
      <c r="I339" s="99"/>
    </row>
    <row r="340" spans="1:9" x14ac:dyDescent="0.25">
      <c r="A340" s="32"/>
      <c r="B340" s="83"/>
      <c r="C340" s="31"/>
      <c r="D340" s="29"/>
      <c r="E340" s="29"/>
      <c r="F340" s="34"/>
      <c r="G340" s="49"/>
      <c r="H340" s="99"/>
      <c r="I340" s="99"/>
    </row>
    <row r="341" spans="1:9" x14ac:dyDescent="0.25">
      <c r="A341" s="32"/>
      <c r="B341" s="83"/>
      <c r="C341" s="31"/>
      <c r="D341" s="29"/>
      <c r="E341" s="29"/>
      <c r="F341" s="34"/>
      <c r="G341" s="49"/>
      <c r="H341" s="99"/>
      <c r="I341" s="99"/>
    </row>
    <row r="342" spans="1:9" x14ac:dyDescent="0.25">
      <c r="A342" s="32"/>
      <c r="B342" s="83"/>
      <c r="C342" s="31"/>
      <c r="D342" s="29"/>
      <c r="E342" s="29"/>
      <c r="F342" s="34"/>
      <c r="G342" s="49"/>
      <c r="H342" s="99"/>
      <c r="I342" s="99"/>
    </row>
    <row r="343" spans="1:9" x14ac:dyDescent="0.25">
      <c r="A343" s="32"/>
      <c r="B343" s="83"/>
      <c r="C343" s="31"/>
      <c r="D343" s="29"/>
      <c r="E343" s="29"/>
      <c r="F343" s="34"/>
      <c r="G343" s="49"/>
      <c r="H343" s="99"/>
      <c r="I343" s="99"/>
    </row>
    <row r="344" spans="1:9" x14ac:dyDescent="0.25">
      <c r="A344" s="32"/>
      <c r="B344" s="83"/>
      <c r="C344" s="31"/>
      <c r="D344" s="29"/>
      <c r="E344" s="29"/>
      <c r="F344" s="34"/>
      <c r="G344" s="49"/>
      <c r="H344" s="99"/>
      <c r="I344" s="99"/>
    </row>
    <row r="345" spans="1:9" x14ac:dyDescent="0.25">
      <c r="A345" s="32"/>
      <c r="B345" s="83"/>
      <c r="C345" s="31"/>
      <c r="D345" s="29"/>
      <c r="E345" s="29"/>
      <c r="F345" s="34"/>
      <c r="G345" s="49"/>
      <c r="H345" s="99"/>
      <c r="I345" s="99"/>
    </row>
    <row r="346" spans="1:9" x14ac:dyDescent="0.25">
      <c r="A346" s="32"/>
      <c r="B346" s="83"/>
      <c r="C346" s="31"/>
      <c r="D346" s="29"/>
      <c r="E346" s="29"/>
      <c r="F346" s="34"/>
      <c r="G346" s="49"/>
      <c r="H346" s="99"/>
      <c r="I346" s="99"/>
    </row>
    <row r="347" spans="1:9" x14ac:dyDescent="0.25">
      <c r="A347" s="32"/>
      <c r="B347" s="83"/>
      <c r="C347" s="31"/>
      <c r="D347" s="29"/>
      <c r="E347" s="29"/>
      <c r="F347" s="34"/>
      <c r="G347" s="49"/>
      <c r="H347" s="99"/>
      <c r="I347" s="99"/>
    </row>
    <row r="348" spans="1:9" x14ac:dyDescent="0.25">
      <c r="A348" s="32"/>
      <c r="B348" s="83"/>
      <c r="C348" s="31"/>
      <c r="D348" s="29"/>
      <c r="E348" s="29"/>
      <c r="F348" s="34"/>
      <c r="G348" s="49"/>
      <c r="H348" s="99"/>
      <c r="I348" s="99"/>
    </row>
    <row r="349" spans="1:9" x14ac:dyDescent="0.25">
      <c r="A349" s="32"/>
      <c r="B349" s="83"/>
      <c r="C349" s="31"/>
      <c r="D349" s="29"/>
      <c r="E349" s="29"/>
      <c r="F349" s="34"/>
      <c r="G349" s="49"/>
      <c r="H349" s="99"/>
      <c r="I349" s="99"/>
    </row>
    <row r="350" spans="1:9" x14ac:dyDescent="0.25">
      <c r="A350" s="32"/>
      <c r="B350" s="83"/>
      <c r="C350" s="31"/>
      <c r="D350" s="29"/>
      <c r="E350" s="29"/>
      <c r="F350" s="34"/>
      <c r="G350" s="49"/>
      <c r="H350" s="99"/>
      <c r="I350" s="99"/>
    </row>
    <row r="351" spans="1:9" x14ac:dyDescent="0.25">
      <c r="A351" s="32"/>
      <c r="B351" s="83"/>
      <c r="C351" s="31"/>
      <c r="D351" s="29"/>
      <c r="E351" s="29"/>
      <c r="F351" s="34"/>
      <c r="G351" s="49"/>
      <c r="H351" s="99"/>
      <c r="I351" s="99"/>
    </row>
    <row r="352" spans="1:9" x14ac:dyDescent="0.25">
      <c r="A352" s="32"/>
      <c r="B352" s="83"/>
      <c r="C352" s="31"/>
      <c r="D352" s="29"/>
      <c r="E352" s="29"/>
      <c r="F352" s="34"/>
      <c r="G352" s="49"/>
      <c r="H352" s="99"/>
      <c r="I352" s="99"/>
    </row>
    <row r="353" spans="1:9" x14ac:dyDescent="0.25">
      <c r="A353" s="32"/>
      <c r="B353" s="83"/>
      <c r="C353" s="31"/>
      <c r="D353" s="29"/>
      <c r="E353" s="29"/>
      <c r="F353" s="34"/>
      <c r="G353" s="49"/>
      <c r="H353" s="99"/>
      <c r="I353" s="99"/>
    </row>
    <row r="354" spans="1:9" x14ac:dyDescent="0.25">
      <c r="A354" s="32"/>
      <c r="B354" s="83"/>
      <c r="C354" s="31"/>
      <c r="D354" s="29"/>
      <c r="E354" s="29"/>
      <c r="F354" s="34"/>
      <c r="G354" s="49"/>
      <c r="H354" s="99"/>
      <c r="I354" s="99"/>
    </row>
    <row r="355" spans="1:9" x14ac:dyDescent="0.25">
      <c r="A355" s="32"/>
      <c r="B355" s="83"/>
      <c r="C355" s="31"/>
      <c r="D355" s="29"/>
      <c r="E355" s="29"/>
      <c r="F355" s="34"/>
      <c r="G355" s="49"/>
      <c r="H355" s="99"/>
      <c r="I355" s="99"/>
    </row>
    <row r="356" spans="1:9" x14ac:dyDescent="0.25">
      <c r="A356" s="32"/>
      <c r="B356" s="83"/>
      <c r="C356" s="31"/>
      <c r="D356" s="29"/>
      <c r="E356" s="29"/>
      <c r="F356" s="34"/>
      <c r="G356" s="49"/>
      <c r="H356" s="99"/>
      <c r="I356" s="99"/>
    </row>
    <row r="357" spans="1:9" ht="18.75" customHeight="1" x14ac:dyDescent="0.25">
      <c r="A357" s="32"/>
      <c r="B357" s="26"/>
      <c r="C357" s="115"/>
      <c r="D357" s="29"/>
      <c r="E357" s="29"/>
      <c r="F357" s="34"/>
      <c r="G357" s="34"/>
      <c r="H357" s="99"/>
      <c r="I357" s="99"/>
    </row>
    <row r="358" spans="1:9" ht="18.75" customHeight="1" x14ac:dyDescent="0.25">
      <c r="A358" s="32"/>
      <c r="B358" s="83"/>
      <c r="C358" s="111"/>
      <c r="D358" s="29"/>
      <c r="E358" s="29"/>
      <c r="F358" s="34"/>
      <c r="G358" s="49"/>
      <c r="H358" s="99"/>
      <c r="I358" s="99"/>
    </row>
    <row r="359" spans="1:9" ht="18.75" customHeight="1" x14ac:dyDescent="0.25">
      <c r="A359" s="32"/>
      <c r="B359" s="83"/>
      <c r="C359" s="111"/>
      <c r="D359" s="29"/>
      <c r="E359" s="29"/>
      <c r="F359" s="34"/>
      <c r="G359" s="49"/>
      <c r="H359" s="99"/>
      <c r="I359" s="99"/>
    </row>
    <row r="360" spans="1:9" ht="18.75" customHeight="1" x14ac:dyDescent="0.25">
      <c r="A360" s="32"/>
      <c r="B360" s="83"/>
      <c r="C360" s="111"/>
      <c r="D360" s="29"/>
      <c r="E360" s="29"/>
      <c r="F360" s="34"/>
      <c r="G360" s="49"/>
      <c r="H360" s="99"/>
      <c r="I360" s="99"/>
    </row>
    <row r="361" spans="1:9" ht="18.75" customHeight="1" x14ac:dyDescent="0.25">
      <c r="A361" s="32"/>
      <c r="B361" s="83"/>
      <c r="C361" s="111"/>
      <c r="D361" s="29"/>
      <c r="E361" s="29"/>
      <c r="F361" s="34"/>
      <c r="G361" s="49"/>
      <c r="H361" s="99"/>
      <c r="I361" s="99"/>
    </row>
    <row r="362" spans="1:9" ht="18.75" customHeight="1" x14ac:dyDescent="0.25">
      <c r="A362" s="32"/>
      <c r="B362" s="83"/>
      <c r="C362" s="111"/>
      <c r="D362" s="29"/>
      <c r="E362" s="29"/>
      <c r="F362" s="34"/>
      <c r="G362" s="49"/>
      <c r="H362" s="99"/>
      <c r="I362" s="99"/>
    </row>
    <row r="363" spans="1:9" ht="18.75" customHeight="1" x14ac:dyDescent="0.25">
      <c r="A363" s="32"/>
      <c r="B363" s="83"/>
      <c r="C363" s="111"/>
      <c r="D363" s="29"/>
      <c r="E363" s="29"/>
      <c r="F363" s="34"/>
      <c r="G363" s="49"/>
      <c r="H363" s="99"/>
      <c r="I363" s="99"/>
    </row>
    <row r="364" spans="1:9" ht="18.75" customHeight="1" x14ac:dyDescent="0.25">
      <c r="A364" s="32"/>
      <c r="B364" s="83"/>
      <c r="C364" s="111"/>
      <c r="D364" s="29"/>
      <c r="E364" s="29"/>
      <c r="F364" s="34"/>
      <c r="G364" s="49"/>
      <c r="H364" s="99"/>
      <c r="I364" s="99"/>
    </row>
    <row r="365" spans="1:9" ht="18.75" customHeight="1" x14ac:dyDescent="0.25">
      <c r="A365" s="32"/>
      <c r="B365" s="83"/>
      <c r="C365" s="111"/>
      <c r="D365" s="29"/>
      <c r="E365" s="29"/>
      <c r="F365" s="34"/>
      <c r="G365" s="49"/>
      <c r="H365" s="99"/>
      <c r="I365" s="99"/>
    </row>
    <row r="366" spans="1:9" ht="18.75" customHeight="1" x14ac:dyDescent="0.25">
      <c r="A366" s="32"/>
      <c r="B366" s="83"/>
      <c r="C366" s="111"/>
      <c r="D366" s="29"/>
      <c r="E366" s="29"/>
      <c r="F366" s="34"/>
      <c r="G366" s="49"/>
      <c r="H366" s="99"/>
      <c r="I366" s="99"/>
    </row>
    <row r="367" spans="1:9" ht="18.75" customHeight="1" x14ac:dyDescent="0.25">
      <c r="A367" s="32"/>
      <c r="B367" s="83"/>
      <c r="C367" s="111"/>
      <c r="D367" s="29"/>
      <c r="E367" s="29"/>
      <c r="F367" s="34"/>
      <c r="G367" s="49"/>
      <c r="H367" s="99"/>
      <c r="I367" s="99"/>
    </row>
    <row r="368" spans="1:9" ht="18.75" customHeight="1" x14ac:dyDescent="0.25">
      <c r="A368" s="32"/>
      <c r="B368" s="83"/>
      <c r="C368" s="111"/>
      <c r="D368" s="29"/>
      <c r="E368" s="29"/>
      <c r="F368" s="34"/>
      <c r="G368" s="49"/>
      <c r="H368" s="99"/>
      <c r="I368" s="99"/>
    </row>
    <row r="369" spans="1:9" ht="18.75" customHeight="1" x14ac:dyDescent="0.25">
      <c r="A369" s="32"/>
      <c r="B369" s="26"/>
      <c r="C369" s="115"/>
      <c r="D369" s="32"/>
      <c r="E369" s="32"/>
      <c r="F369" s="34"/>
      <c r="G369" s="34"/>
      <c r="H369" s="99"/>
      <c r="I369" s="99"/>
    </row>
    <row r="370" spans="1:9" ht="18.75" customHeight="1" x14ac:dyDescent="0.25">
      <c r="A370" s="32"/>
      <c r="B370" s="83"/>
      <c r="C370" s="111"/>
      <c r="D370" s="29"/>
      <c r="E370" s="29"/>
      <c r="F370" s="34"/>
      <c r="G370" s="49"/>
      <c r="H370" s="99"/>
      <c r="I370" s="99"/>
    </row>
    <row r="371" spans="1:9" ht="18.75" customHeight="1" x14ac:dyDescent="0.25">
      <c r="A371" s="32"/>
      <c r="B371" s="83"/>
      <c r="C371" s="111"/>
      <c r="D371" s="29"/>
      <c r="E371" s="29"/>
      <c r="F371" s="34"/>
      <c r="G371" s="49"/>
      <c r="H371" s="99"/>
      <c r="I371" s="99"/>
    </row>
    <row r="372" spans="1:9" ht="18.75" customHeight="1" x14ac:dyDescent="0.25">
      <c r="A372" s="32"/>
      <c r="B372" s="83"/>
      <c r="C372" s="111"/>
      <c r="D372" s="29"/>
      <c r="E372" s="29"/>
      <c r="F372" s="34"/>
      <c r="G372" s="49"/>
      <c r="H372" s="99"/>
      <c r="I372" s="99"/>
    </row>
    <row r="373" spans="1:9" ht="18.75" customHeight="1" x14ac:dyDescent="0.25">
      <c r="A373" s="32"/>
      <c r="B373" s="26"/>
      <c r="C373" s="115"/>
      <c r="D373" s="29"/>
      <c r="E373" s="29"/>
      <c r="F373" s="34"/>
      <c r="G373" s="34"/>
      <c r="H373" s="99"/>
      <c r="I373" s="99"/>
    </row>
    <row r="374" spans="1:9" ht="18.75" customHeight="1" x14ac:dyDescent="0.25">
      <c r="A374" s="32"/>
      <c r="B374" s="83"/>
      <c r="C374" s="111"/>
      <c r="D374" s="29"/>
      <c r="E374" s="29"/>
      <c r="F374" s="34"/>
      <c r="G374" s="49"/>
      <c r="H374" s="99"/>
      <c r="I374" s="99"/>
    </row>
    <row r="375" spans="1:9" ht="18.75" customHeight="1" x14ac:dyDescent="0.25">
      <c r="A375" s="32"/>
      <c r="B375" s="83"/>
      <c r="C375" s="111"/>
      <c r="D375" s="29"/>
      <c r="E375" s="29"/>
      <c r="F375" s="34"/>
      <c r="G375" s="49"/>
      <c r="H375" s="99"/>
      <c r="I375" s="99"/>
    </row>
    <row r="376" spans="1:9" ht="18.75" customHeight="1" x14ac:dyDescent="0.25">
      <c r="A376" s="32"/>
      <c r="B376" s="83"/>
      <c r="C376" s="111"/>
      <c r="D376" s="29"/>
      <c r="E376" s="29"/>
      <c r="F376" s="34"/>
      <c r="G376" s="49"/>
      <c r="H376" s="99"/>
      <c r="I376" s="99"/>
    </row>
    <row r="377" spans="1:9" ht="18.75" customHeight="1" x14ac:dyDescent="0.25">
      <c r="A377" s="32"/>
      <c r="B377" s="26"/>
      <c r="C377" s="115"/>
      <c r="D377" s="32"/>
      <c r="E377" s="32"/>
      <c r="F377" s="34"/>
      <c r="G377" s="34"/>
      <c r="H377" s="99"/>
      <c r="I377" s="99"/>
    </row>
    <row r="378" spans="1:9" ht="18.75" customHeight="1" x14ac:dyDescent="0.25">
      <c r="A378" s="32"/>
      <c r="B378" s="83"/>
      <c r="C378" s="111"/>
      <c r="D378" s="29"/>
      <c r="E378" s="29"/>
      <c r="F378" s="34"/>
      <c r="G378" s="49"/>
      <c r="H378" s="99"/>
      <c r="I378" s="99"/>
    </row>
    <row r="379" spans="1:9" ht="18.75" customHeight="1" x14ac:dyDescent="0.25">
      <c r="A379" s="32"/>
      <c r="B379" s="83"/>
      <c r="C379" s="111"/>
      <c r="D379" s="29"/>
      <c r="E379" s="29"/>
      <c r="F379" s="34"/>
      <c r="G379" s="49"/>
      <c r="H379" s="99"/>
      <c r="I379" s="99"/>
    </row>
    <row r="380" spans="1:9" ht="18.75" customHeight="1" x14ac:dyDescent="0.25">
      <c r="A380" s="32"/>
      <c r="B380" s="83"/>
      <c r="C380" s="111"/>
      <c r="D380" s="29"/>
      <c r="E380" s="29"/>
      <c r="F380" s="34"/>
      <c r="G380" s="49"/>
      <c r="H380" s="99"/>
      <c r="I380" s="99"/>
    </row>
    <row r="381" spans="1:9" ht="18.75" customHeight="1" x14ac:dyDescent="0.25">
      <c r="A381" s="32"/>
      <c r="B381" s="83"/>
      <c r="C381" s="111"/>
      <c r="D381" s="29"/>
      <c r="E381" s="29"/>
      <c r="F381" s="34"/>
      <c r="G381" s="49"/>
      <c r="H381" s="99"/>
      <c r="I381" s="99"/>
    </row>
    <row r="382" spans="1:9" ht="18.75" customHeight="1" x14ac:dyDescent="0.25">
      <c r="A382" s="32"/>
      <c r="B382" s="83"/>
      <c r="C382" s="111"/>
      <c r="D382" s="29"/>
      <c r="E382" s="29"/>
      <c r="F382" s="34"/>
      <c r="G382" s="49"/>
      <c r="H382" s="99"/>
      <c r="I382" s="99"/>
    </row>
    <row r="383" spans="1:9" ht="18.75" customHeight="1" x14ac:dyDescent="0.25">
      <c r="A383" s="32"/>
      <c r="B383" s="83"/>
      <c r="C383" s="111"/>
      <c r="D383" s="29"/>
      <c r="E383" s="29"/>
      <c r="F383" s="34"/>
      <c r="G383" s="49"/>
      <c r="H383" s="99"/>
      <c r="I383" s="99"/>
    </row>
    <row r="384" spans="1:9" ht="18.75" customHeight="1" x14ac:dyDescent="0.25">
      <c r="A384" s="32"/>
      <c r="B384" s="83"/>
      <c r="C384" s="111"/>
      <c r="D384" s="29"/>
      <c r="E384" s="29"/>
      <c r="F384" s="34"/>
      <c r="G384" s="49"/>
      <c r="H384" s="99"/>
      <c r="I384" s="99"/>
    </row>
    <row r="385" spans="1:9" ht="18.75" customHeight="1" x14ac:dyDescent="0.25">
      <c r="A385" s="32"/>
      <c r="B385" s="83"/>
      <c r="C385" s="111"/>
      <c r="D385" s="29"/>
      <c r="E385" s="29"/>
      <c r="F385" s="34"/>
      <c r="G385" s="49"/>
      <c r="H385" s="99"/>
      <c r="I385" s="99"/>
    </row>
    <row r="386" spans="1:9" ht="18.75" customHeight="1" x14ac:dyDescent="0.25">
      <c r="A386" s="32"/>
      <c r="B386" s="26"/>
      <c r="C386" s="115"/>
      <c r="D386" s="32"/>
      <c r="E386" s="32"/>
      <c r="F386" s="34"/>
      <c r="G386" s="34"/>
      <c r="H386" s="99"/>
      <c r="I386" s="99"/>
    </row>
    <row r="387" spans="1:9" ht="18.75" customHeight="1" x14ac:dyDescent="0.25">
      <c r="A387" s="32"/>
      <c r="B387" s="83"/>
      <c r="C387" s="111"/>
      <c r="D387" s="29"/>
      <c r="E387" s="29"/>
      <c r="F387" s="34"/>
      <c r="G387" s="49"/>
      <c r="H387" s="99"/>
      <c r="I387" s="99"/>
    </row>
    <row r="388" spans="1:9" ht="18.75" customHeight="1" x14ac:dyDescent="0.25">
      <c r="A388" s="32"/>
      <c r="B388" s="83"/>
      <c r="C388" s="111"/>
      <c r="D388" s="29"/>
      <c r="E388" s="29"/>
      <c r="F388" s="34"/>
      <c r="G388" s="49"/>
      <c r="H388" s="99"/>
      <c r="I388" s="99"/>
    </row>
    <row r="389" spans="1:9" ht="18.75" customHeight="1" x14ac:dyDescent="0.25">
      <c r="A389" s="32"/>
      <c r="B389" s="26"/>
      <c r="C389" s="115"/>
      <c r="D389" s="32"/>
      <c r="E389" s="32"/>
      <c r="F389" s="34"/>
      <c r="G389" s="34"/>
      <c r="H389" s="99"/>
      <c r="I389" s="99"/>
    </row>
    <row r="390" spans="1:9" ht="18.75" customHeight="1" x14ac:dyDescent="0.25">
      <c r="A390" s="32"/>
      <c r="B390" s="26"/>
      <c r="C390" s="115"/>
      <c r="D390" s="32"/>
      <c r="E390" s="32"/>
      <c r="F390" s="34"/>
      <c r="G390" s="34"/>
      <c r="H390" s="99"/>
      <c r="I390" s="99"/>
    </row>
    <row r="391" spans="1:9" ht="18.75" customHeight="1" x14ac:dyDescent="0.25">
      <c r="A391" s="32"/>
      <c r="B391" s="26"/>
      <c r="C391" s="115"/>
      <c r="D391" s="29"/>
      <c r="E391" s="29"/>
      <c r="F391" s="34"/>
      <c r="G391" s="34"/>
      <c r="H391" s="99"/>
      <c r="I391" s="99"/>
    </row>
    <row r="392" spans="1:9" ht="18.75" customHeight="1" x14ac:dyDescent="0.25">
      <c r="A392" s="32"/>
      <c r="B392" s="26"/>
      <c r="C392" s="115"/>
      <c r="D392" s="29"/>
      <c r="E392" s="29"/>
      <c r="F392" s="34"/>
      <c r="G392" s="34"/>
      <c r="H392" s="99"/>
      <c r="I392" s="99"/>
    </row>
    <row r="393" spans="1:9" ht="18.75" customHeight="1" x14ac:dyDescent="0.25">
      <c r="A393" s="32"/>
      <c r="B393" s="83"/>
      <c r="C393" s="111"/>
      <c r="D393" s="29"/>
      <c r="E393" s="29"/>
      <c r="F393" s="34"/>
      <c r="G393" s="49"/>
      <c r="H393" s="99"/>
      <c r="I393" s="99"/>
    </row>
    <row r="394" spans="1:9" ht="18.75" customHeight="1" x14ac:dyDescent="0.25">
      <c r="A394" s="32"/>
      <c r="B394" s="83"/>
      <c r="C394" s="111"/>
      <c r="D394" s="29"/>
      <c r="E394" s="29"/>
      <c r="F394" s="34"/>
      <c r="G394" s="49"/>
      <c r="H394" s="99"/>
      <c r="I394" s="99"/>
    </row>
    <row r="395" spans="1:9" ht="18.75" customHeight="1" x14ac:dyDescent="0.25">
      <c r="A395" s="32"/>
      <c r="B395" s="83"/>
      <c r="C395" s="111"/>
      <c r="D395" s="29"/>
      <c r="E395" s="29"/>
      <c r="F395" s="34"/>
      <c r="G395" s="49"/>
      <c r="H395" s="99"/>
      <c r="I395" s="99"/>
    </row>
    <row r="396" spans="1:9" ht="18.75" customHeight="1" x14ac:dyDescent="0.25">
      <c r="A396" s="32"/>
      <c r="B396" s="83"/>
      <c r="C396" s="111"/>
      <c r="D396" s="29"/>
      <c r="E396" s="29"/>
      <c r="F396" s="34"/>
      <c r="G396" s="49"/>
      <c r="H396" s="99"/>
      <c r="I396" s="99"/>
    </row>
    <row r="397" spans="1:9" ht="18.75" customHeight="1" x14ac:dyDescent="0.25">
      <c r="A397" s="32"/>
      <c r="B397" s="83"/>
      <c r="C397" s="111"/>
      <c r="D397" s="29"/>
      <c r="E397" s="29"/>
      <c r="F397" s="34"/>
      <c r="G397" s="49"/>
      <c r="H397" s="99"/>
      <c r="I397" s="99"/>
    </row>
    <row r="398" spans="1:9" ht="18.75" customHeight="1" x14ac:dyDescent="0.25">
      <c r="A398" s="32"/>
      <c r="B398" s="83"/>
      <c r="C398" s="111"/>
      <c r="D398" s="29"/>
      <c r="E398" s="29"/>
      <c r="F398" s="34"/>
      <c r="G398" s="49"/>
      <c r="H398" s="99"/>
      <c r="I398" s="99"/>
    </row>
    <row r="399" spans="1:9" ht="18.75" customHeight="1" x14ac:dyDescent="0.25">
      <c r="A399" s="32"/>
      <c r="B399" s="83"/>
      <c r="C399" s="111"/>
      <c r="D399" s="29"/>
      <c r="E399" s="29"/>
      <c r="F399" s="34"/>
      <c r="G399" s="49"/>
      <c r="H399" s="99"/>
      <c r="I399" s="99"/>
    </row>
    <row r="400" spans="1:9" ht="18.75" customHeight="1" x14ac:dyDescent="0.25">
      <c r="A400" s="32"/>
      <c r="B400" s="83"/>
      <c r="C400" s="111"/>
      <c r="D400" s="29"/>
      <c r="E400" s="29"/>
      <c r="F400" s="34"/>
      <c r="G400" s="49"/>
      <c r="H400" s="99"/>
      <c r="I400" s="99"/>
    </row>
    <row r="401" spans="1:9" ht="18.75" customHeight="1" x14ac:dyDescent="0.25">
      <c r="A401" s="32"/>
      <c r="B401" s="83"/>
      <c r="C401" s="111"/>
      <c r="D401" s="29"/>
      <c r="E401" s="29"/>
      <c r="F401" s="34"/>
      <c r="G401" s="49"/>
      <c r="H401" s="99"/>
      <c r="I401" s="99"/>
    </row>
    <row r="402" spans="1:9" ht="18.75" customHeight="1" x14ac:dyDescent="0.25">
      <c r="A402" s="32"/>
      <c r="B402" s="83"/>
      <c r="C402" s="111"/>
      <c r="D402" s="29"/>
      <c r="E402" s="29"/>
      <c r="F402" s="34"/>
      <c r="G402" s="49"/>
      <c r="H402" s="99"/>
      <c r="I402" s="99"/>
    </row>
    <row r="403" spans="1:9" ht="18.75" customHeight="1" x14ac:dyDescent="0.25">
      <c r="A403" s="32"/>
      <c r="B403" s="83"/>
      <c r="C403" s="111"/>
      <c r="D403" s="29"/>
      <c r="E403" s="29"/>
      <c r="F403" s="34"/>
      <c r="G403" s="49"/>
      <c r="H403" s="99"/>
      <c r="I403" s="99"/>
    </row>
    <row r="404" spans="1:9" ht="18.75" customHeight="1" x14ac:dyDescent="0.25">
      <c r="A404" s="32"/>
      <c r="B404" s="83"/>
      <c r="C404" s="111"/>
      <c r="D404" s="29"/>
      <c r="E404" s="29"/>
      <c r="F404" s="34"/>
      <c r="G404" s="49"/>
      <c r="H404" s="99"/>
      <c r="I404" s="99"/>
    </row>
    <row r="405" spans="1:9" ht="18.75" customHeight="1" x14ac:dyDescent="0.25">
      <c r="A405" s="32"/>
      <c r="B405" s="83"/>
      <c r="C405" s="111"/>
      <c r="D405" s="29"/>
      <c r="E405" s="29"/>
      <c r="F405" s="34"/>
      <c r="G405" s="49"/>
      <c r="H405" s="99"/>
      <c r="I405" s="99"/>
    </row>
    <row r="406" spans="1:9" ht="18.75" customHeight="1" x14ac:dyDescent="0.25">
      <c r="A406" s="32"/>
      <c r="B406" s="83"/>
      <c r="C406" s="111"/>
      <c r="D406" s="29"/>
      <c r="E406" s="29"/>
      <c r="F406" s="34"/>
      <c r="G406" s="49"/>
      <c r="H406" s="99"/>
      <c r="I406" s="99"/>
    </row>
    <row r="407" spans="1:9" ht="18.75" customHeight="1" x14ac:dyDescent="0.25">
      <c r="A407" s="32"/>
      <c r="B407" s="83"/>
      <c r="C407" s="111"/>
      <c r="D407" s="29"/>
      <c r="E407" s="29"/>
      <c r="F407" s="34"/>
      <c r="G407" s="49"/>
      <c r="H407" s="99"/>
      <c r="I407" s="99"/>
    </row>
    <row r="408" spans="1:9" ht="18.75" customHeight="1" x14ac:dyDescent="0.25">
      <c r="A408" s="32"/>
      <c r="B408" s="83"/>
      <c r="C408" s="111"/>
      <c r="D408" s="29"/>
      <c r="E408" s="29"/>
      <c r="F408" s="34"/>
      <c r="G408" s="49"/>
      <c r="H408" s="99"/>
      <c r="I408" s="99"/>
    </row>
    <row r="409" spans="1:9" ht="18.75" customHeight="1" x14ac:dyDescent="0.25">
      <c r="A409" s="32"/>
      <c r="B409" s="83"/>
      <c r="C409" s="111"/>
      <c r="D409" s="29"/>
      <c r="E409" s="29"/>
      <c r="F409" s="34"/>
      <c r="G409" s="49"/>
      <c r="H409" s="99"/>
      <c r="I409" s="99"/>
    </row>
    <row r="410" spans="1:9" ht="18.75" customHeight="1" x14ac:dyDescent="0.25">
      <c r="A410" s="32"/>
      <c r="B410" s="83"/>
      <c r="C410" s="111"/>
      <c r="D410" s="29"/>
      <c r="E410" s="29"/>
      <c r="F410" s="34"/>
      <c r="G410" s="49"/>
      <c r="H410" s="99"/>
      <c r="I410" s="99"/>
    </row>
    <row r="411" spans="1:9" ht="18.75" customHeight="1" x14ac:dyDescent="0.25">
      <c r="B411" s="106"/>
      <c r="F411" s="60"/>
      <c r="G411" s="60"/>
      <c r="H411" s="99"/>
      <c r="I411" s="99"/>
    </row>
    <row r="412" spans="1:9" ht="18.75" customHeight="1" x14ac:dyDescent="0.25">
      <c r="A412" s="32"/>
      <c r="B412" s="106"/>
      <c r="F412" s="60"/>
      <c r="G412" s="60"/>
    </row>
    <row r="413" spans="1:9" x14ac:dyDescent="0.25">
      <c r="A413" s="32"/>
      <c r="B413" s="83"/>
      <c r="C413" s="111"/>
      <c r="D413" s="29"/>
      <c r="E413" s="29"/>
      <c r="F413" s="34"/>
      <c r="G413" s="49"/>
    </row>
    <row r="414" spans="1:9" x14ac:dyDescent="0.25">
      <c r="A414" s="32"/>
      <c r="B414" s="83"/>
      <c r="C414" s="111"/>
      <c r="D414" s="29"/>
      <c r="E414" s="29"/>
      <c r="F414" s="34"/>
      <c r="G414" s="49"/>
    </row>
    <row r="415" spans="1:9" x14ac:dyDescent="0.25">
      <c r="A415" s="32"/>
      <c r="B415" s="83"/>
      <c r="C415" s="111"/>
      <c r="D415" s="29"/>
      <c r="E415" s="29"/>
      <c r="F415" s="34"/>
      <c r="G415" s="49"/>
    </row>
    <row r="416" spans="1:9" x14ac:dyDescent="0.25">
      <c r="A416" s="32"/>
      <c r="B416" s="83"/>
      <c r="C416" s="111"/>
      <c r="D416" s="29"/>
      <c r="E416" s="29"/>
      <c r="F416" s="34"/>
      <c r="G416" s="49"/>
    </row>
    <row r="417" spans="1:7" x14ac:dyDescent="0.25">
      <c r="A417" s="32"/>
      <c r="B417" s="83"/>
      <c r="C417" s="111"/>
      <c r="D417" s="29"/>
      <c r="E417" s="29"/>
      <c r="F417" s="34"/>
      <c r="G417" s="49"/>
    </row>
    <row r="418" spans="1:7" x14ac:dyDescent="0.25">
      <c r="A418" s="32"/>
      <c r="B418" s="83"/>
      <c r="C418" s="111"/>
      <c r="D418" s="29"/>
      <c r="E418" s="29"/>
      <c r="F418" s="34"/>
      <c r="G418" s="49"/>
    </row>
    <row r="419" spans="1:7" x14ac:dyDescent="0.25">
      <c r="A419" s="32"/>
      <c r="B419" s="83"/>
      <c r="C419" s="111"/>
      <c r="D419" s="29"/>
      <c r="E419" s="29"/>
      <c r="F419" s="34"/>
      <c r="G419" s="49"/>
    </row>
    <row r="420" spans="1:7" x14ac:dyDescent="0.25">
      <c r="A420" s="32"/>
      <c r="B420" s="83"/>
      <c r="C420" s="111"/>
      <c r="D420" s="29"/>
      <c r="E420" s="29"/>
      <c r="F420" s="34"/>
      <c r="G420" s="49"/>
    </row>
    <row r="421" spans="1:7" x14ac:dyDescent="0.25">
      <c r="A421" s="32"/>
      <c r="B421" s="83"/>
      <c r="C421" s="111"/>
      <c r="D421" s="29"/>
      <c r="E421" s="29"/>
      <c r="F421" s="34"/>
      <c r="G421" s="49"/>
    </row>
    <row r="422" spans="1:7" x14ac:dyDescent="0.25">
      <c r="A422" s="32"/>
      <c r="B422" s="83"/>
      <c r="C422" s="111"/>
      <c r="D422" s="29"/>
      <c r="E422" s="29"/>
      <c r="F422" s="34"/>
      <c r="G422" s="49"/>
    </row>
    <row r="423" spans="1:7" x14ac:dyDescent="0.25">
      <c r="A423" s="32"/>
      <c r="B423" s="83"/>
      <c r="C423" s="111"/>
      <c r="D423" s="29"/>
      <c r="E423" s="29"/>
      <c r="F423" s="34"/>
      <c r="G423" s="49"/>
    </row>
    <row r="424" spans="1:7" x14ac:dyDescent="0.25">
      <c r="A424" s="32"/>
      <c r="B424" s="83"/>
      <c r="C424" s="111"/>
      <c r="D424" s="29"/>
      <c r="E424" s="29"/>
      <c r="F424" s="34"/>
      <c r="G424" s="49"/>
    </row>
    <row r="425" spans="1:7" x14ac:dyDescent="0.25">
      <c r="A425" s="32"/>
      <c r="B425" s="83"/>
      <c r="C425" s="111"/>
      <c r="D425" s="29"/>
      <c r="E425" s="29"/>
      <c r="F425" s="34"/>
      <c r="G425" s="49"/>
    </row>
    <row r="426" spans="1:7" x14ac:dyDescent="0.25">
      <c r="A426" s="32"/>
      <c r="B426" s="83"/>
      <c r="C426" s="111"/>
      <c r="D426" s="29"/>
      <c r="E426" s="29"/>
      <c r="F426" s="34"/>
      <c r="G426" s="49"/>
    </row>
    <row r="427" spans="1:7" x14ac:dyDescent="0.25">
      <c r="A427" s="32"/>
      <c r="B427" s="83"/>
      <c r="C427" s="111"/>
      <c r="D427" s="29"/>
      <c r="E427" s="29"/>
      <c r="F427" s="34"/>
      <c r="G427" s="49"/>
    </row>
    <row r="428" spans="1:7" x14ac:dyDescent="0.25">
      <c r="A428" s="32"/>
      <c r="B428" s="83"/>
      <c r="C428" s="111"/>
      <c r="D428" s="29"/>
      <c r="E428" s="29"/>
      <c r="F428" s="34"/>
      <c r="G428" s="49"/>
    </row>
    <row r="429" spans="1:7" x14ac:dyDescent="0.25">
      <c r="A429" s="32"/>
      <c r="B429" s="83"/>
      <c r="C429" s="111"/>
      <c r="D429" s="29"/>
      <c r="E429" s="29"/>
      <c r="F429" s="34"/>
      <c r="G429" s="49"/>
    </row>
    <row r="430" spans="1:7" x14ac:dyDescent="0.25">
      <c r="A430" s="32"/>
      <c r="B430" s="83"/>
      <c r="C430" s="111"/>
      <c r="D430" s="29"/>
      <c r="E430" s="29"/>
      <c r="F430" s="34"/>
      <c r="G430" s="49"/>
    </row>
    <row r="431" spans="1:7" x14ac:dyDescent="0.25">
      <c r="A431" s="32"/>
      <c r="B431" s="83"/>
      <c r="C431" s="111"/>
      <c r="D431" s="29"/>
      <c r="E431" s="29"/>
      <c r="F431" s="34"/>
      <c r="G431" s="49"/>
    </row>
    <row r="432" spans="1:7" x14ac:dyDescent="0.25">
      <c r="A432" s="32"/>
      <c r="B432" s="83"/>
      <c r="C432" s="111"/>
      <c r="D432" s="29"/>
      <c r="E432" s="29"/>
      <c r="F432" s="34"/>
      <c r="G432" s="49"/>
    </row>
    <row r="433" spans="1:7" x14ac:dyDescent="0.25">
      <c r="A433" s="32"/>
      <c r="B433" s="83"/>
      <c r="C433" s="111"/>
      <c r="D433" s="29"/>
      <c r="E433" s="29"/>
      <c r="F433" s="34"/>
      <c r="G433" s="49"/>
    </row>
    <row r="434" spans="1:7" x14ac:dyDescent="0.25">
      <c r="A434" s="32"/>
      <c r="B434" s="83"/>
      <c r="C434" s="111"/>
      <c r="D434" s="29"/>
      <c r="E434" s="29"/>
      <c r="F434" s="34"/>
      <c r="G434" s="49"/>
    </row>
    <row r="435" spans="1:7" x14ac:dyDescent="0.25">
      <c r="A435" s="32"/>
      <c r="B435" s="83"/>
      <c r="C435" s="111"/>
      <c r="D435" s="29"/>
      <c r="E435" s="29"/>
      <c r="F435" s="34"/>
      <c r="G435" s="49"/>
    </row>
    <row r="436" spans="1:7" x14ac:dyDescent="0.25">
      <c r="A436" s="32"/>
      <c r="B436" s="83"/>
      <c r="C436" s="111"/>
      <c r="D436" s="29"/>
      <c r="E436" s="29"/>
      <c r="F436" s="34"/>
      <c r="G436" s="49"/>
    </row>
    <row r="437" spans="1:7" x14ac:dyDescent="0.25">
      <c r="A437" s="32"/>
      <c r="B437" s="83"/>
      <c r="C437" s="111"/>
      <c r="D437" s="29"/>
      <c r="E437" s="29"/>
      <c r="F437" s="34"/>
      <c r="G437" s="49"/>
    </row>
    <row r="438" spans="1:7" x14ac:dyDescent="0.25">
      <c r="A438" s="32"/>
      <c r="B438" s="83"/>
      <c r="C438" s="111"/>
      <c r="D438" s="29"/>
      <c r="E438" s="29"/>
      <c r="F438" s="34"/>
      <c r="G438" s="49"/>
    </row>
    <row r="439" spans="1:7" x14ac:dyDescent="0.25">
      <c r="A439" s="32"/>
      <c r="B439" s="83"/>
      <c r="C439" s="111"/>
      <c r="D439" s="29"/>
      <c r="E439" s="29"/>
      <c r="F439" s="34"/>
      <c r="G439" s="49"/>
    </row>
    <row r="440" spans="1:7" x14ac:dyDescent="0.25">
      <c r="A440" s="32"/>
      <c r="B440" s="83"/>
      <c r="C440" s="111"/>
      <c r="D440" s="29"/>
      <c r="E440" s="29"/>
      <c r="F440" s="34"/>
      <c r="G440" s="49"/>
    </row>
    <row r="441" spans="1:7" x14ac:dyDescent="0.25">
      <c r="A441" s="32"/>
      <c r="B441" s="83"/>
      <c r="C441" s="111"/>
      <c r="D441" s="29"/>
      <c r="E441" s="29"/>
      <c r="F441" s="34"/>
      <c r="G441" s="49"/>
    </row>
    <row r="442" spans="1:7" x14ac:dyDescent="0.25">
      <c r="A442" s="32"/>
      <c r="B442" s="83"/>
      <c r="C442" s="111"/>
      <c r="D442" s="29"/>
      <c r="E442" s="29"/>
      <c r="F442" s="34"/>
      <c r="G442" s="49"/>
    </row>
    <row r="443" spans="1:7" x14ac:dyDescent="0.25">
      <c r="A443" s="32"/>
      <c r="B443" s="83"/>
      <c r="C443" s="111"/>
      <c r="D443" s="29"/>
      <c r="E443" s="29"/>
      <c r="F443" s="34"/>
      <c r="G443" s="49"/>
    </row>
    <row r="444" spans="1:7" x14ac:dyDescent="0.25">
      <c r="A444" s="32"/>
      <c r="B444" s="83"/>
      <c r="C444" s="111"/>
      <c r="D444" s="29"/>
      <c r="E444" s="29"/>
      <c r="F444" s="34"/>
      <c r="G444" s="49"/>
    </row>
    <row r="445" spans="1:7" x14ac:dyDescent="0.25">
      <c r="A445" s="32"/>
      <c r="B445" s="83"/>
      <c r="C445" s="111"/>
      <c r="D445" s="29"/>
      <c r="E445" s="29"/>
      <c r="F445" s="34"/>
      <c r="G445" s="49"/>
    </row>
    <row r="446" spans="1:7" x14ac:dyDescent="0.25">
      <c r="A446" s="32"/>
      <c r="B446" s="83"/>
      <c r="C446" s="111"/>
      <c r="D446" s="29"/>
      <c r="E446" s="29"/>
      <c r="F446" s="34"/>
      <c r="G446" s="49"/>
    </row>
    <row r="447" spans="1:7" x14ac:dyDescent="0.25">
      <c r="A447" s="32"/>
      <c r="B447" s="83"/>
      <c r="C447" s="111"/>
      <c r="D447" s="29"/>
      <c r="E447" s="29"/>
      <c r="F447" s="34"/>
      <c r="G447" s="49"/>
    </row>
    <row r="448" spans="1:7" x14ac:dyDescent="0.25">
      <c r="A448" s="32"/>
      <c r="B448" s="83"/>
      <c r="C448" s="111"/>
      <c r="D448" s="29"/>
      <c r="E448" s="29"/>
      <c r="F448" s="34"/>
      <c r="G448" s="49"/>
    </row>
    <row r="449" spans="1:7" x14ac:dyDescent="0.25">
      <c r="A449" s="32"/>
      <c r="B449" s="83"/>
      <c r="C449" s="111"/>
      <c r="D449" s="29"/>
      <c r="E449" s="29"/>
      <c r="F449" s="34"/>
      <c r="G449" s="49"/>
    </row>
    <row r="450" spans="1:7" x14ac:dyDescent="0.25">
      <c r="A450" s="32"/>
      <c r="B450" s="83"/>
      <c r="C450" s="111"/>
      <c r="D450" s="29"/>
      <c r="E450" s="29"/>
      <c r="F450" s="34"/>
      <c r="G450" s="49"/>
    </row>
    <row r="451" spans="1:7" x14ac:dyDescent="0.25">
      <c r="A451" s="32"/>
      <c r="B451" s="83"/>
      <c r="C451" s="111"/>
      <c r="D451" s="29"/>
      <c r="E451" s="29"/>
      <c r="F451" s="34"/>
      <c r="G451" s="49"/>
    </row>
    <row r="452" spans="1:7" x14ac:dyDescent="0.25">
      <c r="A452" s="32"/>
      <c r="B452" s="83"/>
      <c r="C452" s="111"/>
      <c r="D452" s="29"/>
      <c r="E452" s="29"/>
      <c r="F452" s="34"/>
      <c r="G452" s="49"/>
    </row>
    <row r="453" spans="1:7" x14ac:dyDescent="0.25">
      <c r="A453" s="32"/>
      <c r="B453" s="83"/>
      <c r="C453" s="111"/>
      <c r="D453" s="29"/>
      <c r="E453" s="29"/>
      <c r="F453" s="34"/>
      <c r="G453" s="49"/>
    </row>
    <row r="454" spans="1:7" x14ac:dyDescent="0.25">
      <c r="A454" s="32"/>
      <c r="B454" s="83"/>
      <c r="C454" s="111"/>
      <c r="D454" s="29"/>
      <c r="E454" s="29"/>
      <c r="F454" s="34"/>
      <c r="G454" s="49"/>
    </row>
    <row r="455" spans="1:7" x14ac:dyDescent="0.25">
      <c r="A455" s="32"/>
      <c r="B455" s="83"/>
      <c r="C455" s="111"/>
      <c r="D455" s="29"/>
      <c r="E455" s="29"/>
      <c r="F455" s="34"/>
      <c r="G455" s="49"/>
    </row>
    <row r="456" spans="1:7" x14ac:dyDescent="0.25">
      <c r="A456" s="32"/>
      <c r="B456" s="83"/>
      <c r="C456" s="111"/>
      <c r="D456" s="29"/>
      <c r="E456" s="29"/>
      <c r="F456" s="34"/>
      <c r="G456" s="49"/>
    </row>
    <row r="457" spans="1:7" x14ac:dyDescent="0.25">
      <c r="A457" s="32"/>
      <c r="B457" s="83"/>
      <c r="C457" s="111"/>
      <c r="D457" s="29"/>
      <c r="E457" s="29"/>
      <c r="F457" s="34"/>
      <c r="G457" s="49"/>
    </row>
    <row r="458" spans="1:7" x14ac:dyDescent="0.25">
      <c r="A458" s="32"/>
      <c r="B458" s="83"/>
      <c r="C458" s="111"/>
      <c r="D458" s="29"/>
      <c r="E458" s="29"/>
      <c r="F458" s="34"/>
      <c r="G458" s="49"/>
    </row>
    <row r="459" spans="1:7" x14ac:dyDescent="0.25">
      <c r="A459" s="32"/>
      <c r="B459" s="83"/>
      <c r="C459" s="111"/>
      <c r="D459" s="29"/>
      <c r="E459" s="29"/>
      <c r="F459" s="34"/>
      <c r="G459" s="49"/>
    </row>
    <row r="460" spans="1:7" x14ac:dyDescent="0.25">
      <c r="A460" s="32"/>
      <c r="B460" s="83"/>
      <c r="C460" s="111"/>
      <c r="D460" s="29"/>
      <c r="E460" s="29"/>
      <c r="F460" s="34"/>
      <c r="G460" s="49"/>
    </row>
    <row r="461" spans="1:7" x14ac:dyDescent="0.25">
      <c r="A461" s="32"/>
      <c r="B461" s="83"/>
      <c r="C461" s="111"/>
      <c r="D461" s="29"/>
      <c r="E461" s="29"/>
      <c r="F461" s="34"/>
      <c r="G461" s="49"/>
    </row>
    <row r="462" spans="1:7" x14ac:dyDescent="0.25">
      <c r="A462" s="32"/>
      <c r="B462" s="83"/>
      <c r="C462" s="111"/>
      <c r="D462" s="29"/>
      <c r="E462" s="29"/>
      <c r="F462" s="34"/>
      <c r="G462" s="49"/>
    </row>
    <row r="463" spans="1:7" x14ac:dyDescent="0.25">
      <c r="A463" s="32"/>
      <c r="B463" s="83"/>
      <c r="C463" s="111"/>
      <c r="D463" s="29"/>
      <c r="E463" s="29"/>
      <c r="F463" s="34"/>
      <c r="G463" s="49"/>
    </row>
    <row r="464" spans="1:7" x14ac:dyDescent="0.25">
      <c r="A464" s="32"/>
      <c r="B464" s="83"/>
      <c r="C464" s="111"/>
      <c r="D464" s="29"/>
      <c r="E464" s="29"/>
      <c r="F464" s="34"/>
      <c r="G464" s="49"/>
    </row>
    <row r="465" spans="1:7" x14ac:dyDescent="0.25">
      <c r="A465" s="32"/>
      <c r="B465" s="83"/>
      <c r="C465" s="111"/>
      <c r="D465" s="29"/>
      <c r="E465" s="29"/>
      <c r="F465" s="34"/>
      <c r="G465" s="49"/>
    </row>
    <row r="466" spans="1:7" x14ac:dyDescent="0.25">
      <c r="A466" s="32"/>
      <c r="B466" s="83"/>
      <c r="C466" s="111"/>
      <c r="D466" s="29"/>
      <c r="E466" s="29"/>
      <c r="F466" s="34"/>
      <c r="G466" s="49"/>
    </row>
    <row r="467" spans="1:7" x14ac:dyDescent="0.25">
      <c r="A467" s="32"/>
      <c r="B467" s="83"/>
      <c r="C467" s="111"/>
      <c r="D467" s="29"/>
      <c r="E467" s="29"/>
      <c r="F467" s="34"/>
      <c r="G467" s="49"/>
    </row>
    <row r="468" spans="1:7" x14ac:dyDescent="0.25">
      <c r="A468" s="32"/>
      <c r="B468" s="83"/>
      <c r="C468" s="111"/>
      <c r="D468" s="29"/>
      <c r="E468" s="29"/>
      <c r="F468" s="34"/>
      <c r="G468" s="49"/>
    </row>
    <row r="469" spans="1:7" x14ac:dyDescent="0.25">
      <c r="A469" s="32"/>
      <c r="B469" s="83"/>
      <c r="C469" s="111"/>
      <c r="D469" s="29"/>
      <c r="E469" s="29"/>
      <c r="F469" s="34"/>
      <c r="G469" s="49"/>
    </row>
    <row r="470" spans="1:7" x14ac:dyDescent="0.25">
      <c r="A470" s="32"/>
      <c r="B470" s="83"/>
      <c r="C470" s="111"/>
      <c r="D470" s="29"/>
      <c r="E470" s="29"/>
      <c r="F470" s="34"/>
      <c r="G470" s="49"/>
    </row>
    <row r="471" spans="1:7" x14ac:dyDescent="0.25">
      <c r="A471" s="32"/>
      <c r="B471" s="83"/>
      <c r="C471" s="111"/>
      <c r="D471" s="29"/>
      <c r="E471" s="29"/>
      <c r="F471" s="34"/>
      <c r="G471" s="49"/>
    </row>
    <row r="472" spans="1:7" x14ac:dyDescent="0.25">
      <c r="A472" s="32"/>
      <c r="B472" s="83"/>
      <c r="C472" s="111"/>
      <c r="D472" s="29"/>
      <c r="E472" s="29"/>
      <c r="F472" s="34"/>
      <c r="G472" s="49"/>
    </row>
    <row r="473" spans="1:7" x14ac:dyDescent="0.25">
      <c r="A473" s="32"/>
      <c r="B473" s="83"/>
      <c r="C473" s="111"/>
      <c r="D473" s="29"/>
      <c r="E473" s="29"/>
      <c r="F473" s="34"/>
      <c r="G473" s="49"/>
    </row>
    <row r="474" spans="1:7" x14ac:dyDescent="0.25">
      <c r="A474" s="32"/>
      <c r="B474" s="83"/>
      <c r="C474" s="111"/>
      <c r="D474" s="29"/>
      <c r="E474" s="29"/>
      <c r="F474" s="34"/>
      <c r="G474" s="49"/>
    </row>
    <row r="475" spans="1:7" x14ac:dyDescent="0.25">
      <c r="A475" s="32"/>
      <c r="B475" s="83"/>
      <c r="C475" s="111"/>
      <c r="D475" s="29"/>
      <c r="E475" s="29"/>
      <c r="F475" s="34"/>
      <c r="G475" s="49"/>
    </row>
    <row r="476" spans="1:7" x14ac:dyDescent="0.25">
      <c r="A476" s="32"/>
      <c r="B476" s="83"/>
      <c r="C476" s="111"/>
      <c r="D476" s="29"/>
      <c r="E476" s="29"/>
      <c r="F476" s="34"/>
      <c r="G476" s="49"/>
    </row>
    <row r="477" spans="1:7" x14ac:dyDescent="0.25">
      <c r="A477" s="32"/>
      <c r="B477" s="83"/>
      <c r="C477" s="111"/>
      <c r="D477" s="29"/>
      <c r="E477" s="29"/>
      <c r="F477" s="34"/>
      <c r="G477" s="49"/>
    </row>
    <row r="478" spans="1:7" x14ac:dyDescent="0.25">
      <c r="A478" s="32"/>
      <c r="B478" s="83"/>
      <c r="C478" s="111"/>
      <c r="D478" s="29"/>
      <c r="E478" s="29"/>
      <c r="F478" s="34"/>
      <c r="G478" s="49"/>
    </row>
    <row r="479" spans="1:7" x14ac:dyDescent="0.25">
      <c r="A479" s="32"/>
      <c r="B479" s="83"/>
      <c r="C479" s="111"/>
      <c r="D479" s="29"/>
      <c r="E479" s="29"/>
      <c r="F479" s="34"/>
      <c r="G479" s="49"/>
    </row>
    <row r="480" spans="1:7" x14ac:dyDescent="0.25">
      <c r="A480" s="32"/>
      <c r="B480" s="83"/>
      <c r="C480" s="111"/>
      <c r="D480" s="29"/>
      <c r="E480" s="29"/>
      <c r="F480" s="34"/>
      <c r="G480" s="49"/>
    </row>
    <row r="481" spans="1:7" x14ac:dyDescent="0.25">
      <c r="A481" s="32"/>
      <c r="B481" s="83"/>
      <c r="C481" s="111"/>
      <c r="D481" s="29"/>
      <c r="E481" s="29"/>
      <c r="F481" s="34"/>
      <c r="G481" s="49"/>
    </row>
    <row r="482" spans="1:7" x14ac:dyDescent="0.25">
      <c r="A482" s="32"/>
      <c r="B482" s="83"/>
      <c r="C482" s="111"/>
      <c r="D482" s="29"/>
      <c r="E482" s="29"/>
      <c r="F482" s="34"/>
      <c r="G482" s="49"/>
    </row>
    <row r="483" spans="1:7" x14ac:dyDescent="0.25">
      <c r="A483" s="32"/>
      <c r="B483" s="83"/>
      <c r="C483" s="111"/>
      <c r="D483" s="29"/>
      <c r="E483" s="29"/>
      <c r="F483" s="34"/>
      <c r="G483" s="49"/>
    </row>
    <row r="484" spans="1:7" x14ac:dyDescent="0.25">
      <c r="A484" s="32"/>
      <c r="B484" s="83"/>
      <c r="C484" s="111"/>
      <c r="D484" s="29"/>
      <c r="E484" s="29"/>
      <c r="F484" s="34"/>
      <c r="G484" s="49"/>
    </row>
    <row r="485" spans="1:7" x14ac:dyDescent="0.25">
      <c r="A485" s="32"/>
      <c r="B485" s="83"/>
      <c r="C485" s="111"/>
      <c r="D485" s="29"/>
      <c r="E485" s="29"/>
      <c r="F485" s="34"/>
      <c r="G485" s="49"/>
    </row>
    <row r="486" spans="1:7" x14ac:dyDescent="0.25">
      <c r="A486" s="32"/>
      <c r="B486" s="83"/>
      <c r="C486" s="111"/>
      <c r="D486" s="29"/>
      <c r="E486" s="29"/>
      <c r="F486" s="34"/>
      <c r="G486" s="49"/>
    </row>
    <row r="487" spans="1:7" x14ac:dyDescent="0.25">
      <c r="A487" s="32"/>
      <c r="B487" s="83"/>
      <c r="C487" s="111"/>
      <c r="D487" s="29"/>
      <c r="E487" s="29"/>
      <c r="F487" s="34"/>
      <c r="G487" s="49"/>
    </row>
    <row r="488" spans="1:7" x14ac:dyDescent="0.25">
      <c r="A488" s="32"/>
      <c r="B488" s="83"/>
      <c r="C488" s="111"/>
      <c r="D488" s="29"/>
      <c r="E488" s="29"/>
      <c r="F488" s="34"/>
      <c r="G488" s="49"/>
    </row>
    <row r="489" spans="1:7" x14ac:dyDescent="0.25">
      <c r="A489" s="32"/>
      <c r="B489" s="83"/>
      <c r="C489" s="111"/>
      <c r="D489" s="29"/>
      <c r="E489" s="29"/>
      <c r="F489" s="34"/>
      <c r="G489" s="49"/>
    </row>
    <row r="490" spans="1:7" x14ac:dyDescent="0.25">
      <c r="A490" s="32"/>
      <c r="B490" s="83"/>
      <c r="C490" s="111"/>
      <c r="D490" s="29"/>
      <c r="E490" s="29"/>
      <c r="F490" s="34"/>
      <c r="G490" s="49"/>
    </row>
    <row r="491" spans="1:7" x14ac:dyDescent="0.25">
      <c r="A491" s="32"/>
      <c r="B491" s="83"/>
      <c r="C491" s="111"/>
      <c r="D491" s="29"/>
      <c r="E491" s="29"/>
      <c r="F491" s="34"/>
      <c r="G491" s="49"/>
    </row>
    <row r="492" spans="1:7" x14ac:dyDescent="0.25">
      <c r="A492" s="32"/>
      <c r="B492" s="83"/>
      <c r="C492" s="111"/>
      <c r="D492" s="29"/>
      <c r="E492" s="29"/>
      <c r="F492" s="34"/>
      <c r="G492" s="49"/>
    </row>
    <row r="493" spans="1:7" x14ac:dyDescent="0.25">
      <c r="A493" s="32"/>
      <c r="B493" s="83"/>
      <c r="C493" s="111"/>
      <c r="D493" s="29"/>
      <c r="E493" s="29"/>
      <c r="F493" s="34"/>
      <c r="G493" s="49"/>
    </row>
    <row r="494" spans="1:7" x14ac:dyDescent="0.25">
      <c r="A494" s="32"/>
      <c r="B494" s="83"/>
      <c r="C494" s="111"/>
      <c r="D494" s="29"/>
      <c r="E494" s="29"/>
      <c r="F494" s="34"/>
      <c r="G494" s="49"/>
    </row>
    <row r="495" spans="1:7" x14ac:dyDescent="0.25">
      <c r="A495" s="32"/>
      <c r="B495" s="83"/>
      <c r="C495" s="111"/>
      <c r="D495" s="29"/>
      <c r="E495" s="29"/>
      <c r="F495" s="34"/>
      <c r="G495" s="49"/>
    </row>
    <row r="496" spans="1:7" x14ac:dyDescent="0.25">
      <c r="A496" s="32"/>
      <c r="B496" s="83"/>
      <c r="C496" s="111"/>
      <c r="D496" s="29"/>
      <c r="E496" s="29"/>
      <c r="F496" s="34"/>
      <c r="G496" s="49"/>
    </row>
    <row r="497" spans="1:7" x14ac:dyDescent="0.25">
      <c r="A497" s="32"/>
      <c r="B497" s="83"/>
      <c r="C497" s="111"/>
      <c r="D497" s="29"/>
      <c r="E497" s="29"/>
      <c r="F497" s="34"/>
      <c r="G497" s="49"/>
    </row>
    <row r="498" spans="1:7" x14ac:dyDescent="0.25">
      <c r="A498" s="32"/>
      <c r="B498" s="83"/>
      <c r="C498" s="111"/>
      <c r="D498" s="29"/>
      <c r="E498" s="29"/>
      <c r="F498" s="34"/>
      <c r="G498" s="49"/>
    </row>
    <row r="499" spans="1:7" x14ac:dyDescent="0.25">
      <c r="A499" s="32"/>
      <c r="B499" s="83"/>
      <c r="C499" s="111"/>
      <c r="D499" s="29"/>
      <c r="E499" s="29"/>
      <c r="F499" s="34"/>
      <c r="G499" s="49"/>
    </row>
    <row r="500" spans="1:7" x14ac:dyDescent="0.25">
      <c r="A500" s="32"/>
      <c r="B500" s="83"/>
      <c r="C500" s="111"/>
      <c r="D500" s="29"/>
      <c r="E500" s="29"/>
      <c r="F500" s="34"/>
      <c r="G500" s="49"/>
    </row>
    <row r="501" spans="1:7" x14ac:dyDescent="0.25">
      <c r="A501" s="32"/>
      <c r="B501" s="83"/>
      <c r="C501" s="111"/>
      <c r="D501" s="29"/>
      <c r="E501" s="29"/>
      <c r="F501" s="34"/>
      <c r="G501" s="49"/>
    </row>
    <row r="502" spans="1:7" x14ac:dyDescent="0.25">
      <c r="A502" s="32"/>
      <c r="B502" s="83"/>
      <c r="C502" s="111"/>
      <c r="D502" s="29"/>
      <c r="E502" s="29"/>
      <c r="F502" s="34"/>
      <c r="G502" s="49"/>
    </row>
    <row r="503" spans="1:7" x14ac:dyDescent="0.25">
      <c r="A503" s="32"/>
      <c r="B503" s="83"/>
      <c r="C503" s="111"/>
      <c r="D503" s="29"/>
      <c r="E503" s="29"/>
      <c r="F503" s="34"/>
      <c r="G503" s="49"/>
    </row>
    <row r="504" spans="1:7" x14ac:dyDescent="0.25">
      <c r="A504" s="32"/>
      <c r="B504" s="83"/>
      <c r="C504" s="111"/>
      <c r="D504" s="29"/>
      <c r="E504" s="29"/>
      <c r="F504" s="34"/>
      <c r="G504" s="49"/>
    </row>
    <row r="505" spans="1:7" x14ac:dyDescent="0.25">
      <c r="A505" s="32"/>
      <c r="B505" s="83"/>
      <c r="C505" s="111"/>
      <c r="D505" s="29"/>
      <c r="E505" s="29"/>
      <c r="F505" s="34"/>
      <c r="G505" s="49"/>
    </row>
    <row r="506" spans="1:7" x14ac:dyDescent="0.25">
      <c r="A506" s="32"/>
      <c r="B506" s="83"/>
      <c r="C506" s="111"/>
      <c r="D506" s="29"/>
      <c r="E506" s="29"/>
      <c r="F506" s="34"/>
      <c r="G506" s="49"/>
    </row>
    <row r="507" spans="1:7" x14ac:dyDescent="0.25">
      <c r="A507" s="32"/>
      <c r="B507" s="83"/>
      <c r="C507" s="111"/>
      <c r="D507" s="29"/>
      <c r="E507" s="29"/>
      <c r="F507" s="34"/>
      <c r="G507" s="49"/>
    </row>
    <row r="508" spans="1:7" x14ac:dyDescent="0.25">
      <c r="A508" s="32"/>
      <c r="B508" s="83"/>
      <c r="C508" s="111"/>
      <c r="D508" s="29"/>
      <c r="E508" s="29"/>
      <c r="F508" s="34"/>
      <c r="G508" s="49"/>
    </row>
    <row r="509" spans="1:7" x14ac:dyDescent="0.25">
      <c r="A509" s="32"/>
      <c r="B509" s="83"/>
      <c r="C509" s="111"/>
      <c r="D509" s="29"/>
      <c r="E509" s="29"/>
      <c r="F509" s="34"/>
      <c r="G509" s="49"/>
    </row>
    <row r="510" spans="1:7" x14ac:dyDescent="0.25">
      <c r="A510" s="32"/>
      <c r="B510" s="83"/>
      <c r="C510" s="111"/>
      <c r="D510" s="29"/>
      <c r="E510" s="29"/>
      <c r="F510" s="34"/>
      <c r="G510" s="49"/>
    </row>
    <row r="511" spans="1:7" x14ac:dyDescent="0.25">
      <c r="A511" s="32"/>
      <c r="B511" s="83"/>
      <c r="C511" s="111"/>
      <c r="D511" s="29"/>
      <c r="E511" s="29"/>
      <c r="F511" s="34"/>
      <c r="G511" s="49"/>
    </row>
    <row r="512" spans="1:7" x14ac:dyDescent="0.25">
      <c r="A512" s="32"/>
      <c r="B512" s="83"/>
      <c r="C512" s="111"/>
      <c r="D512" s="29"/>
      <c r="E512" s="29"/>
      <c r="F512" s="34"/>
      <c r="G512" s="49"/>
    </row>
    <row r="513" spans="1:7" x14ac:dyDescent="0.25">
      <c r="A513" s="32"/>
      <c r="B513" s="83"/>
      <c r="C513" s="111"/>
      <c r="D513" s="29"/>
      <c r="E513" s="29"/>
      <c r="F513" s="34"/>
      <c r="G513" s="49"/>
    </row>
    <row r="514" spans="1:7" x14ac:dyDescent="0.25">
      <c r="A514" s="32"/>
      <c r="B514" s="83"/>
      <c r="C514" s="111"/>
      <c r="D514" s="29"/>
      <c r="E514" s="29"/>
      <c r="F514" s="34"/>
      <c r="G514" s="49"/>
    </row>
    <row r="515" spans="1:7" x14ac:dyDescent="0.25">
      <c r="A515" s="32"/>
      <c r="B515" s="83"/>
      <c r="C515" s="111"/>
      <c r="D515" s="29"/>
      <c r="E515" s="29"/>
      <c r="F515" s="34"/>
      <c r="G515" s="49"/>
    </row>
    <row r="516" spans="1:7" x14ac:dyDescent="0.25">
      <c r="A516" s="32"/>
      <c r="B516" s="83"/>
      <c r="C516" s="111"/>
      <c r="D516" s="29"/>
      <c r="E516" s="29"/>
      <c r="F516" s="34"/>
      <c r="G516" s="49"/>
    </row>
    <row r="517" spans="1:7" x14ac:dyDescent="0.25">
      <c r="A517" s="32"/>
      <c r="B517" s="83"/>
      <c r="C517" s="111"/>
      <c r="D517" s="29"/>
      <c r="E517" s="29"/>
      <c r="F517" s="34"/>
      <c r="G517" s="49"/>
    </row>
    <row r="518" spans="1:7" x14ac:dyDescent="0.25">
      <c r="A518" s="32"/>
      <c r="B518" s="83"/>
      <c r="C518" s="111"/>
      <c r="D518" s="29"/>
      <c r="E518" s="29"/>
      <c r="F518" s="34"/>
      <c r="G518" s="49"/>
    </row>
    <row r="519" spans="1:7" x14ac:dyDescent="0.25">
      <c r="A519" s="32"/>
      <c r="B519" s="83"/>
      <c r="C519" s="111"/>
      <c r="D519" s="29"/>
      <c r="E519" s="29"/>
      <c r="F519" s="34"/>
      <c r="G519" s="49"/>
    </row>
    <row r="520" spans="1:7" x14ac:dyDescent="0.25">
      <c r="A520" s="32"/>
      <c r="B520" s="83"/>
      <c r="C520" s="111"/>
      <c r="D520" s="29"/>
      <c r="E520" s="29"/>
      <c r="F520" s="34"/>
      <c r="G520" s="49"/>
    </row>
    <row r="521" spans="1:7" x14ac:dyDescent="0.25">
      <c r="A521" s="32"/>
      <c r="B521" s="83"/>
      <c r="C521" s="111"/>
      <c r="D521" s="29"/>
      <c r="E521" s="29"/>
      <c r="F521" s="34"/>
      <c r="G521" s="49"/>
    </row>
    <row r="522" spans="1:7" x14ac:dyDescent="0.25">
      <c r="A522" s="32"/>
      <c r="B522" s="83"/>
      <c r="C522" s="111"/>
      <c r="D522" s="29"/>
      <c r="E522" s="29"/>
      <c r="F522" s="34"/>
      <c r="G522" s="49"/>
    </row>
    <row r="523" spans="1:7" x14ac:dyDescent="0.25">
      <c r="A523" s="32"/>
      <c r="B523" s="83"/>
      <c r="C523" s="111"/>
      <c r="D523" s="29"/>
      <c r="E523" s="29"/>
      <c r="F523" s="34"/>
      <c r="G523" s="49"/>
    </row>
    <row r="524" spans="1:7" x14ac:dyDescent="0.25">
      <c r="A524" s="32"/>
      <c r="B524" s="83"/>
      <c r="C524" s="111"/>
      <c r="D524" s="29"/>
      <c r="E524" s="29"/>
      <c r="F524" s="34"/>
      <c r="G524" s="49"/>
    </row>
    <row r="525" spans="1:7" x14ac:dyDescent="0.25">
      <c r="A525" s="32"/>
      <c r="B525" s="83"/>
      <c r="C525" s="111"/>
      <c r="D525" s="29"/>
      <c r="E525" s="29"/>
      <c r="F525" s="34"/>
      <c r="G525" s="49"/>
    </row>
    <row r="526" spans="1:7" x14ac:dyDescent="0.25">
      <c r="A526" s="32"/>
      <c r="B526" s="83"/>
      <c r="C526" s="111"/>
      <c r="D526" s="29"/>
      <c r="E526" s="29"/>
      <c r="F526" s="34"/>
      <c r="G526" s="49"/>
    </row>
    <row r="527" spans="1:7" x14ac:dyDescent="0.25">
      <c r="A527" s="32"/>
      <c r="B527" s="83"/>
      <c r="C527" s="111"/>
      <c r="D527" s="29"/>
      <c r="E527" s="29"/>
      <c r="F527" s="34"/>
      <c r="G527" s="49"/>
    </row>
    <row r="528" spans="1:7" x14ac:dyDescent="0.25">
      <c r="A528" s="32"/>
      <c r="B528" s="83"/>
      <c r="C528" s="111"/>
      <c r="D528" s="29"/>
      <c r="E528" s="29"/>
      <c r="F528" s="34"/>
      <c r="G528" s="49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1"/>
  <sheetViews>
    <sheetView workbookViewId="0"/>
  </sheetViews>
  <sheetFormatPr defaultColWidth="10.90625" defaultRowHeight="12.5" x14ac:dyDescent="0.25"/>
  <cols>
    <col min="1" max="1" width="29.1796875" customWidth="1"/>
    <col min="3" max="3" width="18.1796875" style="116" bestFit="1" customWidth="1"/>
    <col min="5" max="5" width="3.453125" customWidth="1"/>
    <col min="6" max="6" width="15.54296875" customWidth="1"/>
    <col min="7" max="7" width="17.1796875" customWidth="1"/>
    <col min="9" max="10" width="12.7265625" bestFit="1" customWidth="1"/>
  </cols>
  <sheetData>
    <row r="1" spans="1:10" x14ac:dyDescent="0.25">
      <c r="A1" s="32" t="s">
        <v>1496</v>
      </c>
      <c r="B1" s="84"/>
      <c r="C1" s="111"/>
      <c r="D1" s="29"/>
      <c r="E1" s="29"/>
      <c r="F1" s="34"/>
      <c r="G1" s="49"/>
    </row>
    <row r="2" spans="1:10" ht="41.25" customHeight="1" x14ac:dyDescent="0.25">
      <c r="A2" s="103" t="s">
        <v>1489</v>
      </c>
      <c r="B2" s="104"/>
      <c r="C2" s="112"/>
      <c r="D2" s="105"/>
      <c r="E2" s="105"/>
      <c r="F2" s="105"/>
      <c r="G2" s="105"/>
    </row>
    <row r="3" spans="1:10" ht="13.5" x14ac:dyDescent="0.3">
      <c r="A3" s="77"/>
      <c r="B3" s="81"/>
      <c r="C3" s="113"/>
      <c r="D3" s="85"/>
      <c r="E3" s="85"/>
      <c r="F3" s="79"/>
      <c r="G3" s="89"/>
    </row>
    <row r="4" spans="1:10" x14ac:dyDescent="0.25">
      <c r="A4" s="32"/>
      <c r="B4" s="84"/>
      <c r="C4" s="111"/>
      <c r="D4" s="29"/>
      <c r="E4" s="29"/>
      <c r="F4" s="34"/>
      <c r="G4" s="49"/>
    </row>
    <row r="5" spans="1:10" x14ac:dyDescent="0.25">
      <c r="A5" s="1" t="s">
        <v>126</v>
      </c>
      <c r="B5" s="82" t="s">
        <v>969</v>
      </c>
      <c r="C5" s="114" t="s">
        <v>1419</v>
      </c>
      <c r="D5" s="3" t="s">
        <v>127</v>
      </c>
      <c r="E5" s="3"/>
      <c r="F5" s="4" t="s">
        <v>128</v>
      </c>
      <c r="G5" s="4" t="s">
        <v>422</v>
      </c>
      <c r="I5" s="99"/>
      <c r="J5" s="99"/>
    </row>
    <row r="6" spans="1:10" x14ac:dyDescent="0.25">
      <c r="A6" s="32" t="s">
        <v>1497</v>
      </c>
      <c r="B6" s="83">
        <v>41544</v>
      </c>
      <c r="C6" s="111" t="s">
        <v>1365</v>
      </c>
      <c r="D6" s="29">
        <v>42</v>
      </c>
      <c r="E6" s="29" t="s">
        <v>599</v>
      </c>
      <c r="F6" s="34">
        <v>56000000</v>
      </c>
      <c r="G6" s="49">
        <v>2352000000</v>
      </c>
      <c r="I6" s="99"/>
      <c r="J6" s="99"/>
    </row>
    <row r="7" spans="1:10" x14ac:dyDescent="0.25">
      <c r="A7" s="32" t="s">
        <v>1498</v>
      </c>
      <c r="B7" s="83">
        <v>41599</v>
      </c>
      <c r="C7" s="111" t="s">
        <v>1220</v>
      </c>
      <c r="D7" s="29">
        <v>47</v>
      </c>
      <c r="E7" s="29" t="s">
        <v>599</v>
      </c>
      <c r="F7" s="34">
        <v>36276383</v>
      </c>
      <c r="G7" s="49">
        <v>1704990001</v>
      </c>
      <c r="I7" s="99"/>
      <c r="J7" s="99"/>
    </row>
    <row r="8" spans="1:10" x14ac:dyDescent="0.25">
      <c r="A8" s="32" t="s">
        <v>1499</v>
      </c>
      <c r="B8" s="83">
        <v>41325</v>
      </c>
      <c r="C8" s="111" t="s">
        <v>425</v>
      </c>
      <c r="D8" s="29">
        <v>6.6669999999999998</v>
      </c>
      <c r="E8" s="29" t="s">
        <v>599</v>
      </c>
      <c r="F8" s="34">
        <v>212500667</v>
      </c>
      <c r="G8" s="49">
        <v>1416741946.8889999</v>
      </c>
      <c r="I8" s="99"/>
      <c r="J8" s="99"/>
    </row>
    <row r="9" spans="1:10" x14ac:dyDescent="0.25">
      <c r="A9" s="32" t="s">
        <v>1498</v>
      </c>
      <c r="B9" s="83">
        <v>41599</v>
      </c>
      <c r="C9" s="111" t="s">
        <v>1365</v>
      </c>
      <c r="D9" s="29">
        <v>47</v>
      </c>
      <c r="E9" s="29" t="s">
        <v>599</v>
      </c>
      <c r="F9" s="34">
        <v>28899278</v>
      </c>
      <c r="G9" s="49">
        <v>1358266066</v>
      </c>
      <c r="I9" s="99"/>
      <c r="J9" s="99"/>
    </row>
    <row r="10" spans="1:10" x14ac:dyDescent="0.25">
      <c r="A10" s="32" t="s">
        <v>1232</v>
      </c>
      <c r="B10" s="83">
        <v>41631</v>
      </c>
      <c r="C10" s="111" t="s">
        <v>425</v>
      </c>
      <c r="D10" s="29">
        <v>2.5</v>
      </c>
      <c r="E10" s="29" t="s">
        <v>599</v>
      </c>
      <c r="F10" s="34">
        <v>477712544</v>
      </c>
      <c r="G10" s="49">
        <v>1194281360</v>
      </c>
      <c r="I10" s="99"/>
      <c r="J10" s="99"/>
    </row>
    <row r="11" spans="1:10" x14ac:dyDescent="0.25">
      <c r="A11" s="32" t="s">
        <v>1500</v>
      </c>
      <c r="B11" s="83">
        <v>41318</v>
      </c>
      <c r="C11" s="111" t="s">
        <v>425</v>
      </c>
      <c r="D11" s="29">
        <v>3.95</v>
      </c>
      <c r="E11" s="29" t="s">
        <v>599</v>
      </c>
      <c r="F11" s="34">
        <v>250000000</v>
      </c>
      <c r="G11" s="49">
        <v>987500000</v>
      </c>
      <c r="I11" s="99"/>
      <c r="J11" s="99"/>
    </row>
    <row r="12" spans="1:10" x14ac:dyDescent="0.25">
      <c r="A12" s="32" t="s">
        <v>1501</v>
      </c>
      <c r="B12" s="83">
        <v>41460</v>
      </c>
      <c r="C12" s="111" t="s">
        <v>1220</v>
      </c>
      <c r="D12" s="29">
        <v>27</v>
      </c>
      <c r="E12" s="29" t="s">
        <v>599</v>
      </c>
      <c r="F12" s="34">
        <v>33500000</v>
      </c>
      <c r="G12" s="49">
        <v>904500000</v>
      </c>
      <c r="I12" s="99"/>
      <c r="J12" s="99"/>
    </row>
    <row r="13" spans="1:10" x14ac:dyDescent="0.25">
      <c r="A13" s="32" t="s">
        <v>1281</v>
      </c>
      <c r="B13" s="83">
        <v>41353</v>
      </c>
      <c r="C13" s="111" t="s">
        <v>425</v>
      </c>
      <c r="D13" s="29">
        <v>58</v>
      </c>
      <c r="E13" s="29" t="s">
        <v>599</v>
      </c>
      <c r="F13" s="34">
        <v>13000000</v>
      </c>
      <c r="G13" s="49">
        <v>754000000</v>
      </c>
      <c r="I13" s="99"/>
      <c r="J13" s="99"/>
    </row>
    <row r="14" spans="1:10" x14ac:dyDescent="0.25">
      <c r="A14" s="32" t="s">
        <v>1494</v>
      </c>
      <c r="B14" s="83">
        <v>41555</v>
      </c>
      <c r="C14" s="111" t="s">
        <v>426</v>
      </c>
      <c r="D14" s="29">
        <v>22.65</v>
      </c>
      <c r="E14" s="29" t="s">
        <v>599</v>
      </c>
      <c r="F14" s="34">
        <v>33104494</v>
      </c>
      <c r="G14" s="49">
        <v>749816789.0999999</v>
      </c>
      <c r="I14" s="99"/>
      <c r="J14" s="99"/>
    </row>
    <row r="15" spans="1:10" x14ac:dyDescent="0.25">
      <c r="A15" s="32" t="s">
        <v>1366</v>
      </c>
      <c r="B15" s="83">
        <v>41372</v>
      </c>
      <c r="C15" s="111" t="s">
        <v>425</v>
      </c>
      <c r="D15" s="29">
        <v>59.7</v>
      </c>
      <c r="E15" s="29" t="s">
        <v>599</v>
      </c>
      <c r="F15" s="34">
        <v>11700000</v>
      </c>
      <c r="G15" s="49">
        <v>698490000</v>
      </c>
      <c r="I15" s="99"/>
      <c r="J15" s="99"/>
    </row>
    <row r="16" spans="1:10" x14ac:dyDescent="0.25">
      <c r="A16" s="32" t="s">
        <v>1502</v>
      </c>
      <c r="B16" s="83">
        <v>41572</v>
      </c>
      <c r="C16" s="111" t="s">
        <v>1365</v>
      </c>
      <c r="D16" s="29">
        <v>12</v>
      </c>
      <c r="E16" s="29" t="s">
        <v>599</v>
      </c>
      <c r="F16" s="34">
        <v>57414970</v>
      </c>
      <c r="G16" s="49">
        <v>688979640</v>
      </c>
      <c r="I16" s="99"/>
      <c r="J16" s="99"/>
    </row>
    <row r="17" spans="1:10" x14ac:dyDescent="0.25">
      <c r="A17" s="32" t="s">
        <v>1247</v>
      </c>
      <c r="B17" s="83">
        <v>41591</v>
      </c>
      <c r="C17" s="111" t="s">
        <v>425</v>
      </c>
      <c r="D17" s="29">
        <v>68.5</v>
      </c>
      <c r="E17" s="29" t="s">
        <v>599</v>
      </c>
      <c r="F17" s="34">
        <v>8000000</v>
      </c>
      <c r="G17" s="49">
        <v>548000000</v>
      </c>
      <c r="I17" s="99"/>
      <c r="J17" s="99"/>
    </row>
    <row r="18" spans="1:10" x14ac:dyDescent="0.25">
      <c r="A18" s="32" t="s">
        <v>1503</v>
      </c>
      <c r="B18" s="83">
        <v>41409</v>
      </c>
      <c r="C18" s="111" t="s">
        <v>425</v>
      </c>
      <c r="D18" s="29">
        <v>1.86</v>
      </c>
      <c r="E18" s="29" t="s">
        <v>599</v>
      </c>
      <c r="F18" s="34">
        <v>200000000</v>
      </c>
      <c r="G18" s="49">
        <v>372000000</v>
      </c>
      <c r="I18" s="99"/>
      <c r="J18" s="99"/>
    </row>
    <row r="19" spans="1:10" x14ac:dyDescent="0.25">
      <c r="A19" s="32" t="s">
        <v>1232</v>
      </c>
      <c r="B19" s="83">
        <v>41625</v>
      </c>
      <c r="C19" s="111" t="s">
        <v>425</v>
      </c>
      <c r="D19" s="29">
        <v>2.5</v>
      </c>
      <c r="E19" s="29" t="s">
        <v>599</v>
      </c>
      <c r="F19" s="34">
        <v>132287456</v>
      </c>
      <c r="G19" s="49">
        <v>330718640</v>
      </c>
      <c r="I19" s="99"/>
      <c r="J19" s="99"/>
    </row>
    <row r="20" spans="1:10" x14ac:dyDescent="0.25">
      <c r="A20" s="32" t="s">
        <v>1504</v>
      </c>
      <c r="B20" s="83">
        <v>41460</v>
      </c>
      <c r="C20" s="111" t="s">
        <v>425</v>
      </c>
      <c r="D20" s="29">
        <v>185</v>
      </c>
      <c r="E20" s="29" t="s">
        <v>599</v>
      </c>
      <c r="F20" s="34">
        <v>1486487</v>
      </c>
      <c r="G20" s="49">
        <v>275000095</v>
      </c>
      <c r="I20" s="99"/>
      <c r="J20" s="99"/>
    </row>
    <row r="21" spans="1:10" x14ac:dyDescent="0.25">
      <c r="A21" s="32" t="s">
        <v>1328</v>
      </c>
      <c r="B21" s="83">
        <v>41410</v>
      </c>
      <c r="C21" s="111" t="s">
        <v>428</v>
      </c>
      <c r="D21" s="29">
        <v>223.56</v>
      </c>
      <c r="E21" s="29" t="s">
        <v>599</v>
      </c>
      <c r="F21" s="34">
        <v>1200491</v>
      </c>
      <c r="G21" s="49">
        <v>268381767.96000001</v>
      </c>
      <c r="I21" s="99"/>
      <c r="J21" s="99"/>
    </row>
    <row r="22" spans="1:10" x14ac:dyDescent="0.25">
      <c r="A22" s="32" t="s">
        <v>1502</v>
      </c>
      <c r="B22" s="83">
        <v>41572</v>
      </c>
      <c r="C22" s="111" t="s">
        <v>1220</v>
      </c>
      <c r="D22" s="29">
        <v>12</v>
      </c>
      <c r="E22" s="29" t="s">
        <v>599</v>
      </c>
      <c r="F22" s="34">
        <v>20000000</v>
      </c>
      <c r="G22" s="49">
        <v>240000000</v>
      </c>
      <c r="I22" s="99"/>
      <c r="J22" s="99"/>
    </row>
    <row r="23" spans="1:10" x14ac:dyDescent="0.25">
      <c r="A23" s="32" t="s">
        <v>1457</v>
      </c>
      <c r="B23" s="83">
        <v>41575</v>
      </c>
      <c r="C23" s="111" t="s">
        <v>425</v>
      </c>
      <c r="D23" s="29">
        <v>3.82</v>
      </c>
      <c r="E23" s="29" t="s">
        <v>599</v>
      </c>
      <c r="F23" s="34">
        <v>61696024</v>
      </c>
      <c r="G23" s="49">
        <v>235678811.67999998</v>
      </c>
      <c r="I23" s="99"/>
      <c r="J23" s="99"/>
    </row>
    <row r="24" spans="1:10" x14ac:dyDescent="0.25">
      <c r="A24" s="32" t="s">
        <v>1505</v>
      </c>
      <c r="B24" s="83">
        <v>41325</v>
      </c>
      <c r="C24" s="111" t="s">
        <v>425</v>
      </c>
      <c r="D24" s="29">
        <v>7.4</v>
      </c>
      <c r="E24" s="29" t="s">
        <v>599</v>
      </c>
      <c r="F24" s="34">
        <v>30535000</v>
      </c>
      <c r="G24" s="49">
        <v>225959000</v>
      </c>
      <c r="I24" s="99"/>
      <c r="J24" s="99"/>
    </row>
    <row r="25" spans="1:10" x14ac:dyDescent="0.25">
      <c r="A25" s="32" t="s">
        <v>1384</v>
      </c>
      <c r="B25" s="83">
        <v>41352</v>
      </c>
      <c r="C25" s="111" t="s">
        <v>425</v>
      </c>
      <c r="D25" s="29">
        <v>1</v>
      </c>
      <c r="E25" s="29" t="s">
        <v>599</v>
      </c>
      <c r="F25" s="34">
        <v>200000000</v>
      </c>
      <c r="G25" s="49">
        <v>200000000</v>
      </c>
      <c r="I25" s="99"/>
      <c r="J25" s="99"/>
    </row>
    <row r="26" spans="1:10" x14ac:dyDescent="0.25">
      <c r="A26" s="32" t="s">
        <v>1506</v>
      </c>
      <c r="B26" s="83">
        <v>41457</v>
      </c>
      <c r="C26" s="111" t="s">
        <v>425</v>
      </c>
      <c r="D26" s="29">
        <v>3</v>
      </c>
      <c r="E26" s="29" t="s">
        <v>599</v>
      </c>
      <c r="F26" s="34">
        <v>65009497</v>
      </c>
      <c r="G26" s="49">
        <v>195028491</v>
      </c>
      <c r="I26" s="99"/>
      <c r="J26" s="99"/>
    </row>
    <row r="27" spans="1:10" x14ac:dyDescent="0.25">
      <c r="A27" s="32" t="s">
        <v>1229</v>
      </c>
      <c r="B27" s="83">
        <v>41607</v>
      </c>
      <c r="C27" s="111" t="s">
        <v>425</v>
      </c>
      <c r="D27" s="29">
        <v>7.4</v>
      </c>
      <c r="E27" s="29" t="s">
        <v>599</v>
      </c>
      <c r="F27" s="34">
        <v>23494753</v>
      </c>
      <c r="G27" s="49">
        <v>173861172.20000002</v>
      </c>
      <c r="I27" s="99"/>
      <c r="J27" s="99"/>
    </row>
    <row r="28" spans="1:10" x14ac:dyDescent="0.25">
      <c r="A28" s="32" t="s">
        <v>1507</v>
      </c>
      <c r="B28" s="83">
        <v>41620</v>
      </c>
      <c r="C28" s="111" t="s">
        <v>1220</v>
      </c>
      <c r="D28" s="29">
        <v>140</v>
      </c>
      <c r="E28" s="29" t="s">
        <v>599</v>
      </c>
      <c r="F28" s="34">
        <v>1050000</v>
      </c>
      <c r="G28" s="49">
        <v>147000000</v>
      </c>
      <c r="I28" s="99"/>
      <c r="J28" s="99"/>
    </row>
    <row r="29" spans="1:10" x14ac:dyDescent="0.25">
      <c r="A29" s="32" t="s">
        <v>1508</v>
      </c>
      <c r="B29" s="83">
        <v>41353</v>
      </c>
      <c r="C29" s="111" t="s">
        <v>1220</v>
      </c>
      <c r="D29" s="29">
        <v>36</v>
      </c>
      <c r="E29" s="29" t="s">
        <v>599</v>
      </c>
      <c r="F29" s="34">
        <v>4000000</v>
      </c>
      <c r="G29" s="49">
        <v>144000000</v>
      </c>
      <c r="I29" s="99"/>
      <c r="J29" s="99"/>
    </row>
    <row r="30" spans="1:10" x14ac:dyDescent="0.25">
      <c r="A30" s="32" t="s">
        <v>1509</v>
      </c>
      <c r="B30" s="83">
        <v>41614</v>
      </c>
      <c r="C30" s="111" t="s">
        <v>1220</v>
      </c>
      <c r="D30" s="29">
        <v>57.75</v>
      </c>
      <c r="E30" s="29" t="s">
        <v>1373</v>
      </c>
      <c r="F30" s="34">
        <v>2000000</v>
      </c>
      <c r="G30" s="49">
        <v>115500000</v>
      </c>
      <c r="I30" s="99"/>
      <c r="J30" s="99"/>
    </row>
    <row r="31" spans="1:10" x14ac:dyDescent="0.25">
      <c r="A31" s="32" t="s">
        <v>1487</v>
      </c>
      <c r="B31" s="83">
        <v>41423</v>
      </c>
      <c r="C31" s="111" t="s">
        <v>425</v>
      </c>
      <c r="D31" s="29">
        <v>3.2</v>
      </c>
      <c r="E31" s="29" t="s">
        <v>599</v>
      </c>
      <c r="F31" s="34">
        <v>31737500</v>
      </c>
      <c r="G31" s="49">
        <v>101560000</v>
      </c>
      <c r="I31" s="99"/>
      <c r="J31" s="99"/>
    </row>
    <row r="32" spans="1:10" x14ac:dyDescent="0.25">
      <c r="A32" s="32" t="s">
        <v>1504</v>
      </c>
      <c r="B32" s="83">
        <v>41521</v>
      </c>
      <c r="C32" s="111" t="s">
        <v>426</v>
      </c>
      <c r="D32" s="29">
        <v>185</v>
      </c>
      <c r="E32" s="29" t="s">
        <v>599</v>
      </c>
      <c r="F32" s="34">
        <v>540541</v>
      </c>
      <c r="G32" s="49">
        <v>100000085</v>
      </c>
      <c r="I32" s="99"/>
      <c r="J32" s="99"/>
    </row>
    <row r="33" spans="1:10" x14ac:dyDescent="0.25">
      <c r="A33" s="32" t="s">
        <v>1510</v>
      </c>
      <c r="B33" s="83">
        <v>41488</v>
      </c>
      <c r="C33" s="111" t="s">
        <v>426</v>
      </c>
      <c r="D33" s="29">
        <v>4</v>
      </c>
      <c r="E33" s="29" t="s">
        <v>599</v>
      </c>
      <c r="F33" s="34">
        <v>22500000</v>
      </c>
      <c r="G33" s="49">
        <v>90000000</v>
      </c>
      <c r="I33" s="99"/>
      <c r="J33" s="99"/>
    </row>
    <row r="34" spans="1:10" x14ac:dyDescent="0.25">
      <c r="A34" s="32" t="s">
        <v>1244</v>
      </c>
      <c r="B34" s="83">
        <v>41299</v>
      </c>
      <c r="C34" s="111" t="s">
        <v>425</v>
      </c>
      <c r="D34" s="29">
        <v>7.5</v>
      </c>
      <c r="E34" s="29" t="s">
        <v>599</v>
      </c>
      <c r="F34" s="34">
        <v>11000000</v>
      </c>
      <c r="G34" s="49">
        <v>82500000</v>
      </c>
      <c r="I34" s="99"/>
      <c r="J34" s="99"/>
    </row>
    <row r="35" spans="1:10" x14ac:dyDescent="0.25">
      <c r="A35" s="32" t="s">
        <v>524</v>
      </c>
      <c r="B35" s="83">
        <v>41563</v>
      </c>
      <c r="C35" s="111" t="s">
        <v>425</v>
      </c>
      <c r="D35" s="29">
        <v>13.04</v>
      </c>
      <c r="E35" s="29" t="s">
        <v>599</v>
      </c>
      <c r="F35" s="34">
        <v>5809129</v>
      </c>
      <c r="G35" s="49">
        <v>75751042.159999996</v>
      </c>
      <c r="I35" s="99"/>
      <c r="J35" s="99"/>
    </row>
    <row r="36" spans="1:10" x14ac:dyDescent="0.25">
      <c r="A36" s="32" t="s">
        <v>1247</v>
      </c>
      <c r="B36" s="83">
        <v>41348</v>
      </c>
      <c r="C36" s="111" t="s">
        <v>425</v>
      </c>
      <c r="D36" s="29">
        <v>35.21</v>
      </c>
      <c r="E36" s="29" t="s">
        <v>599</v>
      </c>
      <c r="F36" s="34">
        <v>2047906</v>
      </c>
      <c r="G36" s="49">
        <v>72106770.260000005</v>
      </c>
      <c r="I36" s="99"/>
      <c r="J36" s="99"/>
    </row>
    <row r="37" spans="1:10" x14ac:dyDescent="0.25">
      <c r="A37" s="32" t="s">
        <v>1511</v>
      </c>
      <c r="B37" s="83">
        <v>41585</v>
      </c>
      <c r="C37" s="111" t="s">
        <v>425</v>
      </c>
      <c r="D37" s="29">
        <v>1.6</v>
      </c>
      <c r="E37" s="29" t="s">
        <v>599</v>
      </c>
      <c r="F37" s="34">
        <v>43750000</v>
      </c>
      <c r="G37" s="49">
        <v>70000000</v>
      </c>
      <c r="I37" s="99"/>
      <c r="J37" s="99"/>
    </row>
    <row r="38" spans="1:10" x14ac:dyDescent="0.25">
      <c r="A38" s="32" t="s">
        <v>1298</v>
      </c>
      <c r="B38" s="83">
        <v>41306</v>
      </c>
      <c r="C38" s="111" t="s">
        <v>425</v>
      </c>
      <c r="D38" s="29">
        <v>26.017600000000002</v>
      </c>
      <c r="E38" s="29" t="s">
        <v>599</v>
      </c>
      <c r="F38" s="34">
        <v>2690480</v>
      </c>
      <c r="G38" s="49">
        <v>69999832.447999999</v>
      </c>
      <c r="I38" s="99"/>
      <c r="J38" s="99"/>
    </row>
    <row r="39" spans="1:10" x14ac:dyDescent="0.25">
      <c r="A39" s="32" t="s">
        <v>1512</v>
      </c>
      <c r="B39" s="83">
        <v>41604</v>
      </c>
      <c r="C39" s="111" t="s">
        <v>425</v>
      </c>
      <c r="D39" s="29">
        <v>110</v>
      </c>
      <c r="E39" s="29" t="s">
        <v>599</v>
      </c>
      <c r="F39" s="34">
        <v>545455</v>
      </c>
      <c r="G39" s="49">
        <v>60000050</v>
      </c>
      <c r="I39" s="99"/>
      <c r="J39" s="99"/>
    </row>
    <row r="40" spans="1:10" x14ac:dyDescent="0.25">
      <c r="A40" s="32" t="s">
        <v>1251</v>
      </c>
      <c r="B40" s="83">
        <v>41471</v>
      </c>
      <c r="C40" s="111" t="s">
        <v>426</v>
      </c>
      <c r="D40" s="29">
        <v>0.25</v>
      </c>
      <c r="E40" s="29" t="s">
        <v>599</v>
      </c>
      <c r="F40" s="34">
        <v>234052000</v>
      </c>
      <c r="G40" s="49">
        <v>58513000</v>
      </c>
      <c r="I40" s="99"/>
      <c r="J40" s="99"/>
    </row>
    <row r="41" spans="1:10" x14ac:dyDescent="0.25">
      <c r="A41" s="32" t="s">
        <v>1513</v>
      </c>
      <c r="B41" s="83">
        <v>41535</v>
      </c>
      <c r="C41" s="111" t="s">
        <v>425</v>
      </c>
      <c r="D41" s="29">
        <v>2.75</v>
      </c>
      <c r="E41" s="29" t="s">
        <v>599</v>
      </c>
      <c r="F41" s="34">
        <v>19800000</v>
      </c>
      <c r="G41" s="49">
        <v>54450000</v>
      </c>
      <c r="I41" s="99"/>
      <c r="J41" s="99"/>
    </row>
    <row r="42" spans="1:10" x14ac:dyDescent="0.25">
      <c r="A42" s="32" t="s">
        <v>1511</v>
      </c>
      <c r="B42" s="83">
        <v>41585</v>
      </c>
      <c r="C42" s="111" t="s">
        <v>426</v>
      </c>
      <c r="D42" s="29">
        <v>1.6</v>
      </c>
      <c r="E42" s="29" t="s">
        <v>599</v>
      </c>
      <c r="F42" s="34">
        <v>33755515</v>
      </c>
      <c r="G42" s="49">
        <v>54008824</v>
      </c>
      <c r="I42" s="99"/>
      <c r="J42" s="99"/>
    </row>
    <row r="43" spans="1:10" x14ac:dyDescent="0.25">
      <c r="A43" s="32" t="s">
        <v>1407</v>
      </c>
      <c r="B43" s="83">
        <v>41569</v>
      </c>
      <c r="C43" s="111" t="s">
        <v>428</v>
      </c>
      <c r="D43" s="29">
        <v>55.5</v>
      </c>
      <c r="E43" s="29" t="s">
        <v>599</v>
      </c>
      <c r="F43" s="34">
        <v>948880</v>
      </c>
      <c r="G43" s="49">
        <v>52662840</v>
      </c>
      <c r="I43" s="99"/>
      <c r="J43" s="99"/>
    </row>
    <row r="44" spans="1:10" x14ac:dyDescent="0.25">
      <c r="A44" s="32" t="s">
        <v>1229</v>
      </c>
      <c r="B44" s="83">
        <v>41631</v>
      </c>
      <c r="C44" s="111" t="s">
        <v>425</v>
      </c>
      <c r="D44" s="29">
        <v>8.9619999999999997</v>
      </c>
      <c r="E44" s="29" t="s">
        <v>599</v>
      </c>
      <c r="F44" s="34">
        <v>5865000</v>
      </c>
      <c r="G44" s="49">
        <v>52562130</v>
      </c>
      <c r="I44" s="99"/>
      <c r="J44" s="99"/>
    </row>
    <row r="45" spans="1:10" x14ac:dyDescent="0.25">
      <c r="A45" s="32" t="s">
        <v>1508</v>
      </c>
      <c r="B45" s="83">
        <v>41353</v>
      </c>
      <c r="C45" s="111" t="s">
        <v>1365</v>
      </c>
      <c r="D45" s="29">
        <v>36</v>
      </c>
      <c r="E45" s="29" t="s">
        <v>599</v>
      </c>
      <c r="F45" s="34">
        <v>1333333</v>
      </c>
      <c r="G45" s="49">
        <v>47999988</v>
      </c>
      <c r="I45" s="99"/>
      <c r="J45" s="99"/>
    </row>
    <row r="46" spans="1:10" x14ac:dyDescent="0.25">
      <c r="A46" s="32" t="s">
        <v>1443</v>
      </c>
      <c r="B46" s="83">
        <v>41578</v>
      </c>
      <c r="C46" s="111" t="s">
        <v>428</v>
      </c>
      <c r="D46" s="29">
        <v>43.34</v>
      </c>
      <c r="E46" s="29" t="s">
        <v>599</v>
      </c>
      <c r="F46" s="34">
        <v>1043004</v>
      </c>
      <c r="G46" s="49">
        <v>45203793.360000007</v>
      </c>
      <c r="I46" s="99"/>
      <c r="J46" s="99"/>
    </row>
    <row r="47" spans="1:10" x14ac:dyDescent="0.25">
      <c r="A47" s="32" t="s">
        <v>1514</v>
      </c>
      <c r="B47" s="83">
        <v>41491</v>
      </c>
      <c r="C47" s="111" t="s">
        <v>426</v>
      </c>
      <c r="D47" s="29">
        <v>1.35</v>
      </c>
      <c r="E47" s="29" t="s">
        <v>599</v>
      </c>
      <c r="F47" s="34">
        <v>31111111</v>
      </c>
      <c r="G47" s="49">
        <v>41999999.850000001</v>
      </c>
      <c r="I47" s="99"/>
      <c r="J47" s="99"/>
    </row>
    <row r="48" spans="1:10" x14ac:dyDescent="0.25">
      <c r="A48" s="32" t="s">
        <v>1371</v>
      </c>
      <c r="B48" s="83">
        <v>41309</v>
      </c>
      <c r="C48" s="111" t="s">
        <v>425</v>
      </c>
      <c r="D48" s="29">
        <v>4.25</v>
      </c>
      <c r="E48" s="29" t="s">
        <v>599</v>
      </c>
      <c r="F48" s="34">
        <v>9500000</v>
      </c>
      <c r="G48" s="49">
        <v>40375000</v>
      </c>
      <c r="I48" s="99"/>
      <c r="J48" s="99"/>
    </row>
    <row r="49" spans="1:10" x14ac:dyDescent="0.25">
      <c r="A49" s="32" t="s">
        <v>1515</v>
      </c>
      <c r="B49" s="83">
        <v>41425</v>
      </c>
      <c r="C49" s="111" t="s">
        <v>426</v>
      </c>
      <c r="D49" s="29">
        <v>70</v>
      </c>
      <c r="E49" s="29" t="s">
        <v>599</v>
      </c>
      <c r="F49" s="34">
        <v>571429</v>
      </c>
      <c r="G49" s="49">
        <v>40000030</v>
      </c>
      <c r="I49" s="99"/>
      <c r="J49" s="99"/>
    </row>
    <row r="50" spans="1:10" x14ac:dyDescent="0.25">
      <c r="A50" s="32" t="s">
        <v>467</v>
      </c>
      <c r="B50" s="83">
        <v>41416</v>
      </c>
      <c r="C50" s="111" t="s">
        <v>426</v>
      </c>
      <c r="D50" s="29">
        <v>0.3</v>
      </c>
      <c r="E50" s="29" t="s">
        <v>599</v>
      </c>
      <c r="F50" s="34">
        <v>129978427</v>
      </c>
      <c r="G50" s="49">
        <v>38993528.100000001</v>
      </c>
      <c r="I50" s="99"/>
      <c r="J50" s="99"/>
    </row>
    <row r="51" spans="1:10" x14ac:dyDescent="0.25">
      <c r="A51" s="32" t="s">
        <v>1516</v>
      </c>
      <c r="B51" s="83">
        <v>41590</v>
      </c>
      <c r="C51" s="111" t="s">
        <v>426</v>
      </c>
      <c r="D51" s="29">
        <v>75</v>
      </c>
      <c r="E51" s="29" t="s">
        <v>599</v>
      </c>
      <c r="F51" s="34">
        <v>493333</v>
      </c>
      <c r="G51" s="49">
        <v>36999975</v>
      </c>
      <c r="I51" s="99"/>
      <c r="J51" s="99"/>
    </row>
    <row r="52" spans="1:10" x14ac:dyDescent="0.25">
      <c r="A52" s="32" t="s">
        <v>1409</v>
      </c>
      <c r="B52" s="83">
        <v>41435</v>
      </c>
      <c r="C52" s="111" t="s">
        <v>425</v>
      </c>
      <c r="D52" s="29">
        <v>4.3259999999999996</v>
      </c>
      <c r="E52" s="29" t="s">
        <v>599</v>
      </c>
      <c r="F52" s="34">
        <v>8373100</v>
      </c>
      <c r="G52" s="49">
        <v>36222030.599999994</v>
      </c>
      <c r="I52" s="99"/>
      <c r="J52" s="99"/>
    </row>
    <row r="53" spans="1:10" x14ac:dyDescent="0.25">
      <c r="A53" s="32" t="s">
        <v>1457</v>
      </c>
      <c r="B53" s="83">
        <v>41603</v>
      </c>
      <c r="C53" s="111" t="s">
        <v>426</v>
      </c>
      <c r="D53" s="29">
        <v>3.82</v>
      </c>
      <c r="E53" s="29" t="s">
        <v>599</v>
      </c>
      <c r="F53" s="34">
        <v>9254403</v>
      </c>
      <c r="G53" s="49">
        <v>35351819.460000001</v>
      </c>
      <c r="I53" s="99"/>
      <c r="J53" s="99"/>
    </row>
    <row r="54" spans="1:10" x14ac:dyDescent="0.25">
      <c r="A54" s="32" t="s">
        <v>1443</v>
      </c>
      <c r="B54" s="83">
        <v>41320</v>
      </c>
      <c r="C54" s="111" t="s">
        <v>428</v>
      </c>
      <c r="D54" s="29">
        <v>39.5</v>
      </c>
      <c r="E54" s="29" t="s">
        <v>599</v>
      </c>
      <c r="F54" s="34">
        <v>849997</v>
      </c>
      <c r="G54" s="49">
        <v>33574881.5</v>
      </c>
      <c r="I54" s="99"/>
      <c r="J54" s="99"/>
    </row>
    <row r="55" spans="1:10" x14ac:dyDescent="0.25">
      <c r="A55" s="32" t="s">
        <v>1379</v>
      </c>
      <c r="B55" s="83">
        <v>41541</v>
      </c>
      <c r="C55" s="111" t="s">
        <v>425</v>
      </c>
      <c r="D55" s="29">
        <v>3.7</v>
      </c>
      <c r="E55" s="29" t="s">
        <v>1373</v>
      </c>
      <c r="F55" s="34">
        <v>9058237</v>
      </c>
      <c r="G55" s="49">
        <v>33515476.900000002</v>
      </c>
      <c r="I55" s="99"/>
      <c r="J55" s="99"/>
    </row>
    <row r="56" spans="1:10" x14ac:dyDescent="0.25">
      <c r="A56" s="32" t="s">
        <v>1500</v>
      </c>
      <c r="B56" s="83">
        <v>41339</v>
      </c>
      <c r="C56" s="111" t="s">
        <v>426</v>
      </c>
      <c r="D56" s="29">
        <v>3.95</v>
      </c>
      <c r="E56" s="29" t="s">
        <v>599</v>
      </c>
      <c r="F56" s="34">
        <v>7998436</v>
      </c>
      <c r="G56" s="49">
        <v>31593822.200000003</v>
      </c>
      <c r="I56" s="99"/>
      <c r="J56" s="99"/>
    </row>
    <row r="57" spans="1:10" x14ac:dyDescent="0.25">
      <c r="A57" s="32" t="s">
        <v>1226</v>
      </c>
      <c r="B57" s="83">
        <v>41372</v>
      </c>
      <c r="C57" s="111" t="s">
        <v>425</v>
      </c>
      <c r="D57" s="29">
        <v>0.6</v>
      </c>
      <c r="E57" s="29" t="s">
        <v>599</v>
      </c>
      <c r="F57" s="34">
        <v>50000000</v>
      </c>
      <c r="G57" s="49">
        <v>30000000</v>
      </c>
      <c r="I57" s="99"/>
      <c r="J57" s="99"/>
    </row>
    <row r="58" spans="1:10" x14ac:dyDescent="0.25">
      <c r="A58" s="32" t="s">
        <v>1298</v>
      </c>
      <c r="B58" s="83">
        <v>41306</v>
      </c>
      <c r="C58" s="111" t="s">
        <v>425</v>
      </c>
      <c r="D58" s="29">
        <v>25</v>
      </c>
      <c r="E58" s="29" t="s">
        <v>599</v>
      </c>
      <c r="F58" s="34">
        <v>1200000</v>
      </c>
      <c r="G58" s="49">
        <v>30000000</v>
      </c>
      <c r="I58" s="99"/>
      <c r="J58" s="99"/>
    </row>
    <row r="59" spans="1:10" x14ac:dyDescent="0.25">
      <c r="A59" s="32" t="s">
        <v>1437</v>
      </c>
      <c r="B59" s="83">
        <v>41305</v>
      </c>
      <c r="C59" s="111" t="s">
        <v>428</v>
      </c>
      <c r="D59" s="29">
        <v>10.047000000000001</v>
      </c>
      <c r="E59" s="29" t="s">
        <v>599</v>
      </c>
      <c r="F59" s="34">
        <v>2879110</v>
      </c>
      <c r="G59" s="49">
        <v>28926418.170000002</v>
      </c>
      <c r="I59" s="99"/>
      <c r="J59" s="99"/>
    </row>
    <row r="60" spans="1:10" x14ac:dyDescent="0.25">
      <c r="A60" s="32" t="s">
        <v>1509</v>
      </c>
      <c r="B60" s="83">
        <v>41614</v>
      </c>
      <c r="C60" s="111" t="s">
        <v>1365</v>
      </c>
      <c r="D60" s="29">
        <v>57.75</v>
      </c>
      <c r="E60" s="29" t="s">
        <v>1373</v>
      </c>
      <c r="F60" s="34">
        <v>400000</v>
      </c>
      <c r="G60" s="49">
        <v>23100000</v>
      </c>
      <c r="I60" s="99"/>
      <c r="J60" s="99"/>
    </row>
    <row r="61" spans="1:10" x14ac:dyDescent="0.25">
      <c r="A61" s="32" t="s">
        <v>1247</v>
      </c>
      <c r="B61" s="83">
        <v>41526</v>
      </c>
      <c r="C61" s="111" t="s">
        <v>428</v>
      </c>
      <c r="D61" s="29">
        <v>18.55</v>
      </c>
      <c r="E61" s="29" t="s">
        <v>599</v>
      </c>
      <c r="F61" s="34">
        <v>1228000</v>
      </c>
      <c r="G61" s="49">
        <v>22779400</v>
      </c>
      <c r="I61" s="99"/>
      <c r="J61" s="99"/>
    </row>
    <row r="62" spans="1:10" x14ac:dyDescent="0.25">
      <c r="A62" s="32" t="s">
        <v>1494</v>
      </c>
      <c r="B62" s="83">
        <v>41555</v>
      </c>
      <c r="C62" s="111" t="s">
        <v>428</v>
      </c>
      <c r="D62" s="29">
        <v>21</v>
      </c>
      <c r="E62" s="29" t="s">
        <v>599</v>
      </c>
      <c r="F62" s="34">
        <v>1084535</v>
      </c>
      <c r="G62" s="49">
        <v>22775235</v>
      </c>
      <c r="I62" s="99"/>
      <c r="J62" s="99"/>
    </row>
    <row r="63" spans="1:10" x14ac:dyDescent="0.25">
      <c r="A63" s="32" t="s">
        <v>1513</v>
      </c>
      <c r="B63" s="83">
        <v>41575</v>
      </c>
      <c r="C63" s="111" t="s">
        <v>426</v>
      </c>
      <c r="D63" s="29">
        <v>2.75</v>
      </c>
      <c r="E63" s="29" t="s">
        <v>599</v>
      </c>
      <c r="F63" s="34">
        <v>7500000</v>
      </c>
      <c r="G63" s="49">
        <v>20625000</v>
      </c>
      <c r="I63" s="99"/>
      <c r="J63" s="99"/>
    </row>
    <row r="64" spans="1:10" x14ac:dyDescent="0.25">
      <c r="A64" s="32" t="s">
        <v>1258</v>
      </c>
      <c r="B64" s="83">
        <v>41564</v>
      </c>
      <c r="C64" s="111" t="s">
        <v>425</v>
      </c>
      <c r="D64" s="29">
        <v>2.46</v>
      </c>
      <c r="E64" s="29" t="s">
        <v>599</v>
      </c>
      <c r="F64" s="34">
        <v>8137000</v>
      </c>
      <c r="G64" s="49">
        <v>20017020</v>
      </c>
      <c r="I64" s="99"/>
      <c r="J64" s="99"/>
    </row>
    <row r="65" spans="1:10" x14ac:dyDescent="0.25">
      <c r="A65" s="32" t="s">
        <v>1247</v>
      </c>
      <c r="B65" s="83">
        <v>41617</v>
      </c>
      <c r="C65" s="111" t="s">
        <v>428</v>
      </c>
      <c r="D65" s="29">
        <v>21.2</v>
      </c>
      <c r="E65" s="29" t="s">
        <v>599</v>
      </c>
      <c r="F65" s="34">
        <v>835700</v>
      </c>
      <c r="G65" s="49">
        <v>17716840</v>
      </c>
      <c r="I65" s="99"/>
      <c r="J65" s="99"/>
    </row>
    <row r="66" spans="1:10" x14ac:dyDescent="0.25">
      <c r="A66" s="32" t="s">
        <v>1512</v>
      </c>
      <c r="B66" s="83">
        <v>41628</v>
      </c>
      <c r="C66" s="111" t="s">
        <v>426</v>
      </c>
      <c r="D66" s="29">
        <v>110</v>
      </c>
      <c r="E66" s="29" t="s">
        <v>599</v>
      </c>
      <c r="F66" s="34">
        <v>154545</v>
      </c>
      <c r="G66" s="49">
        <v>16999950</v>
      </c>
      <c r="I66" s="99"/>
      <c r="J66" s="99"/>
    </row>
    <row r="67" spans="1:10" x14ac:dyDescent="0.25">
      <c r="A67" s="32" t="s">
        <v>1328</v>
      </c>
      <c r="B67" s="83">
        <v>41589</v>
      </c>
      <c r="C67" s="111" t="s">
        <v>428</v>
      </c>
      <c r="D67" s="29">
        <v>139.91999999999999</v>
      </c>
      <c r="E67" s="29" t="s">
        <v>599</v>
      </c>
      <c r="F67" s="34">
        <v>120989</v>
      </c>
      <c r="G67" s="49">
        <v>16928780.879999999</v>
      </c>
      <c r="I67" s="99"/>
      <c r="J67" s="99"/>
    </row>
    <row r="68" spans="1:10" x14ac:dyDescent="0.25">
      <c r="A68" s="32" t="s">
        <v>1479</v>
      </c>
      <c r="B68" s="83">
        <v>41520</v>
      </c>
      <c r="C68" s="111" t="s">
        <v>425</v>
      </c>
      <c r="D68" s="29">
        <v>1.76</v>
      </c>
      <c r="E68" s="29" t="s">
        <v>599</v>
      </c>
      <c r="F68" s="34">
        <v>9050643</v>
      </c>
      <c r="G68" s="49">
        <v>15929131.68</v>
      </c>
      <c r="I68" s="99"/>
      <c r="J68" s="99"/>
    </row>
    <row r="69" spans="1:10" x14ac:dyDescent="0.25">
      <c r="A69" s="32" t="s">
        <v>1481</v>
      </c>
      <c r="B69" s="83">
        <v>41298</v>
      </c>
      <c r="C69" s="111" t="s">
        <v>425</v>
      </c>
      <c r="D69" s="29">
        <v>1</v>
      </c>
      <c r="E69" s="29" t="s">
        <v>599</v>
      </c>
      <c r="F69" s="34">
        <v>14514419</v>
      </c>
      <c r="G69" s="49">
        <v>14514419</v>
      </c>
      <c r="I69" s="99"/>
      <c r="J69" s="99"/>
    </row>
    <row r="70" spans="1:10" x14ac:dyDescent="0.25">
      <c r="A70" s="32" t="s">
        <v>1409</v>
      </c>
      <c r="B70" s="83">
        <v>41402</v>
      </c>
      <c r="C70" s="111" t="s">
        <v>425</v>
      </c>
      <c r="D70" s="29">
        <v>3.33</v>
      </c>
      <c r="E70" s="29" t="s">
        <v>599</v>
      </c>
      <c r="F70" s="34">
        <v>4236633</v>
      </c>
      <c r="G70" s="49">
        <v>14107987.890000001</v>
      </c>
      <c r="I70" s="99"/>
      <c r="J70" s="99"/>
    </row>
    <row r="71" spans="1:10" x14ac:dyDescent="0.25">
      <c r="A71" s="32" t="s">
        <v>1517</v>
      </c>
      <c r="B71" s="83">
        <v>41400</v>
      </c>
      <c r="C71" s="111" t="s">
        <v>428</v>
      </c>
      <c r="D71" s="29">
        <v>11.09</v>
      </c>
      <c r="E71" s="29" t="s">
        <v>599</v>
      </c>
      <c r="F71" s="34">
        <v>1084750</v>
      </c>
      <c r="G71" s="49">
        <v>12029877.5</v>
      </c>
      <c r="I71" s="99"/>
      <c r="J71" s="99"/>
    </row>
    <row r="72" spans="1:10" x14ac:dyDescent="0.25">
      <c r="A72" s="32" t="s">
        <v>1488</v>
      </c>
      <c r="B72" s="83">
        <v>41522</v>
      </c>
      <c r="C72" s="111" t="s">
        <v>426</v>
      </c>
      <c r="D72" s="29">
        <v>1</v>
      </c>
      <c r="E72" s="29" t="s">
        <v>599</v>
      </c>
      <c r="F72" s="34">
        <v>12000038</v>
      </c>
      <c r="G72" s="49">
        <v>12000038</v>
      </c>
      <c r="I72" s="99"/>
      <c r="J72" s="99"/>
    </row>
    <row r="73" spans="1:10" x14ac:dyDescent="0.25">
      <c r="A73" s="32" t="s">
        <v>1409</v>
      </c>
      <c r="B73" s="83">
        <v>41606</v>
      </c>
      <c r="C73" s="111" t="s">
        <v>425</v>
      </c>
      <c r="D73" s="29">
        <v>3.86</v>
      </c>
      <c r="E73" s="29" t="s">
        <v>599</v>
      </c>
      <c r="F73" s="34">
        <v>3024500</v>
      </c>
      <c r="G73" s="49">
        <v>11674570</v>
      </c>
      <c r="I73" s="99"/>
      <c r="J73" s="99"/>
    </row>
    <row r="74" spans="1:10" x14ac:dyDescent="0.25">
      <c r="A74" s="32" t="s">
        <v>1244</v>
      </c>
      <c r="B74" s="83">
        <v>41319</v>
      </c>
      <c r="C74" s="111" t="s">
        <v>426</v>
      </c>
      <c r="D74" s="29">
        <v>7.5</v>
      </c>
      <c r="E74" s="29" t="s">
        <v>599</v>
      </c>
      <c r="F74" s="34">
        <v>1500000</v>
      </c>
      <c r="G74" s="49">
        <v>11250000</v>
      </c>
      <c r="I74" s="99"/>
      <c r="J74" s="99"/>
    </row>
    <row r="75" spans="1:10" x14ac:dyDescent="0.25">
      <c r="A75" s="32" t="s">
        <v>1254</v>
      </c>
      <c r="B75" s="83">
        <v>41320</v>
      </c>
      <c r="C75" s="111" t="s">
        <v>426</v>
      </c>
      <c r="D75" s="29">
        <v>24</v>
      </c>
      <c r="E75" s="29" t="s">
        <v>599</v>
      </c>
      <c r="F75" s="34">
        <v>436156</v>
      </c>
      <c r="G75" s="49">
        <v>10467744</v>
      </c>
      <c r="I75" s="99"/>
      <c r="J75" s="99"/>
    </row>
    <row r="76" spans="1:10" x14ac:dyDescent="0.25">
      <c r="A76" s="32" t="s">
        <v>1247</v>
      </c>
      <c r="B76" s="83">
        <v>41442</v>
      </c>
      <c r="C76" s="111" t="s">
        <v>428</v>
      </c>
      <c r="D76" s="29">
        <v>20.317799999999998</v>
      </c>
      <c r="E76" s="29" t="s">
        <v>599</v>
      </c>
      <c r="F76" s="34">
        <v>511200</v>
      </c>
      <c r="G76" s="49">
        <v>10386459.359999999</v>
      </c>
      <c r="I76" s="99"/>
      <c r="J76" s="99"/>
    </row>
    <row r="77" spans="1:10" x14ac:dyDescent="0.25">
      <c r="A77" s="32" t="s">
        <v>1379</v>
      </c>
      <c r="B77" s="83">
        <v>41571</v>
      </c>
      <c r="C77" s="111" t="s">
        <v>425</v>
      </c>
      <c r="D77" s="29">
        <v>3.1699999999999902</v>
      </c>
      <c r="E77" s="29" t="s">
        <v>1373</v>
      </c>
      <c r="F77" s="34">
        <v>2919494</v>
      </c>
      <c r="G77" s="49">
        <v>9254795.9799999706</v>
      </c>
      <c r="I77" s="99"/>
      <c r="J77" s="99"/>
    </row>
    <row r="78" spans="1:10" x14ac:dyDescent="0.25">
      <c r="A78" s="32" t="s">
        <v>524</v>
      </c>
      <c r="B78" s="83">
        <v>41568</v>
      </c>
      <c r="C78" s="111" t="s">
        <v>425</v>
      </c>
      <c r="D78" s="29">
        <v>12.76</v>
      </c>
      <c r="E78" s="29" t="s">
        <v>599</v>
      </c>
      <c r="F78" s="34">
        <v>665698</v>
      </c>
      <c r="G78" s="49">
        <v>8494306.4800000004</v>
      </c>
      <c r="I78" s="99"/>
      <c r="J78" s="99"/>
    </row>
    <row r="79" spans="1:10" x14ac:dyDescent="0.25">
      <c r="A79" s="32" t="s">
        <v>1511</v>
      </c>
      <c r="B79" s="83">
        <v>41585</v>
      </c>
      <c r="C79" s="111" t="s">
        <v>428</v>
      </c>
      <c r="D79" s="29">
        <v>1.6</v>
      </c>
      <c r="E79" s="29" t="s">
        <v>599</v>
      </c>
      <c r="F79" s="34">
        <v>5000000</v>
      </c>
      <c r="G79" s="49">
        <v>8000000</v>
      </c>
      <c r="I79" s="99"/>
      <c r="J79" s="99"/>
    </row>
    <row r="80" spans="1:10" x14ac:dyDescent="0.25">
      <c r="A80" s="32" t="s">
        <v>524</v>
      </c>
      <c r="B80" s="83">
        <v>41456</v>
      </c>
      <c r="C80" s="111" t="s">
        <v>425</v>
      </c>
      <c r="D80" s="29">
        <v>11.54</v>
      </c>
      <c r="E80" s="29" t="s">
        <v>599</v>
      </c>
      <c r="F80" s="34">
        <v>655552</v>
      </c>
      <c r="G80" s="49">
        <v>7565070.0799999991</v>
      </c>
      <c r="I80" s="99"/>
      <c r="J80" s="99"/>
    </row>
    <row r="81" spans="1:10" x14ac:dyDescent="0.25">
      <c r="A81" s="32" t="s">
        <v>1388</v>
      </c>
      <c r="B81" s="83">
        <v>41282</v>
      </c>
      <c r="C81" s="111" t="s">
        <v>428</v>
      </c>
      <c r="D81" s="29">
        <v>3.82</v>
      </c>
      <c r="E81" s="29" t="s">
        <v>599</v>
      </c>
      <c r="F81" s="34">
        <v>1814206</v>
      </c>
      <c r="G81" s="49">
        <v>6930266.9199999999</v>
      </c>
      <c r="I81" s="99"/>
      <c r="J81" s="99"/>
    </row>
    <row r="82" spans="1:10" x14ac:dyDescent="0.25">
      <c r="A82" s="32" t="s">
        <v>1505</v>
      </c>
      <c r="B82" s="83">
        <v>41435</v>
      </c>
      <c r="C82" s="111" t="s">
        <v>428</v>
      </c>
      <c r="D82" s="29">
        <v>2.512</v>
      </c>
      <c r="E82" s="29" t="s">
        <v>599</v>
      </c>
      <c r="F82" s="34">
        <v>2701666</v>
      </c>
      <c r="G82" s="49">
        <v>6786584.9919999996</v>
      </c>
      <c r="I82" s="99"/>
      <c r="J82" s="99"/>
    </row>
    <row r="83" spans="1:10" x14ac:dyDescent="0.25">
      <c r="A83" s="32" t="s">
        <v>1515</v>
      </c>
      <c r="B83" s="83">
        <v>41449</v>
      </c>
      <c r="C83" s="111" t="s">
        <v>428</v>
      </c>
      <c r="D83" s="29">
        <v>70</v>
      </c>
      <c r="E83" s="29" t="s">
        <v>599</v>
      </c>
      <c r="F83" s="34">
        <v>95520</v>
      </c>
      <c r="G83" s="49">
        <v>6686400</v>
      </c>
      <c r="I83" s="99"/>
      <c r="J83" s="99"/>
    </row>
    <row r="84" spans="1:10" x14ac:dyDescent="0.25">
      <c r="A84" s="32" t="s">
        <v>1479</v>
      </c>
      <c r="B84" s="83">
        <v>41278</v>
      </c>
      <c r="C84" s="111" t="s">
        <v>425</v>
      </c>
      <c r="D84" s="29">
        <v>2.5</v>
      </c>
      <c r="E84" s="29" t="s">
        <v>599</v>
      </c>
      <c r="F84" s="34">
        <v>2590000</v>
      </c>
      <c r="G84" s="49">
        <v>6475000</v>
      </c>
      <c r="I84" s="99"/>
      <c r="J84" s="99"/>
    </row>
    <row r="85" spans="1:10" x14ac:dyDescent="0.25">
      <c r="A85" s="32" t="s">
        <v>1371</v>
      </c>
      <c r="B85" s="83">
        <v>41338</v>
      </c>
      <c r="C85" s="111" t="s">
        <v>426</v>
      </c>
      <c r="D85" s="29">
        <v>4.25</v>
      </c>
      <c r="E85" s="29" t="s">
        <v>599</v>
      </c>
      <c r="F85" s="34">
        <v>1340357</v>
      </c>
      <c r="G85" s="49">
        <v>5696517.25</v>
      </c>
      <c r="I85" s="99"/>
      <c r="J85" s="99"/>
    </row>
    <row r="86" spans="1:10" x14ac:dyDescent="0.25">
      <c r="A86" s="32" t="s">
        <v>1505</v>
      </c>
      <c r="B86" s="83">
        <v>41344</v>
      </c>
      <c r="C86" s="111" t="s">
        <v>428</v>
      </c>
      <c r="D86" s="29">
        <v>2.58</v>
      </c>
      <c r="E86" s="29" t="s">
        <v>599</v>
      </c>
      <c r="F86" s="34">
        <v>2014494</v>
      </c>
      <c r="G86" s="49">
        <v>5197394.5200000005</v>
      </c>
      <c r="I86" s="99"/>
      <c r="J86" s="99"/>
    </row>
    <row r="87" spans="1:10" x14ac:dyDescent="0.25">
      <c r="A87" s="32" t="s">
        <v>1244</v>
      </c>
      <c r="B87" s="83">
        <v>41582</v>
      </c>
      <c r="C87" s="111" t="s">
        <v>428</v>
      </c>
      <c r="D87" s="29">
        <v>3.07</v>
      </c>
      <c r="E87" s="29" t="s">
        <v>599</v>
      </c>
      <c r="F87" s="34">
        <v>1655268</v>
      </c>
      <c r="G87" s="49">
        <v>5081672.76</v>
      </c>
      <c r="I87" s="99"/>
      <c r="J87" s="99"/>
    </row>
    <row r="88" spans="1:10" x14ac:dyDescent="0.25">
      <c r="A88" s="32" t="s">
        <v>1265</v>
      </c>
      <c r="B88" s="83">
        <v>41501</v>
      </c>
      <c r="C88" s="111" t="s">
        <v>428</v>
      </c>
      <c r="D88" s="29">
        <v>78.66</v>
      </c>
      <c r="E88" s="29" t="s">
        <v>599</v>
      </c>
      <c r="F88" s="34">
        <v>59000</v>
      </c>
      <c r="G88" s="49">
        <v>4640940</v>
      </c>
      <c r="I88" s="99"/>
      <c r="J88" s="99"/>
    </row>
    <row r="89" spans="1:10" x14ac:dyDescent="0.25">
      <c r="A89" s="32" t="s">
        <v>1328</v>
      </c>
      <c r="B89" s="83">
        <v>41528</v>
      </c>
      <c r="C89" s="111" t="s">
        <v>428</v>
      </c>
      <c r="D89" s="29">
        <v>136.13</v>
      </c>
      <c r="E89" s="29" t="s">
        <v>599</v>
      </c>
      <c r="F89" s="34">
        <v>32324</v>
      </c>
      <c r="G89" s="49">
        <v>4400266.12</v>
      </c>
      <c r="I89" s="99"/>
      <c r="J89" s="99"/>
    </row>
    <row r="90" spans="1:10" x14ac:dyDescent="0.25">
      <c r="A90" s="32" t="s">
        <v>1514</v>
      </c>
      <c r="B90" s="83">
        <v>41334</v>
      </c>
      <c r="C90" s="111" t="s">
        <v>425</v>
      </c>
      <c r="D90" s="29">
        <v>1.2</v>
      </c>
      <c r="E90" s="29" t="s">
        <v>599</v>
      </c>
      <c r="F90" s="34">
        <v>3500000</v>
      </c>
      <c r="G90" s="49">
        <v>4200000</v>
      </c>
      <c r="I90" s="99"/>
      <c r="J90" s="99"/>
    </row>
    <row r="91" spans="1:10" x14ac:dyDescent="0.25">
      <c r="A91" s="32" t="s">
        <v>1384</v>
      </c>
      <c r="B91" s="83">
        <v>41379</v>
      </c>
      <c r="C91" s="111" t="s">
        <v>426</v>
      </c>
      <c r="D91" s="29">
        <v>1</v>
      </c>
      <c r="E91" s="29" t="s">
        <v>599</v>
      </c>
      <c r="F91" s="34">
        <v>4138145</v>
      </c>
      <c r="G91" s="49">
        <v>4138145</v>
      </c>
      <c r="I91" s="99"/>
      <c r="J91" s="99"/>
    </row>
    <row r="92" spans="1:10" x14ac:dyDescent="0.25">
      <c r="A92" s="32" t="s">
        <v>1328</v>
      </c>
      <c r="B92" s="83">
        <v>41338</v>
      </c>
      <c r="C92" s="111" t="s">
        <v>428</v>
      </c>
      <c r="D92" s="29">
        <v>88.32</v>
      </c>
      <c r="E92" s="29" t="s">
        <v>599</v>
      </c>
      <c r="F92" s="34">
        <v>43700</v>
      </c>
      <c r="G92" s="49">
        <v>3859583.9999999995</v>
      </c>
      <c r="I92" s="99"/>
      <c r="J92" s="99"/>
    </row>
    <row r="93" spans="1:10" x14ac:dyDescent="0.25">
      <c r="A93" s="32" t="s">
        <v>524</v>
      </c>
      <c r="B93" s="83">
        <v>41486</v>
      </c>
      <c r="C93" s="111" t="s">
        <v>425</v>
      </c>
      <c r="D93" s="29">
        <v>11.54</v>
      </c>
      <c r="E93" s="29" t="s">
        <v>599</v>
      </c>
      <c r="F93" s="34">
        <v>329532</v>
      </c>
      <c r="G93" s="49">
        <v>3802799.28</v>
      </c>
      <c r="I93" s="99"/>
      <c r="J93" s="99"/>
    </row>
    <row r="94" spans="1:10" x14ac:dyDescent="0.25">
      <c r="A94" s="32" t="s">
        <v>1504</v>
      </c>
      <c r="B94" s="83">
        <v>41521</v>
      </c>
      <c r="C94" s="111" t="s">
        <v>428</v>
      </c>
      <c r="D94" s="29">
        <v>185</v>
      </c>
      <c r="E94" s="29" t="s">
        <v>599</v>
      </c>
      <c r="F94" s="34">
        <v>18810</v>
      </c>
      <c r="G94" s="49">
        <v>3479850</v>
      </c>
      <c r="I94" s="99"/>
      <c r="J94" s="99"/>
    </row>
    <row r="95" spans="1:10" x14ac:dyDescent="0.25">
      <c r="A95" s="32" t="s">
        <v>1512</v>
      </c>
      <c r="B95" s="83">
        <v>41628</v>
      </c>
      <c r="C95" s="111" t="s">
        <v>428</v>
      </c>
      <c r="D95" s="29">
        <v>110</v>
      </c>
      <c r="E95" s="29" t="s">
        <v>599</v>
      </c>
      <c r="F95" s="34">
        <v>27272</v>
      </c>
      <c r="G95" s="49">
        <v>2999920</v>
      </c>
      <c r="I95" s="99"/>
      <c r="J95" s="99"/>
    </row>
    <row r="96" spans="1:10" x14ac:dyDescent="0.25">
      <c r="A96" s="32" t="s">
        <v>1226</v>
      </c>
      <c r="B96" s="83">
        <v>41397</v>
      </c>
      <c r="C96" s="111" t="s">
        <v>426</v>
      </c>
      <c r="D96" s="29">
        <v>0.6</v>
      </c>
      <c r="E96" s="29" t="s">
        <v>599</v>
      </c>
      <c r="F96" s="34">
        <v>4575078</v>
      </c>
      <c r="G96" s="49">
        <v>2745046.8</v>
      </c>
      <c r="I96" s="99"/>
      <c r="J96" s="99"/>
    </row>
    <row r="97" spans="1:10" x14ac:dyDescent="0.25">
      <c r="A97" s="32" t="s">
        <v>1234</v>
      </c>
      <c r="B97" s="83">
        <v>41332</v>
      </c>
      <c r="C97" s="111" t="s">
        <v>425</v>
      </c>
      <c r="D97" s="29">
        <v>19.647500000000001</v>
      </c>
      <c r="E97" s="29" t="s">
        <v>599</v>
      </c>
      <c r="F97" s="34">
        <v>135908</v>
      </c>
      <c r="G97" s="49">
        <v>2670252.4300000002</v>
      </c>
      <c r="I97" s="99"/>
      <c r="J97" s="99"/>
    </row>
    <row r="98" spans="1:10" x14ac:dyDescent="0.25">
      <c r="A98" s="32" t="s">
        <v>1479</v>
      </c>
      <c r="B98" s="83">
        <v>41352</v>
      </c>
      <c r="C98" s="111" t="s">
        <v>425</v>
      </c>
      <c r="D98" s="29">
        <v>2.4500000000000002</v>
      </c>
      <c r="E98" s="29" t="s">
        <v>599</v>
      </c>
      <c r="F98" s="34">
        <v>1000000</v>
      </c>
      <c r="G98" s="49">
        <v>2450000</v>
      </c>
      <c r="I98" s="99"/>
      <c r="J98" s="99"/>
    </row>
    <row r="99" spans="1:10" x14ac:dyDescent="0.25">
      <c r="A99" s="32" t="s">
        <v>1336</v>
      </c>
      <c r="B99" s="83">
        <v>41625</v>
      </c>
      <c r="C99" s="111" t="s">
        <v>428</v>
      </c>
      <c r="D99" s="29">
        <v>5.73</v>
      </c>
      <c r="E99" s="29" t="s">
        <v>599</v>
      </c>
      <c r="F99" s="34">
        <v>399500</v>
      </c>
      <c r="G99" s="49">
        <v>2289135</v>
      </c>
      <c r="I99" s="99"/>
      <c r="J99" s="99"/>
    </row>
    <row r="100" spans="1:10" x14ac:dyDescent="0.25">
      <c r="A100" s="32" t="s">
        <v>1505</v>
      </c>
      <c r="B100" s="83">
        <v>41520</v>
      </c>
      <c r="C100" s="111" t="s">
        <v>428</v>
      </c>
      <c r="D100" s="29">
        <v>2.5299999999999998</v>
      </c>
      <c r="E100" s="29" t="s">
        <v>599</v>
      </c>
      <c r="F100" s="34">
        <v>887666</v>
      </c>
      <c r="G100" s="49">
        <v>2245794.98</v>
      </c>
      <c r="I100" s="99"/>
      <c r="J100" s="99"/>
    </row>
    <row r="101" spans="1:10" x14ac:dyDescent="0.25">
      <c r="A101" s="32" t="s">
        <v>1443</v>
      </c>
      <c r="B101" s="83">
        <v>41402</v>
      </c>
      <c r="C101" s="111" t="s">
        <v>428</v>
      </c>
      <c r="D101" s="29">
        <v>58.418900000000001</v>
      </c>
      <c r="E101" s="29" t="s">
        <v>599</v>
      </c>
      <c r="F101" s="34">
        <v>36999</v>
      </c>
      <c r="G101" s="49">
        <v>2161440.8810999999</v>
      </c>
      <c r="I101" s="99"/>
      <c r="J101" s="99"/>
    </row>
    <row r="102" spans="1:10" x14ac:dyDescent="0.25">
      <c r="A102" s="32" t="s">
        <v>1336</v>
      </c>
      <c r="B102" s="83">
        <v>41533</v>
      </c>
      <c r="C102" s="111" t="s">
        <v>428</v>
      </c>
      <c r="D102" s="29">
        <v>5.35</v>
      </c>
      <c r="E102" s="29" t="s">
        <v>599</v>
      </c>
      <c r="F102" s="34">
        <v>348000</v>
      </c>
      <c r="G102" s="49">
        <v>1861799.9999999998</v>
      </c>
      <c r="I102" s="99"/>
      <c r="J102" s="99"/>
    </row>
    <row r="103" spans="1:10" x14ac:dyDescent="0.25">
      <c r="A103" s="32" t="s">
        <v>1388</v>
      </c>
      <c r="B103" s="83">
        <v>41345</v>
      </c>
      <c r="C103" s="111" t="s">
        <v>428</v>
      </c>
      <c r="D103" s="29">
        <v>4.1100000000000003</v>
      </c>
      <c r="E103" s="29" t="s">
        <v>599</v>
      </c>
      <c r="F103" s="34">
        <v>448778</v>
      </c>
      <c r="G103" s="49">
        <v>1844477.58</v>
      </c>
      <c r="I103" s="99"/>
      <c r="J103" s="99"/>
    </row>
    <row r="104" spans="1:10" x14ac:dyDescent="0.25">
      <c r="A104" s="32" t="s">
        <v>1247</v>
      </c>
      <c r="B104" s="83">
        <v>41348</v>
      </c>
      <c r="C104" s="111" t="s">
        <v>428</v>
      </c>
      <c r="D104" s="29">
        <v>20.28</v>
      </c>
      <c r="E104" s="29" t="s">
        <v>599</v>
      </c>
      <c r="F104" s="34">
        <v>90644</v>
      </c>
      <c r="G104" s="49">
        <v>1838260.32</v>
      </c>
      <c r="I104" s="99"/>
      <c r="J104" s="99"/>
    </row>
    <row r="105" spans="1:10" x14ac:dyDescent="0.25">
      <c r="A105" s="32" t="s">
        <v>1501</v>
      </c>
      <c r="B105" s="83">
        <v>41613</v>
      </c>
      <c r="C105" s="111" t="s">
        <v>425</v>
      </c>
      <c r="D105" s="29">
        <v>34.399999999999991</v>
      </c>
      <c r="E105" s="29" t="s">
        <v>1373</v>
      </c>
      <c r="F105" s="34">
        <v>47404</v>
      </c>
      <c r="G105" s="49">
        <v>1630697.5999999996</v>
      </c>
      <c r="I105" s="99"/>
      <c r="J105" s="99"/>
    </row>
    <row r="106" spans="1:10" x14ac:dyDescent="0.25">
      <c r="A106" s="32" t="s">
        <v>1457</v>
      </c>
      <c r="B106" s="83">
        <v>41610</v>
      </c>
      <c r="C106" s="111" t="s">
        <v>428</v>
      </c>
      <c r="D106" s="29">
        <v>4.8099999999999898</v>
      </c>
      <c r="E106" s="29" t="s">
        <v>1373</v>
      </c>
      <c r="F106" s="34">
        <v>333333</v>
      </c>
      <c r="G106" s="49">
        <v>1603331.7299999967</v>
      </c>
      <c r="I106" s="99"/>
      <c r="J106" s="99"/>
    </row>
    <row r="107" spans="1:10" x14ac:dyDescent="0.25">
      <c r="A107" s="32" t="s">
        <v>1265</v>
      </c>
      <c r="B107" s="83">
        <v>41332</v>
      </c>
      <c r="C107" s="111" t="s">
        <v>428</v>
      </c>
      <c r="D107" s="29">
        <v>78.66</v>
      </c>
      <c r="E107" s="29" t="s">
        <v>599</v>
      </c>
      <c r="F107" s="34">
        <v>19250</v>
      </c>
      <c r="G107" s="49">
        <v>1514205</v>
      </c>
      <c r="I107" s="99"/>
      <c r="J107" s="99"/>
    </row>
    <row r="108" spans="1:10" x14ac:dyDescent="0.25">
      <c r="A108" s="32" t="s">
        <v>1379</v>
      </c>
      <c r="B108" s="83">
        <v>41513</v>
      </c>
      <c r="C108" s="111" t="s">
        <v>425</v>
      </c>
      <c r="D108" s="29">
        <v>0.06</v>
      </c>
      <c r="E108" s="29" t="s">
        <v>599</v>
      </c>
      <c r="F108" s="34">
        <v>24528436</v>
      </c>
      <c r="G108" s="49">
        <v>1471706.16</v>
      </c>
      <c r="I108" s="99"/>
      <c r="J108" s="99"/>
    </row>
    <row r="109" spans="1:10" x14ac:dyDescent="0.25">
      <c r="A109" s="32" t="s">
        <v>1501</v>
      </c>
      <c r="B109" s="83">
        <v>41460</v>
      </c>
      <c r="C109" s="111" t="s">
        <v>425</v>
      </c>
      <c r="D109" s="29">
        <v>5.4</v>
      </c>
      <c r="E109" s="29" t="s">
        <v>599</v>
      </c>
      <c r="F109" s="34">
        <v>236110</v>
      </c>
      <c r="G109" s="49">
        <v>1274994</v>
      </c>
      <c r="I109" s="99"/>
      <c r="J109" s="99"/>
    </row>
    <row r="110" spans="1:10" x14ac:dyDescent="0.25">
      <c r="A110" s="32" t="s">
        <v>1514</v>
      </c>
      <c r="B110" s="83">
        <v>41505</v>
      </c>
      <c r="C110" s="111" t="s">
        <v>428</v>
      </c>
      <c r="D110" s="29">
        <v>1.33</v>
      </c>
      <c r="E110" s="29" t="s">
        <v>599</v>
      </c>
      <c r="F110" s="34">
        <v>883333</v>
      </c>
      <c r="G110" s="49">
        <v>1174832.8900000001</v>
      </c>
      <c r="I110" s="99"/>
      <c r="J110" s="99"/>
    </row>
    <row r="111" spans="1:10" x14ac:dyDescent="0.25">
      <c r="A111" s="32" t="s">
        <v>1487</v>
      </c>
      <c r="B111" s="83">
        <v>41471</v>
      </c>
      <c r="C111" s="111" t="s">
        <v>426</v>
      </c>
      <c r="D111" s="29">
        <v>3.2</v>
      </c>
      <c r="E111" s="29" t="s">
        <v>599</v>
      </c>
      <c r="F111" s="34">
        <v>352579</v>
      </c>
      <c r="G111" s="49">
        <v>1128252.8</v>
      </c>
      <c r="I111" s="99"/>
      <c r="J111" s="99"/>
    </row>
    <row r="112" spans="1:10" x14ac:dyDescent="0.25">
      <c r="A112" s="32" t="s">
        <v>1477</v>
      </c>
      <c r="B112" s="83">
        <v>41624</v>
      </c>
      <c r="C112" s="111" t="s">
        <v>425</v>
      </c>
      <c r="D112" s="29">
        <v>160</v>
      </c>
      <c r="E112" s="29" t="s">
        <v>599</v>
      </c>
      <c r="F112" s="34">
        <v>6600</v>
      </c>
      <c r="G112" s="49">
        <v>1056000</v>
      </c>
      <c r="I112" s="99"/>
      <c r="J112" s="99"/>
    </row>
    <row r="113" spans="1:10" x14ac:dyDescent="0.25">
      <c r="A113" s="32" t="s">
        <v>1511</v>
      </c>
      <c r="B113" s="83">
        <v>41631</v>
      </c>
      <c r="C113" s="111" t="s">
        <v>428</v>
      </c>
      <c r="D113" s="29">
        <v>2.2999999999999998</v>
      </c>
      <c r="E113" s="29" t="s">
        <v>599</v>
      </c>
      <c r="F113" s="34">
        <v>326087</v>
      </c>
      <c r="G113" s="49">
        <v>750000.1</v>
      </c>
      <c r="I113" s="99"/>
      <c r="J113" s="99"/>
    </row>
    <row r="114" spans="1:10" x14ac:dyDescent="0.25">
      <c r="A114" s="32" t="s">
        <v>1514</v>
      </c>
      <c r="B114" s="83">
        <v>41586</v>
      </c>
      <c r="C114" s="111" t="s">
        <v>428</v>
      </c>
      <c r="D114" s="29">
        <v>1.54</v>
      </c>
      <c r="E114" s="29" t="s">
        <v>599</v>
      </c>
      <c r="F114" s="34">
        <v>447532</v>
      </c>
      <c r="G114" s="49">
        <v>689199.28</v>
      </c>
      <c r="I114" s="99"/>
      <c r="J114" s="99"/>
    </row>
    <row r="115" spans="1:10" x14ac:dyDescent="0.25">
      <c r="A115" s="32" t="s">
        <v>1234</v>
      </c>
      <c r="B115" s="83">
        <v>41491</v>
      </c>
      <c r="C115" s="111" t="s">
        <v>428</v>
      </c>
      <c r="D115" s="29">
        <v>7.9820000000000002</v>
      </c>
      <c r="E115" s="29" t="s">
        <v>599</v>
      </c>
      <c r="F115" s="34">
        <v>83700</v>
      </c>
      <c r="G115" s="49">
        <v>668093.4</v>
      </c>
      <c r="I115" s="99"/>
      <c r="J115" s="99"/>
    </row>
    <row r="116" spans="1:10" x14ac:dyDescent="0.25">
      <c r="A116" s="32" t="s">
        <v>1518</v>
      </c>
      <c r="B116" s="83">
        <v>41297</v>
      </c>
      <c r="C116" s="111" t="s">
        <v>428</v>
      </c>
      <c r="D116" s="29">
        <v>21.39</v>
      </c>
      <c r="E116" s="29" t="s">
        <v>599</v>
      </c>
      <c r="F116" s="34">
        <v>29363</v>
      </c>
      <c r="G116" s="49">
        <v>628074.57000000007</v>
      </c>
      <c r="I116" s="99"/>
      <c r="J116" s="99"/>
    </row>
    <row r="117" spans="1:10" x14ac:dyDescent="0.25">
      <c r="A117" s="32" t="s">
        <v>1336</v>
      </c>
      <c r="B117" s="83">
        <v>41442</v>
      </c>
      <c r="C117" s="111" t="s">
        <v>428</v>
      </c>
      <c r="D117" s="29">
        <v>5.33</v>
      </c>
      <c r="E117" s="29" t="s">
        <v>599</v>
      </c>
      <c r="F117" s="34">
        <v>112000</v>
      </c>
      <c r="G117" s="49">
        <v>596960</v>
      </c>
      <c r="I117" s="99"/>
      <c r="J117" s="99"/>
    </row>
    <row r="118" spans="1:10" x14ac:dyDescent="0.25">
      <c r="A118" s="32" t="s">
        <v>1305</v>
      </c>
      <c r="B118" s="83">
        <v>41621</v>
      </c>
      <c r="C118" s="111" t="s">
        <v>428</v>
      </c>
      <c r="D118" s="29">
        <v>11.349999999999991</v>
      </c>
      <c r="E118" s="29" t="s">
        <v>1373</v>
      </c>
      <c r="F118" s="34">
        <v>50000</v>
      </c>
      <c r="G118" s="49">
        <v>567499.99999999953</v>
      </c>
      <c r="I118" s="99"/>
      <c r="J118" s="99"/>
    </row>
    <row r="119" spans="1:10" x14ac:dyDescent="0.25">
      <c r="A119" s="32" t="s">
        <v>1265</v>
      </c>
      <c r="B119" s="83">
        <v>41589</v>
      </c>
      <c r="C119" s="111" t="s">
        <v>428</v>
      </c>
      <c r="D119" s="29">
        <v>78.66</v>
      </c>
      <c r="E119" s="29" t="s">
        <v>599</v>
      </c>
      <c r="F119" s="34">
        <v>7000</v>
      </c>
      <c r="G119" s="49">
        <v>550620</v>
      </c>
      <c r="I119" s="99"/>
      <c r="J119" s="99"/>
    </row>
    <row r="120" spans="1:10" x14ac:dyDescent="0.25">
      <c r="A120" s="32" t="s">
        <v>1457</v>
      </c>
      <c r="B120" s="83">
        <v>41410</v>
      </c>
      <c r="C120" s="111" t="s">
        <v>428</v>
      </c>
      <c r="D120" s="29">
        <v>4.9000000000000004</v>
      </c>
      <c r="E120" s="29" t="s">
        <v>599</v>
      </c>
      <c r="F120" s="34">
        <v>85000</v>
      </c>
      <c r="G120" s="49">
        <v>416500.00000000006</v>
      </c>
      <c r="I120" s="99"/>
      <c r="J120" s="99"/>
    </row>
    <row r="121" spans="1:10" x14ac:dyDescent="0.25">
      <c r="A121" s="32" t="s">
        <v>1265</v>
      </c>
      <c r="B121" s="83">
        <v>41409</v>
      </c>
      <c r="C121" s="111" t="s">
        <v>428</v>
      </c>
      <c r="D121" s="29">
        <v>78.66</v>
      </c>
      <c r="E121" s="29" t="s">
        <v>599</v>
      </c>
      <c r="F121" s="34">
        <v>5000</v>
      </c>
      <c r="G121" s="49">
        <v>393300</v>
      </c>
      <c r="I121" s="99"/>
      <c r="J121" s="99"/>
    </row>
    <row r="122" spans="1:10" x14ac:dyDescent="0.25">
      <c r="A122" s="32" t="s">
        <v>1305</v>
      </c>
      <c r="B122" s="83">
        <v>41416</v>
      </c>
      <c r="C122" s="111" t="s">
        <v>428</v>
      </c>
      <c r="D122" s="29">
        <v>7.31</v>
      </c>
      <c r="E122" s="29" t="s">
        <v>599</v>
      </c>
      <c r="F122" s="34">
        <v>50000</v>
      </c>
      <c r="G122" s="49">
        <v>365500</v>
      </c>
      <c r="I122" s="99"/>
      <c r="J122" s="99"/>
    </row>
    <row r="123" spans="1:10" x14ac:dyDescent="0.25">
      <c r="A123" s="32" t="s">
        <v>1379</v>
      </c>
      <c r="B123" s="83">
        <v>41626</v>
      </c>
      <c r="C123" s="111" t="s">
        <v>425</v>
      </c>
      <c r="D123" s="29">
        <v>4.8099999999999898</v>
      </c>
      <c r="E123" s="29" t="s">
        <v>1373</v>
      </c>
      <c r="F123" s="34">
        <v>74810</v>
      </c>
      <c r="G123" s="49">
        <v>359836.09999999922</v>
      </c>
      <c r="I123" s="99"/>
      <c r="J123" s="99"/>
    </row>
    <row r="124" spans="1:10" x14ac:dyDescent="0.25">
      <c r="A124" s="32" t="s">
        <v>1475</v>
      </c>
      <c r="B124" s="83">
        <v>41432</v>
      </c>
      <c r="C124" s="111" t="s">
        <v>425</v>
      </c>
      <c r="D124" s="29">
        <v>46</v>
      </c>
      <c r="E124" s="29" t="s">
        <v>599</v>
      </c>
      <c r="F124" s="34">
        <v>7536</v>
      </c>
      <c r="G124" s="49">
        <v>346656</v>
      </c>
      <c r="I124" s="99"/>
      <c r="J124" s="99"/>
    </row>
    <row r="125" spans="1:10" x14ac:dyDescent="0.25">
      <c r="A125" s="32" t="s">
        <v>1234</v>
      </c>
      <c r="B125" s="83">
        <v>41486</v>
      </c>
      <c r="C125" s="111" t="s">
        <v>428</v>
      </c>
      <c r="D125" s="29">
        <v>1.5405</v>
      </c>
      <c r="E125" s="29" t="s">
        <v>599</v>
      </c>
      <c r="F125" s="34">
        <v>225000</v>
      </c>
      <c r="G125" s="49">
        <v>346612.5</v>
      </c>
      <c r="I125" s="99"/>
      <c r="J125" s="99"/>
    </row>
    <row r="126" spans="1:10" x14ac:dyDescent="0.25">
      <c r="A126" s="32" t="s">
        <v>1305</v>
      </c>
      <c r="B126" s="83">
        <v>41554</v>
      </c>
      <c r="C126" s="111" t="s">
        <v>428</v>
      </c>
      <c r="D126" s="29">
        <v>11</v>
      </c>
      <c r="E126" s="29" t="s">
        <v>1373</v>
      </c>
      <c r="F126" s="34">
        <v>25000</v>
      </c>
      <c r="G126" s="49">
        <v>275000</v>
      </c>
      <c r="I126" s="99"/>
      <c r="J126" s="99"/>
    </row>
    <row r="127" spans="1:10" x14ac:dyDescent="0.25">
      <c r="A127" s="32" t="s">
        <v>1234</v>
      </c>
      <c r="B127" s="83">
        <v>41495</v>
      </c>
      <c r="C127" s="111" t="s">
        <v>428</v>
      </c>
      <c r="D127" s="29">
        <v>1.5189999999999999</v>
      </c>
      <c r="E127" s="29" t="s">
        <v>599</v>
      </c>
      <c r="F127" s="34">
        <v>91500</v>
      </c>
      <c r="G127" s="49">
        <v>138988.5</v>
      </c>
      <c r="I127" s="99"/>
      <c r="J127" s="99"/>
    </row>
    <row r="128" spans="1:10" x14ac:dyDescent="0.25">
      <c r="A128" s="32" t="s">
        <v>1234</v>
      </c>
      <c r="B128" s="83">
        <v>41557</v>
      </c>
      <c r="C128" s="111" t="s">
        <v>428</v>
      </c>
      <c r="D128" s="29">
        <v>8.8970000000000002</v>
      </c>
      <c r="E128" s="29" t="s">
        <v>599</v>
      </c>
      <c r="F128" s="34">
        <v>12000</v>
      </c>
      <c r="G128" s="49">
        <v>106764</v>
      </c>
      <c r="I128" s="99"/>
      <c r="J128" s="99"/>
    </row>
    <row r="129" spans="1:10" x14ac:dyDescent="0.25">
      <c r="A129" s="32" t="s">
        <v>1234</v>
      </c>
      <c r="B129" s="83">
        <v>41345</v>
      </c>
      <c r="C129" s="111" t="s">
        <v>428</v>
      </c>
      <c r="D129" s="29">
        <v>7.6130000000000004</v>
      </c>
      <c r="E129" s="29" t="s">
        <v>599</v>
      </c>
      <c r="F129" s="34">
        <v>13500</v>
      </c>
      <c r="G129" s="49">
        <v>102775.5</v>
      </c>
      <c r="I129" s="99"/>
      <c r="J129" s="99"/>
    </row>
    <row r="130" spans="1:10" x14ac:dyDescent="0.25">
      <c r="A130" s="32" t="s">
        <v>1234</v>
      </c>
      <c r="B130" s="83">
        <v>41302</v>
      </c>
      <c r="C130" s="111" t="s">
        <v>428</v>
      </c>
      <c r="D130" s="29">
        <v>1.33</v>
      </c>
      <c r="E130" s="29" t="s">
        <v>599</v>
      </c>
      <c r="F130" s="34">
        <v>72400</v>
      </c>
      <c r="G130" s="49">
        <v>96292</v>
      </c>
      <c r="I130" s="99"/>
      <c r="J130" s="99"/>
    </row>
    <row r="131" spans="1:10" x14ac:dyDescent="0.25">
      <c r="A131" s="32" t="s">
        <v>1519</v>
      </c>
      <c r="B131" s="83">
        <v>41353</v>
      </c>
      <c r="C131" s="111" t="s">
        <v>428</v>
      </c>
      <c r="D131" s="29">
        <v>3.58</v>
      </c>
      <c r="E131" s="29" t="s">
        <v>599</v>
      </c>
      <c r="F131" s="34">
        <v>25000</v>
      </c>
      <c r="G131" s="49">
        <v>89500</v>
      </c>
      <c r="I131" s="99"/>
      <c r="J131" s="99"/>
    </row>
    <row r="132" spans="1:10" x14ac:dyDescent="0.25">
      <c r="A132" s="32" t="s">
        <v>1234</v>
      </c>
      <c r="B132" s="83">
        <v>41302</v>
      </c>
      <c r="C132" s="111" t="s">
        <v>428</v>
      </c>
      <c r="D132" s="29">
        <v>1.3220000000000001</v>
      </c>
      <c r="E132" s="29" t="s">
        <v>599</v>
      </c>
      <c r="F132" s="34">
        <v>67500</v>
      </c>
      <c r="G132" s="49">
        <v>89235</v>
      </c>
      <c r="I132" s="99"/>
      <c r="J132" s="99"/>
    </row>
    <row r="133" spans="1:10" x14ac:dyDescent="0.25">
      <c r="A133" s="32" t="s">
        <v>1234</v>
      </c>
      <c r="B133" s="83">
        <v>41522</v>
      </c>
      <c r="C133" s="111" t="s">
        <v>428</v>
      </c>
      <c r="D133" s="29">
        <v>1.09728</v>
      </c>
      <c r="E133" s="29" t="s">
        <v>599</v>
      </c>
      <c r="F133" s="34">
        <v>60000</v>
      </c>
      <c r="G133" s="49">
        <v>65836.800000000003</v>
      </c>
      <c r="I133" s="99"/>
      <c r="J133" s="99"/>
    </row>
    <row r="134" spans="1:10" x14ac:dyDescent="0.25">
      <c r="A134" s="32" t="s">
        <v>1234</v>
      </c>
      <c r="B134" s="83">
        <v>41289</v>
      </c>
      <c r="C134" s="111" t="s">
        <v>428</v>
      </c>
      <c r="D134" s="29">
        <v>1.33</v>
      </c>
      <c r="E134" s="29" t="s">
        <v>599</v>
      </c>
      <c r="F134" s="34">
        <v>46491</v>
      </c>
      <c r="G134" s="49">
        <v>61833.030000000006</v>
      </c>
      <c r="I134" s="99"/>
      <c r="J134" s="99"/>
    </row>
    <row r="135" spans="1:10" x14ac:dyDescent="0.25">
      <c r="A135" s="32" t="s">
        <v>1328</v>
      </c>
      <c r="B135" s="83">
        <v>41410</v>
      </c>
      <c r="C135" s="111" t="s">
        <v>428</v>
      </c>
      <c r="D135" s="29">
        <v>220.1</v>
      </c>
      <c r="E135" s="29" t="s">
        <v>599</v>
      </c>
      <c r="F135" s="34">
        <v>230</v>
      </c>
      <c r="G135" s="49">
        <v>50623</v>
      </c>
      <c r="I135" s="99"/>
      <c r="J135" s="99"/>
    </row>
    <row r="136" spans="1:10" x14ac:dyDescent="0.25">
      <c r="A136" s="32" t="s">
        <v>1234</v>
      </c>
      <c r="B136" s="83">
        <v>41306</v>
      </c>
      <c r="C136" s="111" t="s">
        <v>428</v>
      </c>
      <c r="D136" s="29">
        <v>1.31</v>
      </c>
      <c r="E136" s="29" t="s">
        <v>599</v>
      </c>
      <c r="F136" s="34">
        <v>23397</v>
      </c>
      <c r="G136" s="49">
        <v>30650.07</v>
      </c>
      <c r="I136" s="99"/>
      <c r="J136" s="99"/>
    </row>
    <row r="137" spans="1:10" x14ac:dyDescent="0.25">
      <c r="A137" s="32" t="s">
        <v>1234</v>
      </c>
      <c r="B137" s="83">
        <v>41283</v>
      </c>
      <c r="C137" s="111" t="s">
        <v>428</v>
      </c>
      <c r="D137" s="29">
        <v>1.343</v>
      </c>
      <c r="E137" s="29" t="s">
        <v>599</v>
      </c>
      <c r="F137" s="34">
        <v>22490</v>
      </c>
      <c r="G137" s="49">
        <v>30204.07</v>
      </c>
      <c r="I137" s="99"/>
      <c r="J137" s="99"/>
    </row>
    <row r="138" spans="1:10" x14ac:dyDescent="0.25">
      <c r="A138" s="32" t="s">
        <v>1234</v>
      </c>
      <c r="B138" s="83">
        <v>41289</v>
      </c>
      <c r="C138" s="111" t="s">
        <v>428</v>
      </c>
      <c r="D138" s="29">
        <v>1.33</v>
      </c>
      <c r="E138" s="29" t="s">
        <v>599</v>
      </c>
      <c r="F138" s="34">
        <v>17499</v>
      </c>
      <c r="G138" s="49">
        <v>23273.67</v>
      </c>
      <c r="I138" s="99"/>
      <c r="J138" s="99"/>
    </row>
    <row r="139" spans="1:10" x14ac:dyDescent="0.25">
      <c r="A139" s="32" t="s">
        <v>1234</v>
      </c>
      <c r="B139" s="83">
        <v>41276</v>
      </c>
      <c r="C139" s="111" t="s">
        <v>428</v>
      </c>
      <c r="D139" s="29">
        <v>1.335</v>
      </c>
      <c r="E139" s="29" t="s">
        <v>599</v>
      </c>
      <c r="F139" s="34">
        <v>15800</v>
      </c>
      <c r="G139" s="49">
        <v>21093</v>
      </c>
      <c r="I139" s="99"/>
      <c r="J139" s="99"/>
    </row>
    <row r="140" spans="1:10" x14ac:dyDescent="0.25">
      <c r="A140" s="32" t="s">
        <v>1234</v>
      </c>
      <c r="B140" s="83">
        <v>41316</v>
      </c>
      <c r="C140" s="111" t="s">
        <v>428</v>
      </c>
      <c r="D140" s="29">
        <v>0.995</v>
      </c>
      <c r="E140" s="29" t="s">
        <v>599</v>
      </c>
      <c r="F140" s="34">
        <v>10000</v>
      </c>
      <c r="G140" s="49">
        <v>9950</v>
      </c>
      <c r="I140" s="99"/>
      <c r="J140" s="99"/>
    </row>
    <row r="141" spans="1:10" x14ac:dyDescent="0.25">
      <c r="A141" s="32" t="s">
        <v>1234</v>
      </c>
      <c r="B141" s="83">
        <v>41589</v>
      </c>
      <c r="C141" s="111" t="s">
        <v>428</v>
      </c>
      <c r="D141" s="29">
        <v>1.095</v>
      </c>
      <c r="E141" s="29" t="s">
        <v>599</v>
      </c>
      <c r="F141" s="34">
        <v>5000</v>
      </c>
      <c r="G141" s="49">
        <v>5475</v>
      </c>
      <c r="I141" s="99"/>
      <c r="J141" s="99"/>
    </row>
    <row r="142" spans="1:10" x14ac:dyDescent="0.25">
      <c r="A142" s="32" t="s">
        <v>1234</v>
      </c>
      <c r="B142" s="83">
        <v>41285</v>
      </c>
      <c r="C142" s="111" t="s">
        <v>428</v>
      </c>
      <c r="D142" s="29">
        <v>1.3287</v>
      </c>
      <c r="E142" s="29" t="s">
        <v>599</v>
      </c>
      <c r="F142" s="34">
        <v>3579</v>
      </c>
      <c r="G142" s="49">
        <v>4755.4173000000001</v>
      </c>
      <c r="I142" s="99"/>
      <c r="J142" s="99"/>
    </row>
    <row r="143" spans="1:10" x14ac:dyDescent="0.25">
      <c r="A143" s="32" t="s">
        <v>1234</v>
      </c>
      <c r="B143" s="83">
        <v>41281</v>
      </c>
      <c r="C143" s="111" t="s">
        <v>428</v>
      </c>
      <c r="D143" s="29">
        <v>1.35</v>
      </c>
      <c r="E143" s="29" t="s">
        <v>599</v>
      </c>
      <c r="F143" s="34">
        <v>3010</v>
      </c>
      <c r="G143" s="49">
        <v>4063.5000000000005</v>
      </c>
      <c r="I143" s="99"/>
      <c r="J143" s="99"/>
    </row>
    <row r="144" spans="1:10" x14ac:dyDescent="0.25">
      <c r="A144" s="32" t="s">
        <v>1234</v>
      </c>
      <c r="B144" s="83">
        <v>41291</v>
      </c>
      <c r="C144" s="111" t="s">
        <v>428</v>
      </c>
      <c r="D144" s="29">
        <v>1.33</v>
      </c>
      <c r="E144" s="29" t="s">
        <v>599</v>
      </c>
      <c r="F144" s="34">
        <v>1534</v>
      </c>
      <c r="G144" s="49">
        <v>2040.22</v>
      </c>
      <c r="I144" s="99"/>
      <c r="J144" s="99"/>
    </row>
    <row r="145" spans="1:10" x14ac:dyDescent="0.25">
      <c r="A145" s="32" t="s">
        <v>1310</v>
      </c>
      <c r="B145" s="83">
        <v>41310</v>
      </c>
      <c r="C145" s="111" t="s">
        <v>425</v>
      </c>
      <c r="D145" s="29">
        <v>0.75</v>
      </c>
      <c r="E145" s="29" t="s">
        <v>599</v>
      </c>
      <c r="F145" s="34">
        <v>77</v>
      </c>
      <c r="G145" s="49">
        <v>57.75</v>
      </c>
      <c r="I145" s="99"/>
      <c r="J145" s="99"/>
    </row>
    <row r="146" spans="1:10" x14ac:dyDescent="0.25">
      <c r="A146" s="32" t="s">
        <v>1267</v>
      </c>
      <c r="B146" s="83">
        <v>41599</v>
      </c>
      <c r="C146" s="111" t="s">
        <v>425</v>
      </c>
      <c r="D146" s="29">
        <v>0.5</v>
      </c>
      <c r="E146" s="29" t="s">
        <v>599</v>
      </c>
      <c r="F146" s="34">
        <v>15</v>
      </c>
      <c r="G146" s="49">
        <v>7.5</v>
      </c>
      <c r="I146" s="99"/>
      <c r="J146" s="99"/>
    </row>
    <row r="147" spans="1:10" x14ac:dyDescent="0.25">
      <c r="A147" s="32"/>
      <c r="B147" s="83"/>
      <c r="C147" s="31"/>
      <c r="D147" s="29"/>
      <c r="E147" s="29"/>
      <c r="F147" s="34"/>
      <c r="G147" s="49"/>
      <c r="I147" s="99"/>
      <c r="J147" s="99"/>
    </row>
    <row r="148" spans="1:10" x14ac:dyDescent="0.25">
      <c r="A148" s="32"/>
      <c r="B148" s="83"/>
      <c r="C148" s="31"/>
      <c r="D148" s="29"/>
      <c r="E148" s="29"/>
      <c r="F148" s="34"/>
      <c r="G148" s="49"/>
      <c r="I148" s="99"/>
      <c r="J148" s="99"/>
    </row>
    <row r="149" spans="1:10" x14ac:dyDescent="0.25">
      <c r="A149" s="32"/>
      <c r="B149" s="83"/>
      <c r="C149" s="31"/>
      <c r="D149" s="29"/>
      <c r="E149" s="29"/>
      <c r="F149" s="34"/>
      <c r="G149" s="49"/>
      <c r="I149" s="99"/>
      <c r="J149" s="99"/>
    </row>
    <row r="150" spans="1:10" x14ac:dyDescent="0.25">
      <c r="A150" s="32" t="s">
        <v>1404</v>
      </c>
      <c r="B150" s="83"/>
      <c r="C150" s="31"/>
      <c r="D150" s="29"/>
      <c r="E150" s="29"/>
      <c r="F150" s="34"/>
      <c r="G150" s="49"/>
      <c r="I150" s="99"/>
      <c r="J150" s="99"/>
    </row>
    <row r="151" spans="1:10" x14ac:dyDescent="0.25">
      <c r="A151" s="32"/>
      <c r="B151" s="83"/>
      <c r="C151" s="31"/>
      <c r="D151" s="29"/>
      <c r="E151" s="29"/>
      <c r="F151" s="34"/>
      <c r="G151" s="49"/>
      <c r="I151" s="99"/>
      <c r="J151" s="99"/>
    </row>
    <row r="152" spans="1:10" x14ac:dyDescent="0.25">
      <c r="A152" s="32"/>
      <c r="B152" s="83"/>
      <c r="C152" s="31"/>
      <c r="D152" s="29"/>
      <c r="E152" s="29"/>
      <c r="F152" s="34"/>
      <c r="G152" s="49"/>
      <c r="I152" s="99"/>
      <c r="J152" s="99"/>
    </row>
    <row r="153" spans="1:10" x14ac:dyDescent="0.25">
      <c r="A153" s="32"/>
      <c r="B153" s="83"/>
      <c r="C153" s="31"/>
      <c r="D153" s="29"/>
      <c r="E153" s="29"/>
      <c r="F153" s="34"/>
      <c r="G153" s="49"/>
      <c r="I153" s="99"/>
      <c r="J153" s="99"/>
    </row>
    <row r="154" spans="1:10" x14ac:dyDescent="0.25">
      <c r="A154" s="32"/>
      <c r="B154" s="83"/>
      <c r="C154" s="31"/>
      <c r="D154" s="29"/>
      <c r="E154" s="29"/>
      <c r="F154" s="34"/>
      <c r="G154" s="49"/>
      <c r="I154" s="99"/>
      <c r="J154" s="99"/>
    </row>
    <row r="155" spans="1:10" x14ac:dyDescent="0.25">
      <c r="A155" s="32"/>
      <c r="B155" s="83"/>
      <c r="C155" s="31"/>
      <c r="D155" s="29"/>
      <c r="E155" s="29"/>
      <c r="F155" s="34"/>
      <c r="G155" s="49"/>
      <c r="I155" s="99"/>
      <c r="J155" s="99"/>
    </row>
    <row r="156" spans="1:10" x14ac:dyDescent="0.25">
      <c r="A156" s="32"/>
      <c r="B156" s="83"/>
      <c r="C156" s="31"/>
      <c r="D156" s="29"/>
      <c r="E156" s="29"/>
      <c r="F156" s="34"/>
      <c r="G156" s="49"/>
      <c r="I156" s="99"/>
      <c r="J156" s="99"/>
    </row>
    <row r="157" spans="1:10" x14ac:dyDescent="0.25">
      <c r="A157" s="32"/>
      <c r="B157" s="83"/>
      <c r="C157" s="31"/>
      <c r="D157" s="29"/>
      <c r="E157" s="29"/>
      <c r="F157" s="34"/>
      <c r="G157" s="49"/>
      <c r="I157" s="99"/>
      <c r="J157" s="99"/>
    </row>
    <row r="158" spans="1:10" x14ac:dyDescent="0.25">
      <c r="A158" s="32"/>
      <c r="B158" s="83"/>
      <c r="C158" s="31"/>
      <c r="D158" s="29"/>
      <c r="E158" s="29"/>
      <c r="F158" s="34"/>
      <c r="G158" s="49"/>
      <c r="I158" s="99"/>
      <c r="J158" s="99"/>
    </row>
    <row r="159" spans="1:10" x14ac:dyDescent="0.25">
      <c r="A159" s="32"/>
      <c r="B159" s="83"/>
      <c r="C159" s="111"/>
      <c r="D159" s="29"/>
      <c r="E159" s="29"/>
      <c r="F159" s="34"/>
      <c r="G159" s="49"/>
      <c r="I159" s="99"/>
      <c r="J159" s="99"/>
    </row>
    <row r="160" spans="1:10" x14ac:dyDescent="0.25">
      <c r="A160" s="32"/>
      <c r="B160" s="83"/>
      <c r="C160" s="31"/>
      <c r="D160" s="29"/>
      <c r="E160" s="29"/>
      <c r="F160" s="34"/>
      <c r="G160" s="49"/>
      <c r="I160" s="99"/>
      <c r="J160" s="99"/>
    </row>
    <row r="161" spans="1:10" x14ac:dyDescent="0.25">
      <c r="A161" s="32"/>
      <c r="B161" s="83"/>
      <c r="C161" s="31"/>
      <c r="D161" s="29"/>
      <c r="E161" s="29"/>
      <c r="F161" s="34"/>
      <c r="G161" s="49"/>
      <c r="I161" s="99"/>
      <c r="J161" s="99"/>
    </row>
    <row r="162" spans="1:10" x14ac:dyDescent="0.25">
      <c r="A162" s="32"/>
      <c r="B162" s="83"/>
      <c r="C162" s="31"/>
      <c r="D162" s="29"/>
      <c r="E162" s="29"/>
      <c r="F162" s="34"/>
      <c r="G162" s="49"/>
      <c r="I162" s="99"/>
      <c r="J162" s="99"/>
    </row>
    <row r="163" spans="1:10" x14ac:dyDescent="0.25">
      <c r="A163" s="32"/>
      <c r="B163" s="83"/>
      <c r="C163" s="31"/>
      <c r="D163" s="29"/>
      <c r="E163" s="29"/>
      <c r="F163" s="34"/>
      <c r="G163" s="49"/>
      <c r="I163" s="99"/>
      <c r="J163" s="99"/>
    </row>
    <row r="164" spans="1:10" x14ac:dyDescent="0.25">
      <c r="A164" s="32"/>
      <c r="B164" s="83"/>
      <c r="C164" s="31"/>
      <c r="D164" s="29"/>
      <c r="E164" s="29"/>
      <c r="F164" s="34"/>
      <c r="G164" s="49"/>
      <c r="I164" s="99"/>
      <c r="J164" s="99"/>
    </row>
    <row r="165" spans="1:10" x14ac:dyDescent="0.25">
      <c r="A165" s="32"/>
      <c r="B165" s="83"/>
      <c r="C165" s="31"/>
      <c r="D165" s="29"/>
      <c r="E165" s="29"/>
      <c r="F165" s="34"/>
      <c r="G165" s="49"/>
      <c r="I165" s="99"/>
      <c r="J165" s="99"/>
    </row>
    <row r="166" spans="1:10" x14ac:dyDescent="0.25">
      <c r="A166" s="32"/>
      <c r="B166" s="83"/>
      <c r="C166" s="111"/>
      <c r="D166" s="29"/>
      <c r="E166" s="29"/>
      <c r="F166" s="34"/>
      <c r="G166" s="49"/>
      <c r="I166" s="99"/>
      <c r="J166" s="99"/>
    </row>
    <row r="167" spans="1:10" x14ac:dyDescent="0.25">
      <c r="A167" s="32"/>
      <c r="B167" s="26"/>
      <c r="C167" s="115"/>
      <c r="D167" s="29"/>
      <c r="E167" s="29"/>
      <c r="F167" s="34"/>
      <c r="G167" s="49"/>
      <c r="I167" s="99"/>
      <c r="J167" s="99"/>
    </row>
    <row r="168" spans="1:10" x14ac:dyDescent="0.25">
      <c r="A168" s="32"/>
      <c r="B168" s="83"/>
      <c r="C168" s="111"/>
      <c r="D168" s="29"/>
      <c r="E168" s="29"/>
      <c r="F168" s="34"/>
      <c r="G168" s="49"/>
      <c r="I168" s="99"/>
      <c r="J168" s="99"/>
    </row>
    <row r="169" spans="1:10" x14ac:dyDescent="0.25">
      <c r="A169" s="32"/>
      <c r="B169" s="83"/>
      <c r="C169" s="111"/>
      <c r="D169" s="29"/>
      <c r="E169" s="29"/>
      <c r="F169" s="34"/>
      <c r="G169" s="49"/>
      <c r="I169" s="99"/>
      <c r="J169" s="99"/>
    </row>
    <row r="170" spans="1:10" x14ac:dyDescent="0.25">
      <c r="A170" s="32"/>
      <c r="B170" s="83"/>
      <c r="C170" s="111"/>
      <c r="D170" s="29"/>
      <c r="E170" s="29"/>
      <c r="F170" s="34"/>
      <c r="G170" s="49"/>
      <c r="I170" s="99"/>
      <c r="J170" s="99"/>
    </row>
    <row r="171" spans="1:10" x14ac:dyDescent="0.25">
      <c r="A171" s="32"/>
      <c r="B171" s="83"/>
      <c r="C171" s="31"/>
      <c r="D171" s="29"/>
      <c r="E171" s="29"/>
      <c r="F171" s="34"/>
      <c r="G171" s="49"/>
      <c r="I171" s="99"/>
      <c r="J171" s="99"/>
    </row>
    <row r="172" spans="1:10" x14ac:dyDescent="0.25">
      <c r="A172" s="32"/>
      <c r="B172" s="83"/>
      <c r="C172" s="111"/>
      <c r="D172" s="29"/>
      <c r="E172" s="29"/>
      <c r="F172" s="34"/>
      <c r="G172" s="49"/>
      <c r="I172" s="99"/>
      <c r="J172" s="99"/>
    </row>
    <row r="173" spans="1:10" x14ac:dyDescent="0.25">
      <c r="A173" s="32"/>
      <c r="B173" s="83"/>
      <c r="C173" s="111"/>
      <c r="D173" s="29"/>
      <c r="E173" s="29"/>
      <c r="F173" s="34"/>
      <c r="G173" s="49"/>
      <c r="I173" s="99"/>
      <c r="J173" s="99"/>
    </row>
    <row r="174" spans="1:10" x14ac:dyDescent="0.25">
      <c r="A174" s="32"/>
      <c r="B174" s="83"/>
      <c r="C174" s="111"/>
      <c r="D174" s="29"/>
      <c r="E174" s="29"/>
      <c r="F174" s="34"/>
      <c r="G174" s="49"/>
      <c r="I174" s="99"/>
      <c r="J174" s="99"/>
    </row>
    <row r="175" spans="1:10" x14ac:dyDescent="0.25">
      <c r="A175" s="32"/>
      <c r="B175" s="83"/>
      <c r="C175" s="111"/>
      <c r="D175" s="29"/>
      <c r="E175" s="29"/>
      <c r="F175" s="34"/>
      <c r="G175" s="49"/>
      <c r="I175" s="99"/>
      <c r="J175" s="99"/>
    </row>
    <row r="176" spans="1:10" x14ac:dyDescent="0.25">
      <c r="A176" s="32"/>
      <c r="B176" s="83"/>
      <c r="C176" s="111"/>
      <c r="D176" s="29"/>
      <c r="E176" s="29"/>
      <c r="F176" s="34"/>
      <c r="G176" s="49"/>
      <c r="I176" s="99"/>
      <c r="J176" s="99"/>
    </row>
    <row r="177" spans="1:10" x14ac:dyDescent="0.25">
      <c r="A177" s="32"/>
      <c r="B177" s="83"/>
      <c r="C177" s="111"/>
      <c r="D177" s="29"/>
      <c r="E177" s="29"/>
      <c r="F177" s="34"/>
      <c r="G177" s="49"/>
      <c r="I177" s="99"/>
      <c r="J177" s="99"/>
    </row>
    <row r="178" spans="1:10" x14ac:dyDescent="0.25">
      <c r="A178" s="32"/>
      <c r="B178" s="83"/>
      <c r="C178" s="111"/>
      <c r="D178" s="29"/>
      <c r="E178" s="29"/>
      <c r="F178" s="34"/>
      <c r="G178" s="49"/>
      <c r="I178" s="99"/>
      <c r="J178" s="99"/>
    </row>
    <row r="179" spans="1:10" x14ac:dyDescent="0.25">
      <c r="A179" s="32"/>
      <c r="B179" s="83"/>
      <c r="C179" s="111"/>
      <c r="D179" s="29"/>
      <c r="E179" s="29"/>
      <c r="F179" s="34"/>
      <c r="G179" s="49"/>
      <c r="I179" s="99"/>
      <c r="J179" s="99"/>
    </row>
    <row r="180" spans="1:10" x14ac:dyDescent="0.25">
      <c r="A180" s="32"/>
      <c r="B180" s="83"/>
      <c r="C180" s="111"/>
      <c r="D180" s="29"/>
      <c r="E180" s="29"/>
      <c r="F180" s="34"/>
      <c r="G180" s="49"/>
      <c r="I180" s="99"/>
      <c r="J180" s="99"/>
    </row>
    <row r="181" spans="1:10" x14ac:dyDescent="0.25">
      <c r="A181" s="32"/>
      <c r="B181" s="83"/>
      <c r="C181" s="111"/>
      <c r="D181" s="29"/>
      <c r="E181" s="29"/>
      <c r="F181" s="34"/>
      <c r="G181" s="49"/>
      <c r="I181" s="99"/>
      <c r="J181" s="99"/>
    </row>
    <row r="182" spans="1:10" x14ac:dyDescent="0.25">
      <c r="A182" s="32"/>
      <c r="B182" s="83"/>
      <c r="C182" s="111"/>
      <c r="D182" s="29"/>
      <c r="E182" s="29"/>
      <c r="F182" s="34"/>
      <c r="G182" s="49"/>
      <c r="I182" s="99"/>
      <c r="J182" s="99"/>
    </row>
    <row r="183" spans="1:10" x14ac:dyDescent="0.25">
      <c r="A183" s="32"/>
      <c r="B183" s="26"/>
      <c r="C183" s="115"/>
      <c r="D183" s="32"/>
      <c r="E183" s="32"/>
      <c r="F183" s="34"/>
      <c r="G183" s="34"/>
      <c r="I183" s="99"/>
      <c r="J183" s="99"/>
    </row>
    <row r="184" spans="1:10" x14ac:dyDescent="0.25">
      <c r="A184" s="32"/>
      <c r="B184" s="26"/>
      <c r="C184" s="115"/>
      <c r="D184" s="32"/>
      <c r="E184" s="32"/>
      <c r="F184" s="34"/>
      <c r="G184" s="34"/>
      <c r="I184" s="99"/>
      <c r="J184" s="99"/>
    </row>
    <row r="185" spans="1:10" x14ac:dyDescent="0.25">
      <c r="A185" s="32"/>
      <c r="B185" s="26"/>
      <c r="C185" s="115"/>
      <c r="D185" s="29"/>
      <c r="E185" s="29"/>
      <c r="F185" s="34"/>
      <c r="G185" s="34"/>
      <c r="I185" s="99"/>
      <c r="J185" s="99"/>
    </row>
    <row r="186" spans="1:10" x14ac:dyDescent="0.25">
      <c r="B186" s="106"/>
      <c r="I186" s="99"/>
      <c r="J186" s="99"/>
    </row>
    <row r="187" spans="1:10" x14ac:dyDescent="0.25">
      <c r="A187" s="32"/>
      <c r="B187" s="26"/>
      <c r="C187" s="115"/>
      <c r="D187" s="32"/>
      <c r="E187" s="32"/>
      <c r="F187" s="34"/>
      <c r="G187" s="34"/>
      <c r="I187" s="99"/>
      <c r="J187" s="99"/>
    </row>
    <row r="188" spans="1:10" x14ac:dyDescent="0.25">
      <c r="A188" s="32"/>
      <c r="B188" s="26"/>
      <c r="C188" s="115"/>
      <c r="D188" s="32"/>
      <c r="E188" s="32"/>
      <c r="F188" s="34"/>
      <c r="G188" s="34"/>
      <c r="I188" s="99"/>
      <c r="J188" s="99"/>
    </row>
    <row r="189" spans="1:10" x14ac:dyDescent="0.25">
      <c r="A189" s="32"/>
      <c r="B189" s="26"/>
      <c r="C189" s="115"/>
      <c r="D189" s="32"/>
      <c r="E189" s="32"/>
      <c r="F189" s="34"/>
      <c r="G189" s="34"/>
      <c r="I189" s="99"/>
      <c r="J189" s="99"/>
    </row>
    <row r="190" spans="1:10" x14ac:dyDescent="0.25">
      <c r="A190" s="32"/>
      <c r="B190" s="26"/>
      <c r="C190" s="115"/>
      <c r="D190" s="32"/>
      <c r="E190" s="32"/>
      <c r="F190" s="34"/>
      <c r="G190" s="34"/>
      <c r="I190" s="99"/>
      <c r="J190" s="99"/>
    </row>
    <row r="191" spans="1:10" x14ac:dyDescent="0.25">
      <c r="A191" s="32"/>
      <c r="B191" s="26"/>
      <c r="C191" s="115"/>
      <c r="D191" s="32"/>
      <c r="E191" s="32"/>
      <c r="F191" s="34"/>
      <c r="G191" s="34"/>
      <c r="I191" s="99"/>
      <c r="J191" s="99"/>
    </row>
    <row r="192" spans="1:10" x14ac:dyDescent="0.25">
      <c r="A192" s="32"/>
      <c r="B192" s="26"/>
      <c r="C192" s="115"/>
      <c r="D192" s="32"/>
      <c r="E192" s="32"/>
      <c r="F192" s="34"/>
      <c r="G192" s="34"/>
      <c r="I192" s="99"/>
      <c r="J192" s="99"/>
    </row>
    <row r="193" spans="1:10" x14ac:dyDescent="0.25">
      <c r="A193" s="32"/>
      <c r="B193" s="26"/>
      <c r="C193" s="115"/>
      <c r="D193" s="32"/>
      <c r="E193" s="32"/>
      <c r="F193" s="34"/>
      <c r="G193" s="34"/>
      <c r="I193" s="99"/>
      <c r="J193" s="99"/>
    </row>
    <row r="194" spans="1:10" x14ac:dyDescent="0.25">
      <c r="A194" s="32"/>
      <c r="B194" s="26"/>
      <c r="C194" s="115"/>
      <c r="D194" s="32"/>
      <c r="E194" s="32"/>
      <c r="F194" s="34"/>
      <c r="G194" s="34"/>
      <c r="I194" s="99"/>
      <c r="J194" s="99"/>
    </row>
    <row r="195" spans="1:10" x14ac:dyDescent="0.25">
      <c r="A195" s="32"/>
      <c r="B195" s="26"/>
      <c r="C195" s="115"/>
      <c r="D195" s="29"/>
      <c r="E195" s="29"/>
      <c r="F195" s="34"/>
      <c r="G195" s="34"/>
      <c r="I195" s="99"/>
      <c r="J195" s="99"/>
    </row>
    <row r="196" spans="1:10" x14ac:dyDescent="0.25">
      <c r="A196" s="32"/>
      <c r="B196" s="26"/>
      <c r="C196" s="115"/>
      <c r="D196" s="32"/>
      <c r="E196" s="32"/>
      <c r="F196" s="34"/>
      <c r="G196" s="34"/>
      <c r="I196" s="99"/>
      <c r="J196" s="99"/>
    </row>
    <row r="197" spans="1:10" x14ac:dyDescent="0.25">
      <c r="A197" s="32"/>
      <c r="B197" s="26"/>
      <c r="C197" s="115"/>
      <c r="D197" s="32"/>
      <c r="E197" s="32"/>
      <c r="F197" s="34"/>
      <c r="G197" s="34"/>
      <c r="I197" s="99"/>
      <c r="J197" s="99"/>
    </row>
    <row r="198" spans="1:10" x14ac:dyDescent="0.25">
      <c r="A198" s="32"/>
      <c r="B198" s="26"/>
      <c r="C198" s="115"/>
      <c r="D198" s="32"/>
      <c r="E198" s="32"/>
      <c r="F198" s="34"/>
      <c r="G198" s="34"/>
      <c r="I198" s="99"/>
      <c r="J198" s="99"/>
    </row>
    <row r="199" spans="1:10" x14ac:dyDescent="0.25">
      <c r="A199" s="32"/>
      <c r="B199" s="26"/>
      <c r="C199" s="115"/>
      <c r="D199" s="32"/>
      <c r="E199" s="32"/>
      <c r="F199" s="34"/>
      <c r="G199" s="34"/>
      <c r="I199" s="99"/>
      <c r="J199" s="99"/>
    </row>
    <row r="200" spans="1:10" x14ac:dyDescent="0.25">
      <c r="A200" s="32"/>
      <c r="B200" s="26"/>
      <c r="C200" s="115"/>
      <c r="D200" s="32"/>
      <c r="E200" s="32"/>
      <c r="F200" s="34"/>
      <c r="G200" s="34"/>
      <c r="I200" s="99"/>
      <c r="J200" s="99"/>
    </row>
    <row r="201" spans="1:10" x14ac:dyDescent="0.25">
      <c r="A201" s="32"/>
      <c r="B201" s="26"/>
      <c r="C201" s="115"/>
      <c r="D201" s="32"/>
      <c r="E201" s="32"/>
      <c r="F201" s="34"/>
      <c r="G201" s="34"/>
      <c r="I201" s="99"/>
      <c r="J201" s="99"/>
    </row>
    <row r="202" spans="1:10" x14ac:dyDescent="0.25">
      <c r="A202" s="32"/>
      <c r="B202" s="26"/>
      <c r="C202" s="115"/>
      <c r="D202" s="32"/>
      <c r="E202" s="32"/>
      <c r="F202" s="34"/>
      <c r="G202" s="34"/>
      <c r="I202" s="99"/>
      <c r="J202" s="99"/>
    </row>
    <row r="203" spans="1:10" x14ac:dyDescent="0.25">
      <c r="A203" s="32"/>
      <c r="B203" s="26"/>
      <c r="C203" s="115"/>
      <c r="D203" s="32"/>
      <c r="E203" s="32"/>
      <c r="F203" s="34"/>
      <c r="G203" s="34"/>
      <c r="I203" s="99"/>
      <c r="J203" s="99"/>
    </row>
    <row r="204" spans="1:10" x14ac:dyDescent="0.25">
      <c r="A204" s="32"/>
      <c r="B204" s="83"/>
      <c r="C204" s="111"/>
      <c r="D204" s="29"/>
      <c r="E204" s="29"/>
      <c r="F204" s="34"/>
      <c r="G204" s="49"/>
      <c r="I204" s="99"/>
      <c r="J204" s="99"/>
    </row>
    <row r="205" spans="1:10" x14ac:dyDescent="0.25">
      <c r="A205" s="32"/>
      <c r="B205" s="83"/>
      <c r="C205" s="111"/>
      <c r="D205" s="29"/>
      <c r="E205" s="29"/>
      <c r="F205" s="34"/>
      <c r="G205" s="49"/>
      <c r="I205" s="99"/>
      <c r="J205" s="99"/>
    </row>
    <row r="206" spans="1:10" x14ac:dyDescent="0.25">
      <c r="A206" s="32"/>
      <c r="B206" s="83"/>
      <c r="C206" s="111"/>
      <c r="D206" s="29"/>
      <c r="E206" s="29"/>
      <c r="F206" s="34"/>
      <c r="G206" s="49"/>
      <c r="I206" s="99"/>
      <c r="J206" s="99"/>
    </row>
    <row r="207" spans="1:10" x14ac:dyDescent="0.25">
      <c r="A207" s="32"/>
      <c r="B207" s="83"/>
      <c r="C207" s="111"/>
      <c r="D207" s="29"/>
      <c r="E207" s="29"/>
      <c r="F207" s="34"/>
      <c r="G207" s="49"/>
      <c r="I207" s="99"/>
      <c r="J207" s="99"/>
    </row>
    <row r="208" spans="1:10" x14ac:dyDescent="0.25">
      <c r="A208" s="32"/>
      <c r="B208" s="83"/>
      <c r="C208" s="111"/>
      <c r="D208" s="29"/>
      <c r="E208" s="29"/>
      <c r="F208" s="34"/>
      <c r="G208" s="49"/>
      <c r="I208" s="99"/>
      <c r="J208" s="99"/>
    </row>
    <row r="209" spans="1:10" x14ac:dyDescent="0.25">
      <c r="A209" s="32"/>
      <c r="B209" s="83"/>
      <c r="C209" s="111"/>
      <c r="D209" s="29"/>
      <c r="E209" s="29"/>
      <c r="F209" s="34"/>
      <c r="G209" s="49"/>
      <c r="I209" s="99"/>
      <c r="J209" s="99"/>
    </row>
    <row r="210" spans="1:10" x14ac:dyDescent="0.25">
      <c r="A210" s="32"/>
      <c r="B210" s="83"/>
      <c r="C210" s="111"/>
      <c r="D210" s="29"/>
      <c r="E210" s="29"/>
      <c r="F210" s="34"/>
      <c r="G210" s="49"/>
      <c r="I210" s="99"/>
      <c r="J210" s="99"/>
    </row>
    <row r="211" spans="1:10" x14ac:dyDescent="0.25">
      <c r="A211" s="32"/>
      <c r="B211" s="83"/>
      <c r="C211" s="111"/>
      <c r="D211" s="29"/>
      <c r="E211" s="29"/>
      <c r="F211" s="34"/>
      <c r="G211" s="49"/>
      <c r="I211" s="99"/>
      <c r="J211" s="99"/>
    </row>
    <row r="212" spans="1:10" x14ac:dyDescent="0.25">
      <c r="A212" s="32"/>
      <c r="B212" s="83"/>
      <c r="C212" s="111"/>
      <c r="D212" s="29"/>
      <c r="E212" s="29"/>
      <c r="F212" s="34"/>
      <c r="G212" s="49"/>
      <c r="I212" s="99"/>
      <c r="J212" s="99"/>
    </row>
    <row r="213" spans="1:10" x14ac:dyDescent="0.25">
      <c r="A213" s="32"/>
      <c r="B213" s="83"/>
      <c r="C213" s="111"/>
      <c r="D213" s="29"/>
      <c r="E213" s="29"/>
      <c r="F213" s="34"/>
      <c r="G213" s="49"/>
      <c r="I213" s="99"/>
      <c r="J213" s="99"/>
    </row>
    <row r="214" spans="1:10" x14ac:dyDescent="0.25">
      <c r="A214" s="32"/>
      <c r="B214" s="26"/>
      <c r="C214" s="115"/>
      <c r="D214" s="29"/>
      <c r="E214" s="29"/>
      <c r="F214" s="34"/>
      <c r="G214" s="34"/>
      <c r="I214" s="99"/>
      <c r="J214" s="99"/>
    </row>
    <row r="215" spans="1:10" x14ac:dyDescent="0.25">
      <c r="A215" s="32"/>
      <c r="B215" s="83"/>
      <c r="C215" s="111"/>
      <c r="D215" s="29"/>
      <c r="E215" s="29"/>
      <c r="F215" s="34"/>
      <c r="G215" s="49"/>
      <c r="I215" s="99"/>
      <c r="J215" s="99"/>
    </row>
    <row r="216" spans="1:10" x14ac:dyDescent="0.25">
      <c r="A216" s="32"/>
      <c r="B216" s="26"/>
      <c r="C216" s="115"/>
      <c r="D216" s="29"/>
      <c r="E216" s="29"/>
      <c r="F216" s="34"/>
      <c r="G216" s="34"/>
      <c r="I216" s="99"/>
      <c r="J216" s="99"/>
    </row>
    <row r="217" spans="1:10" x14ac:dyDescent="0.25">
      <c r="A217" s="32"/>
      <c r="B217" s="83"/>
      <c r="C217" s="111"/>
      <c r="D217" s="29"/>
      <c r="E217" s="29"/>
      <c r="F217" s="34"/>
      <c r="G217" s="49"/>
      <c r="I217" s="99"/>
      <c r="J217" s="99"/>
    </row>
    <row r="218" spans="1:10" x14ac:dyDescent="0.25">
      <c r="A218" s="32"/>
      <c r="B218" s="83"/>
      <c r="C218" s="111"/>
      <c r="D218" s="29"/>
      <c r="E218" s="29"/>
      <c r="F218" s="34"/>
      <c r="G218" s="49"/>
      <c r="I218" s="99"/>
      <c r="J218" s="99"/>
    </row>
    <row r="219" spans="1:10" x14ac:dyDescent="0.25">
      <c r="A219" s="32"/>
      <c r="B219" s="83"/>
      <c r="C219" s="111"/>
      <c r="D219" s="29"/>
      <c r="E219" s="29"/>
      <c r="F219" s="34"/>
      <c r="G219" s="49"/>
      <c r="I219" s="99"/>
      <c r="J219" s="99"/>
    </row>
    <row r="220" spans="1:10" x14ac:dyDescent="0.25">
      <c r="A220" s="32"/>
      <c r="B220" s="83"/>
      <c r="C220" s="111"/>
      <c r="D220" s="29"/>
      <c r="E220" s="29"/>
      <c r="F220" s="34"/>
      <c r="G220" s="49"/>
      <c r="I220" s="99"/>
      <c r="J220" s="99"/>
    </row>
    <row r="221" spans="1:10" x14ac:dyDescent="0.25">
      <c r="A221" s="32"/>
      <c r="B221" s="26"/>
      <c r="C221" s="115"/>
      <c r="D221" s="29"/>
      <c r="E221" s="29"/>
      <c r="F221" s="34"/>
      <c r="G221" s="34"/>
      <c r="I221" s="99"/>
      <c r="J221" s="99"/>
    </row>
    <row r="222" spans="1:10" x14ac:dyDescent="0.25">
      <c r="A222" s="32"/>
      <c r="B222" s="83"/>
      <c r="C222" s="111"/>
      <c r="D222" s="29"/>
      <c r="E222" s="29"/>
      <c r="F222" s="34"/>
      <c r="G222" s="49"/>
      <c r="I222" s="99"/>
      <c r="J222" s="99"/>
    </row>
    <row r="223" spans="1:10" x14ac:dyDescent="0.25">
      <c r="A223" s="32"/>
      <c r="B223" s="83"/>
      <c r="C223" s="111"/>
      <c r="D223" s="29"/>
      <c r="E223" s="29"/>
      <c r="F223" s="34"/>
      <c r="G223" s="49"/>
      <c r="I223" s="99"/>
      <c r="J223" s="99"/>
    </row>
    <row r="224" spans="1:10" x14ac:dyDescent="0.25">
      <c r="A224" s="32"/>
      <c r="B224" s="83"/>
      <c r="C224" s="111"/>
      <c r="D224" s="29"/>
      <c r="E224" s="29"/>
      <c r="F224" s="34"/>
      <c r="G224" s="49"/>
      <c r="I224" s="99"/>
      <c r="J224" s="99"/>
    </row>
    <row r="225" spans="1:10" x14ac:dyDescent="0.25">
      <c r="A225" s="32"/>
      <c r="B225" s="83"/>
      <c r="C225" s="111"/>
      <c r="D225" s="29"/>
      <c r="E225" s="29"/>
      <c r="F225" s="34"/>
      <c r="G225" s="49"/>
      <c r="I225" s="99"/>
      <c r="J225" s="99"/>
    </row>
    <row r="226" spans="1:10" x14ac:dyDescent="0.25">
      <c r="A226" s="32"/>
      <c r="B226" s="83"/>
      <c r="C226" s="111"/>
      <c r="D226" s="29"/>
      <c r="E226" s="29"/>
      <c r="F226" s="34"/>
      <c r="G226" s="49"/>
      <c r="I226" s="99"/>
      <c r="J226" s="99"/>
    </row>
    <row r="227" spans="1:10" x14ac:dyDescent="0.25">
      <c r="A227" s="32"/>
      <c r="B227" s="83"/>
      <c r="C227" s="111"/>
      <c r="D227" s="29"/>
      <c r="E227" s="29"/>
      <c r="F227" s="34"/>
      <c r="G227" s="49"/>
      <c r="I227" s="99"/>
      <c r="J227" s="99"/>
    </row>
    <row r="228" spans="1:10" ht="18.75" customHeight="1" x14ac:dyDescent="0.25">
      <c r="A228" s="109"/>
      <c r="B228" s="83"/>
      <c r="C228"/>
    </row>
    <row r="229" spans="1:10" x14ac:dyDescent="0.25">
      <c r="A229" s="32"/>
      <c r="B229" s="83"/>
      <c r="C229" s="31"/>
      <c r="D229" s="29"/>
      <c r="E229" s="29"/>
      <c r="F229" s="34"/>
      <c r="G229" s="49"/>
      <c r="I229" s="99"/>
      <c r="J229" s="99"/>
    </row>
    <row r="230" spans="1:10" x14ac:dyDescent="0.25">
      <c r="A230" s="32"/>
      <c r="B230" s="83"/>
      <c r="C230" s="31"/>
      <c r="D230" s="29"/>
      <c r="E230" s="29"/>
      <c r="F230" s="34"/>
      <c r="G230" s="49"/>
      <c r="I230" s="99"/>
      <c r="J230" s="99"/>
    </row>
    <row r="231" spans="1:10" x14ac:dyDescent="0.25">
      <c r="A231" s="32"/>
      <c r="B231" s="83"/>
      <c r="C231" s="111"/>
      <c r="D231" s="29"/>
      <c r="E231" s="29"/>
      <c r="F231" s="34"/>
      <c r="G231" s="49"/>
      <c r="I231" s="99"/>
      <c r="J231" s="99"/>
    </row>
    <row r="232" spans="1:10" x14ac:dyDescent="0.25">
      <c r="A232" s="32"/>
      <c r="B232" s="83"/>
      <c r="C232" s="31"/>
      <c r="D232" s="29"/>
      <c r="E232" s="29"/>
      <c r="F232" s="34"/>
      <c r="G232" s="49"/>
      <c r="I232" s="99"/>
      <c r="J232" s="99"/>
    </row>
    <row r="233" spans="1:10" x14ac:dyDescent="0.25">
      <c r="A233" s="32"/>
      <c r="B233" s="83"/>
      <c r="C233" s="31"/>
      <c r="D233" s="29"/>
      <c r="E233" s="29"/>
      <c r="F233" s="34"/>
      <c r="G233" s="49"/>
      <c r="I233" s="99"/>
      <c r="J233" s="99"/>
    </row>
    <row r="234" spans="1:10" x14ac:dyDescent="0.25">
      <c r="A234" s="32"/>
      <c r="B234" s="83"/>
      <c r="C234" s="31"/>
      <c r="D234" s="29"/>
      <c r="E234" s="29"/>
      <c r="F234" s="34"/>
      <c r="G234" s="49"/>
      <c r="I234" s="99"/>
      <c r="J234" s="99"/>
    </row>
    <row r="235" spans="1:10" x14ac:dyDescent="0.25">
      <c r="A235" s="32"/>
      <c r="B235" s="83"/>
      <c r="C235" s="31"/>
      <c r="D235" s="29"/>
      <c r="E235" s="29"/>
      <c r="F235" s="34"/>
      <c r="G235" s="49"/>
      <c r="I235" s="99"/>
      <c r="J235" s="99"/>
    </row>
    <row r="236" spans="1:10" x14ac:dyDescent="0.25">
      <c r="A236" s="32"/>
      <c r="B236" s="83"/>
      <c r="C236" s="111"/>
      <c r="D236" s="29"/>
      <c r="E236" s="29"/>
      <c r="F236" s="34"/>
      <c r="G236" s="49"/>
      <c r="I236" s="99"/>
      <c r="J236" s="99"/>
    </row>
    <row r="237" spans="1:10" x14ac:dyDescent="0.25">
      <c r="A237" s="32"/>
      <c r="B237" s="83"/>
      <c r="C237" s="111"/>
      <c r="D237" s="29"/>
      <c r="E237" s="29"/>
      <c r="F237" s="34"/>
      <c r="G237" s="49"/>
      <c r="I237" s="99"/>
      <c r="J237" s="99"/>
    </row>
    <row r="238" spans="1:10" x14ac:dyDescent="0.25">
      <c r="A238" s="32"/>
      <c r="B238" s="83"/>
      <c r="C238" s="31"/>
      <c r="D238" s="29"/>
      <c r="E238" s="29"/>
      <c r="F238" s="34"/>
      <c r="G238" s="49"/>
      <c r="I238" s="99"/>
      <c r="J238" s="99"/>
    </row>
    <row r="239" spans="1:10" x14ac:dyDescent="0.25">
      <c r="A239" s="32"/>
      <c r="B239" s="83"/>
      <c r="C239" s="31"/>
      <c r="D239" s="29"/>
      <c r="E239" s="29"/>
      <c r="F239" s="34"/>
      <c r="G239" s="49"/>
      <c r="I239" s="99"/>
      <c r="J239" s="99"/>
    </row>
    <row r="240" spans="1:10" x14ac:dyDescent="0.25">
      <c r="A240" s="32"/>
      <c r="B240" s="83"/>
      <c r="C240" s="31"/>
      <c r="D240" s="29"/>
      <c r="E240" s="29"/>
      <c r="F240" s="34"/>
      <c r="G240" s="49"/>
      <c r="I240" s="99"/>
      <c r="J240" s="99"/>
    </row>
    <row r="241" spans="1:10" x14ac:dyDescent="0.25">
      <c r="A241" s="32"/>
      <c r="B241" s="83"/>
      <c r="C241" s="31"/>
      <c r="D241" s="29"/>
      <c r="E241" s="29"/>
      <c r="F241" s="34"/>
      <c r="G241" s="49"/>
      <c r="I241" s="99"/>
      <c r="J241" s="99"/>
    </row>
    <row r="242" spans="1:10" x14ac:dyDescent="0.25">
      <c r="A242" s="32"/>
      <c r="B242" s="83"/>
      <c r="C242" s="31"/>
      <c r="D242" s="29"/>
      <c r="E242" s="29"/>
      <c r="F242" s="34"/>
      <c r="G242" s="49"/>
      <c r="I242" s="99"/>
      <c r="J242" s="99"/>
    </row>
    <row r="243" spans="1:10" x14ac:dyDescent="0.25">
      <c r="A243" s="32"/>
      <c r="B243" s="83"/>
      <c r="C243" s="31"/>
      <c r="D243" s="29"/>
      <c r="E243" s="29"/>
      <c r="F243" s="34"/>
      <c r="G243" s="49"/>
      <c r="I243" s="99"/>
      <c r="J243" s="99"/>
    </row>
    <row r="244" spans="1:10" x14ac:dyDescent="0.25">
      <c r="A244" s="32"/>
      <c r="B244" s="83"/>
      <c r="C244" s="31"/>
      <c r="D244" s="29"/>
      <c r="E244" s="29"/>
      <c r="F244" s="34"/>
      <c r="G244" s="49"/>
      <c r="I244" s="99"/>
      <c r="J244" s="99"/>
    </row>
    <row r="245" spans="1:10" x14ac:dyDescent="0.25">
      <c r="A245" s="32"/>
      <c r="B245" s="83"/>
      <c r="C245" s="31"/>
      <c r="D245" s="29"/>
      <c r="E245" s="29"/>
      <c r="F245" s="34"/>
      <c r="G245" s="49"/>
      <c r="I245" s="99"/>
      <c r="J245" s="99"/>
    </row>
    <row r="246" spans="1:10" x14ac:dyDescent="0.25">
      <c r="A246" s="32"/>
      <c r="B246" s="83"/>
      <c r="C246" s="31"/>
      <c r="D246" s="29"/>
      <c r="E246" s="29"/>
      <c r="F246" s="34"/>
      <c r="G246" s="49"/>
      <c r="I246" s="99"/>
      <c r="J246" s="99"/>
    </row>
    <row r="247" spans="1:10" x14ac:dyDescent="0.25">
      <c r="A247" s="32"/>
      <c r="B247" s="83"/>
      <c r="C247" s="31"/>
      <c r="D247" s="29"/>
      <c r="E247" s="29"/>
      <c r="F247" s="34"/>
      <c r="G247" s="49"/>
      <c r="I247" s="99"/>
      <c r="J247" s="99"/>
    </row>
    <row r="248" spans="1:10" x14ac:dyDescent="0.25">
      <c r="A248" s="32"/>
      <c r="B248" s="83"/>
      <c r="C248" s="31"/>
      <c r="D248" s="29"/>
      <c r="E248" s="29"/>
      <c r="F248" s="34"/>
      <c r="G248" s="49"/>
      <c r="I248" s="99"/>
      <c r="J248" s="99"/>
    </row>
    <row r="249" spans="1:10" x14ac:dyDescent="0.25">
      <c r="A249" s="32"/>
      <c r="B249" s="83"/>
      <c r="C249" s="31"/>
      <c r="D249" s="29"/>
      <c r="E249" s="29"/>
      <c r="F249" s="34"/>
      <c r="G249" s="49"/>
      <c r="I249" s="99"/>
      <c r="J249" s="99"/>
    </row>
    <row r="250" spans="1:10" x14ac:dyDescent="0.25">
      <c r="A250" s="32"/>
      <c r="B250" s="83"/>
      <c r="C250" s="31"/>
      <c r="D250" s="29"/>
      <c r="E250" s="29"/>
      <c r="F250" s="34"/>
      <c r="G250" s="49"/>
      <c r="I250" s="99"/>
      <c r="J250" s="99"/>
    </row>
    <row r="251" spans="1:10" x14ac:dyDescent="0.25">
      <c r="A251" s="32"/>
      <c r="B251" s="83"/>
      <c r="C251" s="31"/>
      <c r="D251" s="29"/>
      <c r="E251" s="29"/>
      <c r="F251" s="34"/>
      <c r="G251" s="49"/>
      <c r="I251" s="99"/>
      <c r="J251" s="99"/>
    </row>
    <row r="252" spans="1:10" x14ac:dyDescent="0.25">
      <c r="A252" s="32"/>
      <c r="B252" s="83"/>
      <c r="C252" s="31"/>
      <c r="D252" s="29"/>
      <c r="E252" s="29"/>
      <c r="F252" s="34"/>
      <c r="G252" s="49"/>
      <c r="I252" s="99"/>
      <c r="J252" s="99"/>
    </row>
    <row r="253" spans="1:10" x14ac:dyDescent="0.25">
      <c r="A253" s="32"/>
      <c r="B253" s="83"/>
      <c r="C253" s="31"/>
      <c r="D253" s="29"/>
      <c r="E253" s="29"/>
      <c r="F253" s="34"/>
      <c r="G253" s="49"/>
      <c r="I253" s="99"/>
      <c r="J253" s="99"/>
    </row>
    <row r="254" spans="1:10" x14ac:dyDescent="0.25">
      <c r="A254" s="32"/>
      <c r="B254" s="83"/>
      <c r="C254" s="31"/>
      <c r="D254" s="29"/>
      <c r="E254" s="29"/>
      <c r="F254" s="34"/>
      <c r="G254" s="49"/>
      <c r="I254" s="99"/>
      <c r="J254" s="99"/>
    </row>
    <row r="255" spans="1:10" x14ac:dyDescent="0.25">
      <c r="A255" s="32"/>
      <c r="B255" s="83"/>
      <c r="C255" s="31"/>
      <c r="D255" s="29"/>
      <c r="E255" s="29"/>
      <c r="F255" s="34"/>
      <c r="G255" s="49"/>
      <c r="I255" s="99"/>
      <c r="J255" s="99"/>
    </row>
    <row r="256" spans="1:10" x14ac:dyDescent="0.25">
      <c r="A256" s="32"/>
      <c r="B256" s="83"/>
      <c r="C256" s="31"/>
      <c r="D256" s="29"/>
      <c r="E256" s="29"/>
      <c r="F256" s="34"/>
      <c r="G256" s="49"/>
      <c r="I256" s="99"/>
      <c r="J256" s="99"/>
    </row>
    <row r="257" spans="1:10" x14ac:dyDescent="0.25">
      <c r="A257" s="32"/>
      <c r="B257" s="83"/>
      <c r="C257" s="31"/>
      <c r="D257" s="29"/>
      <c r="E257" s="29"/>
      <c r="F257" s="34"/>
      <c r="G257" s="49"/>
      <c r="I257" s="99"/>
      <c r="J257" s="99"/>
    </row>
    <row r="258" spans="1:10" x14ac:dyDescent="0.25">
      <c r="A258" s="32"/>
      <c r="B258" s="83"/>
      <c r="C258" s="31"/>
      <c r="D258" s="29"/>
      <c r="E258" s="29"/>
      <c r="F258" s="34"/>
      <c r="G258" s="49"/>
      <c r="I258" s="99"/>
      <c r="J258" s="99"/>
    </row>
    <row r="259" spans="1:10" x14ac:dyDescent="0.25">
      <c r="A259" s="32"/>
      <c r="B259" s="83"/>
      <c r="C259" s="31"/>
      <c r="D259" s="29"/>
      <c r="E259" s="29"/>
      <c r="F259" s="34"/>
      <c r="G259" s="49"/>
      <c r="I259" s="99"/>
      <c r="J259" s="99"/>
    </row>
    <row r="260" spans="1:10" x14ac:dyDescent="0.25">
      <c r="A260" s="32"/>
      <c r="B260" s="83"/>
      <c r="C260" s="31"/>
      <c r="D260" s="29"/>
      <c r="E260" s="29"/>
      <c r="F260" s="34"/>
      <c r="G260" s="49"/>
      <c r="I260" s="99"/>
      <c r="J260" s="99"/>
    </row>
    <row r="261" spans="1:10" x14ac:dyDescent="0.25">
      <c r="A261" s="32"/>
      <c r="B261" s="83"/>
      <c r="C261" s="31"/>
      <c r="D261" s="29"/>
      <c r="E261" s="29"/>
      <c r="F261" s="34"/>
      <c r="G261" s="49"/>
      <c r="I261" s="99"/>
      <c r="J261" s="99"/>
    </row>
    <row r="262" spans="1:10" x14ac:dyDescent="0.25">
      <c r="A262" s="32"/>
      <c r="B262" s="83"/>
      <c r="C262" s="31"/>
      <c r="D262" s="29"/>
      <c r="E262" s="29"/>
      <c r="F262" s="34"/>
      <c r="G262" s="49"/>
      <c r="I262" s="99"/>
      <c r="J262" s="99"/>
    </row>
    <row r="263" spans="1:10" x14ac:dyDescent="0.25">
      <c r="A263" s="32"/>
      <c r="B263" s="83"/>
      <c r="C263" s="31"/>
      <c r="D263" s="29"/>
      <c r="E263" s="29"/>
      <c r="F263" s="34"/>
      <c r="G263" s="49"/>
      <c r="I263" s="99"/>
      <c r="J263" s="99"/>
    </row>
    <row r="264" spans="1:10" x14ac:dyDescent="0.25">
      <c r="A264" s="32"/>
      <c r="B264" s="83"/>
      <c r="C264" s="31"/>
      <c r="D264" s="29"/>
      <c r="E264" s="29"/>
      <c r="F264" s="34"/>
      <c r="G264" s="49"/>
      <c r="I264" s="99"/>
      <c r="J264" s="99"/>
    </row>
    <row r="265" spans="1:10" x14ac:dyDescent="0.25">
      <c r="A265" s="32"/>
      <c r="B265" s="83"/>
      <c r="C265" s="31"/>
      <c r="D265" s="29"/>
      <c r="E265" s="29"/>
      <c r="F265" s="34"/>
      <c r="G265" s="49"/>
      <c r="I265" s="99"/>
      <c r="J265" s="99"/>
    </row>
    <row r="266" spans="1:10" x14ac:dyDescent="0.25">
      <c r="A266" s="32"/>
      <c r="B266" s="83"/>
      <c r="C266" s="31"/>
      <c r="D266" s="29"/>
      <c r="E266" s="29"/>
      <c r="F266" s="34"/>
      <c r="G266" s="49"/>
      <c r="I266" s="99"/>
      <c r="J266" s="99"/>
    </row>
    <row r="267" spans="1:10" x14ac:dyDescent="0.25">
      <c r="A267" s="32"/>
      <c r="B267" s="83"/>
      <c r="C267" s="31"/>
      <c r="D267" s="29"/>
      <c r="E267" s="29"/>
      <c r="F267" s="34"/>
      <c r="G267" s="49"/>
      <c r="I267" s="99"/>
      <c r="J267" s="99"/>
    </row>
    <row r="268" spans="1:10" x14ac:dyDescent="0.25">
      <c r="A268" s="32"/>
      <c r="B268" s="83"/>
      <c r="C268" s="31"/>
      <c r="D268" s="29"/>
      <c r="E268" s="29"/>
      <c r="F268" s="34"/>
      <c r="G268" s="49"/>
      <c r="I268" s="99"/>
      <c r="J268" s="99"/>
    </row>
    <row r="269" spans="1:10" x14ac:dyDescent="0.25">
      <c r="A269" s="32"/>
      <c r="B269" s="83"/>
      <c r="C269" s="31"/>
      <c r="D269" s="29"/>
      <c r="E269" s="29"/>
      <c r="F269" s="34"/>
      <c r="G269" s="49"/>
      <c r="I269" s="99"/>
      <c r="J269" s="99"/>
    </row>
    <row r="270" spans="1:10" x14ac:dyDescent="0.25">
      <c r="A270" s="32"/>
      <c r="B270" s="83"/>
      <c r="C270" s="31"/>
      <c r="D270" s="29"/>
      <c r="E270" s="29"/>
      <c r="F270" s="34"/>
      <c r="G270" s="49"/>
      <c r="I270" s="99"/>
      <c r="J270" s="99"/>
    </row>
    <row r="271" spans="1:10" x14ac:dyDescent="0.25">
      <c r="A271" s="32"/>
      <c r="B271" s="83"/>
      <c r="C271" s="31"/>
      <c r="D271" s="29"/>
      <c r="E271" s="29"/>
      <c r="F271" s="34"/>
      <c r="G271" s="49"/>
      <c r="I271" s="99"/>
      <c r="J271" s="99"/>
    </row>
    <row r="272" spans="1:10" x14ac:dyDescent="0.25">
      <c r="A272" s="32"/>
      <c r="B272" s="83"/>
      <c r="C272" s="31"/>
      <c r="D272" s="29"/>
      <c r="E272" s="29"/>
      <c r="F272" s="34"/>
      <c r="G272" s="49"/>
      <c r="I272" s="99"/>
      <c r="J272" s="99"/>
    </row>
    <row r="273" spans="1:10" x14ac:dyDescent="0.25">
      <c r="A273" s="32"/>
      <c r="B273" s="83"/>
      <c r="C273" s="31"/>
      <c r="D273" s="29"/>
      <c r="E273" s="29"/>
      <c r="F273" s="34"/>
      <c r="G273" s="49"/>
      <c r="I273" s="99"/>
      <c r="J273" s="99"/>
    </row>
    <row r="274" spans="1:10" x14ac:dyDescent="0.25">
      <c r="A274" s="32"/>
      <c r="B274" s="83"/>
      <c r="C274" s="31"/>
      <c r="D274" s="29"/>
      <c r="E274" s="29"/>
      <c r="F274" s="34"/>
      <c r="G274" s="49"/>
      <c r="I274" s="99"/>
      <c r="J274" s="99"/>
    </row>
    <row r="275" spans="1:10" x14ac:dyDescent="0.25">
      <c r="A275" s="32"/>
      <c r="B275" s="83"/>
      <c r="C275" s="31"/>
      <c r="D275" s="29"/>
      <c r="E275" s="29"/>
      <c r="F275" s="34"/>
      <c r="G275" s="49"/>
      <c r="I275" s="99"/>
      <c r="J275" s="99"/>
    </row>
    <row r="276" spans="1:10" x14ac:dyDescent="0.25">
      <c r="A276" s="32"/>
      <c r="B276" s="83"/>
      <c r="C276" s="31"/>
      <c r="D276" s="29"/>
      <c r="E276" s="29"/>
      <c r="F276" s="34"/>
      <c r="G276" s="49"/>
      <c r="I276" s="99"/>
      <c r="J276" s="99"/>
    </row>
    <row r="277" spans="1:10" x14ac:dyDescent="0.25">
      <c r="A277" s="32"/>
      <c r="B277" s="83"/>
      <c r="C277" s="31"/>
      <c r="D277" s="29"/>
      <c r="E277" s="29"/>
      <c r="F277" s="34"/>
      <c r="G277" s="49"/>
      <c r="I277" s="99"/>
      <c r="J277" s="99"/>
    </row>
    <row r="278" spans="1:10" x14ac:dyDescent="0.25">
      <c r="A278" s="32"/>
      <c r="B278" s="83"/>
      <c r="C278" s="31"/>
      <c r="D278" s="29"/>
      <c r="E278" s="29"/>
      <c r="F278" s="34"/>
      <c r="G278" s="49"/>
      <c r="I278" s="99"/>
      <c r="J278" s="99"/>
    </row>
    <row r="279" spans="1:10" x14ac:dyDescent="0.25">
      <c r="A279" s="32"/>
      <c r="B279" s="83"/>
      <c r="C279" s="31"/>
      <c r="D279" s="29"/>
      <c r="E279" s="29"/>
      <c r="F279" s="34"/>
      <c r="G279" s="49"/>
      <c r="I279" s="99"/>
      <c r="J279" s="99"/>
    </row>
    <row r="280" spans="1:10" ht="18.75" customHeight="1" x14ac:dyDescent="0.25">
      <c r="A280" s="32"/>
      <c r="B280" s="26"/>
      <c r="C280" s="115"/>
      <c r="D280" s="29"/>
      <c r="E280" s="29"/>
      <c r="F280" s="34"/>
      <c r="G280" s="34"/>
      <c r="I280" s="99"/>
      <c r="J280" s="99"/>
    </row>
    <row r="281" spans="1:10" ht="18.75" customHeight="1" x14ac:dyDescent="0.25">
      <c r="A281" s="32"/>
      <c r="B281" s="83"/>
      <c r="C281" s="111"/>
      <c r="D281" s="29"/>
      <c r="E281" s="29"/>
      <c r="F281" s="34"/>
      <c r="G281" s="49"/>
      <c r="I281" s="99"/>
      <c r="J281" s="99"/>
    </row>
    <row r="282" spans="1:10" ht="18.75" customHeight="1" x14ac:dyDescent="0.25">
      <c r="A282" s="32"/>
      <c r="B282" s="83"/>
      <c r="C282" s="111"/>
      <c r="D282" s="29"/>
      <c r="E282" s="29"/>
      <c r="F282" s="34"/>
      <c r="G282" s="49"/>
      <c r="I282" s="99"/>
      <c r="J282" s="99"/>
    </row>
    <row r="283" spans="1:10" ht="18.75" customHeight="1" x14ac:dyDescent="0.25">
      <c r="A283" s="32"/>
      <c r="B283" s="83"/>
      <c r="C283" s="111"/>
      <c r="D283" s="29"/>
      <c r="E283" s="29"/>
      <c r="F283" s="34"/>
      <c r="G283" s="49"/>
      <c r="I283" s="99"/>
      <c r="J283" s="99"/>
    </row>
    <row r="284" spans="1:10" ht="18.75" customHeight="1" x14ac:dyDescent="0.25">
      <c r="A284" s="32"/>
      <c r="B284" s="83"/>
      <c r="C284" s="111"/>
      <c r="D284" s="29"/>
      <c r="E284" s="29"/>
      <c r="F284" s="34"/>
      <c r="G284" s="49"/>
      <c r="I284" s="99"/>
      <c r="J284" s="99"/>
    </row>
    <row r="285" spans="1:10" ht="18.75" customHeight="1" x14ac:dyDescent="0.25">
      <c r="A285" s="32"/>
      <c r="B285" s="83"/>
      <c r="C285" s="111"/>
      <c r="D285" s="29"/>
      <c r="E285" s="29"/>
      <c r="F285" s="34"/>
      <c r="G285" s="49"/>
      <c r="I285" s="99"/>
      <c r="J285" s="99"/>
    </row>
    <row r="286" spans="1:10" ht="18.75" customHeight="1" x14ac:dyDescent="0.25">
      <c r="A286" s="32"/>
      <c r="B286" s="83"/>
      <c r="C286" s="111"/>
      <c r="D286" s="29"/>
      <c r="E286" s="29"/>
      <c r="F286" s="34"/>
      <c r="G286" s="49"/>
      <c r="I286" s="99"/>
      <c r="J286" s="99"/>
    </row>
    <row r="287" spans="1:10" ht="18.75" customHeight="1" x14ac:dyDescent="0.25">
      <c r="A287" s="32"/>
      <c r="B287" s="83"/>
      <c r="C287" s="111"/>
      <c r="D287" s="29"/>
      <c r="E287" s="29"/>
      <c r="F287" s="34"/>
      <c r="G287" s="49"/>
      <c r="I287" s="99"/>
      <c r="J287" s="99"/>
    </row>
    <row r="288" spans="1:10" ht="18.75" customHeight="1" x14ac:dyDescent="0.25">
      <c r="A288" s="32"/>
      <c r="B288" s="83"/>
      <c r="C288" s="111"/>
      <c r="D288" s="29"/>
      <c r="E288" s="29"/>
      <c r="F288" s="34"/>
      <c r="G288" s="49"/>
      <c r="I288" s="99"/>
      <c r="J288" s="99"/>
    </row>
    <row r="289" spans="1:10" ht="18.75" customHeight="1" x14ac:dyDescent="0.25">
      <c r="A289" s="32"/>
      <c r="B289" s="83"/>
      <c r="C289" s="111"/>
      <c r="D289" s="29"/>
      <c r="E289" s="29"/>
      <c r="F289" s="34"/>
      <c r="G289" s="49"/>
      <c r="I289" s="99"/>
      <c r="J289" s="99"/>
    </row>
    <row r="290" spans="1:10" ht="18.75" customHeight="1" x14ac:dyDescent="0.25">
      <c r="A290" s="32"/>
      <c r="B290" s="83"/>
      <c r="C290" s="111"/>
      <c r="D290" s="29"/>
      <c r="E290" s="29"/>
      <c r="F290" s="34"/>
      <c r="G290" s="49"/>
      <c r="I290" s="99"/>
      <c r="J290" s="99"/>
    </row>
    <row r="291" spans="1:10" ht="18.75" customHeight="1" x14ac:dyDescent="0.25">
      <c r="A291" s="32"/>
      <c r="B291" s="83"/>
      <c r="C291" s="111"/>
      <c r="D291" s="29"/>
      <c r="E291" s="29"/>
      <c r="F291" s="34"/>
      <c r="G291" s="49"/>
      <c r="I291" s="99"/>
      <c r="J291" s="99"/>
    </row>
    <row r="292" spans="1:10" ht="18.75" customHeight="1" x14ac:dyDescent="0.25">
      <c r="A292" s="32"/>
      <c r="B292" s="26"/>
      <c r="C292" s="115"/>
      <c r="D292" s="32"/>
      <c r="E292" s="32"/>
      <c r="F292" s="34"/>
      <c r="G292" s="34"/>
      <c r="I292" s="99"/>
      <c r="J292" s="99"/>
    </row>
    <row r="293" spans="1:10" ht="18.75" customHeight="1" x14ac:dyDescent="0.25">
      <c r="A293" s="32"/>
      <c r="B293" s="83"/>
      <c r="C293" s="111"/>
      <c r="D293" s="29"/>
      <c r="E293" s="29"/>
      <c r="F293" s="34"/>
      <c r="G293" s="49"/>
      <c r="I293" s="99"/>
      <c r="J293" s="99"/>
    </row>
    <row r="294" spans="1:10" ht="18.75" customHeight="1" x14ac:dyDescent="0.25">
      <c r="A294" s="32"/>
      <c r="B294" s="83"/>
      <c r="C294" s="111"/>
      <c r="D294" s="29"/>
      <c r="E294" s="29"/>
      <c r="F294" s="34"/>
      <c r="G294" s="49"/>
      <c r="I294" s="99"/>
      <c r="J294" s="99"/>
    </row>
    <row r="295" spans="1:10" ht="18.75" customHeight="1" x14ac:dyDescent="0.25">
      <c r="A295" s="32"/>
      <c r="B295" s="83"/>
      <c r="C295" s="111"/>
      <c r="D295" s="29"/>
      <c r="E295" s="29"/>
      <c r="F295" s="34"/>
      <c r="G295" s="49"/>
      <c r="I295" s="99"/>
      <c r="J295" s="99"/>
    </row>
    <row r="296" spans="1:10" ht="18.75" customHeight="1" x14ac:dyDescent="0.25">
      <c r="A296" s="32"/>
      <c r="B296" s="26"/>
      <c r="C296" s="115"/>
      <c r="D296" s="29"/>
      <c r="E296" s="29"/>
      <c r="F296" s="34"/>
      <c r="G296" s="34"/>
      <c r="I296" s="99"/>
      <c r="J296" s="99"/>
    </row>
    <row r="297" spans="1:10" ht="18.75" customHeight="1" x14ac:dyDescent="0.25">
      <c r="A297" s="32"/>
      <c r="B297" s="83"/>
      <c r="C297" s="111"/>
      <c r="D297" s="29"/>
      <c r="E297" s="29"/>
      <c r="F297" s="34"/>
      <c r="G297" s="49"/>
      <c r="I297" s="99"/>
      <c r="J297" s="99"/>
    </row>
    <row r="298" spans="1:10" ht="18.75" customHeight="1" x14ac:dyDescent="0.25">
      <c r="A298" s="32"/>
      <c r="B298" s="83"/>
      <c r="C298" s="111"/>
      <c r="D298" s="29"/>
      <c r="E298" s="29"/>
      <c r="F298" s="34"/>
      <c r="G298" s="49"/>
      <c r="I298" s="99"/>
      <c r="J298" s="99"/>
    </row>
    <row r="299" spans="1:10" ht="18.75" customHeight="1" x14ac:dyDescent="0.25">
      <c r="A299" s="32"/>
      <c r="B299" s="83"/>
      <c r="C299" s="111"/>
      <c r="D299" s="29"/>
      <c r="E299" s="29"/>
      <c r="F299" s="34"/>
      <c r="G299" s="49"/>
      <c r="I299" s="99"/>
      <c r="J299" s="99"/>
    </row>
    <row r="300" spans="1:10" ht="18.75" customHeight="1" x14ac:dyDescent="0.25">
      <c r="A300" s="32"/>
      <c r="B300" s="26"/>
      <c r="C300" s="115"/>
      <c r="D300" s="32"/>
      <c r="E300" s="32"/>
      <c r="F300" s="34"/>
      <c r="G300" s="34"/>
      <c r="I300" s="99"/>
      <c r="J300" s="99"/>
    </row>
    <row r="301" spans="1:10" ht="18.75" customHeight="1" x14ac:dyDescent="0.25">
      <c r="A301" s="32"/>
      <c r="B301" s="83"/>
      <c r="C301" s="111"/>
      <c r="D301" s="29"/>
      <c r="E301" s="29"/>
      <c r="F301" s="34"/>
      <c r="G301" s="49"/>
      <c r="I301" s="99"/>
      <c r="J301" s="99"/>
    </row>
    <row r="302" spans="1:10" ht="18.75" customHeight="1" x14ac:dyDescent="0.25">
      <c r="A302" s="32"/>
      <c r="B302" s="83"/>
      <c r="C302" s="111"/>
      <c r="D302" s="29"/>
      <c r="E302" s="29"/>
      <c r="F302" s="34"/>
      <c r="G302" s="49"/>
      <c r="I302" s="99"/>
      <c r="J302" s="99"/>
    </row>
    <row r="303" spans="1:10" ht="18.75" customHeight="1" x14ac:dyDescent="0.25">
      <c r="A303" s="32"/>
      <c r="B303" s="83"/>
      <c r="C303" s="111"/>
      <c r="D303" s="29"/>
      <c r="E303" s="29"/>
      <c r="F303" s="34"/>
      <c r="G303" s="49"/>
      <c r="I303" s="99"/>
      <c r="J303" s="99"/>
    </row>
    <row r="304" spans="1:10" ht="18.75" customHeight="1" x14ac:dyDescent="0.25">
      <c r="A304" s="32"/>
      <c r="B304" s="83"/>
      <c r="C304" s="111"/>
      <c r="D304" s="29"/>
      <c r="E304" s="29"/>
      <c r="F304" s="34"/>
      <c r="G304" s="49"/>
      <c r="I304" s="99"/>
      <c r="J304" s="99"/>
    </row>
    <row r="305" spans="1:10" ht="18.75" customHeight="1" x14ac:dyDescent="0.25">
      <c r="A305" s="32"/>
      <c r="B305" s="83"/>
      <c r="C305" s="111"/>
      <c r="D305" s="29"/>
      <c r="E305" s="29"/>
      <c r="F305" s="34"/>
      <c r="G305" s="49"/>
      <c r="I305" s="99"/>
      <c r="J305" s="99"/>
    </row>
    <row r="306" spans="1:10" ht="18.75" customHeight="1" x14ac:dyDescent="0.25">
      <c r="A306" s="32"/>
      <c r="B306" s="83"/>
      <c r="C306" s="111"/>
      <c r="D306" s="29"/>
      <c r="E306" s="29"/>
      <c r="F306" s="34"/>
      <c r="G306" s="49"/>
      <c r="I306" s="99"/>
      <c r="J306" s="99"/>
    </row>
    <row r="307" spans="1:10" ht="18.75" customHeight="1" x14ac:dyDescent="0.25">
      <c r="A307" s="32"/>
      <c r="B307" s="83"/>
      <c r="C307" s="111"/>
      <c r="D307" s="29"/>
      <c r="E307" s="29"/>
      <c r="F307" s="34"/>
      <c r="G307" s="49"/>
      <c r="I307" s="99"/>
      <c r="J307" s="99"/>
    </row>
    <row r="308" spans="1:10" ht="18.75" customHeight="1" x14ac:dyDescent="0.25">
      <c r="A308" s="32"/>
      <c r="B308" s="83"/>
      <c r="C308" s="111"/>
      <c r="D308" s="29"/>
      <c r="E308" s="29"/>
      <c r="F308" s="34"/>
      <c r="G308" s="49"/>
      <c r="I308" s="99"/>
      <c r="J308" s="99"/>
    </row>
    <row r="309" spans="1:10" ht="18.75" customHeight="1" x14ac:dyDescent="0.25">
      <c r="A309" s="32"/>
      <c r="B309" s="26"/>
      <c r="C309" s="115"/>
      <c r="D309" s="32"/>
      <c r="E309" s="32"/>
      <c r="F309" s="34"/>
      <c r="G309" s="34"/>
      <c r="I309" s="99"/>
      <c r="J309" s="99"/>
    </row>
    <row r="310" spans="1:10" ht="18.75" customHeight="1" x14ac:dyDescent="0.25">
      <c r="A310" s="32"/>
      <c r="B310" s="83"/>
      <c r="C310" s="111"/>
      <c r="D310" s="29"/>
      <c r="E310" s="29"/>
      <c r="F310" s="34"/>
      <c r="G310" s="49"/>
      <c r="I310" s="99"/>
      <c r="J310" s="99"/>
    </row>
    <row r="311" spans="1:10" ht="18.75" customHeight="1" x14ac:dyDescent="0.25">
      <c r="A311" s="32"/>
      <c r="B311" s="83"/>
      <c r="C311" s="111"/>
      <c r="D311" s="29"/>
      <c r="E311" s="29"/>
      <c r="F311" s="34"/>
      <c r="G311" s="49"/>
      <c r="I311" s="99"/>
      <c r="J311" s="99"/>
    </row>
    <row r="312" spans="1:10" ht="18.75" customHeight="1" x14ac:dyDescent="0.25">
      <c r="A312" s="32"/>
      <c r="B312" s="26"/>
      <c r="C312" s="115"/>
      <c r="D312" s="32"/>
      <c r="E312" s="32"/>
      <c r="F312" s="34"/>
      <c r="G312" s="34"/>
      <c r="I312" s="99"/>
      <c r="J312" s="99"/>
    </row>
    <row r="313" spans="1:10" ht="18.75" customHeight="1" x14ac:dyDescent="0.25">
      <c r="A313" s="32"/>
      <c r="B313" s="26"/>
      <c r="C313" s="115"/>
      <c r="D313" s="32"/>
      <c r="E313" s="32"/>
      <c r="F313" s="34"/>
      <c r="G313" s="34"/>
      <c r="I313" s="99"/>
      <c r="J313" s="99"/>
    </row>
    <row r="314" spans="1:10" ht="18.75" customHeight="1" x14ac:dyDescent="0.25">
      <c r="A314" s="32"/>
      <c r="B314" s="26"/>
      <c r="C314" s="115"/>
      <c r="D314" s="29"/>
      <c r="E314" s="29"/>
      <c r="F314" s="34"/>
      <c r="G314" s="34"/>
      <c r="I314" s="99"/>
      <c r="J314" s="99"/>
    </row>
    <row r="315" spans="1:10" ht="18.75" customHeight="1" x14ac:dyDescent="0.25">
      <c r="A315" s="32"/>
      <c r="B315" s="26"/>
      <c r="C315" s="115"/>
      <c r="D315" s="29"/>
      <c r="E315" s="29"/>
      <c r="F315" s="34"/>
      <c r="G315" s="34"/>
      <c r="I315" s="99"/>
      <c r="J315" s="99"/>
    </row>
    <row r="316" spans="1:10" ht="18.75" customHeight="1" x14ac:dyDescent="0.25">
      <c r="A316" s="32"/>
      <c r="B316" s="83"/>
      <c r="C316" s="111"/>
      <c r="D316" s="29"/>
      <c r="E316" s="29"/>
      <c r="F316" s="34"/>
      <c r="G316" s="49"/>
      <c r="I316" s="99"/>
      <c r="J316" s="99"/>
    </row>
    <row r="317" spans="1:10" ht="18.75" customHeight="1" x14ac:dyDescent="0.25">
      <c r="A317" s="32"/>
      <c r="B317" s="83"/>
      <c r="C317" s="111"/>
      <c r="D317" s="29"/>
      <c r="E317" s="29"/>
      <c r="F317" s="34"/>
      <c r="G317" s="49"/>
      <c r="I317" s="99"/>
      <c r="J317" s="99"/>
    </row>
    <row r="318" spans="1:10" ht="18.75" customHeight="1" x14ac:dyDescent="0.25">
      <c r="A318" s="32"/>
      <c r="B318" s="83"/>
      <c r="C318" s="111"/>
      <c r="D318" s="29"/>
      <c r="E318" s="29"/>
      <c r="F318" s="34"/>
      <c r="G318" s="49"/>
      <c r="I318" s="99"/>
      <c r="J318" s="99"/>
    </row>
    <row r="319" spans="1:10" ht="18.75" customHeight="1" x14ac:dyDescent="0.25">
      <c r="A319" s="32"/>
      <c r="B319" s="83"/>
      <c r="C319" s="111"/>
      <c r="D319" s="29"/>
      <c r="E319" s="29"/>
      <c r="F319" s="34"/>
      <c r="G319" s="49"/>
      <c r="I319" s="99"/>
      <c r="J319" s="99"/>
    </row>
    <row r="320" spans="1:10" ht="18.75" customHeight="1" x14ac:dyDescent="0.25">
      <c r="A320" s="32"/>
      <c r="B320" s="83"/>
      <c r="C320" s="111"/>
      <c r="D320" s="29"/>
      <c r="E320" s="29"/>
      <c r="F320" s="34"/>
      <c r="G320" s="49"/>
      <c r="I320" s="99"/>
      <c r="J320" s="99"/>
    </row>
    <row r="321" spans="1:10" ht="18.75" customHeight="1" x14ac:dyDescent="0.25">
      <c r="A321" s="32"/>
      <c r="B321" s="83"/>
      <c r="C321" s="111"/>
      <c r="D321" s="29"/>
      <c r="E321" s="29"/>
      <c r="F321" s="34"/>
      <c r="G321" s="49"/>
      <c r="I321" s="99"/>
      <c r="J321" s="99"/>
    </row>
    <row r="322" spans="1:10" ht="18.75" customHeight="1" x14ac:dyDescent="0.25">
      <c r="A322" s="32"/>
      <c r="B322" s="83"/>
      <c r="C322" s="111"/>
      <c r="D322" s="29"/>
      <c r="E322" s="29"/>
      <c r="F322" s="34"/>
      <c r="G322" s="49"/>
      <c r="I322" s="99"/>
      <c r="J322" s="99"/>
    </row>
    <row r="323" spans="1:10" ht="18.75" customHeight="1" x14ac:dyDescent="0.25">
      <c r="A323" s="32"/>
      <c r="B323" s="83"/>
      <c r="C323" s="111"/>
      <c r="D323" s="29"/>
      <c r="E323" s="29"/>
      <c r="F323" s="34"/>
      <c r="G323" s="49"/>
      <c r="I323" s="99"/>
      <c r="J323" s="99"/>
    </row>
    <row r="324" spans="1:10" ht="18.75" customHeight="1" x14ac:dyDescent="0.25">
      <c r="A324" s="32"/>
      <c r="B324" s="83"/>
      <c r="C324" s="111"/>
      <c r="D324" s="29"/>
      <c r="E324" s="29"/>
      <c r="F324" s="34"/>
      <c r="G324" s="49"/>
      <c r="I324" s="99"/>
      <c r="J324" s="99"/>
    </row>
    <row r="325" spans="1:10" ht="18.75" customHeight="1" x14ac:dyDescent="0.25">
      <c r="A325" s="32"/>
      <c r="B325" s="83"/>
      <c r="C325" s="111"/>
      <c r="D325" s="29"/>
      <c r="E325" s="29"/>
      <c r="F325" s="34"/>
      <c r="G325" s="49"/>
      <c r="I325" s="99"/>
      <c r="J325" s="99"/>
    </row>
    <row r="326" spans="1:10" ht="18.75" customHeight="1" x14ac:dyDescent="0.25">
      <c r="A326" s="32"/>
      <c r="B326" s="83"/>
      <c r="C326" s="111"/>
      <c r="D326" s="29"/>
      <c r="E326" s="29"/>
      <c r="F326" s="34"/>
      <c r="G326" s="49"/>
      <c r="I326" s="99"/>
      <c r="J326" s="99"/>
    </row>
    <row r="327" spans="1:10" ht="18.75" customHeight="1" x14ac:dyDescent="0.25">
      <c r="A327" s="32"/>
      <c r="B327" s="83"/>
      <c r="C327" s="111"/>
      <c r="D327" s="29"/>
      <c r="E327" s="29"/>
      <c r="F327" s="34"/>
      <c r="G327" s="49"/>
      <c r="I327" s="99"/>
      <c r="J327" s="99"/>
    </row>
    <row r="328" spans="1:10" ht="18.75" customHeight="1" x14ac:dyDescent="0.25">
      <c r="A328" s="32"/>
      <c r="B328" s="83"/>
      <c r="C328" s="111"/>
      <c r="D328" s="29"/>
      <c r="E328" s="29"/>
      <c r="F328" s="34"/>
      <c r="G328" s="49"/>
      <c r="I328" s="99"/>
      <c r="J328" s="99"/>
    </row>
    <row r="329" spans="1:10" ht="18.75" customHeight="1" x14ac:dyDescent="0.25">
      <c r="A329" s="32"/>
      <c r="B329" s="83"/>
      <c r="C329" s="111"/>
      <c r="D329" s="29"/>
      <c r="E329" s="29"/>
      <c r="F329" s="34"/>
      <c r="G329" s="49"/>
      <c r="I329" s="99"/>
      <c r="J329" s="99"/>
    </row>
    <row r="330" spans="1:10" ht="18.75" customHeight="1" x14ac:dyDescent="0.25">
      <c r="A330" s="32"/>
      <c r="B330" s="83"/>
      <c r="C330" s="111"/>
      <c r="D330" s="29"/>
      <c r="E330" s="29"/>
      <c r="F330" s="34"/>
      <c r="G330" s="49"/>
      <c r="I330" s="99"/>
      <c r="J330" s="99"/>
    </row>
    <row r="331" spans="1:10" ht="18.75" customHeight="1" x14ac:dyDescent="0.25">
      <c r="A331" s="32"/>
      <c r="B331" s="83"/>
      <c r="C331" s="111"/>
      <c r="D331" s="29"/>
      <c r="E331" s="29"/>
      <c r="F331" s="34"/>
      <c r="G331" s="49"/>
      <c r="I331" s="99"/>
      <c r="J331" s="99"/>
    </row>
    <row r="332" spans="1:10" ht="18.75" customHeight="1" x14ac:dyDescent="0.25">
      <c r="A332" s="32"/>
      <c r="B332" s="83"/>
      <c r="C332" s="111"/>
      <c r="D332" s="29"/>
      <c r="E332" s="29"/>
      <c r="F332" s="34"/>
      <c r="G332" s="49"/>
      <c r="I332" s="99"/>
      <c r="J332" s="99"/>
    </row>
    <row r="333" spans="1:10" ht="18.75" customHeight="1" x14ac:dyDescent="0.25">
      <c r="A333" s="32"/>
      <c r="B333" s="83"/>
      <c r="C333" s="111"/>
      <c r="D333" s="29"/>
      <c r="E333" s="29"/>
      <c r="F333" s="34"/>
      <c r="G333" s="49"/>
      <c r="I333" s="99"/>
      <c r="J333" s="99"/>
    </row>
    <row r="334" spans="1:10" ht="18.75" customHeight="1" x14ac:dyDescent="0.25">
      <c r="B334" s="106"/>
      <c r="F334" s="60"/>
      <c r="G334" s="60"/>
      <c r="I334" s="99"/>
      <c r="J334" s="99"/>
    </row>
    <row r="335" spans="1:10" ht="18.75" customHeight="1" x14ac:dyDescent="0.3">
      <c r="A335" s="32"/>
      <c r="B335" s="106"/>
      <c r="F335" s="60"/>
      <c r="G335" s="60"/>
      <c r="H335" s="108"/>
    </row>
    <row r="336" spans="1:10" x14ac:dyDescent="0.25">
      <c r="A336" s="32"/>
      <c r="B336" s="83"/>
      <c r="C336" s="111"/>
      <c r="D336" s="29"/>
      <c r="E336" s="29"/>
      <c r="F336" s="34"/>
      <c r="G336" s="49"/>
    </row>
    <row r="337" spans="1:7" x14ac:dyDescent="0.25">
      <c r="A337" s="32"/>
      <c r="B337" s="83"/>
      <c r="C337" s="111"/>
      <c r="D337" s="29"/>
      <c r="E337" s="29"/>
      <c r="F337" s="34"/>
      <c r="G337" s="49"/>
    </row>
    <row r="338" spans="1:7" x14ac:dyDescent="0.25">
      <c r="A338" s="32"/>
      <c r="B338" s="83"/>
      <c r="C338" s="111"/>
      <c r="D338" s="29"/>
      <c r="E338" s="29"/>
      <c r="F338" s="34"/>
      <c r="G338" s="49"/>
    </row>
    <row r="339" spans="1:7" x14ac:dyDescent="0.25">
      <c r="A339" s="32"/>
      <c r="B339" s="83"/>
      <c r="C339" s="111"/>
      <c r="D339" s="29"/>
      <c r="E339" s="29"/>
      <c r="F339" s="34"/>
      <c r="G339" s="49"/>
    </row>
    <row r="340" spans="1:7" x14ac:dyDescent="0.25">
      <c r="A340" s="32"/>
      <c r="B340" s="83"/>
      <c r="C340" s="111"/>
      <c r="D340" s="29"/>
      <c r="E340" s="29"/>
      <c r="F340" s="34"/>
      <c r="G340" s="49"/>
    </row>
    <row r="341" spans="1:7" x14ac:dyDescent="0.25">
      <c r="A341" s="32"/>
      <c r="B341" s="83"/>
      <c r="C341" s="111"/>
      <c r="D341" s="29"/>
      <c r="E341" s="29"/>
      <c r="F341" s="34"/>
      <c r="G341" s="49"/>
    </row>
    <row r="342" spans="1:7" x14ac:dyDescent="0.25">
      <c r="A342" s="32"/>
      <c r="B342" s="83"/>
      <c r="C342" s="111"/>
      <c r="D342" s="29"/>
      <c r="E342" s="29"/>
      <c r="F342" s="34"/>
      <c r="G342" s="49"/>
    </row>
    <row r="343" spans="1:7" x14ac:dyDescent="0.25">
      <c r="A343" s="32"/>
      <c r="B343" s="83"/>
      <c r="C343" s="111"/>
      <c r="D343" s="29"/>
      <c r="E343" s="29"/>
      <c r="F343" s="34"/>
      <c r="G343" s="49"/>
    </row>
    <row r="344" spans="1:7" x14ac:dyDescent="0.25">
      <c r="A344" s="32"/>
      <c r="B344" s="83"/>
      <c r="C344" s="111"/>
      <c r="D344" s="29"/>
      <c r="E344" s="29"/>
      <c r="F344" s="34"/>
      <c r="G344" s="49"/>
    </row>
    <row r="345" spans="1:7" x14ac:dyDescent="0.25">
      <c r="A345" s="32"/>
      <c r="B345" s="83"/>
      <c r="C345" s="111"/>
      <c r="D345" s="29"/>
      <c r="E345" s="29"/>
      <c r="F345" s="34"/>
      <c r="G345" s="49"/>
    </row>
    <row r="346" spans="1:7" x14ac:dyDescent="0.25">
      <c r="A346" s="32"/>
      <c r="B346" s="83"/>
      <c r="C346" s="111"/>
      <c r="D346" s="29"/>
      <c r="E346" s="29"/>
      <c r="F346" s="34"/>
      <c r="G346" s="49"/>
    </row>
    <row r="347" spans="1:7" x14ac:dyDescent="0.25">
      <c r="A347" s="32"/>
      <c r="B347" s="83"/>
      <c r="C347" s="111"/>
      <c r="D347" s="29"/>
      <c r="E347" s="29"/>
      <c r="F347" s="34"/>
      <c r="G347" s="49"/>
    </row>
    <row r="348" spans="1:7" x14ac:dyDescent="0.25">
      <c r="A348" s="32"/>
      <c r="B348" s="83"/>
      <c r="C348" s="111"/>
      <c r="D348" s="29"/>
      <c r="E348" s="29"/>
      <c r="F348" s="34"/>
      <c r="G348" s="49"/>
    </row>
    <row r="349" spans="1:7" x14ac:dyDescent="0.25">
      <c r="A349" s="32"/>
      <c r="B349" s="83"/>
      <c r="C349" s="111"/>
      <c r="D349" s="29"/>
      <c r="E349" s="29"/>
      <c r="F349" s="34"/>
      <c r="G349" s="49"/>
    </row>
    <row r="350" spans="1:7" x14ac:dyDescent="0.25">
      <c r="A350" s="32"/>
      <c r="B350" s="83"/>
      <c r="C350" s="111"/>
      <c r="D350" s="29"/>
      <c r="E350" s="29"/>
      <c r="F350" s="34"/>
      <c r="G350" s="49"/>
    </row>
    <row r="351" spans="1:7" x14ac:dyDescent="0.25">
      <c r="A351" s="32"/>
      <c r="B351" s="83"/>
      <c r="C351" s="111"/>
      <c r="D351" s="29"/>
      <c r="E351" s="29"/>
      <c r="F351" s="34"/>
      <c r="G351" s="49"/>
    </row>
    <row r="352" spans="1:7" x14ac:dyDescent="0.25">
      <c r="A352" s="32"/>
      <c r="B352" s="83"/>
      <c r="C352" s="111"/>
      <c r="D352" s="29"/>
      <c r="E352" s="29"/>
      <c r="F352" s="34"/>
      <c r="G352" s="49"/>
    </row>
    <row r="353" spans="1:7" x14ac:dyDescent="0.25">
      <c r="A353" s="32"/>
      <c r="B353" s="83"/>
      <c r="C353" s="111"/>
      <c r="D353" s="29"/>
      <c r="E353" s="29"/>
      <c r="F353" s="34"/>
      <c r="G353" s="49"/>
    </row>
    <row r="354" spans="1:7" x14ac:dyDescent="0.25">
      <c r="A354" s="32"/>
      <c r="B354" s="83"/>
      <c r="C354" s="111"/>
      <c r="D354" s="29"/>
      <c r="E354" s="29"/>
      <c r="F354" s="34"/>
      <c r="G354" s="49"/>
    </row>
    <row r="355" spans="1:7" x14ac:dyDescent="0.25">
      <c r="A355" s="32"/>
      <c r="B355" s="83"/>
      <c r="C355" s="111"/>
      <c r="D355" s="29"/>
      <c r="E355" s="29"/>
      <c r="F355" s="34"/>
      <c r="G355" s="49"/>
    </row>
    <row r="356" spans="1:7" x14ac:dyDescent="0.25">
      <c r="A356" s="32"/>
      <c r="B356" s="83"/>
      <c r="C356" s="111"/>
      <c r="D356" s="29"/>
      <c r="E356" s="29"/>
      <c r="F356" s="34"/>
      <c r="G356" s="49"/>
    </row>
    <row r="357" spans="1:7" x14ac:dyDescent="0.25">
      <c r="A357" s="32"/>
      <c r="B357" s="83"/>
      <c r="C357" s="111"/>
      <c r="D357" s="29"/>
      <c r="E357" s="29"/>
      <c r="F357" s="34"/>
      <c r="G357" s="49"/>
    </row>
    <row r="358" spans="1:7" x14ac:dyDescent="0.25">
      <c r="A358" s="32"/>
      <c r="B358" s="83"/>
      <c r="C358" s="111"/>
      <c r="D358" s="29"/>
      <c r="E358" s="29"/>
      <c r="F358" s="34"/>
      <c r="G358" s="49"/>
    </row>
    <row r="359" spans="1:7" x14ac:dyDescent="0.25">
      <c r="A359" s="32"/>
      <c r="B359" s="83"/>
      <c r="C359" s="111"/>
      <c r="D359" s="29"/>
      <c r="E359" s="29"/>
      <c r="F359" s="34"/>
      <c r="G359" s="49"/>
    </row>
    <row r="360" spans="1:7" x14ac:dyDescent="0.25">
      <c r="A360" s="32"/>
      <c r="B360" s="83"/>
      <c r="C360" s="111"/>
      <c r="D360" s="29"/>
      <c r="E360" s="29"/>
      <c r="F360" s="34"/>
      <c r="G360" s="49"/>
    </row>
    <row r="361" spans="1:7" x14ac:dyDescent="0.25">
      <c r="A361" s="32"/>
      <c r="B361" s="83"/>
      <c r="C361" s="111"/>
      <c r="D361" s="29"/>
      <c r="E361" s="29"/>
      <c r="F361" s="34"/>
      <c r="G361" s="49"/>
    </row>
    <row r="362" spans="1:7" x14ac:dyDescent="0.25">
      <c r="A362" s="32"/>
      <c r="B362" s="83"/>
      <c r="C362" s="111"/>
      <c r="D362" s="29"/>
      <c r="E362" s="29"/>
      <c r="F362" s="34"/>
      <c r="G362" s="49"/>
    </row>
    <row r="363" spans="1:7" x14ac:dyDescent="0.25">
      <c r="A363" s="32"/>
      <c r="B363" s="83"/>
      <c r="C363" s="111"/>
      <c r="D363" s="29"/>
      <c r="E363" s="29"/>
      <c r="F363" s="34"/>
      <c r="G363" s="49"/>
    </row>
    <row r="364" spans="1:7" x14ac:dyDescent="0.25">
      <c r="A364" s="32"/>
      <c r="B364" s="83"/>
      <c r="C364" s="111"/>
      <c r="D364" s="29"/>
      <c r="E364" s="29"/>
      <c r="F364" s="34"/>
      <c r="G364" s="49"/>
    </row>
    <row r="365" spans="1:7" x14ac:dyDescent="0.25">
      <c r="A365" s="32"/>
      <c r="B365" s="83"/>
      <c r="C365" s="111"/>
      <c r="D365" s="29"/>
      <c r="E365" s="29"/>
      <c r="F365" s="34"/>
      <c r="G365" s="49"/>
    </row>
    <row r="366" spans="1:7" x14ac:dyDescent="0.25">
      <c r="A366" s="32"/>
      <c r="B366" s="83"/>
      <c r="C366" s="111"/>
      <c r="D366" s="29"/>
      <c r="E366" s="29"/>
      <c r="F366" s="34"/>
      <c r="G366" s="49"/>
    </row>
    <row r="367" spans="1:7" x14ac:dyDescent="0.25">
      <c r="A367" s="32"/>
      <c r="B367" s="83"/>
      <c r="C367" s="111"/>
      <c r="D367" s="29"/>
      <c r="E367" s="29"/>
      <c r="F367" s="34"/>
      <c r="G367" s="49"/>
    </row>
    <row r="368" spans="1:7" x14ac:dyDescent="0.25">
      <c r="A368" s="32"/>
      <c r="B368" s="83"/>
      <c r="C368" s="111"/>
      <c r="D368" s="29"/>
      <c r="E368" s="29"/>
      <c r="F368" s="34"/>
      <c r="G368" s="49"/>
    </row>
    <row r="369" spans="1:7" x14ac:dyDescent="0.25">
      <c r="A369" s="32"/>
      <c r="B369" s="83"/>
      <c r="C369" s="111"/>
      <c r="D369" s="29"/>
      <c r="E369" s="29"/>
      <c r="F369" s="34"/>
      <c r="G369" s="49"/>
    </row>
    <row r="370" spans="1:7" x14ac:dyDescent="0.25">
      <c r="A370" s="32"/>
      <c r="B370" s="83"/>
      <c r="C370" s="111"/>
      <c r="D370" s="29"/>
      <c r="E370" s="29"/>
      <c r="F370" s="34"/>
      <c r="G370" s="49"/>
    </row>
    <row r="371" spans="1:7" x14ac:dyDescent="0.25">
      <c r="A371" s="32"/>
      <c r="B371" s="83"/>
      <c r="C371" s="111"/>
      <c r="D371" s="29"/>
      <c r="E371" s="29"/>
      <c r="F371" s="34"/>
      <c r="G371" s="49"/>
    </row>
    <row r="372" spans="1:7" x14ac:dyDescent="0.25">
      <c r="A372" s="32"/>
      <c r="B372" s="83"/>
      <c r="C372" s="111"/>
      <c r="D372" s="29"/>
      <c r="E372" s="29"/>
      <c r="F372" s="34"/>
      <c r="G372" s="49"/>
    </row>
    <row r="373" spans="1:7" x14ac:dyDescent="0.25">
      <c r="A373" s="32"/>
      <c r="B373" s="83"/>
      <c r="C373" s="111"/>
      <c r="D373" s="29"/>
      <c r="E373" s="29"/>
      <c r="F373" s="34"/>
      <c r="G373" s="49"/>
    </row>
    <row r="374" spans="1:7" x14ac:dyDescent="0.25">
      <c r="A374" s="32"/>
      <c r="B374" s="83"/>
      <c r="C374" s="111"/>
      <c r="D374" s="29"/>
      <c r="E374" s="29"/>
      <c r="F374" s="34"/>
      <c r="G374" s="49"/>
    </row>
    <row r="375" spans="1:7" x14ac:dyDescent="0.25">
      <c r="A375" s="32"/>
      <c r="B375" s="83"/>
      <c r="C375" s="111"/>
      <c r="D375" s="29"/>
      <c r="E375" s="29"/>
      <c r="F375" s="34"/>
      <c r="G375" s="49"/>
    </row>
    <row r="376" spans="1:7" x14ac:dyDescent="0.25">
      <c r="A376" s="32"/>
      <c r="B376" s="83"/>
      <c r="C376" s="111"/>
      <c r="D376" s="29"/>
      <c r="E376" s="29"/>
      <c r="F376" s="34"/>
      <c r="G376" s="49"/>
    </row>
    <row r="377" spans="1:7" x14ac:dyDescent="0.25">
      <c r="A377" s="32"/>
      <c r="B377" s="83"/>
      <c r="C377" s="111"/>
      <c r="D377" s="29"/>
      <c r="E377" s="29"/>
      <c r="F377" s="34"/>
      <c r="G377" s="49"/>
    </row>
    <row r="378" spans="1:7" x14ac:dyDescent="0.25">
      <c r="A378" s="32"/>
      <c r="B378" s="83"/>
      <c r="C378" s="111"/>
      <c r="D378" s="29"/>
      <c r="E378" s="29"/>
      <c r="F378" s="34"/>
      <c r="G378" s="49"/>
    </row>
    <row r="379" spans="1:7" x14ac:dyDescent="0.25">
      <c r="A379" s="32"/>
      <c r="B379" s="83"/>
      <c r="C379" s="111"/>
      <c r="D379" s="29"/>
      <c r="E379" s="29"/>
      <c r="F379" s="34"/>
      <c r="G379" s="49"/>
    </row>
    <row r="380" spans="1:7" x14ac:dyDescent="0.25">
      <c r="A380" s="32"/>
      <c r="B380" s="83"/>
      <c r="C380" s="111"/>
      <c r="D380" s="29"/>
      <c r="E380" s="29"/>
      <c r="F380" s="34"/>
      <c r="G380" s="49"/>
    </row>
    <row r="381" spans="1:7" x14ac:dyDescent="0.25">
      <c r="A381" s="32"/>
      <c r="B381" s="83"/>
      <c r="C381" s="111"/>
      <c r="D381" s="29"/>
      <c r="E381" s="29"/>
      <c r="F381" s="34"/>
      <c r="G381" s="49"/>
    </row>
    <row r="382" spans="1:7" x14ac:dyDescent="0.25">
      <c r="A382" s="32"/>
      <c r="B382" s="83"/>
      <c r="C382" s="111"/>
      <c r="D382" s="29"/>
      <c r="E382" s="29"/>
      <c r="F382" s="34"/>
      <c r="G382" s="49"/>
    </row>
    <row r="383" spans="1:7" x14ac:dyDescent="0.25">
      <c r="A383" s="32"/>
      <c r="B383" s="83"/>
      <c r="C383" s="111"/>
      <c r="D383" s="29"/>
      <c r="E383" s="29"/>
      <c r="F383" s="34"/>
      <c r="G383" s="49"/>
    </row>
    <row r="384" spans="1:7" x14ac:dyDescent="0.25">
      <c r="A384" s="32"/>
      <c r="B384" s="83"/>
      <c r="C384" s="111"/>
      <c r="D384" s="29"/>
      <c r="E384" s="29"/>
      <c r="F384" s="34"/>
      <c r="G384" s="49"/>
    </row>
    <row r="385" spans="1:7" x14ac:dyDescent="0.25">
      <c r="A385" s="32"/>
      <c r="B385" s="83"/>
      <c r="C385" s="111"/>
      <c r="D385" s="29"/>
      <c r="E385" s="29"/>
      <c r="F385" s="34"/>
      <c r="G385" s="49"/>
    </row>
    <row r="386" spans="1:7" x14ac:dyDescent="0.25">
      <c r="A386" s="32"/>
      <c r="B386" s="83"/>
      <c r="C386" s="111"/>
      <c r="D386" s="29"/>
      <c r="E386" s="29"/>
      <c r="F386" s="34"/>
      <c r="G386" s="49"/>
    </row>
    <row r="387" spans="1:7" x14ac:dyDescent="0.25">
      <c r="A387" s="32"/>
      <c r="B387" s="83"/>
      <c r="C387" s="111"/>
      <c r="D387" s="29"/>
      <c r="E387" s="29"/>
      <c r="F387" s="34"/>
      <c r="G387" s="49"/>
    </row>
    <row r="388" spans="1:7" x14ac:dyDescent="0.25">
      <c r="A388" s="32"/>
      <c r="B388" s="83"/>
      <c r="C388" s="111"/>
      <c r="D388" s="29"/>
      <c r="E388" s="29"/>
      <c r="F388" s="34"/>
      <c r="G388" s="49"/>
    </row>
    <row r="389" spans="1:7" x14ac:dyDescent="0.25">
      <c r="A389" s="32"/>
      <c r="B389" s="83"/>
      <c r="C389" s="111"/>
      <c r="D389" s="29"/>
      <c r="E389" s="29"/>
      <c r="F389" s="34"/>
      <c r="G389" s="49"/>
    </row>
    <row r="390" spans="1:7" x14ac:dyDescent="0.25">
      <c r="A390" s="32"/>
      <c r="B390" s="83"/>
      <c r="C390" s="111"/>
      <c r="D390" s="29"/>
      <c r="E390" s="29"/>
      <c r="F390" s="34"/>
      <c r="G390" s="49"/>
    </row>
    <row r="391" spans="1:7" x14ac:dyDescent="0.25">
      <c r="A391" s="32"/>
      <c r="B391" s="83"/>
      <c r="C391" s="111"/>
      <c r="D391" s="29"/>
      <c r="E391" s="29"/>
      <c r="F391" s="34"/>
      <c r="G391" s="49"/>
    </row>
    <row r="392" spans="1:7" x14ac:dyDescent="0.25">
      <c r="A392" s="32"/>
      <c r="B392" s="83"/>
      <c r="C392" s="111"/>
      <c r="D392" s="29"/>
      <c r="E392" s="29"/>
      <c r="F392" s="34"/>
      <c r="G392" s="49"/>
    </row>
    <row r="393" spans="1:7" x14ac:dyDescent="0.25">
      <c r="A393" s="32"/>
      <c r="B393" s="83"/>
      <c r="C393" s="111"/>
      <c r="D393" s="29"/>
      <c r="E393" s="29"/>
      <c r="F393" s="34"/>
      <c r="G393" s="49"/>
    </row>
    <row r="394" spans="1:7" x14ac:dyDescent="0.25">
      <c r="A394" s="32"/>
      <c r="B394" s="83"/>
      <c r="C394" s="111"/>
      <c r="D394" s="29"/>
      <c r="E394" s="29"/>
      <c r="F394" s="34"/>
      <c r="G394" s="49"/>
    </row>
    <row r="395" spans="1:7" x14ac:dyDescent="0.25">
      <c r="A395" s="32"/>
      <c r="B395" s="83"/>
      <c r="C395" s="111"/>
      <c r="D395" s="29"/>
      <c r="E395" s="29"/>
      <c r="F395" s="34"/>
      <c r="G395" s="49"/>
    </row>
    <row r="396" spans="1:7" x14ac:dyDescent="0.25">
      <c r="A396" s="32"/>
      <c r="B396" s="83"/>
      <c r="C396" s="111"/>
      <c r="D396" s="29"/>
      <c r="E396" s="29"/>
      <c r="F396" s="34"/>
      <c r="G396" s="49"/>
    </row>
    <row r="397" spans="1:7" x14ac:dyDescent="0.25">
      <c r="A397" s="32"/>
      <c r="B397" s="83"/>
      <c r="C397" s="111"/>
      <c r="D397" s="29"/>
      <c r="E397" s="29"/>
      <c r="F397" s="34"/>
      <c r="G397" s="49"/>
    </row>
    <row r="398" spans="1:7" x14ac:dyDescent="0.25">
      <c r="A398" s="32"/>
      <c r="B398" s="83"/>
      <c r="C398" s="111"/>
      <c r="D398" s="29"/>
      <c r="E398" s="29"/>
      <c r="F398" s="34"/>
      <c r="G398" s="49"/>
    </row>
    <row r="399" spans="1:7" x14ac:dyDescent="0.25">
      <c r="A399" s="32"/>
      <c r="B399" s="83"/>
      <c r="C399" s="111"/>
      <c r="D399" s="29"/>
      <c r="E399" s="29"/>
      <c r="F399" s="34"/>
      <c r="G399" s="49"/>
    </row>
    <row r="400" spans="1:7" x14ac:dyDescent="0.25">
      <c r="A400" s="32"/>
      <c r="B400" s="83"/>
      <c r="C400" s="111"/>
      <c r="D400" s="29"/>
      <c r="E400" s="29"/>
      <c r="F400" s="34"/>
      <c r="G400" s="49"/>
    </row>
    <row r="401" spans="1:7" x14ac:dyDescent="0.25">
      <c r="A401" s="32"/>
      <c r="B401" s="83"/>
      <c r="C401" s="111"/>
      <c r="D401" s="29"/>
      <c r="E401" s="29"/>
      <c r="F401" s="34"/>
      <c r="G401" s="49"/>
    </row>
    <row r="402" spans="1:7" x14ac:dyDescent="0.25">
      <c r="A402" s="32"/>
      <c r="B402" s="83"/>
      <c r="C402" s="111"/>
      <c r="D402" s="29"/>
      <c r="E402" s="29"/>
      <c r="F402" s="34"/>
      <c r="G402" s="49"/>
    </row>
    <row r="403" spans="1:7" x14ac:dyDescent="0.25">
      <c r="A403" s="32"/>
      <c r="B403" s="83"/>
      <c r="C403" s="111"/>
      <c r="D403" s="29"/>
      <c r="E403" s="29"/>
      <c r="F403" s="34"/>
      <c r="G403" s="49"/>
    </row>
    <row r="404" spans="1:7" x14ac:dyDescent="0.25">
      <c r="A404" s="32"/>
      <c r="B404" s="83"/>
      <c r="C404" s="111"/>
      <c r="D404" s="29"/>
      <c r="E404" s="29"/>
      <c r="F404" s="34"/>
      <c r="G404" s="49"/>
    </row>
    <row r="405" spans="1:7" x14ac:dyDescent="0.25">
      <c r="A405" s="32"/>
      <c r="B405" s="83"/>
      <c r="C405" s="111"/>
      <c r="D405" s="29"/>
      <c r="E405" s="29"/>
      <c r="F405" s="34"/>
      <c r="G405" s="49"/>
    </row>
    <row r="406" spans="1:7" x14ac:dyDescent="0.25">
      <c r="A406" s="32"/>
      <c r="B406" s="83"/>
      <c r="C406" s="111"/>
      <c r="D406" s="29"/>
      <c r="E406" s="29"/>
      <c r="F406" s="34"/>
      <c r="G406" s="49"/>
    </row>
    <row r="407" spans="1:7" x14ac:dyDescent="0.25">
      <c r="A407" s="32"/>
      <c r="B407" s="83"/>
      <c r="C407" s="111"/>
      <c r="D407" s="29"/>
      <c r="E407" s="29"/>
      <c r="F407" s="34"/>
      <c r="G407" s="49"/>
    </row>
    <row r="408" spans="1:7" x14ac:dyDescent="0.25">
      <c r="A408" s="32"/>
      <c r="B408" s="83"/>
      <c r="C408" s="111"/>
      <c r="D408" s="29"/>
      <c r="E408" s="29"/>
      <c r="F408" s="34"/>
      <c r="G408" s="49"/>
    </row>
    <row r="409" spans="1:7" x14ac:dyDescent="0.25">
      <c r="A409" s="32"/>
      <c r="B409" s="83"/>
      <c r="C409" s="111"/>
      <c r="D409" s="29"/>
      <c r="E409" s="29"/>
      <c r="F409" s="34"/>
      <c r="G409" s="49"/>
    </row>
    <row r="410" spans="1:7" x14ac:dyDescent="0.25">
      <c r="A410" s="32"/>
      <c r="B410" s="83"/>
      <c r="C410" s="111"/>
      <c r="D410" s="29"/>
      <c r="E410" s="29"/>
      <c r="F410" s="34"/>
      <c r="G410" s="49"/>
    </row>
    <row r="411" spans="1:7" x14ac:dyDescent="0.25">
      <c r="A411" s="32"/>
      <c r="B411" s="83"/>
      <c r="C411" s="111"/>
      <c r="D411" s="29"/>
      <c r="E411" s="29"/>
      <c r="F411" s="34"/>
      <c r="G411" s="49"/>
    </row>
    <row r="412" spans="1:7" x14ac:dyDescent="0.25">
      <c r="A412" s="32"/>
      <c r="B412" s="83"/>
      <c r="C412" s="111"/>
      <c r="D412" s="29"/>
      <c r="E412" s="29"/>
      <c r="F412" s="34"/>
      <c r="G412" s="49"/>
    </row>
    <row r="413" spans="1:7" x14ac:dyDescent="0.25">
      <c r="A413" s="32"/>
      <c r="B413" s="83"/>
      <c r="C413" s="111"/>
      <c r="D413" s="29"/>
      <c r="E413" s="29"/>
      <c r="F413" s="34"/>
      <c r="G413" s="49"/>
    </row>
    <row r="414" spans="1:7" x14ac:dyDescent="0.25">
      <c r="A414" s="32"/>
      <c r="B414" s="83"/>
      <c r="C414" s="111"/>
      <c r="D414" s="29"/>
      <c r="E414" s="29"/>
      <c r="F414" s="34"/>
      <c r="G414" s="49"/>
    </row>
    <row r="415" spans="1:7" x14ac:dyDescent="0.25">
      <c r="A415" s="32"/>
      <c r="B415" s="83"/>
      <c r="C415" s="111"/>
      <c r="D415" s="29"/>
      <c r="E415" s="29"/>
      <c r="F415" s="34"/>
      <c r="G415" s="49"/>
    </row>
    <row r="416" spans="1:7" x14ac:dyDescent="0.25">
      <c r="A416" s="32"/>
      <c r="B416" s="83"/>
      <c r="C416" s="111"/>
      <c r="D416" s="29"/>
      <c r="E416" s="29"/>
      <c r="F416" s="34"/>
      <c r="G416" s="49"/>
    </row>
    <row r="417" spans="1:7" x14ac:dyDescent="0.25">
      <c r="A417" s="32"/>
      <c r="B417" s="83"/>
      <c r="C417" s="111"/>
      <c r="D417" s="29"/>
      <c r="E417" s="29"/>
      <c r="F417" s="34"/>
      <c r="G417" s="49"/>
    </row>
    <row r="418" spans="1:7" x14ac:dyDescent="0.25">
      <c r="A418" s="32"/>
      <c r="B418" s="83"/>
      <c r="C418" s="111"/>
      <c r="D418" s="29"/>
      <c r="E418" s="29"/>
      <c r="F418" s="34"/>
      <c r="G418" s="49"/>
    </row>
    <row r="419" spans="1:7" x14ac:dyDescent="0.25">
      <c r="A419" s="32"/>
      <c r="B419" s="83"/>
      <c r="C419" s="111"/>
      <c r="D419" s="29"/>
      <c r="E419" s="29"/>
      <c r="F419" s="34"/>
      <c r="G419" s="49"/>
    </row>
    <row r="420" spans="1:7" x14ac:dyDescent="0.25">
      <c r="A420" s="32"/>
      <c r="B420" s="83"/>
      <c r="C420" s="111"/>
      <c r="D420" s="29"/>
      <c r="E420" s="29"/>
      <c r="F420" s="34"/>
      <c r="G420" s="49"/>
    </row>
    <row r="421" spans="1:7" x14ac:dyDescent="0.25">
      <c r="A421" s="32"/>
      <c r="B421" s="83"/>
      <c r="C421" s="111"/>
      <c r="D421" s="29"/>
      <c r="E421" s="29"/>
      <c r="F421" s="34"/>
      <c r="G421" s="49"/>
    </row>
    <row r="422" spans="1:7" x14ac:dyDescent="0.25">
      <c r="A422" s="32"/>
      <c r="B422" s="83"/>
      <c r="C422" s="111"/>
      <c r="D422" s="29"/>
      <c r="E422" s="29"/>
      <c r="F422" s="34"/>
      <c r="G422" s="49"/>
    </row>
    <row r="423" spans="1:7" x14ac:dyDescent="0.25">
      <c r="A423" s="32"/>
      <c r="B423" s="83"/>
      <c r="C423" s="111"/>
      <c r="D423" s="29"/>
      <c r="E423" s="29"/>
      <c r="F423" s="34"/>
      <c r="G423" s="49"/>
    </row>
    <row r="424" spans="1:7" x14ac:dyDescent="0.25">
      <c r="A424" s="32"/>
      <c r="B424" s="83"/>
      <c r="C424" s="111"/>
      <c r="D424" s="29"/>
      <c r="E424" s="29"/>
      <c r="F424" s="34"/>
      <c r="G424" s="49"/>
    </row>
    <row r="425" spans="1:7" x14ac:dyDescent="0.25">
      <c r="A425" s="32"/>
      <c r="B425" s="83"/>
      <c r="C425" s="111"/>
      <c r="D425" s="29"/>
      <c r="E425" s="29"/>
      <c r="F425" s="34"/>
      <c r="G425" s="49"/>
    </row>
    <row r="426" spans="1:7" x14ac:dyDescent="0.25">
      <c r="A426" s="32"/>
      <c r="B426" s="83"/>
      <c r="C426" s="111"/>
      <c r="D426" s="29"/>
      <c r="E426" s="29"/>
      <c r="F426" s="34"/>
      <c r="G426" s="49"/>
    </row>
    <row r="427" spans="1:7" x14ac:dyDescent="0.25">
      <c r="A427" s="32"/>
      <c r="B427" s="83"/>
      <c r="C427" s="111"/>
      <c r="D427" s="29"/>
      <c r="E427" s="29"/>
      <c r="F427" s="34"/>
      <c r="G427" s="49"/>
    </row>
    <row r="428" spans="1:7" x14ac:dyDescent="0.25">
      <c r="A428" s="32"/>
      <c r="B428" s="83"/>
      <c r="C428" s="111"/>
      <c r="D428" s="29"/>
      <c r="E428" s="29"/>
      <c r="F428" s="34"/>
      <c r="G428" s="49"/>
    </row>
    <row r="429" spans="1:7" x14ac:dyDescent="0.25">
      <c r="A429" s="32"/>
      <c r="B429" s="83"/>
      <c r="C429" s="111"/>
      <c r="D429" s="29"/>
      <c r="E429" s="29"/>
      <c r="F429" s="34"/>
      <c r="G429" s="49"/>
    </row>
    <row r="430" spans="1:7" x14ac:dyDescent="0.25">
      <c r="A430" s="32"/>
      <c r="B430" s="83"/>
      <c r="C430" s="111"/>
      <c r="D430" s="29"/>
      <c r="E430" s="29"/>
      <c r="F430" s="34"/>
      <c r="G430" s="49"/>
    </row>
    <row r="431" spans="1:7" x14ac:dyDescent="0.25">
      <c r="A431" s="32"/>
      <c r="B431" s="83"/>
      <c r="C431" s="111"/>
      <c r="D431" s="29"/>
      <c r="E431" s="29"/>
      <c r="F431" s="34"/>
      <c r="G431" s="49"/>
    </row>
    <row r="432" spans="1:7" x14ac:dyDescent="0.25">
      <c r="A432" s="32"/>
      <c r="B432" s="83"/>
      <c r="C432" s="111"/>
      <c r="D432" s="29"/>
      <c r="E432" s="29"/>
      <c r="F432" s="34"/>
      <c r="G432" s="49"/>
    </row>
    <row r="433" spans="1:7" x14ac:dyDescent="0.25">
      <c r="A433" s="32"/>
      <c r="B433" s="83"/>
      <c r="C433" s="111"/>
      <c r="D433" s="29"/>
      <c r="E433" s="29"/>
      <c r="F433" s="34"/>
      <c r="G433" s="49"/>
    </row>
    <row r="434" spans="1:7" x14ac:dyDescent="0.25">
      <c r="A434" s="32"/>
      <c r="B434" s="83"/>
      <c r="C434" s="111"/>
      <c r="D434" s="29"/>
      <c r="E434" s="29"/>
      <c r="F434" s="34"/>
      <c r="G434" s="49"/>
    </row>
    <row r="435" spans="1:7" x14ac:dyDescent="0.25">
      <c r="A435" s="32"/>
      <c r="B435" s="83"/>
      <c r="C435" s="111"/>
      <c r="D435" s="29"/>
      <c r="E435" s="29"/>
      <c r="F435" s="34"/>
      <c r="G435" s="49"/>
    </row>
    <row r="436" spans="1:7" x14ac:dyDescent="0.25">
      <c r="A436" s="32"/>
      <c r="B436" s="83"/>
      <c r="C436" s="111"/>
      <c r="D436" s="29"/>
      <c r="E436" s="29"/>
      <c r="F436" s="34"/>
      <c r="G436" s="49"/>
    </row>
    <row r="437" spans="1:7" x14ac:dyDescent="0.25">
      <c r="A437" s="32"/>
      <c r="B437" s="83"/>
      <c r="C437" s="111"/>
      <c r="D437" s="29"/>
      <c r="E437" s="29"/>
      <c r="F437" s="34"/>
      <c r="G437" s="49"/>
    </row>
    <row r="438" spans="1:7" x14ac:dyDescent="0.25">
      <c r="A438" s="32"/>
      <c r="B438" s="83"/>
      <c r="C438" s="111"/>
      <c r="D438" s="29"/>
      <c r="E438" s="29"/>
      <c r="F438" s="34"/>
      <c r="G438" s="49"/>
    </row>
    <row r="439" spans="1:7" x14ac:dyDescent="0.25">
      <c r="A439" s="32"/>
      <c r="B439" s="83"/>
      <c r="C439" s="111"/>
      <c r="D439" s="29"/>
      <c r="E439" s="29"/>
      <c r="F439" s="34"/>
      <c r="G439" s="49"/>
    </row>
    <row r="440" spans="1:7" x14ac:dyDescent="0.25">
      <c r="A440" s="32"/>
      <c r="B440" s="83"/>
      <c r="C440" s="111"/>
      <c r="D440" s="29"/>
      <c r="E440" s="29"/>
      <c r="F440" s="34"/>
      <c r="G440" s="49"/>
    </row>
    <row r="441" spans="1:7" x14ac:dyDescent="0.25">
      <c r="A441" s="32"/>
      <c r="B441" s="83"/>
      <c r="C441" s="111"/>
      <c r="D441" s="29"/>
      <c r="E441" s="29"/>
      <c r="F441" s="34"/>
      <c r="G441" s="49"/>
    </row>
    <row r="442" spans="1:7" x14ac:dyDescent="0.25">
      <c r="A442" s="32"/>
      <c r="B442" s="83"/>
      <c r="C442" s="111"/>
      <c r="D442" s="29"/>
      <c r="E442" s="29"/>
      <c r="F442" s="34"/>
      <c r="G442" s="49"/>
    </row>
    <row r="443" spans="1:7" x14ac:dyDescent="0.25">
      <c r="A443" s="32"/>
      <c r="B443" s="83"/>
      <c r="C443" s="111"/>
      <c r="D443" s="29"/>
      <c r="E443" s="29"/>
      <c r="F443" s="34"/>
      <c r="G443" s="49"/>
    </row>
    <row r="444" spans="1:7" x14ac:dyDescent="0.25">
      <c r="A444" s="32"/>
      <c r="B444" s="83"/>
      <c r="C444" s="111"/>
      <c r="D444" s="29"/>
      <c r="E444" s="29"/>
      <c r="F444" s="34"/>
      <c r="G444" s="49"/>
    </row>
    <row r="445" spans="1:7" x14ac:dyDescent="0.25">
      <c r="A445" s="32"/>
      <c r="B445" s="83"/>
      <c r="C445" s="111"/>
      <c r="D445" s="29"/>
      <c r="E445" s="29"/>
      <c r="F445" s="34"/>
      <c r="G445" s="49"/>
    </row>
    <row r="446" spans="1:7" x14ac:dyDescent="0.25">
      <c r="A446" s="32"/>
      <c r="B446" s="83"/>
      <c r="C446" s="111"/>
      <c r="D446" s="29"/>
      <c r="E446" s="29"/>
      <c r="F446" s="34"/>
      <c r="G446" s="49"/>
    </row>
    <row r="447" spans="1:7" x14ac:dyDescent="0.25">
      <c r="A447" s="32"/>
      <c r="B447" s="83"/>
      <c r="C447" s="111"/>
      <c r="D447" s="29"/>
      <c r="E447" s="29"/>
      <c r="F447" s="34"/>
      <c r="G447" s="49"/>
    </row>
    <row r="448" spans="1:7" x14ac:dyDescent="0.25">
      <c r="A448" s="32"/>
      <c r="B448" s="83"/>
      <c r="C448" s="111"/>
      <c r="D448" s="29"/>
      <c r="E448" s="29"/>
      <c r="F448" s="34"/>
      <c r="G448" s="49"/>
    </row>
    <row r="449" spans="1:7" x14ac:dyDescent="0.25">
      <c r="A449" s="32"/>
      <c r="B449" s="83"/>
      <c r="C449" s="111"/>
      <c r="D449" s="29"/>
      <c r="E449" s="29"/>
      <c r="F449" s="34"/>
      <c r="G449" s="49"/>
    </row>
    <row r="450" spans="1:7" x14ac:dyDescent="0.25">
      <c r="A450" s="32"/>
      <c r="B450" s="83"/>
      <c r="C450" s="111"/>
      <c r="D450" s="29"/>
      <c r="E450" s="29"/>
      <c r="F450" s="34"/>
      <c r="G450" s="49"/>
    </row>
    <row r="451" spans="1:7" x14ac:dyDescent="0.25">
      <c r="A451" s="32"/>
      <c r="B451" s="83"/>
      <c r="C451" s="111"/>
      <c r="D451" s="29"/>
      <c r="E451" s="29"/>
      <c r="F451" s="34"/>
      <c r="G451" s="49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3"/>
  <sheetViews>
    <sheetView workbookViewId="0"/>
  </sheetViews>
  <sheetFormatPr defaultColWidth="10.90625" defaultRowHeight="12.5" x14ac:dyDescent="0.25"/>
  <cols>
    <col min="1" max="1" width="29.1796875" customWidth="1"/>
    <col min="3" max="3" width="21.26953125" style="116" customWidth="1"/>
    <col min="5" max="5" width="3.453125" customWidth="1"/>
    <col min="6" max="6" width="15.54296875" customWidth="1"/>
    <col min="7" max="7" width="17.1796875" customWidth="1"/>
    <col min="9" max="10" width="12.7265625" bestFit="1" customWidth="1"/>
  </cols>
  <sheetData>
    <row r="1" spans="1:10" x14ac:dyDescent="0.25">
      <c r="A1" s="32" t="s">
        <v>1485</v>
      </c>
      <c r="B1" s="84"/>
      <c r="C1" s="111"/>
      <c r="D1" s="29"/>
      <c r="E1" s="29"/>
      <c r="F1" s="34"/>
      <c r="G1" s="49"/>
    </row>
    <row r="2" spans="1:10" ht="41.25" customHeight="1" x14ac:dyDescent="0.25">
      <c r="A2" s="103" t="s">
        <v>1476</v>
      </c>
      <c r="B2" s="104"/>
      <c r="C2" s="112"/>
      <c r="D2" s="105"/>
      <c r="E2" s="105"/>
      <c r="F2" s="105"/>
      <c r="G2" s="105"/>
    </row>
    <row r="3" spans="1:10" ht="13.5" x14ac:dyDescent="0.3">
      <c r="A3" s="77"/>
      <c r="B3" s="81"/>
      <c r="C3" s="113"/>
      <c r="D3" s="85"/>
      <c r="E3" s="85"/>
      <c r="F3" s="79"/>
      <c r="G3" s="89"/>
    </row>
    <row r="4" spans="1:10" x14ac:dyDescent="0.25">
      <c r="A4" s="32"/>
      <c r="B4" s="84"/>
      <c r="C4" s="111"/>
      <c r="D4" s="29"/>
      <c r="E4" s="29"/>
      <c r="F4" s="34"/>
      <c r="G4" s="49"/>
    </row>
    <row r="5" spans="1:10" ht="13.5" customHeight="1" x14ac:dyDescent="0.25">
      <c r="A5" s="1" t="s">
        <v>126</v>
      </c>
      <c r="B5" s="82" t="s">
        <v>969</v>
      </c>
      <c r="C5" s="114" t="s">
        <v>1419</v>
      </c>
      <c r="D5" s="3" t="s">
        <v>127</v>
      </c>
      <c r="E5" s="3"/>
      <c r="F5" s="4" t="s">
        <v>128</v>
      </c>
      <c r="G5" s="4" t="s">
        <v>422</v>
      </c>
      <c r="I5" s="99"/>
      <c r="J5" s="99"/>
    </row>
    <row r="6" spans="1:10" x14ac:dyDescent="0.25">
      <c r="A6" s="32" t="s">
        <v>1478</v>
      </c>
      <c r="B6" s="83">
        <v>40966</v>
      </c>
      <c r="C6" s="111" t="s">
        <v>425</v>
      </c>
      <c r="D6" s="29">
        <v>6.31</v>
      </c>
      <c r="E6" s="29"/>
      <c r="F6" s="34">
        <v>287500000</v>
      </c>
      <c r="G6" s="49">
        <v>1814125000</v>
      </c>
      <c r="I6" s="99"/>
      <c r="J6" s="99"/>
    </row>
    <row r="7" spans="1:10" x14ac:dyDescent="0.25">
      <c r="A7" s="32" t="s">
        <v>1483</v>
      </c>
      <c r="B7" s="83">
        <v>41200</v>
      </c>
      <c r="C7" s="111" t="s">
        <v>1365</v>
      </c>
      <c r="D7" s="29">
        <v>21</v>
      </c>
      <c r="E7" s="29"/>
      <c r="F7" s="34">
        <v>81000000</v>
      </c>
      <c r="G7" s="49">
        <v>1701000000</v>
      </c>
      <c r="I7" s="99"/>
      <c r="J7" s="99"/>
    </row>
    <row r="8" spans="1:10" x14ac:dyDescent="0.25">
      <c r="A8" s="32" t="s">
        <v>1339</v>
      </c>
      <c r="B8" s="83">
        <v>41072</v>
      </c>
      <c r="C8" s="111" t="s">
        <v>426</v>
      </c>
      <c r="D8" s="29">
        <v>27</v>
      </c>
      <c r="E8" s="29"/>
      <c r="F8" s="34">
        <v>55555555</v>
      </c>
      <c r="G8" s="49">
        <v>1499999985</v>
      </c>
      <c r="I8" s="99"/>
      <c r="J8" s="99"/>
    </row>
    <row r="9" spans="1:10" x14ac:dyDescent="0.25">
      <c r="A9" s="32" t="s">
        <v>1381</v>
      </c>
      <c r="B9" s="83">
        <v>41066</v>
      </c>
      <c r="C9" s="111" t="s">
        <v>426</v>
      </c>
      <c r="D9" s="29">
        <v>105.203</v>
      </c>
      <c r="E9" s="29"/>
      <c r="F9" s="34">
        <v>14047507</v>
      </c>
      <c r="G9" s="49">
        <v>1477839878.921</v>
      </c>
      <c r="I9" s="99"/>
      <c r="J9" s="99"/>
    </row>
    <row r="10" spans="1:10" x14ac:dyDescent="0.25">
      <c r="A10" s="32" t="s">
        <v>1235</v>
      </c>
      <c r="B10" s="83">
        <v>41120</v>
      </c>
      <c r="C10" s="111" t="s">
        <v>425</v>
      </c>
      <c r="D10" s="29">
        <v>1.5</v>
      </c>
      <c r="E10" s="29"/>
      <c r="F10" s="34">
        <v>866666667</v>
      </c>
      <c r="G10" s="49">
        <v>1300000000.5</v>
      </c>
      <c r="I10" s="99"/>
      <c r="J10" s="99"/>
    </row>
    <row r="11" spans="1:10" x14ac:dyDescent="0.25">
      <c r="A11" s="32" t="s">
        <v>1475</v>
      </c>
      <c r="B11" s="83">
        <v>40942</v>
      </c>
      <c r="C11" s="111" t="s">
        <v>425</v>
      </c>
      <c r="D11" s="29">
        <v>53</v>
      </c>
      <c r="E11" s="29"/>
      <c r="F11" s="34">
        <v>22641509</v>
      </c>
      <c r="G11" s="49">
        <v>1199999977</v>
      </c>
      <c r="I11" s="99"/>
      <c r="J11" s="99"/>
    </row>
    <row r="12" spans="1:10" x14ac:dyDescent="0.25">
      <c r="A12" s="32" t="s">
        <v>1390</v>
      </c>
      <c r="B12" s="83">
        <v>41253</v>
      </c>
      <c r="C12" s="111" t="s">
        <v>425</v>
      </c>
      <c r="D12" s="29">
        <v>80.5</v>
      </c>
      <c r="E12" s="29"/>
      <c r="F12" s="34">
        <v>12791577</v>
      </c>
      <c r="G12" s="49">
        <v>1029721948.5</v>
      </c>
      <c r="I12" s="99"/>
      <c r="J12" s="99"/>
    </row>
    <row r="13" spans="1:10" x14ac:dyDescent="0.25">
      <c r="A13" s="32" t="s">
        <v>1341</v>
      </c>
      <c r="B13" s="83">
        <v>41262</v>
      </c>
      <c r="C13" s="111" t="s">
        <v>425</v>
      </c>
      <c r="D13" s="29">
        <v>5.0837000000000003</v>
      </c>
      <c r="E13" s="29"/>
      <c r="F13" s="34">
        <v>167201054</v>
      </c>
      <c r="G13" s="49">
        <v>849999998.21980011</v>
      </c>
      <c r="I13" s="99"/>
      <c r="J13" s="99"/>
    </row>
    <row r="14" spans="1:10" x14ac:dyDescent="0.25">
      <c r="A14" s="32" t="s">
        <v>1413</v>
      </c>
      <c r="B14" s="83">
        <v>40998</v>
      </c>
      <c r="C14" s="111" t="s">
        <v>426</v>
      </c>
      <c r="D14" s="29">
        <v>26</v>
      </c>
      <c r="E14" s="29"/>
      <c r="F14" s="34">
        <v>28477170</v>
      </c>
      <c r="G14" s="49">
        <v>740406420</v>
      </c>
      <c r="I14" s="99"/>
      <c r="J14" s="99"/>
    </row>
    <row r="15" spans="1:10" x14ac:dyDescent="0.25">
      <c r="A15" s="32" t="s">
        <v>1232</v>
      </c>
      <c r="B15" s="83">
        <v>41025</v>
      </c>
      <c r="C15" s="111" t="s">
        <v>425</v>
      </c>
      <c r="D15" s="29">
        <v>18</v>
      </c>
      <c r="E15" s="29"/>
      <c r="F15" s="34">
        <v>35200000</v>
      </c>
      <c r="G15" s="49">
        <v>633600000</v>
      </c>
      <c r="I15" s="99"/>
      <c r="J15" s="99"/>
    </row>
    <row r="16" spans="1:10" x14ac:dyDescent="0.25">
      <c r="A16" s="32" t="s">
        <v>1486</v>
      </c>
      <c r="B16" s="83">
        <v>41074</v>
      </c>
      <c r="C16" s="111" t="s">
        <v>1220</v>
      </c>
      <c r="D16" s="29">
        <v>20</v>
      </c>
      <c r="E16" s="29"/>
      <c r="F16" s="34">
        <v>25031030</v>
      </c>
      <c r="G16" s="49">
        <v>500620600</v>
      </c>
      <c r="I16" s="99"/>
      <c r="J16" s="99"/>
    </row>
    <row r="17" spans="1:10" x14ac:dyDescent="0.25">
      <c r="A17" s="32" t="s">
        <v>1388</v>
      </c>
      <c r="B17" s="83">
        <v>41211</v>
      </c>
      <c r="C17" s="111" t="s">
        <v>425</v>
      </c>
      <c r="D17" s="29">
        <v>3.7</v>
      </c>
      <c r="E17" s="29"/>
      <c r="F17" s="34">
        <v>108108108</v>
      </c>
      <c r="G17" s="49">
        <v>399999999.60000002</v>
      </c>
      <c r="I17" s="99"/>
      <c r="J17" s="99"/>
    </row>
    <row r="18" spans="1:10" x14ac:dyDescent="0.25">
      <c r="A18" s="32" t="s">
        <v>1387</v>
      </c>
      <c r="B18" s="83">
        <v>40976</v>
      </c>
      <c r="C18" s="111" t="s">
        <v>425</v>
      </c>
      <c r="D18" s="29">
        <v>11.5</v>
      </c>
      <c r="E18" s="29"/>
      <c r="F18" s="34">
        <v>34782608</v>
      </c>
      <c r="G18" s="49">
        <v>399999992</v>
      </c>
      <c r="I18" s="99"/>
      <c r="J18" s="99"/>
    </row>
    <row r="19" spans="1:10" x14ac:dyDescent="0.25">
      <c r="A19" s="32" t="s">
        <v>1307</v>
      </c>
      <c r="B19" s="83">
        <v>41218</v>
      </c>
      <c r="C19" s="111" t="s">
        <v>425</v>
      </c>
      <c r="D19" s="29">
        <v>8</v>
      </c>
      <c r="E19" s="29"/>
      <c r="F19" s="34">
        <v>49850000</v>
      </c>
      <c r="G19" s="49">
        <v>398800000</v>
      </c>
      <c r="I19" s="99"/>
      <c r="J19" s="99"/>
    </row>
    <row r="20" spans="1:10" x14ac:dyDescent="0.25">
      <c r="A20" s="32" t="s">
        <v>1235</v>
      </c>
      <c r="B20" s="83">
        <v>41159</v>
      </c>
      <c r="C20" s="111" t="s">
        <v>426</v>
      </c>
      <c r="D20" s="29">
        <v>1.5</v>
      </c>
      <c r="E20" s="29"/>
      <c r="F20" s="34">
        <v>250000000</v>
      </c>
      <c r="G20" s="49">
        <v>375000000</v>
      </c>
      <c r="I20" s="99"/>
      <c r="J20" s="99"/>
    </row>
    <row r="21" spans="1:10" x14ac:dyDescent="0.25">
      <c r="A21" s="32" t="s">
        <v>1361</v>
      </c>
      <c r="B21" s="83">
        <v>40974</v>
      </c>
      <c r="C21" s="111" t="s">
        <v>425</v>
      </c>
      <c r="D21" s="29">
        <v>30</v>
      </c>
      <c r="E21" s="29"/>
      <c r="F21" s="34">
        <v>10299999</v>
      </c>
      <c r="G21" s="49">
        <v>308999970</v>
      </c>
      <c r="I21" s="99"/>
      <c r="J21" s="99"/>
    </row>
    <row r="22" spans="1:10" x14ac:dyDescent="0.25">
      <c r="A22" s="32" t="s">
        <v>1328</v>
      </c>
      <c r="B22" s="83">
        <v>40959</v>
      </c>
      <c r="C22" s="111" t="s">
        <v>425</v>
      </c>
      <c r="D22" s="29">
        <v>143</v>
      </c>
      <c r="E22" s="29"/>
      <c r="F22" s="34">
        <v>2000000</v>
      </c>
      <c r="G22" s="49">
        <v>286000000</v>
      </c>
      <c r="I22" s="99"/>
      <c r="J22" s="99"/>
    </row>
    <row r="23" spans="1:10" x14ac:dyDescent="0.25">
      <c r="A23" s="32" t="s">
        <v>1440</v>
      </c>
      <c r="B23" s="83">
        <v>41010</v>
      </c>
      <c r="C23" s="111" t="s">
        <v>426</v>
      </c>
      <c r="D23" s="29">
        <v>1.1499999999999999</v>
      </c>
      <c r="E23" s="29"/>
      <c r="F23" s="34">
        <v>217391304</v>
      </c>
      <c r="G23" s="49">
        <v>249999999.59999999</v>
      </c>
      <c r="I23" s="99"/>
      <c r="J23" s="99"/>
    </row>
    <row r="24" spans="1:10" x14ac:dyDescent="0.25">
      <c r="A24" s="32" t="s">
        <v>1254</v>
      </c>
      <c r="B24" s="83">
        <v>41257</v>
      </c>
      <c r="C24" s="111" t="s">
        <v>425</v>
      </c>
      <c r="D24" s="29">
        <v>24</v>
      </c>
      <c r="E24" s="29"/>
      <c r="F24" s="34">
        <v>8333334</v>
      </c>
      <c r="G24" s="49">
        <v>200000016</v>
      </c>
      <c r="I24" s="99"/>
      <c r="J24" s="99"/>
    </row>
    <row r="25" spans="1:10" x14ac:dyDescent="0.25">
      <c r="A25" s="32" t="s">
        <v>1413</v>
      </c>
      <c r="B25" s="83">
        <v>41176</v>
      </c>
      <c r="C25" s="111" t="s">
        <v>425</v>
      </c>
      <c r="D25" s="29">
        <v>35.6</v>
      </c>
      <c r="E25" s="29"/>
      <c r="F25" s="34">
        <v>5617977</v>
      </c>
      <c r="G25" s="49">
        <v>199999981.20000002</v>
      </c>
      <c r="I25" s="99"/>
      <c r="J25" s="99"/>
    </row>
    <row r="26" spans="1:10" x14ac:dyDescent="0.25">
      <c r="A26" s="32" t="s">
        <v>1295</v>
      </c>
      <c r="B26" s="83">
        <v>40931</v>
      </c>
      <c r="C26" s="111" t="s">
        <v>425</v>
      </c>
      <c r="D26" s="29">
        <v>57</v>
      </c>
      <c r="E26" s="29"/>
      <c r="F26" s="34">
        <v>2862124</v>
      </c>
      <c r="G26" s="49">
        <v>163141068</v>
      </c>
      <c r="I26" s="99"/>
      <c r="J26" s="99"/>
    </row>
    <row r="27" spans="1:10" x14ac:dyDescent="0.25">
      <c r="A27" s="32" t="s">
        <v>467</v>
      </c>
      <c r="B27" s="83">
        <v>40949</v>
      </c>
      <c r="C27" s="111" t="s">
        <v>426</v>
      </c>
      <c r="D27" s="29">
        <v>1.25</v>
      </c>
      <c r="E27" s="29"/>
      <c r="F27" s="34">
        <v>120000000</v>
      </c>
      <c r="G27" s="49">
        <v>150000000</v>
      </c>
      <c r="I27" s="99"/>
      <c r="J27" s="99"/>
    </row>
    <row r="28" spans="1:10" x14ac:dyDescent="0.25">
      <c r="A28" s="32" t="s">
        <v>1470</v>
      </c>
      <c r="B28" s="83">
        <v>41047</v>
      </c>
      <c r="C28" s="111" t="s">
        <v>425</v>
      </c>
      <c r="D28" s="29">
        <v>1.85</v>
      </c>
      <c r="E28" s="29"/>
      <c r="F28" s="34">
        <v>64864020</v>
      </c>
      <c r="G28" s="49">
        <v>119998437</v>
      </c>
      <c r="I28" s="99"/>
      <c r="J28" s="99"/>
    </row>
    <row r="29" spans="1:10" x14ac:dyDescent="0.25">
      <c r="A29" s="32" t="s">
        <v>1251</v>
      </c>
      <c r="B29" s="83">
        <v>40959</v>
      </c>
      <c r="C29" s="111" t="s">
        <v>425</v>
      </c>
      <c r="D29" s="29">
        <v>0.37</v>
      </c>
      <c r="E29" s="29"/>
      <c r="F29" s="34">
        <v>269205923</v>
      </c>
      <c r="G29" s="49">
        <v>99606191.510000005</v>
      </c>
      <c r="I29" s="99"/>
      <c r="J29" s="99"/>
    </row>
    <row r="30" spans="1:10" x14ac:dyDescent="0.25">
      <c r="A30" s="32" t="s">
        <v>1442</v>
      </c>
      <c r="B30" s="83">
        <v>41012</v>
      </c>
      <c r="C30" s="111" t="s">
        <v>426</v>
      </c>
      <c r="D30" s="29">
        <v>0.75</v>
      </c>
      <c r="E30" s="29"/>
      <c r="F30" s="34">
        <v>129820875</v>
      </c>
      <c r="G30" s="49">
        <v>97365656.25</v>
      </c>
      <c r="I30" s="99"/>
      <c r="J30" s="99"/>
    </row>
    <row r="31" spans="1:10" x14ac:dyDescent="0.25">
      <c r="A31" s="32" t="s">
        <v>1370</v>
      </c>
      <c r="B31" s="83">
        <v>41206</v>
      </c>
      <c r="C31" s="111" t="s">
        <v>425</v>
      </c>
      <c r="D31" s="29">
        <v>26</v>
      </c>
      <c r="E31" s="29"/>
      <c r="F31" s="34">
        <v>3500000</v>
      </c>
      <c r="G31" s="49">
        <v>91000000</v>
      </c>
      <c r="I31" s="99"/>
      <c r="J31" s="99"/>
    </row>
    <row r="32" spans="1:10" x14ac:dyDescent="0.25">
      <c r="A32" s="32" t="s">
        <v>1470</v>
      </c>
      <c r="B32" s="83">
        <v>41212</v>
      </c>
      <c r="C32" s="111" t="s">
        <v>425</v>
      </c>
      <c r="D32" s="29">
        <v>1.85</v>
      </c>
      <c r="E32" s="29"/>
      <c r="F32" s="34">
        <v>43244000</v>
      </c>
      <c r="G32" s="49">
        <v>80001400</v>
      </c>
      <c r="I32" s="99"/>
      <c r="J32" s="99"/>
    </row>
    <row r="33" spans="1:10" x14ac:dyDescent="0.25">
      <c r="A33" s="32" t="s">
        <v>1431</v>
      </c>
      <c r="B33" s="83">
        <v>40935</v>
      </c>
      <c r="C33" s="111" t="s">
        <v>425</v>
      </c>
      <c r="D33" s="29">
        <v>8</v>
      </c>
      <c r="E33" s="29"/>
      <c r="F33" s="34">
        <v>8100000</v>
      </c>
      <c r="G33" s="49">
        <v>64800000</v>
      </c>
      <c r="I33" s="99"/>
      <c r="J33" s="99"/>
    </row>
    <row r="34" spans="1:10" x14ac:dyDescent="0.25">
      <c r="A34" s="32" t="s">
        <v>1484</v>
      </c>
      <c r="B34" s="83">
        <v>41236</v>
      </c>
      <c r="C34" s="111" t="s">
        <v>426</v>
      </c>
      <c r="D34" s="29">
        <v>4</v>
      </c>
      <c r="E34" s="29"/>
      <c r="F34" s="34">
        <v>16102082</v>
      </c>
      <c r="G34" s="49">
        <v>64408328</v>
      </c>
      <c r="I34" s="99"/>
      <c r="J34" s="99"/>
    </row>
    <row r="35" spans="1:10" x14ac:dyDescent="0.25">
      <c r="A35" s="32" t="s">
        <v>1477</v>
      </c>
      <c r="B35" s="83">
        <v>40998</v>
      </c>
      <c r="C35" s="111" t="s">
        <v>426</v>
      </c>
      <c r="D35" s="29">
        <v>102.5</v>
      </c>
      <c r="E35" s="29"/>
      <c r="F35" s="34">
        <v>585846</v>
      </c>
      <c r="G35" s="49">
        <v>60049215</v>
      </c>
      <c r="I35" s="99"/>
      <c r="J35" s="99"/>
    </row>
    <row r="36" spans="1:10" x14ac:dyDescent="0.25">
      <c r="A36" s="32" t="s">
        <v>1250</v>
      </c>
      <c r="B36" s="83">
        <v>41082</v>
      </c>
      <c r="C36" s="111" t="s">
        <v>425</v>
      </c>
      <c r="D36" s="29">
        <v>15</v>
      </c>
      <c r="E36" s="29"/>
      <c r="F36" s="34">
        <v>4000000</v>
      </c>
      <c r="G36" s="49">
        <v>60000000</v>
      </c>
      <c r="I36" s="99"/>
      <c r="J36" s="99"/>
    </row>
    <row r="37" spans="1:10" x14ac:dyDescent="0.25">
      <c r="A37" s="32" t="s">
        <v>1480</v>
      </c>
      <c r="B37" s="83">
        <v>41080</v>
      </c>
      <c r="C37" s="111" t="s">
        <v>425</v>
      </c>
      <c r="D37" s="29">
        <v>3.2</v>
      </c>
      <c r="E37" s="29"/>
      <c r="F37" s="34">
        <v>18000000</v>
      </c>
      <c r="G37" s="49">
        <v>57600000</v>
      </c>
      <c r="I37" s="99"/>
      <c r="J37" s="99"/>
    </row>
    <row r="38" spans="1:10" x14ac:dyDescent="0.25">
      <c r="A38" s="32" t="s">
        <v>1487</v>
      </c>
      <c r="B38" s="83">
        <v>41249</v>
      </c>
      <c r="C38" s="111" t="s">
        <v>425</v>
      </c>
      <c r="D38" s="29">
        <v>1.6</v>
      </c>
      <c r="E38" s="29"/>
      <c r="F38" s="34">
        <v>26250000</v>
      </c>
      <c r="G38" s="49">
        <v>42000000</v>
      </c>
      <c r="I38" s="99"/>
      <c r="J38" s="99"/>
    </row>
    <row r="39" spans="1:10" x14ac:dyDescent="0.25">
      <c r="A39" s="32" t="s">
        <v>1437</v>
      </c>
      <c r="B39" s="83">
        <v>40947</v>
      </c>
      <c r="C39" s="111" t="s">
        <v>428</v>
      </c>
      <c r="D39" s="29">
        <v>11.9</v>
      </c>
      <c r="E39" s="29"/>
      <c r="F39" s="34">
        <v>3321543</v>
      </c>
      <c r="G39" s="49">
        <v>39526361.700000003</v>
      </c>
      <c r="I39" s="99"/>
      <c r="J39" s="99"/>
    </row>
    <row r="40" spans="1:10" x14ac:dyDescent="0.25">
      <c r="A40" s="32" t="s">
        <v>1387</v>
      </c>
      <c r="B40" s="83">
        <v>41015</v>
      </c>
      <c r="C40" s="111" t="s">
        <v>426</v>
      </c>
      <c r="D40" s="29">
        <v>11.5</v>
      </c>
      <c r="E40" s="29"/>
      <c r="F40" s="34">
        <v>3062825</v>
      </c>
      <c r="G40" s="49">
        <v>35222487.5</v>
      </c>
      <c r="I40" s="99"/>
      <c r="J40" s="99"/>
    </row>
    <row r="41" spans="1:10" x14ac:dyDescent="0.25">
      <c r="A41" s="32" t="s">
        <v>1469</v>
      </c>
      <c r="B41" s="83">
        <v>40967</v>
      </c>
      <c r="C41" s="111" t="s">
        <v>425</v>
      </c>
      <c r="D41" s="29">
        <v>8</v>
      </c>
      <c r="E41" s="29"/>
      <c r="F41" s="34">
        <v>3961108</v>
      </c>
      <c r="G41" s="49">
        <v>31688864</v>
      </c>
      <c r="I41" s="99"/>
      <c r="J41" s="99"/>
    </row>
    <row r="42" spans="1:10" x14ac:dyDescent="0.25">
      <c r="A42" s="32" t="s">
        <v>1228</v>
      </c>
      <c r="B42" s="83">
        <v>41039</v>
      </c>
      <c r="C42" s="111" t="s">
        <v>428</v>
      </c>
      <c r="D42" s="29">
        <v>17.82</v>
      </c>
      <c r="E42" s="29"/>
      <c r="F42" s="34">
        <v>1720000</v>
      </c>
      <c r="G42" s="49">
        <v>30650400</v>
      </c>
      <c r="I42" s="99"/>
      <c r="J42" s="99"/>
    </row>
    <row r="43" spans="1:10" x14ac:dyDescent="0.25">
      <c r="A43" s="32" t="s">
        <v>1303</v>
      </c>
      <c r="B43" s="83">
        <v>40977</v>
      </c>
      <c r="C43" s="111" t="s">
        <v>425</v>
      </c>
      <c r="D43" s="29">
        <v>2</v>
      </c>
      <c r="E43" s="29"/>
      <c r="F43" s="34">
        <v>15000000</v>
      </c>
      <c r="G43" s="49">
        <v>30000000</v>
      </c>
      <c r="I43" s="99"/>
      <c r="J43" s="99"/>
    </row>
    <row r="44" spans="1:10" x14ac:dyDescent="0.25">
      <c r="A44" s="32" t="s">
        <v>1443</v>
      </c>
      <c r="B44" s="83">
        <v>41208</v>
      </c>
      <c r="C44" s="111" t="s">
        <v>428</v>
      </c>
      <c r="D44" s="29">
        <v>39.56</v>
      </c>
      <c r="E44" s="29"/>
      <c r="F44" s="34">
        <v>716997</v>
      </c>
      <c r="G44" s="49">
        <v>28364401.32</v>
      </c>
      <c r="I44" s="99"/>
      <c r="J44" s="99"/>
    </row>
    <row r="45" spans="1:10" x14ac:dyDescent="0.25">
      <c r="A45" s="32" t="s">
        <v>1407</v>
      </c>
      <c r="B45" s="83">
        <v>41201</v>
      </c>
      <c r="C45" s="111" t="s">
        <v>425</v>
      </c>
      <c r="D45" s="29">
        <v>47</v>
      </c>
      <c r="E45" s="29"/>
      <c r="F45" s="34">
        <v>569610</v>
      </c>
      <c r="G45" s="49">
        <v>26771670</v>
      </c>
      <c r="I45" s="99"/>
      <c r="J45" s="99"/>
    </row>
    <row r="46" spans="1:10" x14ac:dyDescent="0.25">
      <c r="A46" s="32" t="s">
        <v>1409</v>
      </c>
      <c r="B46" s="83">
        <v>41064</v>
      </c>
      <c r="C46" s="111" t="s">
        <v>428</v>
      </c>
      <c r="D46" s="29">
        <v>3.9</v>
      </c>
      <c r="E46" s="29"/>
      <c r="F46" s="34">
        <v>6106700</v>
      </c>
      <c r="G46" s="49">
        <v>23816130</v>
      </c>
      <c r="I46" s="99"/>
      <c r="J46" s="99"/>
    </row>
    <row r="47" spans="1:10" x14ac:dyDescent="0.25">
      <c r="A47" s="32" t="s">
        <v>1381</v>
      </c>
      <c r="B47" s="26">
        <v>41059</v>
      </c>
      <c r="C47" s="115" t="s">
        <v>425</v>
      </c>
      <c r="D47" s="29">
        <v>105.203</v>
      </c>
      <c r="E47" s="29"/>
      <c r="F47" s="34">
        <v>226233</v>
      </c>
      <c r="G47" s="34">
        <v>23800390.299000002</v>
      </c>
      <c r="I47" s="99"/>
      <c r="J47" s="99"/>
    </row>
    <row r="48" spans="1:10" x14ac:dyDescent="0.25">
      <c r="A48" s="32" t="s">
        <v>1479</v>
      </c>
      <c r="B48" s="83">
        <v>41051</v>
      </c>
      <c r="C48" s="111" t="s">
        <v>425</v>
      </c>
      <c r="D48" s="29">
        <v>0.59299999999999997</v>
      </c>
      <c r="E48" s="29"/>
      <c r="F48" s="34">
        <v>40000000</v>
      </c>
      <c r="G48" s="49">
        <v>23720000</v>
      </c>
      <c r="I48" s="99"/>
      <c r="J48" s="99"/>
    </row>
    <row r="49" spans="1:10" x14ac:dyDescent="0.25">
      <c r="A49" s="32" t="s">
        <v>1413</v>
      </c>
      <c r="B49" s="83">
        <v>41002</v>
      </c>
      <c r="C49" s="111" t="s">
        <v>428</v>
      </c>
      <c r="D49" s="29">
        <v>26</v>
      </c>
      <c r="E49" s="29"/>
      <c r="F49" s="34">
        <v>811010</v>
      </c>
      <c r="G49" s="49">
        <v>21086260</v>
      </c>
      <c r="I49" s="99"/>
      <c r="J49" s="99"/>
    </row>
    <row r="50" spans="1:10" x14ac:dyDescent="0.25">
      <c r="A50" s="32" t="s">
        <v>1258</v>
      </c>
      <c r="B50" s="83">
        <v>41197</v>
      </c>
      <c r="C50" s="111" t="s">
        <v>425</v>
      </c>
      <c r="D50" s="29">
        <v>1</v>
      </c>
      <c r="E50" s="29"/>
      <c r="F50" s="34">
        <v>20000000</v>
      </c>
      <c r="G50" s="49">
        <v>20000000</v>
      </c>
      <c r="I50" s="99"/>
      <c r="J50" s="99"/>
    </row>
    <row r="51" spans="1:10" x14ac:dyDescent="0.25">
      <c r="A51" s="32" t="s">
        <v>1339</v>
      </c>
      <c r="B51" s="83">
        <v>41072</v>
      </c>
      <c r="C51" s="111" t="s">
        <v>428</v>
      </c>
      <c r="D51" s="29">
        <v>27</v>
      </c>
      <c r="E51" s="29"/>
      <c r="F51" s="34">
        <v>705858</v>
      </c>
      <c r="G51" s="49">
        <v>19058166</v>
      </c>
      <c r="I51" s="99"/>
      <c r="J51" s="99"/>
    </row>
    <row r="52" spans="1:10" x14ac:dyDescent="0.25">
      <c r="A52" s="32" t="s">
        <v>1303</v>
      </c>
      <c r="B52" s="83">
        <v>41017</v>
      </c>
      <c r="C52" s="111" t="s">
        <v>426</v>
      </c>
      <c r="D52" s="29">
        <v>2</v>
      </c>
      <c r="E52" s="29"/>
      <c r="F52" s="34">
        <v>9358976</v>
      </c>
      <c r="G52" s="49">
        <v>18717952</v>
      </c>
      <c r="I52" s="99"/>
      <c r="J52" s="99"/>
    </row>
    <row r="53" spans="1:10" x14ac:dyDescent="0.25">
      <c r="A53" s="32" t="s">
        <v>1252</v>
      </c>
      <c r="B53" s="83">
        <v>41214</v>
      </c>
      <c r="C53" s="111" t="s">
        <v>428</v>
      </c>
      <c r="D53" s="29">
        <v>63.8</v>
      </c>
      <c r="E53" s="29"/>
      <c r="F53" s="34">
        <v>283913</v>
      </c>
      <c r="G53" s="49">
        <v>18113649.399999999</v>
      </c>
      <c r="I53" s="99"/>
      <c r="J53" s="99"/>
    </row>
    <row r="54" spans="1:10" x14ac:dyDescent="0.25">
      <c r="A54" s="32" t="s">
        <v>1296</v>
      </c>
      <c r="B54" s="83">
        <v>41073</v>
      </c>
      <c r="C54" s="111" t="s">
        <v>428</v>
      </c>
      <c r="D54" s="29">
        <v>73.25</v>
      </c>
      <c r="E54" s="29"/>
      <c r="F54" s="34">
        <v>197098</v>
      </c>
      <c r="G54" s="49">
        <v>14437428.5</v>
      </c>
      <c r="I54" s="99"/>
      <c r="J54" s="99"/>
    </row>
    <row r="55" spans="1:10" x14ac:dyDescent="0.25">
      <c r="A55" s="32" t="s">
        <v>1465</v>
      </c>
      <c r="B55" s="83">
        <v>41019</v>
      </c>
      <c r="C55" s="111" t="s">
        <v>426</v>
      </c>
      <c r="D55" s="29">
        <v>4.5999999999999996</v>
      </c>
      <c r="E55" s="29"/>
      <c r="F55" s="34">
        <v>3000000</v>
      </c>
      <c r="G55" s="49">
        <v>13799999.999999998</v>
      </c>
      <c r="I55" s="99"/>
      <c r="J55" s="99"/>
    </row>
    <row r="56" spans="1:10" x14ac:dyDescent="0.25">
      <c r="A56" s="32" t="s">
        <v>1475</v>
      </c>
      <c r="B56" s="83">
        <v>40998</v>
      </c>
      <c r="C56" s="111" t="s">
        <v>426</v>
      </c>
      <c r="D56" s="29">
        <v>53</v>
      </c>
      <c r="E56" s="29"/>
      <c r="F56" s="34">
        <v>226536</v>
      </c>
      <c r="G56" s="49">
        <v>12006408</v>
      </c>
      <c r="I56" s="99"/>
      <c r="J56" s="99"/>
    </row>
    <row r="57" spans="1:10" x14ac:dyDescent="0.25">
      <c r="A57" s="32" t="s">
        <v>1443</v>
      </c>
      <c r="B57" s="83">
        <v>40949</v>
      </c>
      <c r="C57" s="111" t="s">
        <v>428</v>
      </c>
      <c r="D57" s="29">
        <v>34.6</v>
      </c>
      <c r="E57" s="29"/>
      <c r="F57" s="34">
        <v>322331</v>
      </c>
      <c r="G57" s="49">
        <v>11152652.6</v>
      </c>
      <c r="I57" s="99"/>
      <c r="J57" s="99"/>
    </row>
    <row r="58" spans="1:10" x14ac:dyDescent="0.25">
      <c r="A58" s="32" t="s">
        <v>1486</v>
      </c>
      <c r="B58" s="83">
        <v>41106</v>
      </c>
      <c r="C58" s="111" t="s">
        <v>425</v>
      </c>
      <c r="D58" s="29">
        <v>20</v>
      </c>
      <c r="E58" s="29"/>
      <c r="F58" s="34">
        <v>547862</v>
      </c>
      <c r="G58" s="49">
        <v>10957240</v>
      </c>
      <c r="I58" s="99"/>
      <c r="J58" s="99"/>
    </row>
    <row r="59" spans="1:10" x14ac:dyDescent="0.25">
      <c r="A59" s="32" t="s">
        <v>1409</v>
      </c>
      <c r="B59" s="83">
        <v>41033</v>
      </c>
      <c r="C59" s="111" t="s">
        <v>428</v>
      </c>
      <c r="D59" s="29">
        <v>3.37</v>
      </c>
      <c r="E59" s="29"/>
      <c r="F59" s="34">
        <v>3057400</v>
      </c>
      <c r="G59" s="49">
        <v>10303438</v>
      </c>
      <c r="I59" s="99"/>
      <c r="J59" s="99"/>
    </row>
    <row r="60" spans="1:10" x14ac:dyDescent="0.25">
      <c r="A60" s="32" t="s">
        <v>1443</v>
      </c>
      <c r="B60" s="83">
        <v>41032</v>
      </c>
      <c r="C60" s="111" t="s">
        <v>428</v>
      </c>
      <c r="D60" s="29">
        <v>27.63</v>
      </c>
      <c r="E60" s="29"/>
      <c r="F60" s="34">
        <v>360335</v>
      </c>
      <c r="G60" s="49">
        <v>9956056.0499999989</v>
      </c>
      <c r="I60" s="99"/>
      <c r="J60" s="99"/>
    </row>
    <row r="61" spans="1:10" x14ac:dyDescent="0.25">
      <c r="A61" s="32" t="s">
        <v>1305</v>
      </c>
      <c r="B61" s="83">
        <v>40997</v>
      </c>
      <c r="C61" s="111" t="s">
        <v>425</v>
      </c>
      <c r="D61" s="29">
        <v>12.08</v>
      </c>
      <c r="E61" s="29"/>
      <c r="F61" s="34">
        <v>750000</v>
      </c>
      <c r="G61" s="49">
        <v>9060000</v>
      </c>
      <c r="I61" s="99"/>
      <c r="J61" s="99"/>
    </row>
    <row r="62" spans="1:10" x14ac:dyDescent="0.25">
      <c r="A62" s="32" t="s">
        <v>1488</v>
      </c>
      <c r="B62" s="83">
        <v>41264</v>
      </c>
      <c r="C62" s="111" t="s">
        <v>425</v>
      </c>
      <c r="D62" s="29">
        <v>4.2</v>
      </c>
      <c r="E62" s="29"/>
      <c r="F62" s="34">
        <v>1935000</v>
      </c>
      <c r="G62" s="49">
        <v>8127000</v>
      </c>
      <c r="I62" s="99"/>
      <c r="J62" s="99"/>
    </row>
    <row r="63" spans="1:10" x14ac:dyDescent="0.25">
      <c r="A63" s="32" t="s">
        <v>1457</v>
      </c>
      <c r="B63" s="83">
        <v>41121</v>
      </c>
      <c r="C63" s="111" t="s">
        <v>425</v>
      </c>
      <c r="D63" s="29">
        <v>4</v>
      </c>
      <c r="E63" s="29" t="s">
        <v>1373</v>
      </c>
      <c r="F63" s="34">
        <v>2000000</v>
      </c>
      <c r="G63" s="49">
        <v>8000000</v>
      </c>
      <c r="I63" s="99"/>
      <c r="J63" s="99"/>
    </row>
    <row r="64" spans="1:10" x14ac:dyDescent="0.25">
      <c r="A64" s="32" t="s">
        <v>1328</v>
      </c>
      <c r="B64" s="83">
        <v>40991</v>
      </c>
      <c r="C64" s="111" t="s">
        <v>426</v>
      </c>
      <c r="D64" s="29">
        <v>143</v>
      </c>
      <c r="E64" s="29"/>
      <c r="F64" s="34">
        <v>53576</v>
      </c>
      <c r="G64" s="49">
        <v>7661368</v>
      </c>
      <c r="I64" s="99"/>
      <c r="J64" s="99"/>
    </row>
    <row r="65" spans="1:10" x14ac:dyDescent="0.25">
      <c r="A65" s="32" t="s">
        <v>1381</v>
      </c>
      <c r="B65" s="83">
        <v>41222</v>
      </c>
      <c r="C65" s="111" t="s">
        <v>425</v>
      </c>
      <c r="D65" s="29">
        <v>90</v>
      </c>
      <c r="E65" s="29" t="s">
        <v>1373</v>
      </c>
      <c r="F65" s="34">
        <v>82121</v>
      </c>
      <c r="G65" s="49">
        <v>7390890</v>
      </c>
      <c r="I65" s="99"/>
      <c r="J65" s="99"/>
    </row>
    <row r="66" spans="1:10" x14ac:dyDescent="0.25">
      <c r="A66" s="32" t="s">
        <v>1472</v>
      </c>
      <c r="B66" s="83">
        <v>40989</v>
      </c>
      <c r="C66" s="111" t="s">
        <v>425</v>
      </c>
      <c r="D66" s="29">
        <v>11.72</v>
      </c>
      <c r="E66" s="29"/>
      <c r="F66" s="34">
        <v>595822</v>
      </c>
      <c r="G66" s="49">
        <v>6983033.8400000008</v>
      </c>
      <c r="I66" s="99"/>
      <c r="J66" s="99"/>
    </row>
    <row r="67" spans="1:10" x14ac:dyDescent="0.25">
      <c r="A67" s="32" t="s">
        <v>1265</v>
      </c>
      <c r="B67" s="83">
        <v>41143</v>
      </c>
      <c r="C67" s="111" t="s">
        <v>428</v>
      </c>
      <c r="D67" s="29">
        <v>78.66</v>
      </c>
      <c r="E67" s="29"/>
      <c r="F67" s="34">
        <v>82000</v>
      </c>
      <c r="G67" s="49">
        <v>6450120</v>
      </c>
      <c r="I67" s="99"/>
      <c r="J67" s="99"/>
    </row>
    <row r="68" spans="1:10" x14ac:dyDescent="0.25">
      <c r="A68" s="32" t="s">
        <v>1336</v>
      </c>
      <c r="B68" s="83">
        <v>41170</v>
      </c>
      <c r="C68" s="111" t="s">
        <v>428</v>
      </c>
      <c r="D68" s="29">
        <v>16.399999999999999</v>
      </c>
      <c r="E68" s="29"/>
      <c r="F68" s="34">
        <v>376000</v>
      </c>
      <c r="G68" s="49">
        <v>6166399.9999999991</v>
      </c>
      <c r="I68" s="99"/>
      <c r="J68" s="99"/>
    </row>
    <row r="69" spans="1:10" x14ac:dyDescent="0.25">
      <c r="A69" s="32" t="s">
        <v>1296</v>
      </c>
      <c r="B69" s="83">
        <v>41073</v>
      </c>
      <c r="C69" s="111" t="s">
        <v>428</v>
      </c>
      <c r="D69" s="29">
        <v>65.2</v>
      </c>
      <c r="E69" s="29"/>
      <c r="F69" s="34">
        <v>91395</v>
      </c>
      <c r="G69" s="49">
        <v>5958954</v>
      </c>
      <c r="I69" s="99"/>
      <c r="J69" s="99"/>
    </row>
    <row r="70" spans="1:10" x14ac:dyDescent="0.25">
      <c r="A70" s="32" t="s">
        <v>1437</v>
      </c>
      <c r="B70" s="83">
        <v>41092</v>
      </c>
      <c r="C70" s="111" t="s">
        <v>428</v>
      </c>
      <c r="D70" s="29">
        <v>9.91</v>
      </c>
      <c r="E70" s="29"/>
      <c r="F70" s="34">
        <v>572954</v>
      </c>
      <c r="G70" s="49">
        <v>5677974.1399999997</v>
      </c>
      <c r="I70" s="99"/>
      <c r="J70" s="99"/>
    </row>
    <row r="71" spans="1:10" x14ac:dyDescent="0.25">
      <c r="A71" s="32" t="s">
        <v>1336</v>
      </c>
      <c r="B71" s="83">
        <v>40994</v>
      </c>
      <c r="C71" s="111" t="s">
        <v>428</v>
      </c>
      <c r="D71" s="29">
        <v>5.4988999999999999</v>
      </c>
      <c r="E71" s="29"/>
      <c r="F71" s="34">
        <v>944493</v>
      </c>
      <c r="G71" s="49">
        <v>5193672.5576999998</v>
      </c>
      <c r="I71" s="99"/>
      <c r="J71" s="99"/>
    </row>
    <row r="72" spans="1:10" x14ac:dyDescent="0.25">
      <c r="A72" s="32" t="s">
        <v>1265</v>
      </c>
      <c r="B72" s="83">
        <v>41233</v>
      </c>
      <c r="C72" s="111" t="s">
        <v>428</v>
      </c>
      <c r="D72" s="29">
        <v>70.8</v>
      </c>
      <c r="E72" s="29"/>
      <c r="F72" s="34">
        <v>64500</v>
      </c>
      <c r="G72" s="49">
        <v>4566600</v>
      </c>
      <c r="I72" s="99"/>
      <c r="J72" s="99"/>
    </row>
    <row r="73" spans="1:10" x14ac:dyDescent="0.25">
      <c r="A73" s="32" t="s">
        <v>1479</v>
      </c>
      <c r="B73" s="83">
        <v>41263</v>
      </c>
      <c r="C73" s="111" t="s">
        <v>425</v>
      </c>
      <c r="D73" s="29">
        <v>2.5</v>
      </c>
      <c r="E73" s="29"/>
      <c r="F73" s="34">
        <v>1700000</v>
      </c>
      <c r="G73" s="49">
        <v>4250000</v>
      </c>
      <c r="I73" s="99"/>
      <c r="J73" s="99"/>
    </row>
    <row r="74" spans="1:10" x14ac:dyDescent="0.25">
      <c r="A74" s="32" t="s">
        <v>1409</v>
      </c>
      <c r="B74" s="83">
        <v>41038</v>
      </c>
      <c r="C74" s="111" t="s">
        <v>428</v>
      </c>
      <c r="D74" s="29">
        <v>2.032</v>
      </c>
      <c r="E74" s="29"/>
      <c r="F74" s="34">
        <v>2034500</v>
      </c>
      <c r="G74" s="49">
        <v>4134104</v>
      </c>
      <c r="I74" s="99"/>
      <c r="J74" s="99"/>
    </row>
    <row r="75" spans="1:10" x14ac:dyDescent="0.25">
      <c r="A75" s="32" t="s">
        <v>1265</v>
      </c>
      <c r="B75" s="83">
        <v>40969</v>
      </c>
      <c r="C75" s="111" t="s">
        <v>428</v>
      </c>
      <c r="D75" s="29">
        <v>78.66</v>
      </c>
      <c r="E75" s="29"/>
      <c r="F75" s="34">
        <v>50250</v>
      </c>
      <c r="G75" s="49">
        <v>3952665</v>
      </c>
      <c r="I75" s="99"/>
      <c r="J75" s="99"/>
    </row>
    <row r="76" spans="1:10" x14ac:dyDescent="0.25">
      <c r="A76" s="32" t="s">
        <v>1388</v>
      </c>
      <c r="B76" s="83">
        <v>41232</v>
      </c>
      <c r="C76" s="111" t="s">
        <v>426</v>
      </c>
      <c r="D76" s="29">
        <v>3.7</v>
      </c>
      <c r="E76" s="29"/>
      <c r="F76" s="34">
        <v>1038010</v>
      </c>
      <c r="G76" s="49">
        <v>3840637</v>
      </c>
      <c r="I76" s="99"/>
      <c r="J76" s="99"/>
    </row>
    <row r="77" spans="1:10" x14ac:dyDescent="0.25">
      <c r="A77" s="32" t="s">
        <v>1303</v>
      </c>
      <c r="B77" s="83">
        <v>40981</v>
      </c>
      <c r="C77" s="111" t="s">
        <v>425</v>
      </c>
      <c r="D77" s="29">
        <v>7.8</v>
      </c>
      <c r="E77" s="29"/>
      <c r="F77" s="34">
        <v>461974</v>
      </c>
      <c r="G77" s="49">
        <v>3603397.2</v>
      </c>
      <c r="I77" s="99"/>
      <c r="J77" s="99"/>
    </row>
    <row r="78" spans="1:10" x14ac:dyDescent="0.25">
      <c r="A78" s="32" t="s">
        <v>1465</v>
      </c>
      <c r="B78" s="83">
        <v>40990</v>
      </c>
      <c r="C78" s="111" t="s">
        <v>428</v>
      </c>
      <c r="D78" s="29">
        <v>2.4693999999999998</v>
      </c>
      <c r="E78" s="29"/>
      <c r="F78" s="34">
        <v>1327831</v>
      </c>
      <c r="G78" s="49">
        <v>3278945.8713999996</v>
      </c>
      <c r="I78" s="99"/>
      <c r="J78" s="99"/>
    </row>
    <row r="79" spans="1:10" x14ac:dyDescent="0.25">
      <c r="A79" s="32" t="s">
        <v>1296</v>
      </c>
      <c r="B79" s="83">
        <v>41073</v>
      </c>
      <c r="C79" s="111" t="s">
        <v>428</v>
      </c>
      <c r="D79" s="29">
        <v>52.38</v>
      </c>
      <c r="E79" s="29"/>
      <c r="F79" s="34">
        <v>62500</v>
      </c>
      <c r="G79" s="49">
        <v>3273750</v>
      </c>
      <c r="I79" s="99"/>
      <c r="J79" s="99"/>
    </row>
    <row r="80" spans="1:10" x14ac:dyDescent="0.25">
      <c r="A80" s="32" t="s">
        <v>1250</v>
      </c>
      <c r="B80" s="83">
        <v>40919</v>
      </c>
      <c r="C80" s="111" t="s">
        <v>428</v>
      </c>
      <c r="D80" s="29">
        <v>3.77</v>
      </c>
      <c r="E80" s="29"/>
      <c r="F80" s="34">
        <v>852728</v>
      </c>
      <c r="G80" s="49">
        <v>3214784.56</v>
      </c>
      <c r="I80" s="99"/>
      <c r="J80" s="99"/>
    </row>
    <row r="81" spans="1:10" x14ac:dyDescent="0.25">
      <c r="A81" s="32" t="s">
        <v>1473</v>
      </c>
      <c r="B81" s="83">
        <v>41051</v>
      </c>
      <c r="C81" s="111" t="s">
        <v>428</v>
      </c>
      <c r="D81" s="29">
        <v>6.9733000000000001</v>
      </c>
      <c r="E81" s="29"/>
      <c r="F81" s="34">
        <v>450000</v>
      </c>
      <c r="G81" s="49">
        <v>3137985</v>
      </c>
      <c r="I81" s="99"/>
      <c r="J81" s="99"/>
    </row>
    <row r="82" spans="1:10" x14ac:dyDescent="0.25">
      <c r="A82" s="32" t="s">
        <v>1295</v>
      </c>
      <c r="B82" s="83">
        <v>40953</v>
      </c>
      <c r="C82" s="111" t="s">
        <v>428</v>
      </c>
      <c r="D82" s="29">
        <v>18.61</v>
      </c>
      <c r="E82" s="29"/>
      <c r="F82" s="34">
        <v>116600</v>
      </c>
      <c r="G82" s="49">
        <v>2169926</v>
      </c>
      <c r="I82" s="99"/>
      <c r="J82" s="99"/>
    </row>
    <row r="83" spans="1:10" x14ac:dyDescent="0.25">
      <c r="A83" s="32" t="s">
        <v>1471</v>
      </c>
      <c r="B83" s="83">
        <v>41015</v>
      </c>
      <c r="C83" s="111" t="s">
        <v>428</v>
      </c>
      <c r="D83" s="29">
        <v>10</v>
      </c>
      <c r="E83" s="29"/>
      <c r="F83" s="34">
        <v>199998</v>
      </c>
      <c r="G83" s="49">
        <v>1999980</v>
      </c>
      <c r="I83" s="99"/>
      <c r="J83" s="99"/>
    </row>
    <row r="84" spans="1:10" x14ac:dyDescent="0.25">
      <c r="A84" s="32" t="s">
        <v>1470</v>
      </c>
      <c r="B84" s="83">
        <v>41064</v>
      </c>
      <c r="C84" s="111" t="s">
        <v>426</v>
      </c>
      <c r="D84" s="29">
        <v>1.85</v>
      </c>
      <c r="E84" s="29"/>
      <c r="F84" s="34">
        <v>1029406</v>
      </c>
      <c r="G84" s="49">
        <v>1904401.1</v>
      </c>
      <c r="I84" s="99"/>
      <c r="J84" s="99"/>
    </row>
    <row r="85" spans="1:10" x14ac:dyDescent="0.25">
      <c r="A85" s="32" t="s">
        <v>1250</v>
      </c>
      <c r="B85" s="83">
        <v>40974</v>
      </c>
      <c r="C85" s="111" t="s">
        <v>428</v>
      </c>
      <c r="D85" s="29">
        <v>3.923</v>
      </c>
      <c r="E85" s="29"/>
      <c r="F85" s="34">
        <v>484123</v>
      </c>
      <c r="G85" s="49">
        <v>1899214.5290000001</v>
      </c>
      <c r="I85" s="99"/>
      <c r="J85" s="99"/>
    </row>
    <row r="86" spans="1:10" x14ac:dyDescent="0.25">
      <c r="A86" s="32" t="s">
        <v>1250</v>
      </c>
      <c r="B86" s="83">
        <v>41101</v>
      </c>
      <c r="C86" s="111" t="s">
        <v>428</v>
      </c>
      <c r="D86" s="29">
        <v>4.7686000000000002</v>
      </c>
      <c r="E86" s="29"/>
      <c r="F86" s="34">
        <v>373471</v>
      </c>
      <c r="G86" s="49">
        <v>1780933.8106</v>
      </c>
      <c r="I86" s="99"/>
      <c r="J86" s="99"/>
    </row>
    <row r="87" spans="1:10" x14ac:dyDescent="0.25">
      <c r="A87" s="32" t="s">
        <v>1250</v>
      </c>
      <c r="B87" s="83">
        <v>41073</v>
      </c>
      <c r="C87" s="111" t="s">
        <v>428</v>
      </c>
      <c r="D87" s="29">
        <v>3.68</v>
      </c>
      <c r="E87" s="29"/>
      <c r="F87" s="34">
        <v>455925</v>
      </c>
      <c r="G87" s="49">
        <v>1677804</v>
      </c>
      <c r="I87" s="99"/>
      <c r="J87" s="99"/>
    </row>
    <row r="88" spans="1:10" x14ac:dyDescent="0.25">
      <c r="A88" s="32" t="s">
        <v>1239</v>
      </c>
      <c r="B88" s="83">
        <v>41158</v>
      </c>
      <c r="C88" s="111" t="s">
        <v>428</v>
      </c>
      <c r="D88" s="29">
        <v>6.99</v>
      </c>
      <c r="E88" s="29"/>
      <c r="F88" s="34">
        <v>200000</v>
      </c>
      <c r="G88" s="49">
        <v>1398000</v>
      </c>
      <c r="I88" s="99"/>
      <c r="J88" s="99"/>
    </row>
    <row r="89" spans="1:10" x14ac:dyDescent="0.25">
      <c r="A89" s="32" t="s">
        <v>1413</v>
      </c>
      <c r="B89" s="83">
        <v>40933</v>
      </c>
      <c r="C89" s="111" t="s">
        <v>425</v>
      </c>
      <c r="D89" s="29">
        <v>39.43</v>
      </c>
      <c r="E89" s="29"/>
      <c r="F89" s="34">
        <v>25000</v>
      </c>
      <c r="G89" s="49">
        <v>985750</v>
      </c>
      <c r="I89" s="99"/>
      <c r="J89" s="99"/>
    </row>
    <row r="90" spans="1:10" x14ac:dyDescent="0.25">
      <c r="A90" s="32" t="s">
        <v>1465</v>
      </c>
      <c r="B90" s="83">
        <v>41019</v>
      </c>
      <c r="C90" s="111" t="s">
        <v>428</v>
      </c>
      <c r="D90" s="29">
        <v>4.5999999999999996</v>
      </c>
      <c r="E90" s="29"/>
      <c r="F90" s="34">
        <v>200000</v>
      </c>
      <c r="G90" s="49">
        <v>919999.99999999988</v>
      </c>
      <c r="I90" s="99"/>
      <c r="J90" s="99"/>
    </row>
    <row r="91" spans="1:10" x14ac:dyDescent="0.25">
      <c r="A91" s="32" t="s">
        <v>1465</v>
      </c>
      <c r="B91" s="83">
        <v>41151</v>
      </c>
      <c r="C91" s="111" t="s">
        <v>428</v>
      </c>
      <c r="D91" s="29">
        <v>2.5</v>
      </c>
      <c r="E91" s="29"/>
      <c r="F91" s="34">
        <v>327333</v>
      </c>
      <c r="G91" s="49">
        <v>818332.5</v>
      </c>
      <c r="I91" s="99"/>
      <c r="J91" s="99"/>
    </row>
    <row r="92" spans="1:10" x14ac:dyDescent="0.25">
      <c r="A92" s="32" t="s">
        <v>1465</v>
      </c>
      <c r="B92" s="83">
        <v>41239</v>
      </c>
      <c r="C92" s="111" t="s">
        <v>428</v>
      </c>
      <c r="D92" s="29">
        <v>2.5</v>
      </c>
      <c r="E92" s="29"/>
      <c r="F92" s="34">
        <v>277000</v>
      </c>
      <c r="G92" s="49">
        <v>692500</v>
      </c>
      <c r="I92" s="99"/>
      <c r="J92" s="99"/>
    </row>
    <row r="93" spans="1:10" x14ac:dyDescent="0.25">
      <c r="A93" s="32" t="s">
        <v>1336</v>
      </c>
      <c r="B93" s="83">
        <v>41075</v>
      </c>
      <c r="C93" s="111" t="s">
        <v>428</v>
      </c>
      <c r="D93" s="29">
        <v>5.5608000000000004</v>
      </c>
      <c r="E93" s="29"/>
      <c r="F93" s="34">
        <v>114000</v>
      </c>
      <c r="G93" s="49">
        <v>633931.20000000007</v>
      </c>
      <c r="I93" s="99"/>
      <c r="J93" s="99"/>
    </row>
    <row r="94" spans="1:10" x14ac:dyDescent="0.25">
      <c r="A94" s="32" t="s">
        <v>1258</v>
      </c>
      <c r="B94" s="83">
        <v>41225</v>
      </c>
      <c r="C94" s="111" t="s">
        <v>426</v>
      </c>
      <c r="D94" s="29">
        <v>1</v>
      </c>
      <c r="E94" s="29"/>
      <c r="F94" s="34">
        <v>619831</v>
      </c>
      <c r="G94" s="49">
        <v>619831</v>
      </c>
      <c r="I94" s="99"/>
      <c r="J94" s="99"/>
    </row>
    <row r="95" spans="1:10" x14ac:dyDescent="0.25">
      <c r="A95" s="32" t="s">
        <v>1333</v>
      </c>
      <c r="B95" s="83">
        <v>40989</v>
      </c>
      <c r="C95" s="111" t="s">
        <v>428</v>
      </c>
      <c r="D95" s="29">
        <v>12</v>
      </c>
      <c r="E95" s="29"/>
      <c r="F95" s="34">
        <v>50000</v>
      </c>
      <c r="G95" s="49">
        <v>600000</v>
      </c>
      <c r="I95" s="99"/>
      <c r="J95" s="99"/>
    </row>
    <row r="96" spans="1:10" x14ac:dyDescent="0.25">
      <c r="A96" s="32" t="s">
        <v>1305</v>
      </c>
      <c r="B96" s="83">
        <v>41141</v>
      </c>
      <c r="C96" s="111" t="s">
        <v>428</v>
      </c>
      <c r="D96" s="29">
        <v>5.4</v>
      </c>
      <c r="E96" s="29"/>
      <c r="F96" s="34">
        <v>100000</v>
      </c>
      <c r="G96" s="49">
        <v>540000</v>
      </c>
      <c r="I96" s="99"/>
      <c r="J96" s="99"/>
    </row>
    <row r="97" spans="1:10" x14ac:dyDescent="0.25">
      <c r="A97" s="32" t="s">
        <v>1471</v>
      </c>
      <c r="B97" s="83">
        <v>41103</v>
      </c>
      <c r="C97" s="111" t="s">
        <v>428</v>
      </c>
      <c r="D97" s="29">
        <v>10</v>
      </c>
      <c r="E97" s="29"/>
      <c r="F97" s="34">
        <v>50000</v>
      </c>
      <c r="G97" s="49">
        <v>500000</v>
      </c>
      <c r="I97" s="99"/>
      <c r="J97" s="99"/>
    </row>
    <row r="98" spans="1:10" x14ac:dyDescent="0.25">
      <c r="A98" s="32" t="s">
        <v>1465</v>
      </c>
      <c r="B98" s="83">
        <v>41059</v>
      </c>
      <c r="C98" s="111" t="s">
        <v>428</v>
      </c>
      <c r="D98" s="29">
        <v>2.5</v>
      </c>
      <c r="E98" s="29"/>
      <c r="F98" s="34">
        <v>200000</v>
      </c>
      <c r="G98" s="49">
        <v>500000</v>
      </c>
      <c r="I98" s="99"/>
      <c r="J98" s="99"/>
    </row>
    <row r="99" spans="1:10" x14ac:dyDescent="0.25">
      <c r="A99" s="32" t="s">
        <v>1328</v>
      </c>
      <c r="B99" s="83">
        <v>41043</v>
      </c>
      <c r="C99" s="111" t="s">
        <v>428</v>
      </c>
      <c r="D99" s="29">
        <v>67.977999999999994</v>
      </c>
      <c r="E99" s="29"/>
      <c r="F99" s="34">
        <v>6147</v>
      </c>
      <c r="G99" s="49">
        <v>417860.76599999995</v>
      </c>
      <c r="I99" s="99"/>
      <c r="J99" s="99"/>
    </row>
    <row r="100" spans="1:10" x14ac:dyDescent="0.25">
      <c r="A100" s="32" t="s">
        <v>1265</v>
      </c>
      <c r="B100" s="83">
        <v>41052</v>
      </c>
      <c r="C100" s="111" t="s">
        <v>428</v>
      </c>
      <c r="D100" s="29">
        <v>78.66</v>
      </c>
      <c r="E100" s="29"/>
      <c r="F100" s="34">
        <v>5000</v>
      </c>
      <c r="G100" s="49">
        <v>393300</v>
      </c>
      <c r="I100" s="99"/>
      <c r="J100" s="99"/>
    </row>
    <row r="101" spans="1:10" x14ac:dyDescent="0.25">
      <c r="A101" s="32" t="s">
        <v>1475</v>
      </c>
      <c r="B101" s="83">
        <v>41151</v>
      </c>
      <c r="C101" s="111" t="s">
        <v>425</v>
      </c>
      <c r="D101" s="29">
        <v>43.2</v>
      </c>
      <c r="E101" s="29"/>
      <c r="F101" s="34">
        <v>8304</v>
      </c>
      <c r="G101" s="49">
        <v>358732.80000000005</v>
      </c>
      <c r="I101" s="99"/>
      <c r="J101" s="99"/>
    </row>
    <row r="102" spans="1:10" x14ac:dyDescent="0.25">
      <c r="A102" s="32" t="s">
        <v>1379</v>
      </c>
      <c r="B102" s="83">
        <v>41001</v>
      </c>
      <c r="C102" s="111" t="s">
        <v>428</v>
      </c>
      <c r="D102" s="29">
        <v>6.34</v>
      </c>
      <c r="E102" s="29" t="s">
        <v>1373</v>
      </c>
      <c r="F102" s="34">
        <v>50000</v>
      </c>
      <c r="G102" s="49">
        <v>317000</v>
      </c>
      <c r="I102" s="99"/>
      <c r="J102" s="99"/>
    </row>
    <row r="103" spans="1:10" x14ac:dyDescent="0.25">
      <c r="A103" s="32" t="s">
        <v>1234</v>
      </c>
      <c r="B103" s="83">
        <v>40982</v>
      </c>
      <c r="C103" s="111" t="s">
        <v>425</v>
      </c>
      <c r="D103" s="29">
        <v>22</v>
      </c>
      <c r="E103" s="29" t="s">
        <v>1373</v>
      </c>
      <c r="F103" s="34">
        <v>14264</v>
      </c>
      <c r="G103" s="49">
        <v>313808</v>
      </c>
      <c r="I103" s="99"/>
      <c r="J103" s="99"/>
    </row>
    <row r="104" spans="1:10" x14ac:dyDescent="0.25">
      <c r="A104" s="32" t="s">
        <v>1295</v>
      </c>
      <c r="B104" s="83">
        <v>41031</v>
      </c>
      <c r="C104" s="111" t="s">
        <v>428</v>
      </c>
      <c r="D104" s="29">
        <v>1</v>
      </c>
      <c r="E104" s="29"/>
      <c r="F104" s="34">
        <v>208700</v>
      </c>
      <c r="G104" s="49">
        <v>208700</v>
      </c>
      <c r="I104" s="99"/>
      <c r="J104" s="99"/>
    </row>
    <row r="105" spans="1:10" x14ac:dyDescent="0.25">
      <c r="A105" s="32" t="s">
        <v>1234</v>
      </c>
      <c r="B105" s="83">
        <v>40969</v>
      </c>
      <c r="C105" s="111" t="s">
        <v>428</v>
      </c>
      <c r="D105" s="29">
        <v>2.95</v>
      </c>
      <c r="E105" s="29"/>
      <c r="F105" s="34">
        <v>69000</v>
      </c>
      <c r="G105" s="49">
        <v>203550</v>
      </c>
      <c r="I105" s="99"/>
      <c r="J105" s="99"/>
    </row>
    <row r="106" spans="1:10" x14ac:dyDescent="0.25">
      <c r="A106" s="32" t="s">
        <v>1234</v>
      </c>
      <c r="B106" s="83">
        <v>40976</v>
      </c>
      <c r="C106" s="111" t="s">
        <v>428</v>
      </c>
      <c r="D106" s="29">
        <v>7.45</v>
      </c>
      <c r="E106" s="29"/>
      <c r="F106" s="34">
        <v>27000</v>
      </c>
      <c r="G106" s="49">
        <v>201150</v>
      </c>
      <c r="I106" s="99"/>
      <c r="J106" s="99"/>
    </row>
    <row r="107" spans="1:10" x14ac:dyDescent="0.25">
      <c r="A107" s="32" t="s">
        <v>1471</v>
      </c>
      <c r="B107" s="83">
        <v>40970</v>
      </c>
      <c r="C107" s="111" t="s">
        <v>425</v>
      </c>
      <c r="D107" s="29">
        <v>16.399999999999999</v>
      </c>
      <c r="E107" s="29" t="s">
        <v>1373</v>
      </c>
      <c r="F107" s="34">
        <v>11500</v>
      </c>
      <c r="G107" s="49">
        <v>188599.99999999997</v>
      </c>
      <c r="I107" s="99"/>
      <c r="J107" s="99"/>
    </row>
    <row r="108" spans="1:10" x14ac:dyDescent="0.25">
      <c r="A108" s="32" t="s">
        <v>1234</v>
      </c>
      <c r="B108" s="83">
        <v>40983</v>
      </c>
      <c r="C108" s="111" t="s">
        <v>428</v>
      </c>
      <c r="D108" s="29">
        <v>1.39</v>
      </c>
      <c r="E108" s="29"/>
      <c r="F108" s="34">
        <v>100000</v>
      </c>
      <c r="G108" s="49">
        <v>139000</v>
      </c>
      <c r="I108" s="99"/>
      <c r="J108" s="99"/>
    </row>
    <row r="109" spans="1:10" x14ac:dyDescent="0.25">
      <c r="A109" s="32" t="s">
        <v>1234</v>
      </c>
      <c r="B109" s="83">
        <v>40940</v>
      </c>
      <c r="C109" s="111" t="s">
        <v>428</v>
      </c>
      <c r="D109" s="29">
        <v>8.33</v>
      </c>
      <c r="E109" s="29"/>
      <c r="F109" s="34">
        <v>16213</v>
      </c>
      <c r="G109" s="49">
        <v>135054.29</v>
      </c>
      <c r="I109" s="99"/>
      <c r="J109" s="99"/>
    </row>
    <row r="110" spans="1:10" x14ac:dyDescent="0.25">
      <c r="A110" s="32" t="s">
        <v>1457</v>
      </c>
      <c r="B110" s="83">
        <v>41122</v>
      </c>
      <c r="C110" s="111" t="s">
        <v>428</v>
      </c>
      <c r="D110" s="29">
        <v>3.6</v>
      </c>
      <c r="E110" s="29"/>
      <c r="F110" s="34">
        <v>34000</v>
      </c>
      <c r="G110" s="49">
        <v>122400</v>
      </c>
      <c r="I110" s="99"/>
      <c r="J110" s="99"/>
    </row>
    <row r="111" spans="1:10" x14ac:dyDescent="0.25">
      <c r="A111" s="32" t="s">
        <v>1234</v>
      </c>
      <c r="B111" s="83">
        <v>40988</v>
      </c>
      <c r="C111" s="111" t="s">
        <v>428</v>
      </c>
      <c r="D111" s="29">
        <v>1.0367999999999999</v>
      </c>
      <c r="E111" s="29"/>
      <c r="F111" s="34">
        <v>90000</v>
      </c>
      <c r="G111" s="49">
        <v>93312</v>
      </c>
      <c r="I111" s="99"/>
      <c r="J111" s="99"/>
    </row>
    <row r="112" spans="1:10" x14ac:dyDescent="0.25">
      <c r="A112" s="32" t="s">
        <v>1328</v>
      </c>
      <c r="B112" s="83">
        <v>41233</v>
      </c>
      <c r="C112" s="111" t="s">
        <v>428</v>
      </c>
      <c r="D112" s="29">
        <v>65.459999999999994</v>
      </c>
      <c r="E112" s="29"/>
      <c r="F112" s="34">
        <v>1059</v>
      </c>
      <c r="G112" s="49">
        <v>69322.14</v>
      </c>
      <c r="I112" s="99"/>
      <c r="J112" s="99"/>
    </row>
    <row r="113" spans="1:10" x14ac:dyDescent="0.25">
      <c r="A113" s="32" t="s">
        <v>1234</v>
      </c>
      <c r="B113" s="83">
        <v>41176</v>
      </c>
      <c r="C113" s="111" t="s">
        <v>428</v>
      </c>
      <c r="D113" s="29">
        <v>1.38</v>
      </c>
      <c r="E113" s="29"/>
      <c r="F113" s="34">
        <v>34500</v>
      </c>
      <c r="G113" s="49">
        <v>47609.999999999993</v>
      </c>
      <c r="I113" s="99"/>
      <c r="J113" s="99"/>
    </row>
    <row r="114" spans="1:10" x14ac:dyDescent="0.25">
      <c r="A114" s="32" t="s">
        <v>1234</v>
      </c>
      <c r="B114" s="83">
        <v>40987</v>
      </c>
      <c r="C114" s="111" t="s">
        <v>428</v>
      </c>
      <c r="D114" s="29">
        <v>1.38</v>
      </c>
      <c r="E114" s="29"/>
      <c r="F114" s="34">
        <v>29000</v>
      </c>
      <c r="G114" s="49">
        <v>40020</v>
      </c>
      <c r="I114" s="99"/>
      <c r="J114" s="99"/>
    </row>
    <row r="115" spans="1:10" x14ac:dyDescent="0.25">
      <c r="A115" s="32" t="s">
        <v>1234</v>
      </c>
      <c r="B115" s="83">
        <v>41003</v>
      </c>
      <c r="C115" s="111" t="s">
        <v>428</v>
      </c>
      <c r="D115" s="29">
        <v>1.39</v>
      </c>
      <c r="E115" s="29"/>
      <c r="F115" s="34">
        <v>23672</v>
      </c>
      <c r="G115" s="49">
        <v>32904.079999999994</v>
      </c>
      <c r="I115" s="99"/>
      <c r="J115" s="99"/>
    </row>
    <row r="116" spans="1:10" x14ac:dyDescent="0.25">
      <c r="A116" s="32" t="s">
        <v>1328</v>
      </c>
      <c r="B116" s="83">
        <v>40982</v>
      </c>
      <c r="C116" s="111" t="s">
        <v>428</v>
      </c>
      <c r="D116" s="29">
        <v>21.41</v>
      </c>
      <c r="E116" s="29"/>
      <c r="F116" s="34">
        <v>1498</v>
      </c>
      <c r="G116" s="49">
        <v>32072.18</v>
      </c>
      <c r="I116" s="99"/>
      <c r="J116" s="99"/>
    </row>
    <row r="117" spans="1:10" x14ac:dyDescent="0.25">
      <c r="A117" s="32" t="s">
        <v>1328</v>
      </c>
      <c r="B117" s="83">
        <v>41143</v>
      </c>
      <c r="C117" s="111" t="s">
        <v>428</v>
      </c>
      <c r="D117" s="29">
        <v>37.78</v>
      </c>
      <c r="E117" s="29"/>
      <c r="F117" s="34">
        <v>686</v>
      </c>
      <c r="G117" s="49">
        <v>25917.08</v>
      </c>
      <c r="I117" s="99"/>
      <c r="J117" s="99"/>
    </row>
    <row r="118" spans="1:10" x14ac:dyDescent="0.25">
      <c r="A118" s="32" t="s">
        <v>1336</v>
      </c>
      <c r="B118" s="83">
        <v>41262</v>
      </c>
      <c r="C118" s="111" t="s">
        <v>428</v>
      </c>
      <c r="D118" s="29">
        <v>4.6524999999999999</v>
      </c>
      <c r="E118" s="29"/>
      <c r="F118" s="34">
        <v>4000</v>
      </c>
      <c r="G118" s="49">
        <v>18610</v>
      </c>
      <c r="I118" s="99"/>
      <c r="J118" s="99"/>
    </row>
    <row r="119" spans="1:10" x14ac:dyDescent="0.25">
      <c r="A119" s="32" t="s">
        <v>1234</v>
      </c>
      <c r="B119" s="83">
        <v>41201</v>
      </c>
      <c r="C119" s="111" t="s">
        <v>428</v>
      </c>
      <c r="D119" s="29">
        <v>1.35</v>
      </c>
      <c r="E119" s="29"/>
      <c r="F119" s="34">
        <v>8000</v>
      </c>
      <c r="G119" s="49">
        <v>10800</v>
      </c>
      <c r="I119" s="99"/>
      <c r="J119" s="99"/>
    </row>
    <row r="120" spans="1:10" x14ac:dyDescent="0.25">
      <c r="A120" s="32" t="s">
        <v>1234</v>
      </c>
      <c r="B120" s="83">
        <v>40910</v>
      </c>
      <c r="C120" s="111" t="s">
        <v>428</v>
      </c>
      <c r="D120" s="29">
        <v>1.36</v>
      </c>
      <c r="E120" s="29"/>
      <c r="F120" s="34">
        <v>5000</v>
      </c>
      <c r="G120" s="49">
        <v>6800.0000000000009</v>
      </c>
      <c r="I120" s="99"/>
      <c r="J120" s="99"/>
    </row>
    <row r="121" spans="1:10" x14ac:dyDescent="0.25">
      <c r="A121" s="32" t="s">
        <v>1234</v>
      </c>
      <c r="B121" s="83">
        <v>40998</v>
      </c>
      <c r="C121" s="111" t="s">
        <v>428</v>
      </c>
      <c r="D121" s="29">
        <v>1.37</v>
      </c>
      <c r="E121" s="29"/>
      <c r="F121" s="34">
        <v>4927</v>
      </c>
      <c r="G121" s="49">
        <v>6749.9900000000007</v>
      </c>
      <c r="I121" s="99"/>
      <c r="J121" s="99"/>
    </row>
    <row r="122" spans="1:10" x14ac:dyDescent="0.25">
      <c r="A122" s="32" t="s">
        <v>1234</v>
      </c>
      <c r="B122" s="83">
        <v>41015</v>
      </c>
      <c r="C122" s="111" t="s">
        <v>428</v>
      </c>
      <c r="D122" s="29">
        <v>1.39</v>
      </c>
      <c r="E122" s="29"/>
      <c r="F122" s="34">
        <v>3328</v>
      </c>
      <c r="G122" s="49">
        <v>4625.92</v>
      </c>
      <c r="I122" s="99"/>
      <c r="J122" s="99"/>
    </row>
    <row r="123" spans="1:10" x14ac:dyDescent="0.25">
      <c r="A123" s="32" t="s">
        <v>1328</v>
      </c>
      <c r="B123" s="83">
        <v>41082</v>
      </c>
      <c r="C123" s="111" t="s">
        <v>428</v>
      </c>
      <c r="D123" s="29">
        <v>11.83</v>
      </c>
      <c r="E123" s="29"/>
      <c r="F123" s="34">
        <v>364</v>
      </c>
      <c r="G123" s="49">
        <v>4306.12</v>
      </c>
      <c r="I123" s="99"/>
      <c r="J123" s="99"/>
    </row>
    <row r="124" spans="1:10" x14ac:dyDescent="0.25">
      <c r="A124" s="32" t="s">
        <v>1234</v>
      </c>
      <c r="B124" s="83">
        <v>41001</v>
      </c>
      <c r="C124" s="111" t="s">
        <v>428</v>
      </c>
      <c r="D124" s="29">
        <v>1.36</v>
      </c>
      <c r="E124" s="29"/>
      <c r="F124" s="34">
        <v>1741</v>
      </c>
      <c r="G124" s="49">
        <v>2367.7600000000002</v>
      </c>
      <c r="I124" s="99"/>
      <c r="J124" s="99"/>
    </row>
    <row r="125" spans="1:10" x14ac:dyDescent="0.25">
      <c r="A125" s="32" t="s">
        <v>1234</v>
      </c>
      <c r="B125" s="83">
        <v>41026</v>
      </c>
      <c r="C125" s="111" t="s">
        <v>428</v>
      </c>
      <c r="D125" s="29">
        <v>1.3766</v>
      </c>
      <c r="E125" s="29"/>
      <c r="F125" s="34">
        <v>1100</v>
      </c>
      <c r="G125" s="49">
        <v>1514.26</v>
      </c>
      <c r="I125" s="99"/>
      <c r="J125" s="99"/>
    </row>
    <row r="126" spans="1:10" x14ac:dyDescent="0.25">
      <c r="A126" s="32" t="s">
        <v>1234</v>
      </c>
      <c r="B126" s="83">
        <v>40975</v>
      </c>
      <c r="C126" s="111" t="s">
        <v>428</v>
      </c>
      <c r="D126" s="29">
        <v>1.36</v>
      </c>
      <c r="E126" s="29"/>
      <c r="F126" s="34">
        <v>1000</v>
      </c>
      <c r="G126" s="49">
        <v>1360</v>
      </c>
      <c r="I126" s="99"/>
      <c r="J126" s="99"/>
    </row>
    <row r="127" spans="1:10" x14ac:dyDescent="0.25">
      <c r="A127" s="32" t="s">
        <v>1234</v>
      </c>
      <c r="B127" s="83">
        <v>40988</v>
      </c>
      <c r="C127" s="111" t="s">
        <v>428</v>
      </c>
      <c r="D127" s="29">
        <v>1.3824000000000001</v>
      </c>
      <c r="E127" s="29"/>
      <c r="F127" s="34">
        <v>332</v>
      </c>
      <c r="G127" s="49">
        <v>458.95680000000004</v>
      </c>
      <c r="I127" s="99"/>
      <c r="J127" s="99"/>
    </row>
    <row r="128" spans="1:10" x14ac:dyDescent="0.25">
      <c r="A128" s="32" t="s">
        <v>1277</v>
      </c>
      <c r="B128" s="83">
        <v>41078</v>
      </c>
      <c r="C128" s="111" t="s">
        <v>425</v>
      </c>
      <c r="D128" s="29">
        <v>1</v>
      </c>
      <c r="E128" s="29"/>
      <c r="F128" s="34">
        <v>213</v>
      </c>
      <c r="G128" s="49">
        <v>213</v>
      </c>
      <c r="I128" s="99"/>
      <c r="J128" s="99"/>
    </row>
    <row r="129" spans="1:10" x14ac:dyDescent="0.25">
      <c r="A129" s="32" t="s">
        <v>1234</v>
      </c>
      <c r="B129" s="83">
        <v>41040</v>
      </c>
      <c r="C129" s="111" t="s">
        <v>428</v>
      </c>
      <c r="D129" s="29">
        <v>1.4056999999999999</v>
      </c>
      <c r="E129" s="29"/>
      <c r="F129" s="34">
        <v>100</v>
      </c>
      <c r="G129" s="49">
        <v>140.57</v>
      </c>
      <c r="I129" s="99"/>
      <c r="J129" s="99"/>
    </row>
    <row r="130" spans="1:10" x14ac:dyDescent="0.25">
      <c r="A130" s="32" t="s">
        <v>490</v>
      </c>
      <c r="B130" s="83">
        <v>41025</v>
      </c>
      <c r="C130" s="111" t="s">
        <v>425</v>
      </c>
      <c r="D130" s="29">
        <v>1.6</v>
      </c>
      <c r="E130" s="29"/>
      <c r="F130" s="34">
        <v>7</v>
      </c>
      <c r="G130" s="49">
        <v>11.2</v>
      </c>
      <c r="I130" s="99"/>
      <c r="J130" s="99"/>
    </row>
    <row r="131" spans="1:10" x14ac:dyDescent="0.25">
      <c r="A131" s="32" t="s">
        <v>1244</v>
      </c>
      <c r="B131" s="83">
        <v>41064</v>
      </c>
      <c r="C131" s="111" t="s">
        <v>425</v>
      </c>
      <c r="D131" s="29">
        <v>0.06</v>
      </c>
      <c r="E131" s="29"/>
      <c r="F131" s="34">
        <v>57</v>
      </c>
      <c r="G131" s="49">
        <v>3.42</v>
      </c>
      <c r="I131" s="99"/>
      <c r="J131" s="99"/>
    </row>
    <row r="132" spans="1:10" x14ac:dyDescent="0.25">
      <c r="A132" s="32" t="s">
        <v>1482</v>
      </c>
      <c r="B132" s="83">
        <v>41093</v>
      </c>
      <c r="C132" s="111" t="s">
        <v>425</v>
      </c>
      <c r="D132" s="29">
        <v>0.02</v>
      </c>
      <c r="E132" s="29"/>
      <c r="F132" s="34">
        <v>80</v>
      </c>
      <c r="G132" s="49">
        <v>1.6</v>
      </c>
      <c r="I132" s="99"/>
      <c r="J132" s="99"/>
    </row>
    <row r="133" spans="1:10" x14ac:dyDescent="0.25">
      <c r="A133" s="32" t="s">
        <v>1487</v>
      </c>
      <c r="B133" s="83">
        <v>41249</v>
      </c>
      <c r="C133" s="111" t="s">
        <v>425</v>
      </c>
      <c r="D133" s="29">
        <v>1</v>
      </c>
      <c r="E133" s="29"/>
      <c r="F133" s="34">
        <v>1</v>
      </c>
      <c r="G133" s="49">
        <v>1</v>
      </c>
      <c r="I133" s="99"/>
      <c r="J133" s="99"/>
    </row>
    <row r="134" spans="1:10" x14ac:dyDescent="0.25">
      <c r="A134" s="32" t="s">
        <v>1481</v>
      </c>
      <c r="B134" s="83">
        <v>41064</v>
      </c>
      <c r="C134" s="111" t="s">
        <v>425</v>
      </c>
      <c r="D134" s="29">
        <v>0.05</v>
      </c>
      <c r="E134" s="29"/>
      <c r="F134" s="34">
        <v>7</v>
      </c>
      <c r="G134" s="49">
        <v>0.35</v>
      </c>
      <c r="I134" s="99"/>
      <c r="J134" s="99"/>
    </row>
    <row r="135" spans="1:10" x14ac:dyDescent="0.25">
      <c r="A135" s="32" t="s">
        <v>1267</v>
      </c>
      <c r="B135" s="83">
        <v>41053</v>
      </c>
      <c r="C135" s="111" t="s">
        <v>425</v>
      </c>
      <c r="D135" s="29">
        <v>0.1</v>
      </c>
      <c r="E135" s="29"/>
      <c r="F135" s="34">
        <v>1</v>
      </c>
      <c r="G135" s="49">
        <v>0.1</v>
      </c>
      <c r="I135" s="99"/>
      <c r="J135" s="99"/>
    </row>
    <row r="136" spans="1:10" x14ac:dyDescent="0.25">
      <c r="A136" s="32"/>
      <c r="B136" s="83"/>
      <c r="C136" s="111"/>
      <c r="D136" s="29"/>
      <c r="E136" s="29"/>
      <c r="F136" s="34"/>
      <c r="G136" s="49"/>
      <c r="I136" s="99"/>
      <c r="J136" s="99"/>
    </row>
    <row r="137" spans="1:10" x14ac:dyDescent="0.25">
      <c r="A137" s="32"/>
      <c r="B137" s="83"/>
      <c r="C137" s="111"/>
      <c r="D137" s="29"/>
      <c r="E137" s="29"/>
      <c r="F137" s="34"/>
      <c r="G137" s="49"/>
      <c r="I137" s="99"/>
      <c r="J137" s="99"/>
    </row>
    <row r="138" spans="1:10" x14ac:dyDescent="0.25">
      <c r="A138" s="32" t="s">
        <v>1404</v>
      </c>
      <c r="B138" s="26"/>
      <c r="C138" s="115"/>
      <c r="D138" s="29"/>
      <c r="E138" s="29"/>
      <c r="F138" s="34"/>
      <c r="G138" s="34"/>
      <c r="I138" s="99"/>
      <c r="J138" s="99"/>
    </row>
    <row r="139" spans="1:10" x14ac:dyDescent="0.25">
      <c r="A139" s="32"/>
      <c r="B139" s="26"/>
      <c r="C139" s="115"/>
      <c r="D139" s="29"/>
      <c r="E139" s="29"/>
      <c r="F139" s="34"/>
      <c r="G139" s="34"/>
      <c r="I139" s="99"/>
      <c r="J139" s="99"/>
    </row>
    <row r="140" spans="1:10" x14ac:dyDescent="0.25">
      <c r="A140" s="32"/>
      <c r="B140" s="26"/>
      <c r="C140" s="115"/>
      <c r="D140" s="29"/>
      <c r="E140" s="29"/>
      <c r="F140" s="34"/>
      <c r="G140" s="34"/>
      <c r="I140" s="99"/>
      <c r="J140" s="99"/>
    </row>
    <row r="141" spans="1:10" x14ac:dyDescent="0.25">
      <c r="A141" s="32"/>
      <c r="B141" s="26"/>
      <c r="C141" s="115"/>
      <c r="D141" s="29"/>
      <c r="E141" s="29"/>
      <c r="F141" s="34"/>
      <c r="G141" s="34"/>
      <c r="I141" s="99"/>
      <c r="J141" s="99"/>
    </row>
    <row r="142" spans="1:10" x14ac:dyDescent="0.25">
      <c r="A142" s="32"/>
      <c r="B142" s="83"/>
      <c r="C142" s="111"/>
      <c r="D142" s="29"/>
      <c r="E142" s="29"/>
      <c r="F142" s="34"/>
      <c r="G142" s="49"/>
      <c r="I142" s="99"/>
      <c r="J142" s="99"/>
    </row>
    <row r="143" spans="1:10" x14ac:dyDescent="0.25">
      <c r="A143" s="32"/>
      <c r="B143" s="83"/>
      <c r="C143" s="111"/>
      <c r="D143" s="29"/>
      <c r="E143" s="29"/>
      <c r="F143" s="34"/>
      <c r="G143" s="49"/>
      <c r="I143" s="99"/>
      <c r="J143" s="99"/>
    </row>
    <row r="144" spans="1:10" x14ac:dyDescent="0.25">
      <c r="I144" s="99"/>
      <c r="J144" s="99"/>
    </row>
    <row r="145" spans="1:10" x14ac:dyDescent="0.25">
      <c r="A145" s="32"/>
      <c r="B145" s="26"/>
      <c r="C145" s="115"/>
      <c r="D145" s="29"/>
      <c r="E145" s="29"/>
      <c r="F145" s="34"/>
      <c r="G145" s="34"/>
      <c r="I145" s="99"/>
      <c r="J145" s="99"/>
    </row>
    <row r="146" spans="1:10" x14ac:dyDescent="0.25">
      <c r="A146" s="32"/>
      <c r="B146" s="83"/>
      <c r="C146" s="111"/>
      <c r="D146" s="29"/>
      <c r="E146" s="29"/>
      <c r="F146" s="34"/>
      <c r="G146" s="49"/>
      <c r="I146" s="99"/>
      <c r="J146" s="99"/>
    </row>
    <row r="147" spans="1:10" x14ac:dyDescent="0.25">
      <c r="A147" s="32"/>
      <c r="B147" s="83"/>
      <c r="C147" s="111"/>
      <c r="D147" s="29"/>
      <c r="E147" s="29"/>
      <c r="F147" s="34"/>
      <c r="G147" s="49"/>
      <c r="I147" s="99"/>
      <c r="J147" s="99"/>
    </row>
    <row r="148" spans="1:10" x14ac:dyDescent="0.25">
      <c r="A148" s="32"/>
      <c r="B148" s="83"/>
      <c r="C148" s="111"/>
      <c r="D148" s="29"/>
      <c r="E148" s="29"/>
      <c r="F148" s="34"/>
      <c r="G148" s="49"/>
      <c r="I148" s="99"/>
      <c r="J148" s="99"/>
    </row>
    <row r="149" spans="1:10" x14ac:dyDescent="0.25">
      <c r="A149" s="32"/>
      <c r="B149" s="83"/>
      <c r="C149" s="111"/>
      <c r="D149" s="29"/>
      <c r="E149" s="29"/>
      <c r="F149" s="34"/>
      <c r="G149" s="49"/>
      <c r="I149" s="99"/>
      <c r="J149" s="99"/>
    </row>
    <row r="150" spans="1:10" x14ac:dyDescent="0.25">
      <c r="A150" s="32"/>
      <c r="B150" s="26"/>
      <c r="C150" s="115"/>
      <c r="D150" s="29"/>
      <c r="E150" s="29"/>
      <c r="F150" s="34"/>
      <c r="G150" s="34"/>
      <c r="I150" s="99"/>
      <c r="J150" s="99"/>
    </row>
    <row r="151" spans="1:10" x14ac:dyDescent="0.25">
      <c r="A151" s="32"/>
      <c r="B151" s="83"/>
      <c r="C151" s="111"/>
      <c r="D151" s="29"/>
      <c r="E151" s="29"/>
      <c r="F151" s="34"/>
      <c r="G151" s="49"/>
      <c r="I151" s="99"/>
      <c r="J151" s="99"/>
    </row>
    <row r="152" spans="1:10" x14ac:dyDescent="0.25">
      <c r="A152" s="32"/>
      <c r="B152" s="83"/>
      <c r="C152" s="111"/>
      <c r="D152" s="29"/>
      <c r="E152" s="29"/>
      <c r="F152" s="34"/>
      <c r="G152" s="49"/>
      <c r="I152" s="99"/>
      <c r="J152" s="99"/>
    </row>
    <row r="153" spans="1:10" x14ac:dyDescent="0.25">
      <c r="A153" s="32"/>
      <c r="B153" s="83"/>
      <c r="C153" s="111"/>
      <c r="D153" s="29"/>
      <c r="E153" s="29"/>
      <c r="F153" s="34"/>
      <c r="G153" s="49"/>
      <c r="I153" s="99"/>
      <c r="J153" s="99"/>
    </row>
    <row r="154" spans="1:10" x14ac:dyDescent="0.25">
      <c r="A154" s="32"/>
      <c r="B154" s="26"/>
      <c r="C154" s="115"/>
      <c r="D154" s="29"/>
      <c r="E154" s="29"/>
      <c r="F154" s="34"/>
      <c r="G154" s="34"/>
      <c r="I154" s="99"/>
      <c r="J154" s="99"/>
    </row>
    <row r="155" spans="1:10" x14ac:dyDescent="0.25">
      <c r="A155" s="32"/>
      <c r="B155" s="83"/>
      <c r="C155" s="111"/>
      <c r="D155" s="29"/>
      <c r="E155" s="29"/>
      <c r="F155" s="34"/>
      <c r="G155" s="49"/>
      <c r="I155" s="99"/>
      <c r="J155" s="99"/>
    </row>
    <row r="156" spans="1:10" x14ac:dyDescent="0.25">
      <c r="A156" s="32"/>
      <c r="B156" s="83"/>
      <c r="C156" s="111"/>
      <c r="D156" s="29"/>
      <c r="E156" s="29"/>
      <c r="F156" s="34"/>
      <c r="G156" s="49"/>
      <c r="I156" s="99"/>
      <c r="J156" s="99"/>
    </row>
    <row r="157" spans="1:10" x14ac:dyDescent="0.25">
      <c r="A157" s="32"/>
      <c r="B157" s="83"/>
      <c r="C157" s="111"/>
      <c r="D157" s="29"/>
      <c r="E157" s="29"/>
      <c r="F157" s="34"/>
      <c r="G157" s="49"/>
      <c r="I157" s="99"/>
      <c r="J157" s="99"/>
    </row>
    <row r="158" spans="1:10" x14ac:dyDescent="0.25">
      <c r="A158" s="32"/>
      <c r="B158" s="83"/>
      <c r="C158" s="111"/>
      <c r="D158" s="29"/>
      <c r="E158" s="29"/>
      <c r="F158" s="34"/>
      <c r="G158" s="49"/>
      <c r="I158" s="99"/>
      <c r="J158" s="99"/>
    </row>
    <row r="159" spans="1:10" x14ac:dyDescent="0.25">
      <c r="A159" s="32"/>
      <c r="B159" s="83"/>
      <c r="C159" s="111"/>
      <c r="D159" s="29"/>
      <c r="E159" s="29"/>
      <c r="F159" s="34"/>
      <c r="G159" s="49"/>
      <c r="I159" s="99"/>
      <c r="J159" s="99"/>
    </row>
    <row r="160" spans="1:10" x14ac:dyDescent="0.25">
      <c r="A160" s="32"/>
      <c r="B160" s="83"/>
      <c r="C160" s="111"/>
      <c r="D160" s="29"/>
      <c r="E160" s="29"/>
      <c r="F160" s="34"/>
      <c r="G160" s="49"/>
      <c r="I160" s="99"/>
      <c r="J160" s="99"/>
    </row>
    <row r="161" spans="1:10" x14ac:dyDescent="0.25">
      <c r="A161" s="32"/>
      <c r="B161" s="26"/>
      <c r="C161" s="115"/>
      <c r="D161" s="29"/>
      <c r="E161" s="29"/>
      <c r="F161" s="34"/>
      <c r="G161" s="34"/>
      <c r="I161" s="99"/>
      <c r="J161" s="99"/>
    </row>
    <row r="162" spans="1:10" x14ac:dyDescent="0.25">
      <c r="A162" s="32"/>
      <c r="B162" s="26"/>
      <c r="C162" s="115"/>
      <c r="D162" s="29"/>
      <c r="E162" s="29"/>
      <c r="F162" s="34"/>
      <c r="G162" s="34"/>
      <c r="I162" s="99"/>
      <c r="J162" s="99"/>
    </row>
    <row r="163" spans="1:10" x14ac:dyDescent="0.25">
      <c r="A163" s="32"/>
      <c r="B163" s="83"/>
      <c r="C163" s="111"/>
      <c r="D163" s="29"/>
      <c r="E163" s="29"/>
      <c r="F163" s="34"/>
      <c r="G163" s="49"/>
      <c r="I163" s="99"/>
      <c r="J163" s="99"/>
    </row>
    <row r="164" spans="1:10" x14ac:dyDescent="0.25">
      <c r="A164" s="32"/>
      <c r="B164" s="83"/>
      <c r="C164" s="111"/>
      <c r="D164" s="29"/>
      <c r="E164" s="29"/>
      <c r="F164" s="34"/>
      <c r="G164" s="49"/>
      <c r="I164" s="99"/>
      <c r="J164" s="99"/>
    </row>
    <row r="165" spans="1:10" x14ac:dyDescent="0.25">
      <c r="A165" s="32"/>
      <c r="B165" s="83"/>
      <c r="C165" s="111"/>
      <c r="D165" s="29"/>
      <c r="E165" s="29"/>
      <c r="F165" s="34"/>
      <c r="G165" s="49"/>
      <c r="I165" s="99"/>
      <c r="J165" s="99"/>
    </row>
    <row r="166" spans="1:10" x14ac:dyDescent="0.25">
      <c r="A166" s="32"/>
      <c r="B166" s="83"/>
      <c r="C166" s="111"/>
      <c r="D166" s="29"/>
      <c r="E166" s="29"/>
      <c r="F166" s="34"/>
      <c r="G166" s="49"/>
      <c r="I166" s="99"/>
      <c r="J166" s="99"/>
    </row>
    <row r="167" spans="1:10" x14ac:dyDescent="0.25">
      <c r="A167" s="32"/>
      <c r="B167" s="83"/>
      <c r="C167" s="111"/>
      <c r="D167" s="29"/>
      <c r="E167" s="29"/>
      <c r="F167" s="34"/>
      <c r="G167" s="49"/>
      <c r="I167" s="99"/>
      <c r="J167" s="99"/>
    </row>
    <row r="168" spans="1:10" x14ac:dyDescent="0.25">
      <c r="A168" s="32"/>
      <c r="B168" s="83"/>
      <c r="C168" s="111"/>
      <c r="D168" s="29"/>
      <c r="E168" s="29"/>
      <c r="F168" s="34"/>
      <c r="G168" s="49"/>
      <c r="I168" s="99"/>
      <c r="J168" s="99"/>
    </row>
    <row r="169" spans="1:10" x14ac:dyDescent="0.25">
      <c r="A169" s="32"/>
      <c r="B169" s="83"/>
      <c r="C169" s="111"/>
      <c r="D169" s="29"/>
      <c r="E169" s="29"/>
      <c r="F169" s="34"/>
      <c r="G169" s="49"/>
      <c r="I169" s="99"/>
      <c r="J169" s="99"/>
    </row>
    <row r="170" spans="1:10" x14ac:dyDescent="0.25">
      <c r="A170" s="32"/>
      <c r="B170" s="83"/>
      <c r="C170" s="111"/>
      <c r="D170" s="29"/>
      <c r="E170" s="29"/>
      <c r="F170" s="34"/>
      <c r="G170" s="49"/>
      <c r="I170" s="99"/>
      <c r="J170" s="99"/>
    </row>
    <row r="171" spans="1:10" x14ac:dyDescent="0.25">
      <c r="A171" s="32"/>
      <c r="B171" s="83"/>
      <c r="C171" s="111"/>
      <c r="D171" s="29"/>
      <c r="E171" s="29"/>
      <c r="F171" s="34"/>
      <c r="G171" s="49"/>
      <c r="I171" s="99"/>
      <c r="J171" s="99"/>
    </row>
    <row r="172" spans="1:10" x14ac:dyDescent="0.25">
      <c r="A172" s="32"/>
      <c r="B172" s="83"/>
      <c r="C172" s="111"/>
      <c r="D172" s="29"/>
      <c r="E172" s="29"/>
      <c r="F172" s="34"/>
      <c r="G172" s="49"/>
      <c r="I172" s="99"/>
      <c r="J172" s="99"/>
    </row>
    <row r="173" spans="1:10" x14ac:dyDescent="0.25">
      <c r="A173" s="32"/>
      <c r="B173" s="83"/>
      <c r="C173" s="111"/>
      <c r="D173" s="29"/>
      <c r="E173" s="29"/>
      <c r="F173" s="34"/>
      <c r="G173" s="49"/>
      <c r="I173" s="99"/>
      <c r="J173" s="99"/>
    </row>
    <row r="174" spans="1:10" x14ac:dyDescent="0.25">
      <c r="A174" s="32"/>
      <c r="B174" s="26"/>
      <c r="C174" s="115"/>
      <c r="D174" s="32"/>
      <c r="E174" s="32"/>
      <c r="F174" s="34"/>
      <c r="G174" s="34"/>
      <c r="I174" s="99"/>
      <c r="J174" s="99"/>
    </row>
    <row r="175" spans="1:10" x14ac:dyDescent="0.25">
      <c r="A175" s="32"/>
      <c r="B175" s="83"/>
      <c r="C175" s="111"/>
      <c r="D175" s="29"/>
      <c r="E175" s="29"/>
      <c r="F175" s="34"/>
      <c r="G175" s="49"/>
      <c r="I175" s="99"/>
      <c r="J175" s="99"/>
    </row>
    <row r="176" spans="1:10" x14ac:dyDescent="0.25">
      <c r="A176" s="32"/>
      <c r="B176" s="83"/>
      <c r="C176" s="111"/>
      <c r="D176" s="29"/>
      <c r="E176" s="29"/>
      <c r="F176" s="34"/>
      <c r="G176" s="49"/>
      <c r="I176" s="99"/>
      <c r="J176" s="99"/>
    </row>
    <row r="177" spans="1:10" x14ac:dyDescent="0.25">
      <c r="A177" s="32"/>
      <c r="B177" s="83"/>
      <c r="C177" s="111"/>
      <c r="D177" s="29"/>
      <c r="E177" s="29"/>
      <c r="F177" s="34"/>
      <c r="G177" s="49"/>
      <c r="I177" s="99"/>
      <c r="J177" s="99"/>
    </row>
    <row r="178" spans="1:10" x14ac:dyDescent="0.25">
      <c r="A178" s="32"/>
      <c r="B178" s="26"/>
      <c r="C178" s="115"/>
      <c r="D178" s="29"/>
      <c r="E178" s="29"/>
      <c r="F178" s="34"/>
      <c r="G178" s="34"/>
      <c r="I178" s="99"/>
      <c r="J178" s="99"/>
    </row>
    <row r="179" spans="1:10" x14ac:dyDescent="0.25">
      <c r="A179" s="32"/>
      <c r="B179" s="83"/>
      <c r="C179" s="111"/>
      <c r="D179" s="29"/>
      <c r="E179" s="29"/>
      <c r="F179" s="34"/>
      <c r="G179" s="49"/>
      <c r="I179" s="99"/>
      <c r="J179" s="99"/>
    </row>
    <row r="180" spans="1:10" x14ac:dyDescent="0.25">
      <c r="A180" s="32"/>
      <c r="B180" s="83"/>
      <c r="C180" s="111"/>
      <c r="D180" s="29"/>
      <c r="E180" s="29"/>
      <c r="F180" s="34"/>
      <c r="G180" s="49"/>
      <c r="I180" s="99"/>
      <c r="J180" s="99"/>
    </row>
    <row r="181" spans="1:10" x14ac:dyDescent="0.25">
      <c r="A181" s="32"/>
      <c r="B181" s="83"/>
      <c r="C181" s="111"/>
      <c r="D181" s="29"/>
      <c r="E181" s="29"/>
      <c r="F181" s="34"/>
      <c r="G181" s="49"/>
      <c r="I181" s="99"/>
      <c r="J181" s="99"/>
    </row>
    <row r="182" spans="1:10" x14ac:dyDescent="0.25">
      <c r="A182" s="32"/>
      <c r="B182" s="26"/>
      <c r="C182" s="115"/>
      <c r="D182" s="32"/>
      <c r="E182" s="32"/>
      <c r="F182" s="34"/>
      <c r="G182" s="34"/>
      <c r="I182" s="99"/>
      <c r="J182" s="99"/>
    </row>
    <row r="183" spans="1:10" x14ac:dyDescent="0.25">
      <c r="A183" s="32"/>
      <c r="B183" s="83"/>
      <c r="C183" s="111"/>
      <c r="D183" s="29"/>
      <c r="E183" s="29"/>
      <c r="F183" s="34"/>
      <c r="G183" s="49"/>
      <c r="I183" s="99"/>
      <c r="J183" s="99"/>
    </row>
    <row r="184" spans="1:10" x14ac:dyDescent="0.25">
      <c r="A184" s="32"/>
      <c r="B184" s="83"/>
      <c r="C184" s="111"/>
      <c r="D184" s="29"/>
      <c r="E184" s="29"/>
      <c r="F184" s="34"/>
      <c r="G184" s="49"/>
      <c r="I184" s="99"/>
      <c r="J184" s="99"/>
    </row>
    <row r="185" spans="1:10" x14ac:dyDescent="0.25">
      <c r="A185" s="32"/>
      <c r="B185" s="83"/>
      <c r="C185" s="111"/>
      <c r="D185" s="29"/>
      <c r="E185" s="29"/>
      <c r="F185" s="34"/>
      <c r="G185" s="49"/>
      <c r="I185" s="99"/>
      <c r="J185" s="99"/>
    </row>
    <row r="186" spans="1:10" x14ac:dyDescent="0.25">
      <c r="A186" s="32"/>
      <c r="B186" s="83"/>
      <c r="C186" s="111"/>
      <c r="D186" s="29"/>
      <c r="E186" s="29"/>
      <c r="F186" s="34"/>
      <c r="G186" s="49"/>
      <c r="I186" s="99"/>
      <c r="J186" s="99"/>
    </row>
    <row r="187" spans="1:10" x14ac:dyDescent="0.25">
      <c r="A187" s="32"/>
      <c r="B187" s="83"/>
      <c r="C187" s="111"/>
      <c r="D187" s="29"/>
      <c r="E187" s="29"/>
      <c r="F187" s="34"/>
      <c r="G187" s="49"/>
      <c r="I187" s="99"/>
      <c r="J187" s="99"/>
    </row>
    <row r="188" spans="1:10" x14ac:dyDescent="0.25">
      <c r="A188" s="32"/>
      <c r="B188" s="83"/>
      <c r="C188" s="111"/>
      <c r="D188" s="29"/>
      <c r="E188" s="29"/>
      <c r="F188" s="34"/>
      <c r="G188" s="49"/>
      <c r="I188" s="99"/>
      <c r="J188" s="99"/>
    </row>
    <row r="189" spans="1:10" x14ac:dyDescent="0.25">
      <c r="A189" s="32"/>
      <c r="B189" s="83"/>
      <c r="C189" s="111"/>
      <c r="D189" s="29"/>
      <c r="E189" s="29"/>
      <c r="F189" s="34"/>
      <c r="G189" s="49"/>
      <c r="I189" s="99"/>
      <c r="J189" s="99"/>
    </row>
    <row r="190" spans="1:10" x14ac:dyDescent="0.25">
      <c r="A190" s="32"/>
      <c r="B190" s="83"/>
      <c r="C190" s="111"/>
      <c r="D190" s="29"/>
      <c r="E190" s="29"/>
      <c r="F190" s="34"/>
      <c r="G190" s="49"/>
      <c r="I190" s="99"/>
      <c r="J190" s="99"/>
    </row>
    <row r="191" spans="1:10" x14ac:dyDescent="0.25">
      <c r="A191" s="32"/>
      <c r="B191" s="26"/>
      <c r="C191" s="115"/>
      <c r="D191" s="32"/>
      <c r="E191" s="32"/>
      <c r="F191" s="34"/>
      <c r="G191" s="34"/>
      <c r="I191" s="99"/>
      <c r="J191" s="99"/>
    </row>
    <row r="192" spans="1:10" x14ac:dyDescent="0.25">
      <c r="A192" s="32"/>
      <c r="B192" s="83"/>
      <c r="C192" s="111"/>
      <c r="D192" s="29"/>
      <c r="E192" s="29"/>
      <c r="F192" s="34"/>
      <c r="G192" s="49"/>
      <c r="I192" s="99"/>
      <c r="J192" s="99"/>
    </row>
    <row r="193" spans="1:10" x14ac:dyDescent="0.25">
      <c r="A193" s="32"/>
      <c r="B193" s="83"/>
      <c r="C193" s="111"/>
      <c r="D193" s="29"/>
      <c r="E193" s="29"/>
      <c r="F193" s="34"/>
      <c r="G193" s="49"/>
      <c r="I193" s="99"/>
      <c r="J193" s="99"/>
    </row>
    <row r="194" spans="1:10" x14ac:dyDescent="0.25">
      <c r="A194" s="32"/>
      <c r="B194" s="26"/>
      <c r="C194" s="115"/>
      <c r="D194" s="32"/>
      <c r="E194" s="32"/>
      <c r="F194" s="34"/>
      <c r="G194" s="34"/>
      <c r="I194" s="99"/>
      <c r="J194" s="99"/>
    </row>
    <row r="195" spans="1:10" x14ac:dyDescent="0.25">
      <c r="A195" s="32"/>
      <c r="B195" s="26"/>
      <c r="C195" s="115"/>
      <c r="D195" s="32"/>
      <c r="E195" s="32"/>
      <c r="F195" s="34"/>
      <c r="G195" s="34"/>
      <c r="I195" s="99"/>
      <c r="J195" s="99"/>
    </row>
    <row r="196" spans="1:10" x14ac:dyDescent="0.25">
      <c r="A196" s="32"/>
      <c r="B196" s="26"/>
      <c r="C196" s="115"/>
      <c r="D196" s="29"/>
      <c r="E196" s="29"/>
      <c r="F196" s="34"/>
      <c r="G196" s="34"/>
      <c r="I196" s="99"/>
      <c r="J196" s="99"/>
    </row>
    <row r="197" spans="1:10" x14ac:dyDescent="0.25">
      <c r="A197" s="32"/>
      <c r="B197" s="26"/>
      <c r="C197" s="115"/>
      <c r="D197" s="29"/>
      <c r="E197" s="29"/>
      <c r="F197" s="34"/>
      <c r="G197" s="34"/>
      <c r="I197" s="99"/>
      <c r="J197" s="99"/>
    </row>
    <row r="198" spans="1:10" x14ac:dyDescent="0.25">
      <c r="A198" s="32"/>
      <c r="B198" s="83"/>
      <c r="C198" s="111"/>
      <c r="D198" s="29"/>
      <c r="E198" s="29"/>
      <c r="F198" s="34"/>
      <c r="G198" s="49"/>
      <c r="I198" s="99"/>
      <c r="J198" s="99"/>
    </row>
    <row r="199" spans="1:10" x14ac:dyDescent="0.25">
      <c r="A199" s="32"/>
      <c r="B199" s="83"/>
      <c r="C199" s="111"/>
      <c r="D199" s="29"/>
      <c r="E199" s="29"/>
      <c r="F199" s="34"/>
      <c r="G199" s="49"/>
      <c r="I199" s="99"/>
      <c r="J199" s="99"/>
    </row>
    <row r="200" spans="1:10" x14ac:dyDescent="0.25">
      <c r="A200" s="32"/>
      <c r="B200" s="83"/>
      <c r="C200" s="111"/>
      <c r="D200" s="29"/>
      <c r="E200" s="29"/>
      <c r="F200" s="34"/>
      <c r="G200" s="49"/>
      <c r="I200" s="99"/>
      <c r="J200" s="99"/>
    </row>
    <row r="201" spans="1:10" x14ac:dyDescent="0.25">
      <c r="A201" s="32"/>
      <c r="B201" s="83"/>
      <c r="C201" s="111"/>
      <c r="D201" s="29"/>
      <c r="E201" s="29"/>
      <c r="F201" s="34"/>
      <c r="G201" s="49"/>
      <c r="I201" s="99"/>
      <c r="J201" s="99"/>
    </row>
    <row r="202" spans="1:10" x14ac:dyDescent="0.25">
      <c r="A202" s="32"/>
      <c r="B202" s="83"/>
      <c r="C202" s="111"/>
      <c r="D202" s="29"/>
      <c r="E202" s="29"/>
      <c r="F202" s="34"/>
      <c r="G202" s="49"/>
      <c r="I202" s="99"/>
      <c r="J202" s="99"/>
    </row>
    <row r="203" spans="1:10" x14ac:dyDescent="0.25">
      <c r="A203" s="32"/>
      <c r="B203" s="83"/>
      <c r="C203" s="111"/>
      <c r="D203" s="29"/>
      <c r="E203" s="29"/>
      <c r="F203" s="34"/>
      <c r="G203" s="49"/>
      <c r="I203" s="99"/>
      <c r="J203" s="99"/>
    </row>
    <row r="204" spans="1:10" x14ac:dyDescent="0.25">
      <c r="A204" s="32"/>
      <c r="B204" s="83"/>
      <c r="C204" s="111"/>
      <c r="D204" s="29"/>
      <c r="E204" s="29"/>
      <c r="F204" s="34"/>
      <c r="G204" s="49"/>
      <c r="I204" s="99"/>
      <c r="J204" s="99"/>
    </row>
    <row r="205" spans="1:10" x14ac:dyDescent="0.25">
      <c r="A205" s="32"/>
      <c r="B205" s="83"/>
      <c r="C205" s="111"/>
      <c r="D205" s="29"/>
      <c r="E205" s="29"/>
      <c r="F205" s="34"/>
      <c r="G205" s="49"/>
      <c r="I205" s="99"/>
      <c r="J205" s="99"/>
    </row>
    <row r="206" spans="1:10" x14ac:dyDescent="0.25">
      <c r="A206" s="32"/>
      <c r="B206" s="83"/>
      <c r="C206" s="111"/>
      <c r="D206" s="29"/>
      <c r="E206" s="29"/>
      <c r="F206" s="34"/>
      <c r="G206" s="49"/>
      <c r="I206" s="99"/>
      <c r="J206" s="99"/>
    </row>
    <row r="207" spans="1:10" x14ac:dyDescent="0.25">
      <c r="A207" s="32"/>
      <c r="B207" s="83"/>
      <c r="C207" s="111"/>
      <c r="D207" s="29"/>
      <c r="E207" s="29"/>
      <c r="F207" s="34"/>
      <c r="G207" s="49"/>
      <c r="I207" s="99"/>
      <c r="J207" s="99"/>
    </row>
    <row r="208" spans="1:10" x14ac:dyDescent="0.25">
      <c r="A208" s="32"/>
      <c r="B208" s="83"/>
      <c r="C208" s="111"/>
      <c r="D208" s="29"/>
      <c r="E208" s="29"/>
      <c r="F208" s="34"/>
      <c r="G208" s="49"/>
      <c r="I208" s="99"/>
      <c r="J208" s="99"/>
    </row>
    <row r="209" spans="1:10" x14ac:dyDescent="0.25">
      <c r="A209" s="32"/>
      <c r="B209" s="83"/>
      <c r="C209" s="111"/>
      <c r="D209" s="29"/>
      <c r="E209" s="29"/>
      <c r="F209" s="34"/>
      <c r="G209" s="49"/>
      <c r="I209" s="99"/>
      <c r="J209" s="99"/>
    </row>
    <row r="210" spans="1:10" x14ac:dyDescent="0.25">
      <c r="A210" s="32"/>
      <c r="B210" s="83"/>
      <c r="C210" s="111"/>
      <c r="D210" s="29"/>
      <c r="E210" s="29"/>
      <c r="F210" s="34"/>
      <c r="G210" s="49"/>
      <c r="I210" s="99"/>
      <c r="J210" s="99"/>
    </row>
    <row r="211" spans="1:10" x14ac:dyDescent="0.25">
      <c r="A211" s="32"/>
      <c r="B211" s="83"/>
      <c r="C211" s="111"/>
      <c r="D211" s="29"/>
      <c r="E211" s="29"/>
      <c r="F211" s="34"/>
      <c r="G211" s="49"/>
      <c r="I211" s="99"/>
      <c r="J211" s="99"/>
    </row>
    <row r="212" spans="1:10" x14ac:dyDescent="0.25">
      <c r="A212" s="32"/>
      <c r="B212" s="83"/>
      <c r="C212" s="111"/>
      <c r="D212" s="29"/>
      <c r="E212" s="29"/>
      <c r="F212" s="34"/>
      <c r="G212" s="49"/>
      <c r="I212" s="99"/>
      <c r="J212" s="99"/>
    </row>
    <row r="213" spans="1:10" x14ac:dyDescent="0.25">
      <c r="A213" s="32"/>
      <c r="B213" s="83"/>
      <c r="C213" s="111"/>
      <c r="D213" s="29"/>
      <c r="E213" s="29"/>
      <c r="F213" s="34"/>
      <c r="G213" s="49"/>
      <c r="I213" s="99"/>
      <c r="J213" s="99"/>
    </row>
    <row r="214" spans="1:10" x14ac:dyDescent="0.25">
      <c r="A214" s="32"/>
      <c r="B214" s="83"/>
      <c r="C214" s="111"/>
      <c r="D214" s="29"/>
      <c r="E214" s="29"/>
      <c r="F214" s="34"/>
      <c r="G214" s="49"/>
      <c r="I214" s="99"/>
      <c r="J214" s="99"/>
    </row>
    <row r="215" spans="1:10" x14ac:dyDescent="0.25">
      <c r="A215" s="32"/>
      <c r="B215" s="83"/>
      <c r="C215" s="111"/>
      <c r="D215" s="29"/>
      <c r="E215" s="29"/>
      <c r="F215" s="34"/>
      <c r="G215" s="49"/>
      <c r="I215" s="99"/>
      <c r="J215" s="99"/>
    </row>
    <row r="216" spans="1:10" x14ac:dyDescent="0.25">
      <c r="B216" s="106"/>
      <c r="F216" s="60"/>
      <c r="G216" s="60"/>
      <c r="I216" s="99"/>
      <c r="J216" s="99"/>
    </row>
    <row r="217" spans="1:10" ht="13" x14ac:dyDescent="0.3">
      <c r="A217" s="32"/>
      <c r="B217" s="106"/>
      <c r="F217" s="60"/>
      <c r="G217" s="60"/>
      <c r="H217" s="108"/>
    </row>
    <row r="218" spans="1:10" x14ac:dyDescent="0.25">
      <c r="A218" s="32"/>
      <c r="B218" s="83"/>
      <c r="C218" s="111"/>
      <c r="D218" s="29"/>
      <c r="E218" s="29"/>
      <c r="F218" s="34"/>
      <c r="G218" s="49"/>
    </row>
    <row r="219" spans="1:10" x14ac:dyDescent="0.25">
      <c r="A219" s="32"/>
      <c r="B219" s="83"/>
      <c r="C219" s="111"/>
      <c r="D219" s="29"/>
      <c r="E219" s="29"/>
      <c r="F219" s="34"/>
      <c r="G219" s="49"/>
    </row>
    <row r="220" spans="1:10" x14ac:dyDescent="0.25">
      <c r="A220" s="32"/>
      <c r="B220" s="83"/>
      <c r="C220" s="111"/>
      <c r="D220" s="29"/>
      <c r="E220" s="29"/>
      <c r="F220" s="34"/>
      <c r="G220" s="49"/>
    </row>
    <row r="221" spans="1:10" x14ac:dyDescent="0.25">
      <c r="A221" s="32"/>
      <c r="B221" s="83"/>
      <c r="C221" s="111"/>
      <c r="D221" s="29"/>
      <c r="E221" s="29"/>
      <c r="F221" s="34"/>
      <c r="G221" s="49"/>
    </row>
    <row r="222" spans="1:10" x14ac:dyDescent="0.25">
      <c r="A222" s="32"/>
      <c r="B222" s="83"/>
      <c r="C222" s="111"/>
      <c r="D222" s="29"/>
      <c r="E222" s="29"/>
      <c r="F222" s="34"/>
      <c r="G222" s="49"/>
    </row>
    <row r="223" spans="1:10" x14ac:dyDescent="0.25">
      <c r="A223" s="32"/>
      <c r="B223" s="83"/>
      <c r="C223" s="111"/>
      <c r="D223" s="29"/>
      <c r="E223" s="29"/>
      <c r="F223" s="34"/>
      <c r="G223" s="49"/>
    </row>
    <row r="224" spans="1:10" x14ac:dyDescent="0.25">
      <c r="A224" s="32"/>
      <c r="B224" s="83"/>
      <c r="C224" s="111"/>
      <c r="D224" s="29"/>
      <c r="E224" s="29"/>
      <c r="F224" s="34"/>
      <c r="G224" s="49"/>
    </row>
    <row r="225" spans="1:7" x14ac:dyDescent="0.25">
      <c r="A225" s="32"/>
      <c r="B225" s="83"/>
      <c r="C225" s="111"/>
      <c r="D225" s="29"/>
      <c r="E225" s="29"/>
      <c r="F225" s="34"/>
      <c r="G225" s="49"/>
    </row>
    <row r="226" spans="1:7" x14ac:dyDescent="0.25">
      <c r="A226" s="32"/>
      <c r="B226" s="83"/>
      <c r="C226" s="111"/>
      <c r="D226" s="29"/>
      <c r="E226" s="29"/>
      <c r="F226" s="34"/>
      <c r="G226" s="49"/>
    </row>
    <row r="227" spans="1:7" x14ac:dyDescent="0.25">
      <c r="A227" s="32"/>
      <c r="B227" s="83"/>
      <c r="C227" s="111"/>
      <c r="D227" s="29"/>
      <c r="E227" s="29"/>
      <c r="F227" s="34"/>
      <c r="G227" s="49"/>
    </row>
    <row r="228" spans="1:7" x14ac:dyDescent="0.25">
      <c r="A228" s="32"/>
      <c r="B228" s="83"/>
      <c r="C228" s="111"/>
      <c r="D228" s="29"/>
      <c r="E228" s="29"/>
      <c r="F228" s="34"/>
      <c r="G228" s="49"/>
    </row>
    <row r="229" spans="1:7" x14ac:dyDescent="0.25">
      <c r="A229" s="32"/>
      <c r="B229" s="83"/>
      <c r="C229" s="111"/>
      <c r="D229" s="29"/>
      <c r="E229" s="29"/>
      <c r="F229" s="34"/>
      <c r="G229" s="49"/>
    </row>
    <row r="230" spans="1:7" x14ac:dyDescent="0.25">
      <c r="A230" s="32"/>
      <c r="B230" s="83"/>
      <c r="C230" s="111"/>
      <c r="D230" s="29"/>
      <c r="E230" s="29"/>
      <c r="F230" s="34"/>
      <c r="G230" s="49"/>
    </row>
    <row r="231" spans="1:7" x14ac:dyDescent="0.25">
      <c r="A231" s="32"/>
      <c r="B231" s="83"/>
      <c r="C231" s="111"/>
      <c r="D231" s="29"/>
      <c r="E231" s="29"/>
      <c r="F231" s="34"/>
      <c r="G231" s="49"/>
    </row>
    <row r="232" spans="1:7" x14ac:dyDescent="0.25">
      <c r="A232" s="32"/>
      <c r="B232" s="83"/>
      <c r="C232" s="111"/>
      <c r="D232" s="29"/>
      <c r="E232" s="29"/>
      <c r="F232" s="34"/>
      <c r="G232" s="49"/>
    </row>
    <row r="233" spans="1:7" x14ac:dyDescent="0.25">
      <c r="A233" s="32"/>
      <c r="B233" s="83"/>
      <c r="C233" s="111"/>
      <c r="D233" s="29"/>
      <c r="E233" s="29"/>
      <c r="F233" s="34"/>
      <c r="G233" s="49"/>
    </row>
    <row r="234" spans="1:7" x14ac:dyDescent="0.25">
      <c r="A234" s="32"/>
      <c r="B234" s="83"/>
      <c r="C234" s="111"/>
      <c r="D234" s="29"/>
      <c r="E234" s="29"/>
      <c r="F234" s="34"/>
      <c r="G234" s="49"/>
    </row>
    <row r="235" spans="1:7" x14ac:dyDescent="0.25">
      <c r="A235" s="32"/>
      <c r="B235" s="83"/>
      <c r="C235" s="111"/>
      <c r="D235" s="29"/>
      <c r="E235" s="29"/>
      <c r="F235" s="34"/>
      <c r="G235" s="49"/>
    </row>
    <row r="236" spans="1:7" x14ac:dyDescent="0.25">
      <c r="A236" s="32"/>
      <c r="B236" s="83"/>
      <c r="C236" s="111"/>
      <c r="D236" s="29"/>
      <c r="E236" s="29"/>
      <c r="F236" s="34"/>
      <c r="G236" s="49"/>
    </row>
    <row r="237" spans="1:7" x14ac:dyDescent="0.25">
      <c r="A237" s="32"/>
      <c r="B237" s="83"/>
      <c r="C237" s="111"/>
      <c r="D237" s="29"/>
      <c r="E237" s="29"/>
      <c r="F237" s="34"/>
      <c r="G237" s="49"/>
    </row>
    <row r="238" spans="1:7" x14ac:dyDescent="0.25">
      <c r="A238" s="32"/>
      <c r="B238" s="83"/>
      <c r="C238" s="111"/>
      <c r="D238" s="29"/>
      <c r="E238" s="29"/>
      <c r="F238" s="34"/>
      <c r="G238" s="49"/>
    </row>
    <row r="239" spans="1:7" x14ac:dyDescent="0.25">
      <c r="A239" s="32"/>
      <c r="B239" s="83"/>
      <c r="C239" s="111"/>
      <c r="D239" s="29"/>
      <c r="E239" s="29"/>
      <c r="F239" s="34"/>
      <c r="G239" s="49"/>
    </row>
    <row r="240" spans="1:7" x14ac:dyDescent="0.25">
      <c r="A240" s="32"/>
      <c r="B240" s="83"/>
      <c r="C240" s="111"/>
      <c r="D240" s="29"/>
      <c r="E240" s="29"/>
      <c r="F240" s="34"/>
      <c r="G240" s="49"/>
    </row>
    <row r="241" spans="1:7" x14ac:dyDescent="0.25">
      <c r="A241" s="32"/>
      <c r="B241" s="83"/>
      <c r="C241" s="111"/>
      <c r="D241" s="29"/>
      <c r="E241" s="29"/>
      <c r="F241" s="34"/>
      <c r="G241" s="49"/>
    </row>
    <row r="242" spans="1:7" x14ac:dyDescent="0.25">
      <c r="A242" s="32"/>
      <c r="B242" s="83"/>
      <c r="C242" s="111"/>
      <c r="D242" s="29"/>
      <c r="E242" s="29"/>
      <c r="F242" s="34"/>
      <c r="G242" s="49"/>
    </row>
    <row r="243" spans="1:7" x14ac:dyDescent="0.25">
      <c r="A243" s="32"/>
      <c r="B243" s="83"/>
      <c r="C243" s="111"/>
      <c r="D243" s="29"/>
      <c r="E243" s="29"/>
      <c r="F243" s="34"/>
      <c r="G243" s="49"/>
    </row>
    <row r="244" spans="1:7" x14ac:dyDescent="0.25">
      <c r="A244" s="32"/>
      <c r="B244" s="83"/>
      <c r="C244" s="111"/>
      <c r="D244" s="29"/>
      <c r="E244" s="29"/>
      <c r="F244" s="34"/>
      <c r="G244" s="49"/>
    </row>
    <row r="245" spans="1:7" x14ac:dyDescent="0.25">
      <c r="A245" s="32"/>
      <c r="B245" s="83"/>
      <c r="C245" s="111"/>
      <c r="D245" s="29"/>
      <c r="E245" s="29"/>
      <c r="F245" s="34"/>
      <c r="G245" s="49"/>
    </row>
    <row r="246" spans="1:7" x14ac:dyDescent="0.25">
      <c r="A246" s="32"/>
      <c r="B246" s="83"/>
      <c r="C246" s="111"/>
      <c r="D246" s="29"/>
      <c r="E246" s="29"/>
      <c r="F246" s="34"/>
      <c r="G246" s="49"/>
    </row>
    <row r="247" spans="1:7" x14ac:dyDescent="0.25">
      <c r="A247" s="32"/>
      <c r="B247" s="83"/>
      <c r="C247" s="111"/>
      <c r="D247" s="29"/>
      <c r="E247" s="29"/>
      <c r="F247" s="34"/>
      <c r="G247" s="49"/>
    </row>
    <row r="248" spans="1:7" x14ac:dyDescent="0.25">
      <c r="A248" s="32"/>
      <c r="B248" s="83"/>
      <c r="C248" s="111"/>
      <c r="D248" s="29"/>
      <c r="E248" s="29"/>
      <c r="F248" s="34"/>
      <c r="G248" s="49"/>
    </row>
    <row r="249" spans="1:7" x14ac:dyDescent="0.25">
      <c r="A249" s="32"/>
      <c r="B249" s="83"/>
      <c r="C249" s="111"/>
      <c r="D249" s="29"/>
      <c r="E249" s="29"/>
      <c r="F249" s="34"/>
      <c r="G249" s="49"/>
    </row>
    <row r="250" spans="1:7" x14ac:dyDescent="0.25">
      <c r="A250" s="32"/>
      <c r="B250" s="83"/>
      <c r="C250" s="111"/>
      <c r="D250" s="29"/>
      <c r="E250" s="29"/>
      <c r="F250" s="34"/>
      <c r="G250" s="49"/>
    </row>
    <row r="251" spans="1:7" x14ac:dyDescent="0.25">
      <c r="A251" s="32"/>
      <c r="B251" s="83"/>
      <c r="C251" s="111"/>
      <c r="D251" s="29"/>
      <c r="E251" s="29"/>
      <c r="F251" s="34"/>
      <c r="G251" s="49"/>
    </row>
    <row r="252" spans="1:7" x14ac:dyDescent="0.25">
      <c r="A252" s="32"/>
      <c r="B252" s="83"/>
      <c r="C252" s="111"/>
      <c r="D252" s="29"/>
      <c r="E252" s="29"/>
      <c r="F252" s="34"/>
      <c r="G252" s="49"/>
    </row>
    <row r="253" spans="1:7" x14ac:dyDescent="0.25">
      <c r="A253" s="32"/>
      <c r="B253" s="83"/>
      <c r="C253" s="111"/>
      <c r="D253" s="29"/>
      <c r="E253" s="29"/>
      <c r="F253" s="34"/>
      <c r="G253" s="49"/>
    </row>
    <row r="254" spans="1:7" x14ac:dyDescent="0.25">
      <c r="A254" s="32"/>
      <c r="B254" s="83"/>
      <c r="C254" s="111"/>
      <c r="D254" s="29"/>
      <c r="E254" s="29"/>
      <c r="F254" s="34"/>
      <c r="G254" s="49"/>
    </row>
    <row r="255" spans="1:7" x14ac:dyDescent="0.25">
      <c r="A255" s="32"/>
      <c r="B255" s="83"/>
      <c r="C255" s="111"/>
      <c r="D255" s="29"/>
      <c r="E255" s="29"/>
      <c r="F255" s="34"/>
      <c r="G255" s="49"/>
    </row>
    <row r="256" spans="1:7" x14ac:dyDescent="0.25">
      <c r="A256" s="32"/>
      <c r="B256" s="83"/>
      <c r="C256" s="111"/>
      <c r="D256" s="29"/>
      <c r="E256" s="29"/>
      <c r="F256" s="34"/>
      <c r="G256" s="49"/>
    </row>
    <row r="257" spans="1:7" x14ac:dyDescent="0.25">
      <c r="A257" s="32"/>
      <c r="B257" s="83"/>
      <c r="C257" s="111"/>
      <c r="D257" s="29"/>
      <c r="E257" s="29"/>
      <c r="F257" s="34"/>
      <c r="G257" s="49"/>
    </row>
    <row r="258" spans="1:7" x14ac:dyDescent="0.25">
      <c r="A258" s="32"/>
      <c r="B258" s="83"/>
      <c r="C258" s="111"/>
      <c r="D258" s="29"/>
      <c r="E258" s="29"/>
      <c r="F258" s="34"/>
      <c r="G258" s="49"/>
    </row>
    <row r="259" spans="1:7" x14ac:dyDescent="0.25">
      <c r="A259" s="32"/>
      <c r="B259" s="83"/>
      <c r="C259" s="111"/>
      <c r="D259" s="29"/>
      <c r="E259" s="29"/>
      <c r="F259" s="34"/>
      <c r="G259" s="49"/>
    </row>
    <row r="260" spans="1:7" x14ac:dyDescent="0.25">
      <c r="A260" s="32"/>
      <c r="B260" s="83"/>
      <c r="C260" s="111"/>
      <c r="D260" s="29"/>
      <c r="E260" s="29"/>
      <c r="F260" s="34"/>
      <c r="G260" s="49"/>
    </row>
    <row r="261" spans="1:7" x14ac:dyDescent="0.25">
      <c r="A261" s="32"/>
      <c r="B261" s="83"/>
      <c r="C261" s="111"/>
      <c r="D261" s="29"/>
      <c r="E261" s="29"/>
      <c r="F261" s="34"/>
      <c r="G261" s="49"/>
    </row>
    <row r="262" spans="1:7" x14ac:dyDescent="0.25">
      <c r="A262" s="32"/>
      <c r="B262" s="83"/>
      <c r="C262" s="111"/>
      <c r="D262" s="29"/>
      <c r="E262" s="29"/>
      <c r="F262" s="34"/>
      <c r="G262" s="49"/>
    </row>
    <row r="263" spans="1:7" x14ac:dyDescent="0.25">
      <c r="A263" s="32"/>
      <c r="B263" s="83"/>
      <c r="C263" s="111"/>
      <c r="D263" s="29"/>
      <c r="E263" s="29"/>
      <c r="F263" s="34"/>
      <c r="G263" s="49"/>
    </row>
    <row r="264" spans="1:7" x14ac:dyDescent="0.25">
      <c r="A264" s="32"/>
      <c r="B264" s="83"/>
      <c r="C264" s="111"/>
      <c r="D264" s="29"/>
      <c r="E264" s="29"/>
      <c r="F264" s="34"/>
      <c r="G264" s="49"/>
    </row>
    <row r="265" spans="1:7" x14ac:dyDescent="0.25">
      <c r="A265" s="32"/>
      <c r="B265" s="83"/>
      <c r="C265" s="111"/>
      <c r="D265" s="29"/>
      <c r="E265" s="29"/>
      <c r="F265" s="34"/>
      <c r="G265" s="49"/>
    </row>
    <row r="266" spans="1:7" x14ac:dyDescent="0.25">
      <c r="A266" s="32"/>
      <c r="B266" s="83"/>
      <c r="C266" s="111"/>
      <c r="D266" s="29"/>
      <c r="E266" s="29"/>
      <c r="F266" s="34"/>
      <c r="G266" s="49"/>
    </row>
    <row r="267" spans="1:7" x14ac:dyDescent="0.25">
      <c r="A267" s="32"/>
      <c r="B267" s="83"/>
      <c r="C267" s="111"/>
      <c r="D267" s="29"/>
      <c r="E267" s="29"/>
      <c r="F267" s="34"/>
      <c r="G267" s="49"/>
    </row>
    <row r="268" spans="1:7" x14ac:dyDescent="0.25">
      <c r="A268" s="32"/>
      <c r="B268" s="83"/>
      <c r="C268" s="111"/>
      <c r="D268" s="29"/>
      <c r="E268" s="29"/>
      <c r="F268" s="34"/>
      <c r="G268" s="49"/>
    </row>
    <row r="269" spans="1:7" x14ac:dyDescent="0.25">
      <c r="A269" s="32"/>
      <c r="B269" s="83"/>
      <c r="C269" s="111"/>
      <c r="D269" s="29"/>
      <c r="E269" s="29"/>
      <c r="F269" s="34"/>
      <c r="G269" s="49"/>
    </row>
    <row r="270" spans="1:7" x14ac:dyDescent="0.25">
      <c r="A270" s="32"/>
      <c r="B270" s="83"/>
      <c r="C270" s="111"/>
      <c r="D270" s="29"/>
      <c r="E270" s="29"/>
      <c r="F270" s="34"/>
      <c r="G270" s="49"/>
    </row>
    <row r="271" spans="1:7" x14ac:dyDescent="0.25">
      <c r="A271" s="32"/>
      <c r="B271" s="83"/>
      <c r="C271" s="111"/>
      <c r="D271" s="29"/>
      <c r="E271" s="29"/>
      <c r="F271" s="34"/>
      <c r="G271" s="49"/>
    </row>
    <row r="272" spans="1:7" x14ac:dyDescent="0.25">
      <c r="A272" s="32"/>
      <c r="B272" s="83"/>
      <c r="C272" s="111"/>
      <c r="D272" s="29"/>
      <c r="E272" s="29"/>
      <c r="F272" s="34"/>
      <c r="G272" s="49"/>
    </row>
    <row r="273" spans="1:7" x14ac:dyDescent="0.25">
      <c r="A273" s="32"/>
      <c r="B273" s="83"/>
      <c r="C273" s="111"/>
      <c r="D273" s="29"/>
      <c r="E273" s="29"/>
      <c r="F273" s="34"/>
      <c r="G273" s="49"/>
    </row>
    <row r="274" spans="1:7" x14ac:dyDescent="0.25">
      <c r="A274" s="32"/>
      <c r="B274" s="83"/>
      <c r="C274" s="111"/>
      <c r="D274" s="29"/>
      <c r="E274" s="29"/>
      <c r="F274" s="34"/>
      <c r="G274" s="49"/>
    </row>
    <row r="275" spans="1:7" x14ac:dyDescent="0.25">
      <c r="A275" s="32"/>
      <c r="B275" s="83"/>
      <c r="C275" s="111"/>
      <c r="D275" s="29"/>
      <c r="E275" s="29"/>
      <c r="F275" s="34"/>
      <c r="G275" s="49"/>
    </row>
    <row r="276" spans="1:7" x14ac:dyDescent="0.25">
      <c r="A276" s="32"/>
      <c r="B276" s="83"/>
      <c r="C276" s="111"/>
      <c r="D276" s="29"/>
      <c r="E276" s="29"/>
      <c r="F276" s="34"/>
      <c r="G276" s="49"/>
    </row>
    <row r="277" spans="1:7" x14ac:dyDescent="0.25">
      <c r="A277" s="32"/>
      <c r="B277" s="83"/>
      <c r="C277" s="111"/>
      <c r="D277" s="29"/>
      <c r="E277" s="29"/>
      <c r="F277" s="34"/>
      <c r="G277" s="49"/>
    </row>
    <row r="278" spans="1:7" x14ac:dyDescent="0.25">
      <c r="A278" s="32"/>
      <c r="B278" s="83"/>
      <c r="C278" s="111"/>
      <c r="D278" s="29"/>
      <c r="E278" s="29"/>
      <c r="F278" s="34"/>
      <c r="G278" s="49"/>
    </row>
    <row r="279" spans="1:7" x14ac:dyDescent="0.25">
      <c r="A279" s="32"/>
      <c r="B279" s="83"/>
      <c r="C279" s="111"/>
      <c r="D279" s="29"/>
      <c r="E279" s="29"/>
      <c r="F279" s="34"/>
      <c r="G279" s="49"/>
    </row>
    <row r="280" spans="1:7" x14ac:dyDescent="0.25">
      <c r="A280" s="32"/>
      <c r="B280" s="83"/>
      <c r="C280" s="111"/>
      <c r="D280" s="29"/>
      <c r="E280" s="29"/>
      <c r="F280" s="34"/>
      <c r="G280" s="49"/>
    </row>
    <row r="281" spans="1:7" x14ac:dyDescent="0.25">
      <c r="A281" s="32"/>
      <c r="B281" s="83"/>
      <c r="C281" s="111"/>
      <c r="D281" s="29"/>
      <c r="E281" s="29"/>
      <c r="F281" s="34"/>
      <c r="G281" s="49"/>
    </row>
    <row r="282" spans="1:7" x14ac:dyDescent="0.25">
      <c r="A282" s="32"/>
      <c r="B282" s="83"/>
      <c r="C282" s="111"/>
      <c r="D282" s="29"/>
      <c r="E282" s="29"/>
      <c r="F282" s="34"/>
      <c r="G282" s="49"/>
    </row>
    <row r="283" spans="1:7" x14ac:dyDescent="0.25">
      <c r="A283" s="32"/>
      <c r="B283" s="83"/>
      <c r="C283" s="111"/>
      <c r="D283" s="29"/>
      <c r="E283" s="29"/>
      <c r="F283" s="34"/>
      <c r="G283" s="49"/>
    </row>
    <row r="284" spans="1:7" x14ac:dyDescent="0.25">
      <c r="A284" s="32"/>
      <c r="B284" s="83"/>
      <c r="C284" s="111"/>
      <c r="D284" s="29"/>
      <c r="E284" s="29"/>
      <c r="F284" s="34"/>
      <c r="G284" s="49"/>
    </row>
    <row r="285" spans="1:7" x14ac:dyDescent="0.25">
      <c r="A285" s="32"/>
      <c r="B285" s="83"/>
      <c r="C285" s="111"/>
      <c r="D285" s="29"/>
      <c r="E285" s="29"/>
      <c r="F285" s="34"/>
      <c r="G285" s="49"/>
    </row>
    <row r="286" spans="1:7" x14ac:dyDescent="0.25">
      <c r="A286" s="32"/>
      <c r="B286" s="83"/>
      <c r="C286" s="111"/>
      <c r="D286" s="29"/>
      <c r="E286" s="29"/>
      <c r="F286" s="34"/>
      <c r="G286" s="49"/>
    </row>
    <row r="287" spans="1:7" x14ac:dyDescent="0.25">
      <c r="A287" s="32"/>
      <c r="B287" s="83"/>
      <c r="C287" s="111"/>
      <c r="D287" s="29"/>
      <c r="E287" s="29"/>
      <c r="F287" s="34"/>
      <c r="G287" s="49"/>
    </row>
    <row r="288" spans="1:7" x14ac:dyDescent="0.25">
      <c r="A288" s="32"/>
      <c r="B288" s="83"/>
      <c r="C288" s="111"/>
      <c r="D288" s="29"/>
      <c r="E288" s="29"/>
      <c r="F288" s="34"/>
      <c r="G288" s="49"/>
    </row>
    <row r="289" spans="1:7" x14ac:dyDescent="0.25">
      <c r="A289" s="32"/>
      <c r="B289" s="83"/>
      <c r="C289" s="111"/>
      <c r="D289" s="29"/>
      <c r="E289" s="29"/>
      <c r="F289" s="34"/>
      <c r="G289" s="49"/>
    </row>
    <row r="290" spans="1:7" x14ac:dyDescent="0.25">
      <c r="A290" s="32"/>
      <c r="B290" s="83"/>
      <c r="C290" s="111"/>
      <c r="D290" s="29"/>
      <c r="E290" s="29"/>
      <c r="F290" s="34"/>
      <c r="G290" s="49"/>
    </row>
    <row r="291" spans="1:7" x14ac:dyDescent="0.25">
      <c r="A291" s="32"/>
      <c r="B291" s="83"/>
      <c r="C291" s="111"/>
      <c r="D291" s="29"/>
      <c r="E291" s="29"/>
      <c r="F291" s="34"/>
      <c r="G291" s="49"/>
    </row>
    <row r="292" spans="1:7" x14ac:dyDescent="0.25">
      <c r="A292" s="32"/>
      <c r="B292" s="83"/>
      <c r="C292" s="111"/>
      <c r="D292" s="29"/>
      <c r="E292" s="29"/>
      <c r="F292" s="34"/>
      <c r="G292" s="49"/>
    </row>
    <row r="293" spans="1:7" x14ac:dyDescent="0.25">
      <c r="A293" s="32"/>
      <c r="B293" s="83"/>
      <c r="C293" s="111"/>
      <c r="D293" s="29"/>
      <c r="E293" s="29"/>
      <c r="F293" s="34"/>
      <c r="G293" s="49"/>
    </row>
    <row r="294" spans="1:7" x14ac:dyDescent="0.25">
      <c r="A294" s="32"/>
      <c r="B294" s="83"/>
      <c r="C294" s="111"/>
      <c r="D294" s="29"/>
      <c r="E294" s="29"/>
      <c r="F294" s="34"/>
      <c r="G294" s="49"/>
    </row>
    <row r="295" spans="1:7" x14ac:dyDescent="0.25">
      <c r="A295" s="32"/>
      <c r="B295" s="83"/>
      <c r="C295" s="111"/>
      <c r="D295" s="29"/>
      <c r="E295" s="29"/>
      <c r="F295" s="34"/>
      <c r="G295" s="49"/>
    </row>
    <row r="296" spans="1:7" x14ac:dyDescent="0.25">
      <c r="A296" s="32"/>
      <c r="B296" s="83"/>
      <c r="C296" s="111"/>
      <c r="D296" s="29"/>
      <c r="E296" s="29"/>
      <c r="F296" s="34"/>
      <c r="G296" s="49"/>
    </row>
    <row r="297" spans="1:7" x14ac:dyDescent="0.25">
      <c r="A297" s="32"/>
      <c r="B297" s="83"/>
      <c r="C297" s="111"/>
      <c r="D297" s="29"/>
      <c r="E297" s="29"/>
      <c r="F297" s="34"/>
      <c r="G297" s="49"/>
    </row>
    <row r="298" spans="1:7" x14ac:dyDescent="0.25">
      <c r="A298" s="32"/>
      <c r="B298" s="83"/>
      <c r="C298" s="111"/>
      <c r="D298" s="29"/>
      <c r="E298" s="29"/>
      <c r="F298" s="34"/>
      <c r="G298" s="49"/>
    </row>
    <row r="299" spans="1:7" x14ac:dyDescent="0.25">
      <c r="A299" s="32"/>
      <c r="B299" s="83"/>
      <c r="C299" s="111"/>
      <c r="D299" s="29"/>
      <c r="E299" s="29"/>
      <c r="F299" s="34"/>
      <c r="G299" s="49"/>
    </row>
    <row r="300" spans="1:7" x14ac:dyDescent="0.25">
      <c r="A300" s="32"/>
      <c r="B300" s="83"/>
      <c r="C300" s="111"/>
      <c r="D300" s="29"/>
      <c r="E300" s="29"/>
      <c r="F300" s="34"/>
      <c r="G300" s="49"/>
    </row>
    <row r="301" spans="1:7" x14ac:dyDescent="0.25">
      <c r="A301" s="32"/>
      <c r="B301" s="83"/>
      <c r="C301" s="111"/>
      <c r="D301" s="29"/>
      <c r="E301" s="29"/>
      <c r="F301" s="34"/>
      <c r="G301" s="49"/>
    </row>
    <row r="302" spans="1:7" x14ac:dyDescent="0.25">
      <c r="A302" s="32"/>
      <c r="B302" s="83"/>
      <c r="C302" s="111"/>
      <c r="D302" s="29"/>
      <c r="E302" s="29"/>
      <c r="F302" s="34"/>
      <c r="G302" s="49"/>
    </row>
    <row r="303" spans="1:7" x14ac:dyDescent="0.25">
      <c r="A303" s="32"/>
      <c r="B303" s="83"/>
      <c r="C303" s="111"/>
      <c r="D303" s="29"/>
      <c r="E303" s="29"/>
      <c r="F303" s="34"/>
      <c r="G303" s="49"/>
    </row>
    <row r="304" spans="1:7" x14ac:dyDescent="0.25">
      <c r="A304" s="32"/>
      <c r="B304" s="83"/>
      <c r="C304" s="111"/>
      <c r="D304" s="29"/>
      <c r="E304" s="29"/>
      <c r="F304" s="34"/>
      <c r="G304" s="49"/>
    </row>
    <row r="305" spans="1:7" x14ac:dyDescent="0.25">
      <c r="A305" s="32"/>
      <c r="B305" s="83"/>
      <c r="C305" s="111"/>
      <c r="D305" s="29"/>
      <c r="E305" s="29"/>
      <c r="F305" s="34"/>
      <c r="G305" s="49"/>
    </row>
    <row r="306" spans="1:7" x14ac:dyDescent="0.25">
      <c r="A306" s="32"/>
      <c r="B306" s="83"/>
      <c r="C306" s="111"/>
      <c r="D306" s="29"/>
      <c r="E306" s="29"/>
      <c r="F306" s="34"/>
      <c r="G306" s="49"/>
    </row>
    <row r="307" spans="1:7" x14ac:dyDescent="0.25">
      <c r="A307" s="32"/>
      <c r="B307" s="83"/>
      <c r="C307" s="111"/>
      <c r="D307" s="29"/>
      <c r="E307" s="29"/>
      <c r="F307" s="34"/>
      <c r="G307" s="49"/>
    </row>
    <row r="308" spans="1:7" x14ac:dyDescent="0.25">
      <c r="A308" s="32"/>
      <c r="B308" s="83"/>
      <c r="C308" s="111"/>
      <c r="D308" s="29"/>
      <c r="E308" s="29"/>
      <c r="F308" s="34"/>
      <c r="G308" s="49"/>
    </row>
    <row r="309" spans="1:7" x14ac:dyDescent="0.25">
      <c r="A309" s="32"/>
      <c r="B309" s="83"/>
      <c r="C309" s="111"/>
      <c r="D309" s="29"/>
      <c r="E309" s="29"/>
      <c r="F309" s="34"/>
      <c r="G309" s="49"/>
    </row>
    <row r="310" spans="1:7" x14ac:dyDescent="0.25">
      <c r="A310" s="32"/>
      <c r="B310" s="83"/>
      <c r="C310" s="111"/>
      <c r="D310" s="29"/>
      <c r="E310" s="29"/>
      <c r="F310" s="34"/>
      <c r="G310" s="49"/>
    </row>
    <row r="311" spans="1:7" x14ac:dyDescent="0.25">
      <c r="A311" s="32"/>
      <c r="B311" s="83"/>
      <c r="C311" s="111"/>
      <c r="D311" s="29"/>
      <c r="E311" s="29"/>
      <c r="F311" s="34"/>
      <c r="G311" s="49"/>
    </row>
    <row r="312" spans="1:7" x14ac:dyDescent="0.25">
      <c r="A312" s="32"/>
      <c r="B312" s="83"/>
      <c r="C312" s="111"/>
      <c r="D312" s="29"/>
      <c r="E312" s="29"/>
      <c r="F312" s="34"/>
      <c r="G312" s="49"/>
    </row>
    <row r="313" spans="1:7" x14ac:dyDescent="0.25">
      <c r="A313" s="32"/>
      <c r="B313" s="83"/>
      <c r="C313" s="111"/>
      <c r="D313" s="29"/>
      <c r="E313" s="29"/>
      <c r="F313" s="34"/>
      <c r="G313" s="49"/>
    </row>
    <row r="314" spans="1:7" x14ac:dyDescent="0.25">
      <c r="A314" s="32"/>
      <c r="B314" s="83"/>
      <c r="C314" s="111"/>
      <c r="D314" s="29"/>
      <c r="E314" s="29"/>
      <c r="F314" s="34"/>
      <c r="G314" s="49"/>
    </row>
    <row r="315" spans="1:7" x14ac:dyDescent="0.25">
      <c r="A315" s="32"/>
      <c r="B315" s="83"/>
      <c r="C315" s="111"/>
      <c r="D315" s="29"/>
      <c r="E315" s="29"/>
      <c r="F315" s="34"/>
      <c r="G315" s="49"/>
    </row>
    <row r="316" spans="1:7" x14ac:dyDescent="0.25">
      <c r="A316" s="32"/>
      <c r="B316" s="83"/>
      <c r="C316" s="111"/>
      <c r="D316" s="29"/>
      <c r="E316" s="29"/>
      <c r="F316" s="34"/>
      <c r="G316" s="49"/>
    </row>
    <row r="317" spans="1:7" x14ac:dyDescent="0.25">
      <c r="A317" s="32"/>
      <c r="B317" s="83"/>
      <c r="C317" s="111"/>
      <c r="D317" s="29"/>
      <c r="E317" s="29"/>
      <c r="F317" s="34"/>
      <c r="G317" s="49"/>
    </row>
    <row r="318" spans="1:7" x14ac:dyDescent="0.25">
      <c r="A318" s="32"/>
      <c r="B318" s="83"/>
      <c r="C318" s="111"/>
      <c r="D318" s="29"/>
      <c r="E318" s="29"/>
      <c r="F318" s="34"/>
      <c r="G318" s="49"/>
    </row>
    <row r="319" spans="1:7" x14ac:dyDescent="0.25">
      <c r="A319" s="32"/>
      <c r="B319" s="83"/>
      <c r="C319" s="111"/>
      <c r="D319" s="29"/>
      <c r="E319" s="29"/>
      <c r="F319" s="34"/>
      <c r="G319" s="49"/>
    </row>
    <row r="320" spans="1:7" x14ac:dyDescent="0.25">
      <c r="A320" s="32"/>
      <c r="B320" s="83"/>
      <c r="C320" s="111"/>
      <c r="D320" s="29"/>
      <c r="E320" s="29"/>
      <c r="F320" s="34"/>
      <c r="G320" s="49"/>
    </row>
    <row r="321" spans="1:7" x14ac:dyDescent="0.25">
      <c r="A321" s="32"/>
      <c r="B321" s="83"/>
      <c r="C321" s="111"/>
      <c r="D321" s="29"/>
      <c r="E321" s="29"/>
      <c r="F321" s="34"/>
      <c r="G321" s="49"/>
    </row>
    <row r="322" spans="1:7" x14ac:dyDescent="0.25">
      <c r="A322" s="32"/>
      <c r="B322" s="83"/>
      <c r="C322" s="111"/>
      <c r="D322" s="29"/>
      <c r="E322" s="29"/>
      <c r="F322" s="34"/>
      <c r="G322" s="49"/>
    </row>
    <row r="323" spans="1:7" x14ac:dyDescent="0.25">
      <c r="A323" s="32"/>
      <c r="B323" s="83"/>
      <c r="C323" s="111"/>
      <c r="D323" s="29"/>
      <c r="E323" s="29"/>
      <c r="F323" s="34"/>
      <c r="G323" s="49"/>
    </row>
    <row r="324" spans="1:7" x14ac:dyDescent="0.25">
      <c r="A324" s="32"/>
      <c r="B324" s="83"/>
      <c r="C324" s="111"/>
      <c r="D324" s="29"/>
      <c r="E324" s="29"/>
      <c r="F324" s="34"/>
      <c r="G324" s="49"/>
    </row>
    <row r="325" spans="1:7" x14ac:dyDescent="0.25">
      <c r="A325" s="32"/>
      <c r="B325" s="83"/>
      <c r="C325" s="111"/>
      <c r="D325" s="29"/>
      <c r="E325" s="29"/>
      <c r="F325" s="34"/>
      <c r="G325" s="49"/>
    </row>
    <row r="326" spans="1:7" x14ac:dyDescent="0.25">
      <c r="A326" s="32"/>
      <c r="B326" s="83"/>
      <c r="C326" s="111"/>
      <c r="D326" s="29"/>
      <c r="E326" s="29"/>
      <c r="F326" s="34"/>
      <c r="G326" s="49"/>
    </row>
    <row r="327" spans="1:7" x14ac:dyDescent="0.25">
      <c r="A327" s="32"/>
      <c r="B327" s="83"/>
      <c r="C327" s="111"/>
      <c r="D327" s="29"/>
      <c r="E327" s="29"/>
      <c r="F327" s="34"/>
      <c r="G327" s="49"/>
    </row>
    <row r="328" spans="1:7" x14ac:dyDescent="0.25">
      <c r="A328" s="32"/>
      <c r="B328" s="83"/>
      <c r="C328" s="111"/>
      <c r="D328" s="29"/>
      <c r="E328" s="29"/>
      <c r="F328" s="34"/>
      <c r="G328" s="49"/>
    </row>
    <row r="329" spans="1:7" x14ac:dyDescent="0.25">
      <c r="A329" s="32"/>
      <c r="B329" s="83"/>
      <c r="C329" s="111"/>
      <c r="D329" s="29"/>
      <c r="E329" s="29"/>
      <c r="F329" s="34"/>
      <c r="G329" s="49"/>
    </row>
    <row r="330" spans="1:7" x14ac:dyDescent="0.25">
      <c r="A330" s="32"/>
      <c r="B330" s="83"/>
      <c r="C330" s="111"/>
      <c r="D330" s="29"/>
      <c r="E330" s="29"/>
      <c r="F330" s="34"/>
      <c r="G330" s="49"/>
    </row>
    <row r="331" spans="1:7" x14ac:dyDescent="0.25">
      <c r="A331" s="32"/>
      <c r="B331" s="83"/>
      <c r="C331" s="111"/>
      <c r="D331" s="29"/>
      <c r="E331" s="29"/>
      <c r="F331" s="34"/>
      <c r="G331" s="49"/>
    </row>
    <row r="332" spans="1:7" x14ac:dyDescent="0.25">
      <c r="A332" s="32"/>
      <c r="B332" s="83"/>
      <c r="C332" s="111"/>
      <c r="D332" s="29"/>
      <c r="E332" s="29"/>
      <c r="F332" s="34"/>
      <c r="G332" s="49"/>
    </row>
    <row r="333" spans="1:7" x14ac:dyDescent="0.25">
      <c r="A333" s="32"/>
      <c r="B333" s="83"/>
      <c r="C333" s="111"/>
      <c r="D333" s="29"/>
      <c r="E333" s="29"/>
      <c r="F333" s="34"/>
      <c r="G333" s="49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8"/>
  <sheetViews>
    <sheetView topLeftCell="A136" workbookViewId="0"/>
  </sheetViews>
  <sheetFormatPr defaultColWidth="10.90625" defaultRowHeight="12.5" x14ac:dyDescent="0.25"/>
  <cols>
    <col min="1" max="1" width="29.1796875" customWidth="1"/>
    <col min="3" max="3" width="21.26953125" style="116" customWidth="1"/>
    <col min="5" max="5" width="3.453125" customWidth="1"/>
    <col min="6" max="6" width="15.54296875" customWidth="1"/>
    <col min="7" max="7" width="17.1796875" customWidth="1"/>
    <col min="9" max="10" width="12.7265625" bestFit="1" customWidth="1"/>
  </cols>
  <sheetData>
    <row r="1" spans="1:10" x14ac:dyDescent="0.25">
      <c r="A1" s="32" t="s">
        <v>1490</v>
      </c>
      <c r="B1" s="84"/>
      <c r="C1" s="111"/>
      <c r="D1" s="29"/>
      <c r="E1" s="29"/>
      <c r="F1" s="34"/>
      <c r="G1" s="49"/>
    </row>
    <row r="2" spans="1:10" ht="41.25" customHeight="1" x14ac:dyDescent="0.25">
      <c r="A2" s="103" t="s">
        <v>1491</v>
      </c>
      <c r="B2" s="104"/>
      <c r="C2" s="112"/>
      <c r="D2" s="105"/>
      <c r="E2" s="105"/>
      <c r="F2" s="105"/>
      <c r="G2" s="105"/>
    </row>
    <row r="3" spans="1:10" ht="13.5" x14ac:dyDescent="0.3">
      <c r="A3" s="77"/>
      <c r="B3" s="81"/>
      <c r="C3" s="113"/>
      <c r="D3" s="85"/>
      <c r="E3" s="85"/>
      <c r="F3" s="79"/>
      <c r="G3" s="89"/>
    </row>
    <row r="4" spans="1:10" x14ac:dyDescent="0.25">
      <c r="A4" s="32"/>
      <c r="B4" s="84"/>
      <c r="C4" s="111"/>
      <c r="D4" s="29"/>
      <c r="E4" s="29"/>
      <c r="F4" s="34"/>
      <c r="G4" s="49"/>
    </row>
    <row r="5" spans="1:10" x14ac:dyDescent="0.25">
      <c r="A5" s="1" t="s">
        <v>126</v>
      </c>
      <c r="B5" s="82" t="s">
        <v>969</v>
      </c>
      <c r="C5" s="114" t="s">
        <v>1419</v>
      </c>
      <c r="D5" s="3" t="s">
        <v>127</v>
      </c>
      <c r="E5" s="3"/>
      <c r="F5" s="4" t="s">
        <v>128</v>
      </c>
      <c r="G5" s="4" t="s">
        <v>422</v>
      </c>
      <c r="I5" s="99"/>
      <c r="J5" s="99"/>
    </row>
    <row r="6" spans="1:10" x14ac:dyDescent="0.25">
      <c r="A6" s="32" t="s">
        <v>1444</v>
      </c>
      <c r="B6" s="83">
        <v>40602</v>
      </c>
      <c r="C6" s="31" t="s">
        <v>425</v>
      </c>
      <c r="D6" s="29">
        <v>44.63</v>
      </c>
      <c r="E6" s="29" t="s">
        <v>1492</v>
      </c>
      <c r="F6" s="34">
        <v>447834465</v>
      </c>
      <c r="G6" s="49">
        <v>19986852172.950001</v>
      </c>
      <c r="I6" s="99"/>
      <c r="J6" s="99"/>
    </row>
    <row r="7" spans="1:10" x14ac:dyDescent="0.25">
      <c r="A7" s="32" t="s">
        <v>1493</v>
      </c>
      <c r="B7" s="83">
        <v>40599</v>
      </c>
      <c r="C7" s="111" t="s">
        <v>1220</v>
      </c>
      <c r="D7" s="29">
        <v>19</v>
      </c>
      <c r="E7" s="29"/>
      <c r="F7" s="34">
        <v>189473684</v>
      </c>
      <c r="G7" s="49">
        <v>3599999996</v>
      </c>
      <c r="I7" s="99"/>
      <c r="J7" s="99"/>
    </row>
    <row r="8" spans="1:10" x14ac:dyDescent="0.25">
      <c r="A8" s="32" t="s">
        <v>1296</v>
      </c>
      <c r="B8" s="83">
        <v>40667</v>
      </c>
      <c r="C8" s="31" t="s">
        <v>425</v>
      </c>
      <c r="D8" s="29">
        <v>160.25370000000001</v>
      </c>
      <c r="E8" s="29"/>
      <c r="F8" s="34">
        <v>6052073</v>
      </c>
      <c r="G8" s="49">
        <v>969867090.92010009</v>
      </c>
      <c r="I8" s="99"/>
      <c r="J8" s="99"/>
    </row>
    <row r="9" spans="1:10" x14ac:dyDescent="0.25">
      <c r="A9" s="32" t="s">
        <v>1471</v>
      </c>
      <c r="B9" s="83">
        <v>40792</v>
      </c>
      <c r="C9" s="31" t="s">
        <v>425</v>
      </c>
      <c r="D9" s="29">
        <v>30</v>
      </c>
      <c r="E9" s="29"/>
      <c r="F9" s="34">
        <v>30000000</v>
      </c>
      <c r="G9" s="49">
        <v>900000000</v>
      </c>
      <c r="I9" s="99"/>
      <c r="J9" s="99"/>
    </row>
    <row r="10" spans="1:10" x14ac:dyDescent="0.25">
      <c r="A10" s="32" t="s">
        <v>1296</v>
      </c>
      <c r="B10" s="83">
        <v>40694</v>
      </c>
      <c r="C10" s="31" t="s">
        <v>425</v>
      </c>
      <c r="D10" s="29">
        <v>160.25370000000001</v>
      </c>
      <c r="E10" s="29"/>
      <c r="F10" s="34">
        <v>5551180</v>
      </c>
      <c r="G10" s="49">
        <v>889597134.36600006</v>
      </c>
      <c r="I10" s="99"/>
      <c r="J10" s="99"/>
    </row>
    <row r="11" spans="1:10" x14ac:dyDescent="0.25">
      <c r="A11" s="32" t="s">
        <v>1475</v>
      </c>
      <c r="B11" s="83">
        <v>40729</v>
      </c>
      <c r="C11" s="31" t="s">
        <v>1220</v>
      </c>
      <c r="D11" s="29">
        <v>38</v>
      </c>
      <c r="E11" s="29"/>
      <c r="F11" s="34">
        <v>17087684</v>
      </c>
      <c r="G11" s="49">
        <v>649331992</v>
      </c>
      <c r="I11" s="99"/>
      <c r="J11" s="99"/>
    </row>
    <row r="12" spans="1:10" x14ac:dyDescent="0.25">
      <c r="A12" s="32" t="s">
        <v>1313</v>
      </c>
      <c r="B12" s="83">
        <v>40815</v>
      </c>
      <c r="C12" s="111" t="s">
        <v>425</v>
      </c>
      <c r="D12" s="29">
        <v>30</v>
      </c>
      <c r="E12" s="29"/>
      <c r="F12" s="34">
        <v>20000000</v>
      </c>
      <c r="G12" s="49">
        <v>600000000</v>
      </c>
      <c r="I12" s="99"/>
      <c r="J12" s="99"/>
    </row>
    <row r="13" spans="1:10" x14ac:dyDescent="0.25">
      <c r="A13" s="32" t="s">
        <v>1390</v>
      </c>
      <c r="B13" s="83">
        <v>40785</v>
      </c>
      <c r="C13" s="111" t="s">
        <v>425</v>
      </c>
      <c r="D13" s="29">
        <v>44</v>
      </c>
      <c r="E13" s="29"/>
      <c r="F13" s="34">
        <v>11111111</v>
      </c>
      <c r="G13" s="49">
        <v>488888884</v>
      </c>
      <c r="I13" s="99"/>
      <c r="J13" s="99"/>
    </row>
    <row r="14" spans="1:10" x14ac:dyDescent="0.25">
      <c r="A14" s="32" t="s">
        <v>1494</v>
      </c>
      <c r="B14" s="83">
        <v>40669</v>
      </c>
      <c r="C14" s="111" t="s">
        <v>426</v>
      </c>
      <c r="D14" s="29">
        <v>31.5</v>
      </c>
      <c r="E14" s="29"/>
      <c r="F14" s="34">
        <v>14329659</v>
      </c>
      <c r="G14" s="49">
        <v>451384258.5</v>
      </c>
      <c r="I14" s="99"/>
      <c r="J14" s="99"/>
    </row>
    <row r="15" spans="1:10" x14ac:dyDescent="0.25">
      <c r="A15" s="32" t="s">
        <v>1471</v>
      </c>
      <c r="B15" s="83">
        <v>40786</v>
      </c>
      <c r="C15" s="111" t="s">
        <v>425</v>
      </c>
      <c r="D15" s="29">
        <v>35</v>
      </c>
      <c r="E15" s="29"/>
      <c r="F15" s="34">
        <v>12700000</v>
      </c>
      <c r="G15" s="49">
        <v>444500000</v>
      </c>
      <c r="I15" s="99"/>
      <c r="J15" s="99"/>
    </row>
    <row r="16" spans="1:10" x14ac:dyDescent="0.25">
      <c r="A16" s="32" t="s">
        <v>1447</v>
      </c>
      <c r="B16" s="83">
        <v>40604</v>
      </c>
      <c r="C16" s="111" t="s">
        <v>425</v>
      </c>
      <c r="D16" s="29">
        <v>7.8</v>
      </c>
      <c r="E16" s="29"/>
      <c r="F16" s="34">
        <v>54105292</v>
      </c>
      <c r="G16" s="49">
        <v>422021277.59999996</v>
      </c>
      <c r="I16" s="99"/>
      <c r="J16" s="99"/>
    </row>
    <row r="17" spans="1:10" x14ac:dyDescent="0.25">
      <c r="A17" s="32" t="s">
        <v>1493</v>
      </c>
      <c r="B17" s="83">
        <v>40637</v>
      </c>
      <c r="C17" s="31" t="s">
        <v>425</v>
      </c>
      <c r="D17" s="29">
        <v>19</v>
      </c>
      <c r="E17" s="29"/>
      <c r="F17" s="34">
        <v>16721148</v>
      </c>
      <c r="G17" s="49">
        <v>317701812</v>
      </c>
      <c r="I17" s="99"/>
      <c r="J17" s="99"/>
    </row>
    <row r="18" spans="1:10" x14ac:dyDescent="0.25">
      <c r="A18" s="32" t="s">
        <v>1310</v>
      </c>
      <c r="B18" s="83">
        <v>40676</v>
      </c>
      <c r="C18" s="111" t="s">
        <v>425</v>
      </c>
      <c r="D18" s="29">
        <v>0.8</v>
      </c>
      <c r="E18" s="29"/>
      <c r="F18" s="34">
        <v>371937500</v>
      </c>
      <c r="G18" s="49">
        <v>297550000</v>
      </c>
      <c r="I18" s="99"/>
      <c r="J18" s="99"/>
    </row>
    <row r="19" spans="1:10" x14ac:dyDescent="0.25">
      <c r="A19" s="32" t="s">
        <v>1254</v>
      </c>
      <c r="B19" s="83">
        <v>40725</v>
      </c>
      <c r="C19" s="111" t="s">
        <v>425</v>
      </c>
      <c r="D19" s="29">
        <v>52.5</v>
      </c>
      <c r="E19" s="29"/>
      <c r="F19" s="34">
        <v>5450109</v>
      </c>
      <c r="G19" s="49">
        <v>286130722.5</v>
      </c>
      <c r="I19" s="99"/>
      <c r="J19" s="99"/>
    </row>
    <row r="20" spans="1:10" x14ac:dyDescent="0.25">
      <c r="A20" s="32" t="s">
        <v>1407</v>
      </c>
      <c r="B20" s="83">
        <v>40855</v>
      </c>
      <c r="C20" s="31" t="s">
        <v>425</v>
      </c>
      <c r="D20" s="29">
        <v>48.5</v>
      </c>
      <c r="E20" s="29"/>
      <c r="F20" s="34">
        <v>4019800</v>
      </c>
      <c r="G20" s="49">
        <v>194960300</v>
      </c>
      <c r="I20" s="99"/>
      <c r="J20" s="99"/>
    </row>
    <row r="21" spans="1:10" x14ac:dyDescent="0.25">
      <c r="A21" s="32" t="s">
        <v>1277</v>
      </c>
      <c r="B21" s="83">
        <v>40575</v>
      </c>
      <c r="C21" s="111" t="s">
        <v>425</v>
      </c>
      <c r="D21" s="29">
        <v>3</v>
      </c>
      <c r="E21" s="29"/>
      <c r="F21" s="34">
        <v>57110113</v>
      </c>
      <c r="G21" s="49">
        <v>171330339</v>
      </c>
      <c r="I21" s="99"/>
      <c r="J21" s="99"/>
    </row>
    <row r="22" spans="1:10" x14ac:dyDescent="0.25">
      <c r="A22" s="32" t="s">
        <v>1251</v>
      </c>
      <c r="B22" s="83">
        <v>40651</v>
      </c>
      <c r="C22" s="111" t="s">
        <v>425</v>
      </c>
      <c r="D22" s="29">
        <v>0.8</v>
      </c>
      <c r="E22" s="29"/>
      <c r="F22" s="34">
        <v>210000000</v>
      </c>
      <c r="G22" s="49">
        <v>168000000</v>
      </c>
      <c r="I22" s="99"/>
      <c r="J22" s="99"/>
    </row>
    <row r="23" spans="1:10" x14ac:dyDescent="0.25">
      <c r="A23" s="32" t="s">
        <v>1328</v>
      </c>
      <c r="B23" s="83">
        <v>40704</v>
      </c>
      <c r="C23" s="31" t="s">
        <v>428</v>
      </c>
      <c r="D23" s="29">
        <v>182.5</v>
      </c>
      <c r="E23" s="29" t="s">
        <v>1373</v>
      </c>
      <c r="F23" s="34">
        <v>840709</v>
      </c>
      <c r="G23" s="49">
        <v>153429392.5</v>
      </c>
      <c r="I23" s="99"/>
      <c r="J23" s="99"/>
    </row>
    <row r="24" spans="1:10" x14ac:dyDescent="0.25">
      <c r="A24" s="32" t="s">
        <v>1494</v>
      </c>
      <c r="B24" s="83">
        <v>40715</v>
      </c>
      <c r="C24" s="111" t="s">
        <v>425</v>
      </c>
      <c r="D24" s="29">
        <v>38.095999999999997</v>
      </c>
      <c r="E24" s="29"/>
      <c r="F24" s="34">
        <v>3509281</v>
      </c>
      <c r="G24" s="49">
        <v>133689568.97599998</v>
      </c>
      <c r="I24" s="99"/>
      <c r="J24" s="99"/>
    </row>
    <row r="25" spans="1:10" x14ac:dyDescent="0.25">
      <c r="A25" s="32" t="s">
        <v>1447</v>
      </c>
      <c r="B25" s="83">
        <v>40589</v>
      </c>
      <c r="C25" s="111" t="s">
        <v>425</v>
      </c>
      <c r="D25" s="29">
        <v>7.8</v>
      </c>
      <c r="E25" s="29"/>
      <c r="F25" s="34">
        <v>16394708</v>
      </c>
      <c r="G25" s="49">
        <v>127878722.39999999</v>
      </c>
      <c r="I25" s="99"/>
      <c r="J25" s="99"/>
    </row>
    <row r="26" spans="1:10" x14ac:dyDescent="0.25">
      <c r="A26" s="32" t="s">
        <v>1470</v>
      </c>
      <c r="B26" s="83">
        <v>40610</v>
      </c>
      <c r="C26" s="111" t="s">
        <v>425</v>
      </c>
      <c r="D26" s="29">
        <v>3.7</v>
      </c>
      <c r="E26" s="29"/>
      <c r="F26" s="34">
        <v>33783000</v>
      </c>
      <c r="G26" s="49">
        <v>124997100</v>
      </c>
      <c r="I26" s="99"/>
      <c r="J26" s="99"/>
    </row>
    <row r="27" spans="1:10" x14ac:dyDescent="0.25">
      <c r="A27" s="32" t="s">
        <v>1407</v>
      </c>
      <c r="B27" s="83">
        <v>40588</v>
      </c>
      <c r="C27" s="31" t="s">
        <v>428</v>
      </c>
      <c r="D27" s="29">
        <v>25</v>
      </c>
      <c r="E27" s="29"/>
      <c r="F27" s="34">
        <v>4997500</v>
      </c>
      <c r="G27" s="49">
        <v>124937500</v>
      </c>
      <c r="I27" s="99"/>
      <c r="J27" s="99"/>
    </row>
    <row r="28" spans="1:10" x14ac:dyDescent="0.25">
      <c r="A28" s="32" t="s">
        <v>1443</v>
      </c>
      <c r="B28" s="83">
        <v>40689</v>
      </c>
      <c r="C28" s="111" t="s">
        <v>425</v>
      </c>
      <c r="D28" s="29">
        <v>51.5</v>
      </c>
      <c r="E28" s="29"/>
      <c r="F28" s="34">
        <v>2220000</v>
      </c>
      <c r="G28" s="49">
        <v>114330000</v>
      </c>
      <c r="I28" s="99"/>
      <c r="J28" s="99"/>
    </row>
    <row r="29" spans="1:10" x14ac:dyDescent="0.25">
      <c r="A29" s="32" t="s">
        <v>1230</v>
      </c>
      <c r="B29" s="83">
        <v>40882</v>
      </c>
      <c r="C29" s="111" t="s">
        <v>426</v>
      </c>
      <c r="D29" s="29">
        <v>6.7</v>
      </c>
      <c r="E29" s="29"/>
      <c r="F29" s="34">
        <v>15778071</v>
      </c>
      <c r="G29" s="49">
        <v>105713075.7</v>
      </c>
      <c r="I29" s="99"/>
      <c r="J29" s="99"/>
    </row>
    <row r="30" spans="1:10" x14ac:dyDescent="0.25">
      <c r="A30" s="32" t="s">
        <v>1228</v>
      </c>
      <c r="B30" s="83">
        <v>40850</v>
      </c>
      <c r="C30" s="111" t="s">
        <v>425</v>
      </c>
      <c r="D30" s="29">
        <v>17.5</v>
      </c>
      <c r="E30" s="29"/>
      <c r="F30" s="34">
        <v>6005409</v>
      </c>
      <c r="G30" s="49">
        <v>105094657.5</v>
      </c>
      <c r="I30" s="99"/>
      <c r="J30" s="99"/>
    </row>
    <row r="31" spans="1:10" x14ac:dyDescent="0.25">
      <c r="A31" s="32" t="s">
        <v>1308</v>
      </c>
      <c r="B31" s="83">
        <v>40688</v>
      </c>
      <c r="C31" s="111" t="s">
        <v>426</v>
      </c>
      <c r="D31" s="29">
        <v>11</v>
      </c>
      <c r="E31" s="29"/>
      <c r="F31" s="34">
        <v>8611434</v>
      </c>
      <c r="G31" s="49">
        <v>94725774</v>
      </c>
      <c r="I31" s="99"/>
      <c r="J31" s="99"/>
    </row>
    <row r="32" spans="1:10" x14ac:dyDescent="0.25">
      <c r="A32" s="32" t="s">
        <v>1336</v>
      </c>
      <c r="B32" s="83">
        <v>40795</v>
      </c>
      <c r="C32" s="111" t="s">
        <v>425</v>
      </c>
      <c r="D32" s="29">
        <v>10.43</v>
      </c>
      <c r="E32" s="29"/>
      <c r="F32" s="34">
        <v>8305369</v>
      </c>
      <c r="G32" s="49">
        <v>86624998.670000002</v>
      </c>
      <c r="I32" s="99"/>
      <c r="J32" s="99"/>
    </row>
    <row r="33" spans="1:10" x14ac:dyDescent="0.25">
      <c r="A33" s="32" t="s">
        <v>1277</v>
      </c>
      <c r="B33" s="83">
        <v>40582</v>
      </c>
      <c r="C33" s="111" t="s">
        <v>425</v>
      </c>
      <c r="D33" s="29">
        <v>3</v>
      </c>
      <c r="E33" s="29"/>
      <c r="F33" s="34">
        <v>26224887</v>
      </c>
      <c r="G33" s="49">
        <v>78674661</v>
      </c>
      <c r="I33" s="99"/>
      <c r="J33" s="99"/>
    </row>
    <row r="34" spans="1:10" x14ac:dyDescent="0.25">
      <c r="A34" s="32" t="s">
        <v>1457</v>
      </c>
      <c r="B34" s="83">
        <v>40596</v>
      </c>
      <c r="C34" s="111" t="s">
        <v>425</v>
      </c>
      <c r="D34" s="29">
        <v>5.15</v>
      </c>
      <c r="E34" s="29"/>
      <c r="F34" s="34">
        <v>15000000</v>
      </c>
      <c r="G34" s="49">
        <v>77250000</v>
      </c>
      <c r="I34" s="99"/>
      <c r="J34" s="99"/>
    </row>
    <row r="35" spans="1:10" x14ac:dyDescent="0.25">
      <c r="A35" s="32" t="s">
        <v>1410</v>
      </c>
      <c r="B35" s="83">
        <v>40889</v>
      </c>
      <c r="C35" s="111" t="s">
        <v>425</v>
      </c>
      <c r="D35" s="29">
        <v>1.25</v>
      </c>
      <c r="E35" s="29"/>
      <c r="F35" s="34">
        <v>60000000</v>
      </c>
      <c r="G35" s="49">
        <v>75000000</v>
      </c>
      <c r="I35" s="99"/>
      <c r="J35" s="99"/>
    </row>
    <row r="36" spans="1:10" x14ac:dyDescent="0.25">
      <c r="A36" s="32" t="s">
        <v>1271</v>
      </c>
      <c r="B36" s="83">
        <v>40561</v>
      </c>
      <c r="C36" s="111" t="s">
        <v>426</v>
      </c>
      <c r="D36" s="29">
        <v>8.5</v>
      </c>
      <c r="E36" s="29"/>
      <c r="F36" s="34">
        <v>8823529</v>
      </c>
      <c r="G36" s="49">
        <v>74999996.5</v>
      </c>
      <c r="I36" s="99"/>
      <c r="J36" s="99"/>
    </row>
    <row r="37" spans="1:10" x14ac:dyDescent="0.25">
      <c r="A37" s="32" t="s">
        <v>1495</v>
      </c>
      <c r="B37" s="83">
        <v>40757</v>
      </c>
      <c r="C37" s="111" t="s">
        <v>426</v>
      </c>
      <c r="D37" s="29">
        <v>3.3</v>
      </c>
      <c r="E37" s="29"/>
      <c r="F37" s="34">
        <v>22188020</v>
      </c>
      <c r="G37" s="49">
        <v>73220466</v>
      </c>
      <c r="I37" s="99"/>
      <c r="J37" s="99"/>
    </row>
    <row r="38" spans="1:10" x14ac:dyDescent="0.25">
      <c r="A38" s="32" t="s">
        <v>1475</v>
      </c>
      <c r="B38" s="83">
        <v>40764</v>
      </c>
      <c r="C38" s="111" t="s">
        <v>425</v>
      </c>
      <c r="D38" s="29">
        <v>38</v>
      </c>
      <c r="E38" s="29"/>
      <c r="F38" s="34">
        <v>1707359</v>
      </c>
      <c r="G38" s="49">
        <v>64879642</v>
      </c>
      <c r="I38" s="99"/>
      <c r="J38" s="99"/>
    </row>
    <row r="39" spans="1:10" x14ac:dyDescent="0.25">
      <c r="A39" s="32" t="s">
        <v>1267</v>
      </c>
      <c r="B39" s="83">
        <v>40623</v>
      </c>
      <c r="C39" s="111" t="s">
        <v>426</v>
      </c>
      <c r="D39" s="29">
        <v>0.3</v>
      </c>
      <c r="E39" s="29"/>
      <c r="F39" s="34">
        <v>212946563</v>
      </c>
      <c r="G39" s="49">
        <v>63883968.899999999</v>
      </c>
      <c r="I39" s="99"/>
      <c r="J39" s="99"/>
    </row>
    <row r="40" spans="1:10" x14ac:dyDescent="0.25">
      <c r="A40" s="32" t="s">
        <v>1409</v>
      </c>
      <c r="B40" s="83">
        <v>40675</v>
      </c>
      <c r="C40" s="111" t="s">
        <v>428</v>
      </c>
      <c r="D40" s="29">
        <v>5.3118999999999996</v>
      </c>
      <c r="E40" s="29"/>
      <c r="F40" s="34">
        <v>11366000</v>
      </c>
      <c r="G40" s="49">
        <v>60375055.399999999</v>
      </c>
      <c r="I40" s="99"/>
      <c r="J40" s="99"/>
    </row>
    <row r="41" spans="1:10" x14ac:dyDescent="0.25">
      <c r="A41" s="32" t="s">
        <v>1303</v>
      </c>
      <c r="B41" s="83">
        <v>40816</v>
      </c>
      <c r="C41" s="111" t="s">
        <v>426</v>
      </c>
      <c r="D41" s="29">
        <v>6.8</v>
      </c>
      <c r="E41" s="29"/>
      <c r="F41" s="34">
        <v>8079519</v>
      </c>
      <c r="G41" s="49">
        <v>54940729.199999996</v>
      </c>
      <c r="I41" s="99"/>
      <c r="J41" s="99"/>
    </row>
    <row r="42" spans="1:10" x14ac:dyDescent="0.25">
      <c r="A42" s="32" t="s">
        <v>1303</v>
      </c>
      <c r="B42" s="83">
        <v>40814</v>
      </c>
      <c r="C42" s="111" t="s">
        <v>425</v>
      </c>
      <c r="D42" s="29">
        <v>3.3</v>
      </c>
      <c r="E42" s="29"/>
      <c r="F42" s="34">
        <v>16604244</v>
      </c>
      <c r="G42" s="49">
        <v>54794005.199999996</v>
      </c>
      <c r="I42" s="99"/>
      <c r="J42" s="99"/>
    </row>
    <row r="43" spans="1:10" x14ac:dyDescent="0.25">
      <c r="A43" s="32" t="s">
        <v>1469</v>
      </c>
      <c r="B43" s="83">
        <v>40631</v>
      </c>
      <c r="C43" s="111" t="s">
        <v>1365</v>
      </c>
      <c r="D43" s="29">
        <v>21</v>
      </c>
      <c r="E43" s="29"/>
      <c r="F43" s="34">
        <v>2581515</v>
      </c>
      <c r="G43" s="49">
        <v>54211815</v>
      </c>
      <c r="I43" s="99"/>
      <c r="J43" s="99"/>
    </row>
    <row r="44" spans="1:10" x14ac:dyDescent="0.25">
      <c r="A44" s="32" t="s">
        <v>1469</v>
      </c>
      <c r="B44" s="83">
        <v>40631</v>
      </c>
      <c r="C44" s="111" t="s">
        <v>1220</v>
      </c>
      <c r="D44" s="29">
        <v>21</v>
      </c>
      <c r="E44" s="29"/>
      <c r="F44" s="34">
        <v>2381885</v>
      </c>
      <c r="G44" s="49">
        <v>50019585</v>
      </c>
      <c r="I44" s="99"/>
      <c r="J44" s="99"/>
    </row>
    <row r="45" spans="1:10" x14ac:dyDescent="0.25">
      <c r="A45" s="32" t="s">
        <v>1449</v>
      </c>
      <c r="B45" s="83">
        <v>40605</v>
      </c>
      <c r="C45" s="111" t="s">
        <v>428</v>
      </c>
      <c r="D45" s="29">
        <v>23.3</v>
      </c>
      <c r="E45" s="29" t="s">
        <v>1373</v>
      </c>
      <c r="F45" s="34">
        <v>2000000</v>
      </c>
      <c r="G45" s="49">
        <v>46600000</v>
      </c>
      <c r="I45" s="99"/>
      <c r="J45" s="99"/>
    </row>
    <row r="46" spans="1:10" x14ac:dyDescent="0.25">
      <c r="A46" s="32" t="s">
        <v>1265</v>
      </c>
      <c r="B46" s="83">
        <v>40609</v>
      </c>
      <c r="C46" s="111" t="s">
        <v>425</v>
      </c>
      <c r="D46" s="29">
        <v>103.4131</v>
      </c>
      <c r="E46" s="29"/>
      <c r="F46" s="34">
        <v>427750</v>
      </c>
      <c r="G46" s="49">
        <v>44234953.524999999</v>
      </c>
      <c r="I46" s="99"/>
      <c r="J46" s="99"/>
    </row>
    <row r="47" spans="1:10" x14ac:dyDescent="0.25">
      <c r="A47" s="32" t="s">
        <v>1341</v>
      </c>
      <c r="B47" s="83">
        <v>40637</v>
      </c>
      <c r="C47" s="111" t="s">
        <v>428</v>
      </c>
      <c r="D47" s="29">
        <v>6.7430000000000003</v>
      </c>
      <c r="E47" s="29"/>
      <c r="F47" s="34">
        <v>6242214</v>
      </c>
      <c r="G47" s="49">
        <v>42091249.002000004</v>
      </c>
      <c r="I47" s="99"/>
      <c r="J47" s="99"/>
    </row>
    <row r="48" spans="1:10" x14ac:dyDescent="0.25">
      <c r="A48" s="32" t="s">
        <v>1409</v>
      </c>
      <c r="B48" s="26">
        <v>40697</v>
      </c>
      <c r="C48" s="115" t="s">
        <v>428</v>
      </c>
      <c r="D48" s="32">
        <v>5.1334</v>
      </c>
      <c r="E48" s="32"/>
      <c r="F48" s="34">
        <v>8154250</v>
      </c>
      <c r="G48" s="34">
        <v>41859026.950000003</v>
      </c>
      <c r="I48" s="99"/>
      <c r="J48" s="99"/>
    </row>
    <row r="49" spans="1:10" x14ac:dyDescent="0.25">
      <c r="A49" s="32" t="s">
        <v>1442</v>
      </c>
      <c r="B49" s="26">
        <v>40653</v>
      </c>
      <c r="C49" s="115" t="s">
        <v>426</v>
      </c>
      <c r="D49" s="32">
        <v>0.02</v>
      </c>
      <c r="E49" s="32"/>
      <c r="F49" s="34">
        <v>1805618810</v>
      </c>
      <c r="G49" s="34">
        <v>36112376.200000003</v>
      </c>
      <c r="I49" s="99"/>
      <c r="J49" s="99"/>
    </row>
    <row r="50" spans="1:10" x14ac:dyDescent="0.25">
      <c r="A50" s="32" t="s">
        <v>1230</v>
      </c>
      <c r="B50" s="26">
        <v>40900</v>
      </c>
      <c r="C50" s="115" t="s">
        <v>425</v>
      </c>
      <c r="D50" s="32">
        <v>6.7</v>
      </c>
      <c r="E50" s="32"/>
      <c r="F50" s="34">
        <v>5259357</v>
      </c>
      <c r="G50" s="34">
        <v>35237691.899999999</v>
      </c>
      <c r="I50" s="99"/>
      <c r="J50" s="99"/>
    </row>
    <row r="51" spans="1:10" x14ac:dyDescent="0.25">
      <c r="A51" s="32" t="s">
        <v>1472</v>
      </c>
      <c r="B51" s="26">
        <v>40784</v>
      </c>
      <c r="C51" s="115" t="s">
        <v>425</v>
      </c>
      <c r="D51" s="32">
        <v>13.2</v>
      </c>
      <c r="E51" s="32"/>
      <c r="F51" s="34">
        <v>2650000</v>
      </c>
      <c r="G51" s="34">
        <v>34980000</v>
      </c>
      <c r="I51" s="99"/>
      <c r="J51" s="99"/>
    </row>
    <row r="52" spans="1:10" x14ac:dyDescent="0.25">
      <c r="A52" s="32" t="s">
        <v>1296</v>
      </c>
      <c r="B52" s="26">
        <v>40571</v>
      </c>
      <c r="C52" s="115" t="s">
        <v>428</v>
      </c>
      <c r="D52" s="32">
        <v>60.2256</v>
      </c>
      <c r="E52" s="32"/>
      <c r="F52" s="34">
        <v>546834</v>
      </c>
      <c r="G52" s="34">
        <v>32933405.750399999</v>
      </c>
      <c r="I52" s="99"/>
      <c r="J52" s="99"/>
    </row>
    <row r="53" spans="1:10" x14ac:dyDescent="0.25">
      <c r="A53" s="32" t="s">
        <v>1409</v>
      </c>
      <c r="B53" s="26">
        <v>40662</v>
      </c>
      <c r="C53" s="115" t="s">
        <v>428</v>
      </c>
      <c r="D53" s="32">
        <v>5.4870000000000001</v>
      </c>
      <c r="E53" s="32"/>
      <c r="F53" s="34">
        <v>5690000</v>
      </c>
      <c r="G53" s="34">
        <v>31221030</v>
      </c>
      <c r="I53" s="99"/>
      <c r="J53" s="99"/>
    </row>
    <row r="54" spans="1:10" x14ac:dyDescent="0.25">
      <c r="A54" s="32" t="s">
        <v>1468</v>
      </c>
      <c r="B54" s="26">
        <v>40722</v>
      </c>
      <c r="C54" s="115" t="s">
        <v>426</v>
      </c>
      <c r="D54" s="32">
        <v>0.5</v>
      </c>
      <c r="E54" s="32"/>
      <c r="F54" s="34">
        <v>50629837</v>
      </c>
      <c r="G54" s="34">
        <v>25314918.5</v>
      </c>
      <c r="I54" s="99"/>
      <c r="J54" s="99"/>
    </row>
    <row r="55" spans="1:10" x14ac:dyDescent="0.25">
      <c r="A55" s="32" t="s">
        <v>1443</v>
      </c>
      <c r="B55" s="26">
        <v>40585</v>
      </c>
      <c r="C55" s="115" t="s">
        <v>428</v>
      </c>
      <c r="D55" s="32">
        <v>29.41</v>
      </c>
      <c r="E55" s="32"/>
      <c r="F55" s="34">
        <v>812333</v>
      </c>
      <c r="G55" s="34">
        <v>23890713.530000001</v>
      </c>
      <c r="I55" s="99"/>
      <c r="J55" s="99"/>
    </row>
    <row r="56" spans="1:10" x14ac:dyDescent="0.25">
      <c r="A56" s="32" t="s">
        <v>1371</v>
      </c>
      <c r="B56" s="26">
        <v>40550</v>
      </c>
      <c r="C56" s="115" t="s">
        <v>425</v>
      </c>
      <c r="D56" s="32">
        <v>6.3</v>
      </c>
      <c r="E56" s="32"/>
      <c r="F56" s="34">
        <v>3500000</v>
      </c>
      <c r="G56" s="34">
        <v>22050000</v>
      </c>
      <c r="I56" s="99"/>
      <c r="J56" s="99"/>
    </row>
    <row r="57" spans="1:10" x14ac:dyDescent="0.25">
      <c r="A57" s="32" t="s">
        <v>1252</v>
      </c>
      <c r="B57" s="83">
        <v>40843</v>
      </c>
      <c r="C57" s="111" t="s">
        <v>428</v>
      </c>
      <c r="D57" s="29">
        <v>67</v>
      </c>
      <c r="E57" s="29"/>
      <c r="F57" s="34">
        <v>304894</v>
      </c>
      <c r="G57" s="49">
        <v>20427898</v>
      </c>
      <c r="I57" s="99"/>
      <c r="J57" s="99"/>
    </row>
    <row r="58" spans="1:10" x14ac:dyDescent="0.25">
      <c r="A58" s="32" t="s">
        <v>1465</v>
      </c>
      <c r="B58" s="26">
        <v>40834</v>
      </c>
      <c r="C58" s="115" t="s">
        <v>426</v>
      </c>
      <c r="D58" s="32">
        <v>3</v>
      </c>
      <c r="E58" s="32"/>
      <c r="F58" s="34">
        <v>6628999</v>
      </c>
      <c r="G58" s="34">
        <v>19886997</v>
      </c>
      <c r="I58" s="99"/>
      <c r="J58" s="99"/>
    </row>
    <row r="59" spans="1:10" x14ac:dyDescent="0.25">
      <c r="A59" s="32" t="s">
        <v>1437</v>
      </c>
      <c r="B59" s="26">
        <v>40571</v>
      </c>
      <c r="C59" s="115" t="s">
        <v>428</v>
      </c>
      <c r="D59" s="32">
        <v>14.45</v>
      </c>
      <c r="E59" s="32" t="s">
        <v>1373</v>
      </c>
      <c r="F59" s="34">
        <v>1357800</v>
      </c>
      <c r="G59" s="34">
        <v>19620210</v>
      </c>
      <c r="I59" s="99"/>
      <c r="J59" s="99"/>
    </row>
    <row r="60" spans="1:10" x14ac:dyDescent="0.25">
      <c r="A60" s="32" t="s">
        <v>1457</v>
      </c>
      <c r="B60" s="26">
        <v>40591</v>
      </c>
      <c r="C60" s="115" t="s">
        <v>426</v>
      </c>
      <c r="D60" s="32">
        <v>5.15</v>
      </c>
      <c r="E60" s="32"/>
      <c r="F60" s="34">
        <v>3750000</v>
      </c>
      <c r="G60" s="34">
        <v>19312500</v>
      </c>
      <c r="I60" s="99"/>
      <c r="J60" s="99"/>
    </row>
    <row r="61" spans="1:10" x14ac:dyDescent="0.25">
      <c r="A61" s="32" t="s">
        <v>1265</v>
      </c>
      <c r="B61" s="26">
        <v>40690</v>
      </c>
      <c r="C61" s="115" t="s">
        <v>428</v>
      </c>
      <c r="D61" s="32">
        <v>104.712</v>
      </c>
      <c r="E61" s="32"/>
      <c r="F61" s="34">
        <v>178750</v>
      </c>
      <c r="G61" s="34">
        <v>18717270</v>
      </c>
      <c r="I61" s="99"/>
      <c r="J61" s="99"/>
    </row>
    <row r="62" spans="1:10" x14ac:dyDescent="0.25">
      <c r="A62" s="32" t="s">
        <v>1407</v>
      </c>
      <c r="B62" s="26">
        <v>40676</v>
      </c>
      <c r="C62" s="115" t="s">
        <v>428</v>
      </c>
      <c r="D62" s="32">
        <v>36</v>
      </c>
      <c r="E62" s="32"/>
      <c r="F62" s="34">
        <v>513000</v>
      </c>
      <c r="G62" s="34">
        <v>18468000</v>
      </c>
      <c r="I62" s="99"/>
      <c r="J62" s="99"/>
    </row>
    <row r="63" spans="1:10" x14ac:dyDescent="0.25">
      <c r="A63" s="32" t="s">
        <v>1494</v>
      </c>
      <c r="B63" s="26">
        <v>40697</v>
      </c>
      <c r="C63" s="115" t="s">
        <v>428</v>
      </c>
      <c r="D63" s="32">
        <v>28.5</v>
      </c>
      <c r="E63" s="32"/>
      <c r="F63" s="34">
        <v>572293</v>
      </c>
      <c r="G63" s="34">
        <v>16310350.5</v>
      </c>
      <c r="I63" s="99"/>
      <c r="J63" s="99"/>
    </row>
    <row r="64" spans="1:10" x14ac:dyDescent="0.25">
      <c r="A64" s="32" t="s">
        <v>1410</v>
      </c>
      <c r="B64" s="26">
        <v>40563</v>
      </c>
      <c r="C64" s="115" t="s">
        <v>425</v>
      </c>
      <c r="D64" s="32">
        <v>2.5</v>
      </c>
      <c r="E64" s="32"/>
      <c r="F64" s="34">
        <v>6000000</v>
      </c>
      <c r="G64" s="34">
        <v>15000000</v>
      </c>
      <c r="I64" s="99"/>
      <c r="J64" s="99"/>
    </row>
    <row r="65" spans="1:10" x14ac:dyDescent="0.25">
      <c r="A65" s="32" t="s">
        <v>1332</v>
      </c>
      <c r="B65" s="26">
        <v>40862</v>
      </c>
      <c r="C65" s="115" t="s">
        <v>426</v>
      </c>
      <c r="D65" s="32">
        <v>7.8090000000000007E-2</v>
      </c>
      <c r="E65" s="32"/>
      <c r="F65" s="34">
        <v>192084481</v>
      </c>
      <c r="G65" s="34">
        <v>14999877.121290002</v>
      </c>
      <c r="I65" s="99"/>
      <c r="J65" s="99"/>
    </row>
    <row r="66" spans="1:10" x14ac:dyDescent="0.25">
      <c r="A66" s="32" t="s">
        <v>1388</v>
      </c>
      <c r="B66" s="26">
        <v>40549</v>
      </c>
      <c r="C66" s="115" t="s">
        <v>428</v>
      </c>
      <c r="D66" s="32">
        <v>17.89</v>
      </c>
      <c r="E66" s="32"/>
      <c r="F66" s="34">
        <v>804867</v>
      </c>
      <c r="G66" s="34">
        <v>14399070.630000001</v>
      </c>
      <c r="I66" s="99"/>
      <c r="J66" s="99"/>
    </row>
    <row r="67" spans="1:10" x14ac:dyDescent="0.25">
      <c r="A67" s="32" t="s">
        <v>1284</v>
      </c>
      <c r="B67" s="26">
        <v>40716</v>
      </c>
      <c r="C67" s="115" t="s">
        <v>425</v>
      </c>
      <c r="D67" s="32">
        <v>3.2267000000000001</v>
      </c>
      <c r="E67" s="32"/>
      <c r="F67" s="34">
        <v>4193167</v>
      </c>
      <c r="G67" s="34">
        <v>13530091.958900001</v>
      </c>
      <c r="I67" s="99"/>
      <c r="J67" s="99"/>
    </row>
    <row r="68" spans="1:10" x14ac:dyDescent="0.25">
      <c r="A68" s="32" t="s">
        <v>1409</v>
      </c>
      <c r="B68" s="26">
        <v>40752</v>
      </c>
      <c r="C68" s="115" t="s">
        <v>428</v>
      </c>
      <c r="D68" s="32">
        <v>7.077</v>
      </c>
      <c r="E68" s="32"/>
      <c r="F68" s="34">
        <v>1900000</v>
      </c>
      <c r="G68" s="34">
        <v>13446300</v>
      </c>
      <c r="I68" s="99"/>
      <c r="J68" s="99"/>
    </row>
    <row r="69" spans="1:10" x14ac:dyDescent="0.25">
      <c r="A69" s="32" t="s">
        <v>1442</v>
      </c>
      <c r="B69" s="26">
        <v>40700</v>
      </c>
      <c r="C69" s="115" t="s">
        <v>425</v>
      </c>
      <c r="D69" s="32">
        <v>0.02</v>
      </c>
      <c r="E69" s="32"/>
      <c r="F69" s="34">
        <v>541228836</v>
      </c>
      <c r="G69" s="34">
        <v>10824576.720000001</v>
      </c>
      <c r="I69" s="99"/>
      <c r="J69" s="99"/>
    </row>
    <row r="70" spans="1:10" x14ac:dyDescent="0.25">
      <c r="A70" s="32" t="s">
        <v>1357</v>
      </c>
      <c r="B70" s="26">
        <v>40604</v>
      </c>
      <c r="C70" s="115" t="s">
        <v>428</v>
      </c>
      <c r="D70" s="32">
        <v>7.9249999999999998</v>
      </c>
      <c r="E70" s="32"/>
      <c r="F70" s="34">
        <v>1299790</v>
      </c>
      <c r="G70" s="34">
        <v>10300835.75</v>
      </c>
      <c r="I70" s="99"/>
      <c r="J70" s="99"/>
    </row>
    <row r="71" spans="1:10" x14ac:dyDescent="0.25">
      <c r="A71" s="32" t="s">
        <v>1234</v>
      </c>
      <c r="B71" s="26">
        <v>40725</v>
      </c>
      <c r="C71" s="115" t="s">
        <v>425</v>
      </c>
      <c r="D71" s="32">
        <v>20.710999999999999</v>
      </c>
      <c r="E71" s="32"/>
      <c r="F71" s="34">
        <v>438158</v>
      </c>
      <c r="G71" s="34">
        <v>9074690.3379999995</v>
      </c>
      <c r="I71" s="99"/>
      <c r="J71" s="99"/>
    </row>
    <row r="72" spans="1:10" x14ac:dyDescent="0.25">
      <c r="A72" s="32" t="s">
        <v>1379</v>
      </c>
      <c r="B72" s="26">
        <v>40574</v>
      </c>
      <c r="C72" s="115" t="s">
        <v>428</v>
      </c>
      <c r="D72" s="32">
        <v>17.8</v>
      </c>
      <c r="E72" s="32" t="s">
        <v>1373</v>
      </c>
      <c r="F72" s="34">
        <v>477500</v>
      </c>
      <c r="G72" s="34">
        <v>8499500</v>
      </c>
      <c r="I72" s="99"/>
      <c r="J72" s="99"/>
    </row>
    <row r="73" spans="1:10" x14ac:dyDescent="0.25">
      <c r="A73" s="32" t="s">
        <v>1471</v>
      </c>
      <c r="B73" s="26">
        <v>40625</v>
      </c>
      <c r="C73" s="115" t="s">
        <v>428</v>
      </c>
      <c r="D73" s="32">
        <v>16.38</v>
      </c>
      <c r="E73" s="32"/>
      <c r="F73" s="34">
        <v>483333</v>
      </c>
      <c r="G73" s="34">
        <v>7916994.5399999991</v>
      </c>
      <c r="I73" s="99"/>
      <c r="J73" s="99"/>
    </row>
    <row r="74" spans="1:10" x14ac:dyDescent="0.25">
      <c r="A74" s="32" t="s">
        <v>1468</v>
      </c>
      <c r="B74" s="26">
        <v>40794</v>
      </c>
      <c r="C74" s="115" t="s">
        <v>428</v>
      </c>
      <c r="D74" s="32">
        <v>0.5</v>
      </c>
      <c r="E74" s="32"/>
      <c r="F74" s="34">
        <v>15188951</v>
      </c>
      <c r="G74" s="34">
        <v>7594475.5</v>
      </c>
      <c r="I74" s="99"/>
      <c r="J74" s="99"/>
    </row>
    <row r="75" spans="1:10" x14ac:dyDescent="0.25">
      <c r="A75" s="32" t="s">
        <v>1295</v>
      </c>
      <c r="B75" s="83">
        <v>40729</v>
      </c>
      <c r="C75" s="111" t="s">
        <v>425</v>
      </c>
      <c r="D75" s="29">
        <v>42.73</v>
      </c>
      <c r="E75" s="29"/>
      <c r="F75" s="34">
        <v>174041</v>
      </c>
      <c r="G75" s="49">
        <v>7436771.9299999997</v>
      </c>
      <c r="I75" s="99"/>
      <c r="J75" s="99"/>
    </row>
    <row r="76" spans="1:10" x14ac:dyDescent="0.25">
      <c r="A76" s="32" t="s">
        <v>1443</v>
      </c>
      <c r="B76" s="83">
        <v>40682</v>
      </c>
      <c r="C76" s="111" t="s">
        <v>428</v>
      </c>
      <c r="D76" s="29">
        <v>20.97</v>
      </c>
      <c r="E76" s="29"/>
      <c r="F76" s="34">
        <v>303003</v>
      </c>
      <c r="G76" s="49">
        <v>6353972.9099999992</v>
      </c>
      <c r="I76" s="99"/>
      <c r="J76" s="99"/>
    </row>
    <row r="77" spans="1:10" x14ac:dyDescent="0.25">
      <c r="A77" s="32" t="s">
        <v>1409</v>
      </c>
      <c r="B77" s="83">
        <v>40570</v>
      </c>
      <c r="C77" s="111" t="s">
        <v>425</v>
      </c>
      <c r="D77" s="29">
        <v>6.3893000000000004</v>
      </c>
      <c r="E77" s="29"/>
      <c r="F77" s="34">
        <v>974000</v>
      </c>
      <c r="G77" s="49">
        <v>6223178.2000000002</v>
      </c>
      <c r="I77" s="99"/>
      <c r="J77" s="99"/>
    </row>
    <row r="78" spans="1:10" x14ac:dyDescent="0.25">
      <c r="A78" s="32" t="s">
        <v>1277</v>
      </c>
      <c r="B78" s="83">
        <v>40576</v>
      </c>
      <c r="C78" s="111" t="s">
        <v>426</v>
      </c>
      <c r="D78" s="29">
        <v>3</v>
      </c>
      <c r="E78" s="29"/>
      <c r="F78" s="34">
        <v>2061029</v>
      </c>
      <c r="G78" s="49">
        <v>6183087</v>
      </c>
      <c r="I78" s="99"/>
      <c r="J78" s="99"/>
    </row>
    <row r="79" spans="1:10" x14ac:dyDescent="0.25">
      <c r="A79" s="32" t="s">
        <v>1443</v>
      </c>
      <c r="B79" s="83">
        <v>40843</v>
      </c>
      <c r="C79" s="111" t="s">
        <v>428</v>
      </c>
      <c r="D79" s="29">
        <v>27.52</v>
      </c>
      <c r="E79" s="29"/>
      <c r="F79" s="34">
        <v>220999</v>
      </c>
      <c r="G79" s="49">
        <v>6081892.4799999995</v>
      </c>
      <c r="I79" s="99"/>
      <c r="J79" s="99"/>
    </row>
    <row r="80" spans="1:10" x14ac:dyDescent="0.25">
      <c r="A80" s="32" t="s">
        <v>1471</v>
      </c>
      <c r="B80" s="83">
        <v>40639</v>
      </c>
      <c r="C80" s="111" t="s">
        <v>428</v>
      </c>
      <c r="D80" s="29">
        <v>16.02</v>
      </c>
      <c r="E80" s="29"/>
      <c r="F80" s="34">
        <v>358667</v>
      </c>
      <c r="G80" s="49">
        <v>5745845.3399999999</v>
      </c>
      <c r="I80" s="99"/>
      <c r="J80" s="99"/>
    </row>
    <row r="81" spans="1:10" x14ac:dyDescent="0.25">
      <c r="A81" s="32" t="s">
        <v>1379</v>
      </c>
      <c r="B81" s="83">
        <v>40633</v>
      </c>
      <c r="C81" s="111" t="s">
        <v>428</v>
      </c>
      <c r="D81" s="29">
        <v>17.5</v>
      </c>
      <c r="E81" s="29" t="s">
        <v>1373</v>
      </c>
      <c r="F81" s="34">
        <v>287500</v>
      </c>
      <c r="G81" s="49">
        <v>5031250</v>
      </c>
      <c r="I81" s="99"/>
      <c r="J81" s="99"/>
    </row>
    <row r="82" spans="1:10" x14ac:dyDescent="0.25">
      <c r="A82" s="32" t="s">
        <v>1379</v>
      </c>
      <c r="B82" s="83">
        <v>40662</v>
      </c>
      <c r="C82" s="111" t="s">
        <v>428</v>
      </c>
      <c r="D82" s="29">
        <v>16.600000000000001</v>
      </c>
      <c r="E82" s="29" t="s">
        <v>1373</v>
      </c>
      <c r="F82" s="34">
        <v>300000</v>
      </c>
      <c r="G82" s="49">
        <v>4980000</v>
      </c>
      <c r="I82" s="99"/>
      <c r="J82" s="99"/>
    </row>
    <row r="83" spans="1:10" x14ac:dyDescent="0.25">
      <c r="A83" s="32" t="s">
        <v>1407</v>
      </c>
      <c r="B83" s="83">
        <v>40588</v>
      </c>
      <c r="C83" s="111" t="s">
        <v>428</v>
      </c>
      <c r="D83" s="29">
        <v>29.8</v>
      </c>
      <c r="E83" s="29"/>
      <c r="F83" s="34">
        <v>166250</v>
      </c>
      <c r="G83" s="49">
        <v>4954250</v>
      </c>
      <c r="I83" s="99"/>
      <c r="J83" s="99"/>
    </row>
    <row r="84" spans="1:10" x14ac:dyDescent="0.25">
      <c r="A84" s="32" t="s">
        <v>1336</v>
      </c>
      <c r="B84" s="83">
        <v>40898</v>
      </c>
      <c r="C84" s="111" t="s">
        <v>428</v>
      </c>
      <c r="D84" s="29">
        <v>5.7328999999999999</v>
      </c>
      <c r="E84" s="29"/>
      <c r="F84" s="34">
        <v>845000</v>
      </c>
      <c r="G84" s="49">
        <v>4844300.5</v>
      </c>
      <c r="I84" s="99"/>
      <c r="J84" s="99"/>
    </row>
    <row r="85" spans="1:10" x14ac:dyDescent="0.25">
      <c r="A85" s="32" t="s">
        <v>1471</v>
      </c>
      <c r="B85" s="26">
        <v>40884</v>
      </c>
      <c r="C85" s="115" t="s">
        <v>425</v>
      </c>
      <c r="D85" s="29">
        <v>17.78</v>
      </c>
      <c r="E85" s="29" t="s">
        <v>1373</v>
      </c>
      <c r="F85" s="34">
        <v>240120</v>
      </c>
      <c r="G85" s="34">
        <v>4269333.6000000006</v>
      </c>
      <c r="I85" s="99"/>
      <c r="J85" s="99"/>
    </row>
    <row r="86" spans="1:10" x14ac:dyDescent="0.25">
      <c r="A86" s="32" t="s">
        <v>1379</v>
      </c>
      <c r="B86" s="83">
        <v>40841</v>
      </c>
      <c r="C86" s="111" t="s">
        <v>428</v>
      </c>
      <c r="D86" s="29">
        <v>8.34</v>
      </c>
      <c r="E86" s="29" t="s">
        <v>1373</v>
      </c>
      <c r="F86" s="34">
        <v>500000</v>
      </c>
      <c r="G86" s="49">
        <v>4170000</v>
      </c>
      <c r="I86" s="99"/>
      <c r="J86" s="99"/>
    </row>
    <row r="87" spans="1:10" x14ac:dyDescent="0.25">
      <c r="A87" s="32" t="s">
        <v>1265</v>
      </c>
      <c r="B87" s="83">
        <v>40774</v>
      </c>
      <c r="C87" s="111" t="s">
        <v>428</v>
      </c>
      <c r="D87" s="29">
        <v>78.66</v>
      </c>
      <c r="E87" s="29"/>
      <c r="F87" s="34">
        <v>51750</v>
      </c>
      <c r="G87" s="49">
        <v>4070655</v>
      </c>
      <c r="I87" s="99"/>
      <c r="J87" s="99"/>
    </row>
    <row r="88" spans="1:10" x14ac:dyDescent="0.25">
      <c r="A88" s="32" t="s">
        <v>1379</v>
      </c>
      <c r="B88" s="83">
        <v>40844</v>
      </c>
      <c r="C88" s="111" t="s">
        <v>428</v>
      </c>
      <c r="D88" s="29">
        <v>8.73</v>
      </c>
      <c r="E88" s="29" t="s">
        <v>1373</v>
      </c>
      <c r="F88" s="34">
        <v>450000</v>
      </c>
      <c r="G88" s="49">
        <v>3928500</v>
      </c>
      <c r="I88" s="99"/>
      <c r="J88" s="99"/>
    </row>
    <row r="89" spans="1:10" x14ac:dyDescent="0.25">
      <c r="A89" s="32" t="s">
        <v>1336</v>
      </c>
      <c r="B89" s="83">
        <v>40709</v>
      </c>
      <c r="C89" s="111" t="s">
        <v>428</v>
      </c>
      <c r="D89" s="29">
        <v>7.6435000000000004</v>
      </c>
      <c r="E89" s="29"/>
      <c r="F89" s="34">
        <v>496200</v>
      </c>
      <c r="G89" s="49">
        <v>3792704.7</v>
      </c>
      <c r="I89" s="99"/>
      <c r="J89" s="99"/>
    </row>
    <row r="90" spans="1:10" x14ac:dyDescent="0.25">
      <c r="A90" s="32" t="s">
        <v>1296</v>
      </c>
      <c r="B90" s="83">
        <v>40655</v>
      </c>
      <c r="C90" s="111" t="s">
        <v>428</v>
      </c>
      <c r="D90" s="29">
        <v>48.294400000000003</v>
      </c>
      <c r="E90" s="29"/>
      <c r="F90" s="34">
        <v>75000</v>
      </c>
      <c r="G90" s="49">
        <v>3622080</v>
      </c>
      <c r="I90" s="99"/>
      <c r="J90" s="99"/>
    </row>
    <row r="91" spans="1:10" x14ac:dyDescent="0.25">
      <c r="A91" s="32" t="s">
        <v>1303</v>
      </c>
      <c r="B91" s="83">
        <v>40646</v>
      </c>
      <c r="C91" s="111" t="s">
        <v>425</v>
      </c>
      <c r="D91" s="29">
        <v>7.8</v>
      </c>
      <c r="E91" s="29"/>
      <c r="F91" s="34">
        <v>451282</v>
      </c>
      <c r="G91" s="49">
        <v>3519999.6</v>
      </c>
      <c r="I91" s="99"/>
      <c r="J91" s="99"/>
    </row>
    <row r="92" spans="1:10" x14ac:dyDescent="0.25">
      <c r="A92" s="32" t="s">
        <v>1328</v>
      </c>
      <c r="B92" s="26">
        <v>40683</v>
      </c>
      <c r="C92" s="115" t="s">
        <v>428</v>
      </c>
      <c r="D92" s="29">
        <v>143.5</v>
      </c>
      <c r="E92" s="29" t="s">
        <v>1373</v>
      </c>
      <c r="F92" s="34">
        <v>23453</v>
      </c>
      <c r="G92" s="34">
        <v>3365505.5</v>
      </c>
      <c r="I92" s="99"/>
      <c r="J92" s="99"/>
    </row>
    <row r="93" spans="1:10" x14ac:dyDescent="0.25">
      <c r="A93" s="32" t="s">
        <v>1328</v>
      </c>
      <c r="B93" s="83">
        <v>40815</v>
      </c>
      <c r="C93" s="111" t="s">
        <v>428</v>
      </c>
      <c r="D93" s="29">
        <v>55.4</v>
      </c>
      <c r="E93" s="29"/>
      <c r="F93" s="34">
        <v>55606</v>
      </c>
      <c r="G93" s="49">
        <v>3080572.4</v>
      </c>
      <c r="I93" s="99"/>
      <c r="J93" s="99"/>
    </row>
    <row r="94" spans="1:10" x14ac:dyDescent="0.25">
      <c r="A94" s="32" t="s">
        <v>1303</v>
      </c>
      <c r="B94" s="83">
        <v>40857</v>
      </c>
      <c r="C94" s="111" t="s">
        <v>425</v>
      </c>
      <c r="D94" s="29">
        <v>7.8</v>
      </c>
      <c r="E94" s="29"/>
      <c r="F94" s="34">
        <v>368795</v>
      </c>
      <c r="G94" s="49">
        <v>2876601</v>
      </c>
      <c r="I94" s="99"/>
      <c r="J94" s="99"/>
    </row>
    <row r="95" spans="1:10" x14ac:dyDescent="0.25">
      <c r="A95" s="32" t="s">
        <v>1265</v>
      </c>
      <c r="B95" s="83">
        <v>40870</v>
      </c>
      <c r="C95" s="111" t="s">
        <v>428</v>
      </c>
      <c r="D95" s="29">
        <v>120.2</v>
      </c>
      <c r="E95" s="29" t="s">
        <v>1373</v>
      </c>
      <c r="F95" s="34">
        <v>22000</v>
      </c>
      <c r="G95" s="49">
        <v>2644400</v>
      </c>
      <c r="I95" s="99"/>
      <c r="J95" s="99"/>
    </row>
    <row r="96" spans="1:10" x14ac:dyDescent="0.25">
      <c r="A96" s="32" t="s">
        <v>1274</v>
      </c>
      <c r="B96" s="83">
        <v>40641</v>
      </c>
      <c r="C96" s="111" t="s">
        <v>425</v>
      </c>
      <c r="D96" s="29">
        <v>5</v>
      </c>
      <c r="E96" s="29"/>
      <c r="F96" s="34">
        <v>522000</v>
      </c>
      <c r="G96" s="49">
        <v>2610000</v>
      </c>
      <c r="I96" s="99"/>
      <c r="J96" s="99"/>
    </row>
    <row r="97" spans="1:10" x14ac:dyDescent="0.25">
      <c r="A97" s="32" t="s">
        <v>1333</v>
      </c>
      <c r="B97" s="83">
        <v>40556</v>
      </c>
      <c r="C97" s="111" t="s">
        <v>428</v>
      </c>
      <c r="D97" s="29">
        <v>13</v>
      </c>
      <c r="E97" s="29"/>
      <c r="F97" s="34">
        <v>200000</v>
      </c>
      <c r="G97" s="49">
        <v>2600000</v>
      </c>
      <c r="I97" s="99"/>
      <c r="J97" s="99"/>
    </row>
    <row r="98" spans="1:10" x14ac:dyDescent="0.25">
      <c r="A98" s="32" t="s">
        <v>1234</v>
      </c>
      <c r="B98" s="83">
        <v>40546</v>
      </c>
      <c r="C98" s="111" t="s">
        <v>428</v>
      </c>
      <c r="D98" s="29">
        <v>24</v>
      </c>
      <c r="E98" s="29" t="s">
        <v>1373</v>
      </c>
      <c r="F98" s="34">
        <v>108000</v>
      </c>
      <c r="G98" s="49">
        <v>2592000</v>
      </c>
      <c r="I98" s="99"/>
      <c r="J98" s="99"/>
    </row>
    <row r="99" spans="1:10" x14ac:dyDescent="0.25">
      <c r="A99" s="32" t="s">
        <v>1409</v>
      </c>
      <c r="B99" s="83">
        <v>40704</v>
      </c>
      <c r="C99" s="111" t="s">
        <v>428</v>
      </c>
      <c r="D99" s="29">
        <v>3.4883999999999999</v>
      </c>
      <c r="E99" s="29"/>
      <c r="F99" s="34">
        <v>665000</v>
      </c>
      <c r="G99" s="49">
        <v>2319786</v>
      </c>
      <c r="I99" s="99"/>
      <c r="J99" s="99"/>
    </row>
    <row r="100" spans="1:10" x14ac:dyDescent="0.25">
      <c r="A100" s="32" t="s">
        <v>1472</v>
      </c>
      <c r="B100" s="83">
        <v>40732</v>
      </c>
      <c r="C100" s="111" t="s">
        <v>425</v>
      </c>
      <c r="D100" s="29">
        <v>15.13</v>
      </c>
      <c r="E100" s="29"/>
      <c r="F100" s="34">
        <v>128986</v>
      </c>
      <c r="G100" s="49">
        <v>1951558.1800000002</v>
      </c>
      <c r="I100" s="99"/>
      <c r="J100" s="99"/>
    </row>
    <row r="101" spans="1:10" x14ac:dyDescent="0.25">
      <c r="A101" s="32" t="s">
        <v>1250</v>
      </c>
      <c r="B101" s="83">
        <v>40875</v>
      </c>
      <c r="C101" s="111" t="s">
        <v>428</v>
      </c>
      <c r="D101" s="29">
        <v>7.47</v>
      </c>
      <c r="E101" s="29" t="s">
        <v>1373</v>
      </c>
      <c r="F101" s="34">
        <v>260584</v>
      </c>
      <c r="G101" s="49">
        <v>1946562.48</v>
      </c>
      <c r="I101" s="99"/>
      <c r="J101" s="99"/>
    </row>
    <row r="102" spans="1:10" x14ac:dyDescent="0.25">
      <c r="A102" s="32" t="s">
        <v>1333</v>
      </c>
      <c r="B102" s="83">
        <v>40576</v>
      </c>
      <c r="C102" s="111" t="s">
        <v>425</v>
      </c>
      <c r="D102" s="29">
        <v>16.5</v>
      </c>
      <c r="E102" s="29"/>
      <c r="F102" s="34">
        <v>100000</v>
      </c>
      <c r="G102" s="49">
        <v>1650000</v>
      </c>
      <c r="I102" s="99"/>
      <c r="J102" s="99"/>
    </row>
    <row r="103" spans="1:10" x14ac:dyDescent="0.25">
      <c r="A103" s="32" t="s">
        <v>1333</v>
      </c>
      <c r="B103" s="83">
        <v>40710</v>
      </c>
      <c r="C103" s="111" t="s">
        <v>425</v>
      </c>
      <c r="D103" s="29">
        <v>16</v>
      </c>
      <c r="E103" s="29"/>
      <c r="F103" s="34">
        <v>100000</v>
      </c>
      <c r="G103" s="49">
        <v>1600000</v>
      </c>
      <c r="I103" s="99"/>
      <c r="J103" s="99"/>
    </row>
    <row r="104" spans="1:10" x14ac:dyDescent="0.25">
      <c r="A104" s="32" t="s">
        <v>1310</v>
      </c>
      <c r="B104" s="83">
        <v>40648</v>
      </c>
      <c r="C104" s="111" t="s">
        <v>426</v>
      </c>
      <c r="D104" s="29">
        <v>0.8</v>
      </c>
      <c r="E104" s="29"/>
      <c r="F104" s="34">
        <v>1906992</v>
      </c>
      <c r="G104" s="49">
        <v>1525593.6</v>
      </c>
      <c r="I104" s="99"/>
      <c r="J104" s="99"/>
    </row>
    <row r="105" spans="1:10" x14ac:dyDescent="0.25">
      <c r="A105" s="32" t="s">
        <v>1234</v>
      </c>
      <c r="B105" s="83">
        <v>40893</v>
      </c>
      <c r="C105" s="111" t="s">
        <v>428</v>
      </c>
      <c r="D105" s="29">
        <v>15.972799999999999</v>
      </c>
      <c r="E105" s="29"/>
      <c r="F105" s="34">
        <v>90000</v>
      </c>
      <c r="G105" s="49">
        <v>1437552</v>
      </c>
      <c r="I105" s="99"/>
      <c r="J105" s="99"/>
    </row>
    <row r="106" spans="1:10" x14ac:dyDescent="0.25">
      <c r="A106" s="32" t="s">
        <v>1473</v>
      </c>
      <c r="B106" s="83">
        <v>40704</v>
      </c>
      <c r="C106" s="111" t="s">
        <v>428</v>
      </c>
      <c r="D106" s="29">
        <v>7.55</v>
      </c>
      <c r="E106" s="29"/>
      <c r="F106" s="34">
        <v>180000</v>
      </c>
      <c r="G106" s="49">
        <v>1359000</v>
      </c>
      <c r="I106" s="99"/>
      <c r="J106" s="99"/>
    </row>
    <row r="107" spans="1:10" x14ac:dyDescent="0.25">
      <c r="A107" s="32" t="s">
        <v>1494</v>
      </c>
      <c r="B107" s="83">
        <v>40723</v>
      </c>
      <c r="C107" s="111" t="s">
        <v>428</v>
      </c>
      <c r="D107" s="29">
        <v>38</v>
      </c>
      <c r="E107" s="29" t="s">
        <v>1373</v>
      </c>
      <c r="F107" s="34">
        <v>32226</v>
      </c>
      <c r="G107" s="49">
        <v>1224588</v>
      </c>
      <c r="I107" s="99"/>
      <c r="J107" s="99"/>
    </row>
    <row r="108" spans="1:10" x14ac:dyDescent="0.25">
      <c r="A108" s="32" t="s">
        <v>1471</v>
      </c>
      <c r="B108" s="83">
        <v>40703</v>
      </c>
      <c r="C108" s="111" t="s">
        <v>428</v>
      </c>
      <c r="D108" s="29">
        <v>17.71</v>
      </c>
      <c r="E108" s="29"/>
      <c r="F108" s="34">
        <v>66499</v>
      </c>
      <c r="G108" s="49">
        <v>1177697.29</v>
      </c>
      <c r="I108" s="99"/>
      <c r="J108" s="99"/>
    </row>
    <row r="109" spans="1:10" x14ac:dyDescent="0.25">
      <c r="A109" s="32" t="s">
        <v>467</v>
      </c>
      <c r="B109" s="83">
        <v>40632</v>
      </c>
      <c r="C109" s="111" t="s">
        <v>428</v>
      </c>
      <c r="D109" s="29">
        <v>6.5</v>
      </c>
      <c r="E109" s="29"/>
      <c r="F109" s="34">
        <v>177500</v>
      </c>
      <c r="G109" s="49">
        <v>1153750</v>
      </c>
      <c r="I109" s="99"/>
      <c r="J109" s="99"/>
    </row>
    <row r="110" spans="1:10" x14ac:dyDescent="0.25">
      <c r="A110" s="32" t="s">
        <v>1336</v>
      </c>
      <c r="B110" s="83">
        <v>40801</v>
      </c>
      <c r="C110" s="111" t="s">
        <v>428</v>
      </c>
      <c r="D110" s="29">
        <v>5.15</v>
      </c>
      <c r="E110" s="29"/>
      <c r="F110" s="34">
        <v>212500</v>
      </c>
      <c r="G110" s="49">
        <v>1094375</v>
      </c>
      <c r="I110" s="99"/>
      <c r="J110" s="99"/>
    </row>
    <row r="111" spans="1:10" x14ac:dyDescent="0.25">
      <c r="A111" s="32" t="s">
        <v>1371</v>
      </c>
      <c r="B111" s="83">
        <v>40596</v>
      </c>
      <c r="C111" s="111" t="s">
        <v>428</v>
      </c>
      <c r="D111" s="29">
        <v>6.17</v>
      </c>
      <c r="E111" s="29"/>
      <c r="F111" s="34">
        <v>172271</v>
      </c>
      <c r="G111" s="49">
        <v>1062912.07</v>
      </c>
      <c r="I111" s="99"/>
      <c r="J111" s="99"/>
    </row>
    <row r="112" spans="1:10" x14ac:dyDescent="0.25">
      <c r="A112" s="32" t="s">
        <v>1250</v>
      </c>
      <c r="B112" s="83">
        <v>40620</v>
      </c>
      <c r="C112" s="111" t="s">
        <v>428</v>
      </c>
      <c r="D112" s="29">
        <v>3.94</v>
      </c>
      <c r="E112" s="29"/>
      <c r="F112" s="34">
        <v>226800</v>
      </c>
      <c r="G112" s="49">
        <v>893592</v>
      </c>
      <c r="I112" s="99"/>
      <c r="J112" s="99"/>
    </row>
    <row r="113" spans="1:10" x14ac:dyDescent="0.25">
      <c r="A113" s="32" t="s">
        <v>1336</v>
      </c>
      <c r="B113" s="83">
        <v>40617</v>
      </c>
      <c r="C113" s="111" t="s">
        <v>428</v>
      </c>
      <c r="D113" s="29">
        <v>5.2599</v>
      </c>
      <c r="E113" s="29"/>
      <c r="F113" s="34">
        <v>166500</v>
      </c>
      <c r="G113" s="49">
        <v>875773.35</v>
      </c>
      <c r="I113" s="99"/>
      <c r="J113" s="99"/>
    </row>
    <row r="114" spans="1:10" x14ac:dyDescent="0.25">
      <c r="A114" s="32" t="s">
        <v>1328</v>
      </c>
      <c r="B114" s="83">
        <v>40861</v>
      </c>
      <c r="C114" s="111" t="s">
        <v>428</v>
      </c>
      <c r="D114" s="29">
        <v>46.72</v>
      </c>
      <c r="E114" s="29"/>
      <c r="F114" s="34">
        <v>17999</v>
      </c>
      <c r="G114" s="49">
        <v>840913.28</v>
      </c>
      <c r="I114" s="99"/>
      <c r="J114" s="99"/>
    </row>
    <row r="115" spans="1:10" x14ac:dyDescent="0.25">
      <c r="A115" s="32" t="s">
        <v>1234</v>
      </c>
      <c r="B115" s="83">
        <v>40756</v>
      </c>
      <c r="C115" s="111" t="s">
        <v>428</v>
      </c>
      <c r="D115" s="29">
        <v>20.9</v>
      </c>
      <c r="E115" s="29" t="s">
        <v>1373</v>
      </c>
      <c r="F115" s="34">
        <v>40000</v>
      </c>
      <c r="G115" s="49">
        <v>836000</v>
      </c>
      <c r="I115" s="99"/>
      <c r="J115" s="99"/>
    </row>
    <row r="116" spans="1:10" x14ac:dyDescent="0.25">
      <c r="A116" s="32" t="s">
        <v>1234</v>
      </c>
      <c r="B116" s="83">
        <v>40725</v>
      </c>
      <c r="C116" s="111" t="s">
        <v>428</v>
      </c>
      <c r="D116" s="29">
        <v>20.5</v>
      </c>
      <c r="E116" s="29" t="s">
        <v>1373</v>
      </c>
      <c r="F116" s="34">
        <v>40000</v>
      </c>
      <c r="G116" s="49">
        <v>820000</v>
      </c>
      <c r="I116" s="99"/>
      <c r="J116" s="99"/>
    </row>
    <row r="117" spans="1:10" x14ac:dyDescent="0.25">
      <c r="A117" s="32" t="s">
        <v>1328</v>
      </c>
      <c r="B117" s="83">
        <v>40589</v>
      </c>
      <c r="C117" s="111" t="s">
        <v>428</v>
      </c>
      <c r="D117" s="29">
        <v>116</v>
      </c>
      <c r="E117" s="29" t="s">
        <v>1373</v>
      </c>
      <c r="F117" s="34">
        <v>6407</v>
      </c>
      <c r="G117" s="49">
        <v>743212</v>
      </c>
      <c r="I117" s="99"/>
      <c r="J117" s="99"/>
    </row>
    <row r="118" spans="1:10" x14ac:dyDescent="0.25">
      <c r="A118" s="32" t="s">
        <v>1447</v>
      </c>
      <c r="B118" s="83">
        <v>40578</v>
      </c>
      <c r="C118" s="111" t="s">
        <v>426</v>
      </c>
      <c r="D118" s="29">
        <v>7.5</v>
      </c>
      <c r="E118" s="29"/>
      <c r="F118" s="34">
        <v>98705</v>
      </c>
      <c r="G118" s="49">
        <v>740287.5</v>
      </c>
      <c r="I118" s="99"/>
      <c r="J118" s="99"/>
    </row>
    <row r="119" spans="1:10" x14ac:dyDescent="0.25">
      <c r="A119" s="32" t="s">
        <v>1328</v>
      </c>
      <c r="B119" s="83">
        <v>40771</v>
      </c>
      <c r="C119" s="111" t="s">
        <v>428</v>
      </c>
      <c r="D119" s="29">
        <v>182.5</v>
      </c>
      <c r="E119" s="29" t="s">
        <v>1373</v>
      </c>
      <c r="F119" s="34">
        <v>3378</v>
      </c>
      <c r="G119" s="49">
        <v>616485</v>
      </c>
      <c r="I119" s="99"/>
      <c r="J119" s="99"/>
    </row>
    <row r="120" spans="1:10" x14ac:dyDescent="0.25">
      <c r="A120" s="32" t="s">
        <v>1472</v>
      </c>
      <c r="B120" s="83">
        <v>40638</v>
      </c>
      <c r="C120" s="111" t="s">
        <v>428</v>
      </c>
      <c r="D120" s="29">
        <v>11.96</v>
      </c>
      <c r="E120" s="29"/>
      <c r="F120" s="34">
        <v>50000</v>
      </c>
      <c r="G120" s="49">
        <v>598000</v>
      </c>
      <c r="I120" s="99"/>
      <c r="J120" s="99"/>
    </row>
    <row r="121" spans="1:10" x14ac:dyDescent="0.25">
      <c r="A121" s="32" t="s">
        <v>1473</v>
      </c>
      <c r="B121" s="83">
        <v>40834</v>
      </c>
      <c r="C121" s="111" t="s">
        <v>428</v>
      </c>
      <c r="D121" s="29">
        <v>8.1999999999999993</v>
      </c>
      <c r="E121" s="29"/>
      <c r="F121" s="34">
        <v>71736</v>
      </c>
      <c r="G121" s="49">
        <v>588235.19999999995</v>
      </c>
      <c r="I121" s="99"/>
      <c r="J121" s="99"/>
    </row>
    <row r="122" spans="1:10" x14ac:dyDescent="0.25">
      <c r="A122" s="32" t="s">
        <v>1471</v>
      </c>
      <c r="B122" s="83">
        <v>40610</v>
      </c>
      <c r="C122" s="111" t="s">
        <v>428</v>
      </c>
      <c r="D122" s="29">
        <v>12.3499</v>
      </c>
      <c r="E122" s="29"/>
      <c r="F122" s="34">
        <v>46111</v>
      </c>
      <c r="G122" s="49">
        <v>569466.2389</v>
      </c>
      <c r="I122" s="99"/>
      <c r="J122" s="99"/>
    </row>
    <row r="123" spans="1:10" x14ac:dyDescent="0.25">
      <c r="A123" s="32" t="s">
        <v>1379</v>
      </c>
      <c r="B123" s="83">
        <v>40795</v>
      </c>
      <c r="C123" s="111" t="s">
        <v>428</v>
      </c>
      <c r="D123" s="29">
        <v>8.5500000000000007</v>
      </c>
      <c r="E123" s="29" t="s">
        <v>1373</v>
      </c>
      <c r="F123" s="34">
        <v>65000</v>
      </c>
      <c r="G123" s="49">
        <v>555750</v>
      </c>
      <c r="I123" s="99"/>
      <c r="J123" s="99"/>
    </row>
    <row r="124" spans="1:10" x14ac:dyDescent="0.25">
      <c r="A124" s="32" t="s">
        <v>1295</v>
      </c>
      <c r="B124" s="83">
        <v>40848</v>
      </c>
      <c r="C124" s="111" t="s">
        <v>428</v>
      </c>
      <c r="D124" s="29">
        <v>16.7</v>
      </c>
      <c r="E124" s="29"/>
      <c r="F124" s="34">
        <v>32400</v>
      </c>
      <c r="G124" s="49">
        <v>541080</v>
      </c>
      <c r="I124" s="99"/>
      <c r="J124" s="99"/>
    </row>
    <row r="125" spans="1:10" x14ac:dyDescent="0.25">
      <c r="A125" s="32" t="s">
        <v>1471</v>
      </c>
      <c r="B125" s="83">
        <v>40752</v>
      </c>
      <c r="C125" s="111" t="s">
        <v>428</v>
      </c>
      <c r="D125" s="29">
        <v>18</v>
      </c>
      <c r="E125" s="29"/>
      <c r="F125" s="34">
        <v>25000</v>
      </c>
      <c r="G125" s="49">
        <v>450000</v>
      </c>
      <c r="I125" s="99"/>
      <c r="J125" s="99"/>
    </row>
    <row r="126" spans="1:10" x14ac:dyDescent="0.25">
      <c r="A126" s="32" t="s">
        <v>1250</v>
      </c>
      <c r="B126" s="83">
        <v>40725</v>
      </c>
      <c r="C126" s="111" t="s">
        <v>428</v>
      </c>
      <c r="D126" s="29">
        <v>3.94</v>
      </c>
      <c r="E126" s="29"/>
      <c r="F126" s="34">
        <v>111000</v>
      </c>
      <c r="G126" s="49">
        <v>437340</v>
      </c>
      <c r="I126" s="99"/>
      <c r="J126" s="99"/>
    </row>
    <row r="127" spans="1:10" x14ac:dyDescent="0.25">
      <c r="A127" s="32" t="s">
        <v>1277</v>
      </c>
      <c r="B127" s="83">
        <v>40596</v>
      </c>
      <c r="C127" s="111" t="s">
        <v>428</v>
      </c>
      <c r="D127" s="29">
        <v>2.95</v>
      </c>
      <c r="E127" s="29" t="s">
        <v>1373</v>
      </c>
      <c r="F127" s="34">
        <v>147061</v>
      </c>
      <c r="G127" s="49">
        <v>433829.95</v>
      </c>
      <c r="I127" s="99"/>
      <c r="J127" s="99"/>
    </row>
    <row r="128" spans="1:10" x14ac:dyDescent="0.25">
      <c r="A128" s="32" t="s">
        <v>1379</v>
      </c>
      <c r="B128" s="83">
        <v>40830</v>
      </c>
      <c r="C128" s="111" t="s">
        <v>428</v>
      </c>
      <c r="D128" s="29">
        <v>8.5</v>
      </c>
      <c r="E128" s="29" t="s">
        <v>1373</v>
      </c>
      <c r="F128" s="34">
        <v>50000</v>
      </c>
      <c r="G128" s="49">
        <v>425000</v>
      </c>
      <c r="I128" s="99"/>
      <c r="J128" s="99"/>
    </row>
    <row r="129" spans="1:10" x14ac:dyDescent="0.25">
      <c r="A129" s="32" t="s">
        <v>1313</v>
      </c>
      <c r="B129" s="83">
        <v>40799</v>
      </c>
      <c r="C129" s="111" t="s">
        <v>426</v>
      </c>
      <c r="D129" s="29">
        <v>30</v>
      </c>
      <c r="E129" s="29"/>
      <c r="F129" s="34">
        <v>13373</v>
      </c>
      <c r="G129" s="49">
        <v>401190</v>
      </c>
      <c r="I129" s="99"/>
      <c r="J129" s="99"/>
    </row>
    <row r="130" spans="1:10" x14ac:dyDescent="0.25">
      <c r="A130" s="32" t="s">
        <v>1379</v>
      </c>
      <c r="B130" s="83">
        <v>40856</v>
      </c>
      <c r="C130" s="111" t="s">
        <v>428</v>
      </c>
      <c r="D130" s="29">
        <v>7.87</v>
      </c>
      <c r="E130" s="29" t="s">
        <v>1373</v>
      </c>
      <c r="F130" s="34">
        <v>50000</v>
      </c>
      <c r="G130" s="49">
        <v>393500</v>
      </c>
      <c r="I130" s="99"/>
      <c r="J130" s="99"/>
    </row>
    <row r="131" spans="1:10" x14ac:dyDescent="0.25">
      <c r="A131" s="32" t="s">
        <v>1410</v>
      </c>
      <c r="B131" s="83">
        <v>40556</v>
      </c>
      <c r="C131" s="111" t="s">
        <v>426</v>
      </c>
      <c r="D131" s="29">
        <v>2.5</v>
      </c>
      <c r="E131" s="29"/>
      <c r="F131" s="34">
        <v>156268</v>
      </c>
      <c r="G131" s="49">
        <v>390670</v>
      </c>
      <c r="I131" s="99"/>
      <c r="J131" s="99"/>
    </row>
    <row r="132" spans="1:10" x14ac:dyDescent="0.25">
      <c r="A132" s="32" t="s">
        <v>1471</v>
      </c>
      <c r="B132" s="83">
        <v>40661</v>
      </c>
      <c r="C132" s="111" t="s">
        <v>428</v>
      </c>
      <c r="D132" s="29">
        <v>18.420000000000002</v>
      </c>
      <c r="E132" s="29"/>
      <c r="F132" s="34">
        <v>17632</v>
      </c>
      <c r="G132" s="49">
        <v>324781.44</v>
      </c>
      <c r="I132" s="99"/>
      <c r="J132" s="99"/>
    </row>
    <row r="133" spans="1:10" x14ac:dyDescent="0.25">
      <c r="A133" s="32" t="s">
        <v>1258</v>
      </c>
      <c r="B133" s="83">
        <v>40868</v>
      </c>
      <c r="C133" s="111" t="s">
        <v>428</v>
      </c>
      <c r="D133" s="29">
        <v>0.89</v>
      </c>
      <c r="E133" s="29" t="s">
        <v>1373</v>
      </c>
      <c r="F133" s="34">
        <v>306826</v>
      </c>
      <c r="G133" s="49">
        <v>273075.14</v>
      </c>
      <c r="I133" s="99"/>
      <c r="J133" s="99"/>
    </row>
    <row r="134" spans="1:10" x14ac:dyDescent="0.25">
      <c r="A134" s="32" t="s">
        <v>1371</v>
      </c>
      <c r="B134" s="83">
        <v>40637</v>
      </c>
      <c r="C134" s="111" t="s">
        <v>428</v>
      </c>
      <c r="D134" s="29">
        <v>6.17</v>
      </c>
      <c r="E134" s="29"/>
      <c r="F134" s="34">
        <v>42635</v>
      </c>
      <c r="G134" s="49">
        <v>263057.95</v>
      </c>
      <c r="I134" s="99"/>
      <c r="J134" s="99"/>
    </row>
    <row r="135" spans="1:10" x14ac:dyDescent="0.25">
      <c r="A135" s="32" t="s">
        <v>1284</v>
      </c>
      <c r="B135" s="83">
        <v>40697</v>
      </c>
      <c r="C135" s="111" t="s">
        <v>425</v>
      </c>
      <c r="D135" s="29">
        <v>32</v>
      </c>
      <c r="E135" s="29" t="s">
        <v>1373</v>
      </c>
      <c r="F135" s="34">
        <v>7552</v>
      </c>
      <c r="G135" s="49">
        <v>241664</v>
      </c>
      <c r="I135" s="99"/>
      <c r="J135" s="99"/>
    </row>
    <row r="136" spans="1:10" x14ac:dyDescent="0.25">
      <c r="A136" s="32" t="s">
        <v>1277</v>
      </c>
      <c r="B136" s="83">
        <v>40687</v>
      </c>
      <c r="C136" s="111" t="s">
        <v>428</v>
      </c>
      <c r="D136" s="29">
        <v>3.03</v>
      </c>
      <c r="E136" s="29" t="s">
        <v>1373</v>
      </c>
      <c r="F136" s="34">
        <v>66666</v>
      </c>
      <c r="G136" s="49">
        <v>201997.97999999998</v>
      </c>
      <c r="I136" s="99"/>
      <c r="J136" s="99"/>
    </row>
    <row r="137" spans="1:10" x14ac:dyDescent="0.25">
      <c r="A137" s="32" t="s">
        <v>1379</v>
      </c>
      <c r="B137" s="83">
        <v>40891</v>
      </c>
      <c r="C137" s="111" t="s">
        <v>428</v>
      </c>
      <c r="D137" s="29">
        <v>6.2</v>
      </c>
      <c r="E137" s="29" t="s">
        <v>1373</v>
      </c>
      <c r="F137" s="34">
        <v>30000</v>
      </c>
      <c r="G137" s="49">
        <v>186000</v>
      </c>
      <c r="I137" s="99"/>
      <c r="J137" s="99"/>
    </row>
    <row r="138" spans="1:10" x14ac:dyDescent="0.25">
      <c r="A138" s="32" t="s">
        <v>1234</v>
      </c>
      <c r="B138" s="83">
        <v>40819</v>
      </c>
      <c r="C138" s="111" t="s">
        <v>428</v>
      </c>
      <c r="D138" s="29">
        <v>20</v>
      </c>
      <c r="E138" s="29" t="s">
        <v>1373</v>
      </c>
      <c r="F138" s="34">
        <v>9000</v>
      </c>
      <c r="G138" s="49">
        <v>180000</v>
      </c>
      <c r="I138" s="99"/>
      <c r="J138" s="99"/>
    </row>
    <row r="139" spans="1:10" x14ac:dyDescent="0.25">
      <c r="A139" s="32" t="s">
        <v>1234</v>
      </c>
      <c r="B139" s="83">
        <v>40620</v>
      </c>
      <c r="C139" s="111" t="s">
        <v>428</v>
      </c>
      <c r="D139" s="29">
        <v>22.6</v>
      </c>
      <c r="E139" s="29" t="s">
        <v>1373</v>
      </c>
      <c r="F139" s="34">
        <v>7000</v>
      </c>
      <c r="G139" s="49">
        <v>158200</v>
      </c>
      <c r="I139" s="99"/>
      <c r="J139" s="99"/>
    </row>
    <row r="140" spans="1:10" x14ac:dyDescent="0.25">
      <c r="A140" s="32" t="s">
        <v>1431</v>
      </c>
      <c r="B140" s="83">
        <v>40739</v>
      </c>
      <c r="C140" s="111" t="s">
        <v>425</v>
      </c>
      <c r="D140" s="29">
        <v>5</v>
      </c>
      <c r="E140" s="29"/>
      <c r="F140" s="34">
        <v>25000</v>
      </c>
      <c r="G140" s="49">
        <v>125000</v>
      </c>
      <c r="I140" s="99"/>
      <c r="J140" s="99"/>
    </row>
    <row r="141" spans="1:10" x14ac:dyDescent="0.25">
      <c r="A141" s="32" t="s">
        <v>1234</v>
      </c>
      <c r="B141" s="83">
        <v>40787</v>
      </c>
      <c r="C141" s="111" t="s">
        <v>428</v>
      </c>
      <c r="D141" s="29">
        <v>19.5</v>
      </c>
      <c r="E141" s="29" t="s">
        <v>1373</v>
      </c>
      <c r="F141" s="34">
        <v>6287</v>
      </c>
      <c r="G141" s="49">
        <v>122596.5</v>
      </c>
      <c r="I141" s="99"/>
      <c r="J141" s="99"/>
    </row>
    <row r="142" spans="1:10" x14ac:dyDescent="0.25">
      <c r="A142" s="32" t="s">
        <v>1234</v>
      </c>
      <c r="B142" s="83">
        <v>40637</v>
      </c>
      <c r="C142" s="111" t="s">
        <v>428</v>
      </c>
      <c r="D142" s="29">
        <v>24</v>
      </c>
      <c r="E142" s="29" t="s">
        <v>1373</v>
      </c>
      <c r="F142" s="34">
        <v>5000</v>
      </c>
      <c r="G142" s="49">
        <v>120000</v>
      </c>
      <c r="I142" s="99"/>
      <c r="J142" s="99"/>
    </row>
    <row r="143" spans="1:10" x14ac:dyDescent="0.25">
      <c r="A143" s="32" t="s">
        <v>1250</v>
      </c>
      <c r="B143" s="83">
        <v>40788</v>
      </c>
      <c r="C143" s="111" t="s">
        <v>428</v>
      </c>
      <c r="D143" s="29">
        <v>3.63</v>
      </c>
      <c r="E143" s="29"/>
      <c r="F143" s="34">
        <v>21000</v>
      </c>
      <c r="G143" s="49">
        <v>76230</v>
      </c>
      <c r="I143" s="99"/>
      <c r="J143" s="99"/>
    </row>
    <row r="144" spans="1:10" x14ac:dyDescent="0.25">
      <c r="A144" s="32" t="s">
        <v>1284</v>
      </c>
      <c r="B144" s="83">
        <v>40828</v>
      </c>
      <c r="C144" s="111" t="s">
        <v>426</v>
      </c>
      <c r="D144" s="29">
        <v>3.96</v>
      </c>
      <c r="E144" s="29"/>
      <c r="F144" s="34">
        <v>16211</v>
      </c>
      <c r="G144" s="49">
        <v>64195.56</v>
      </c>
      <c r="I144" s="99"/>
      <c r="J144" s="99"/>
    </row>
    <row r="145" spans="1:10" x14ac:dyDescent="0.25">
      <c r="A145" s="32" t="s">
        <v>1442</v>
      </c>
      <c r="B145" s="83">
        <v>40710</v>
      </c>
      <c r="C145" s="111" t="s">
        <v>425</v>
      </c>
      <c r="D145" s="29">
        <v>0.02</v>
      </c>
      <c r="E145" s="29"/>
      <c r="F145" s="34">
        <v>1801504</v>
      </c>
      <c r="G145" s="49">
        <v>36030.080000000002</v>
      </c>
      <c r="I145" s="99"/>
      <c r="J145" s="99"/>
    </row>
    <row r="146" spans="1:10" x14ac:dyDescent="0.25">
      <c r="A146" s="32" t="s">
        <v>1374</v>
      </c>
      <c r="B146" s="83">
        <v>40697</v>
      </c>
      <c r="C146" s="111" t="s">
        <v>428</v>
      </c>
      <c r="D146" s="29">
        <v>30</v>
      </c>
      <c r="E146" s="29" t="s">
        <v>1373</v>
      </c>
      <c r="F146" s="34">
        <v>535</v>
      </c>
      <c r="G146" s="49">
        <v>16050</v>
      </c>
      <c r="I146" s="99"/>
      <c r="J146" s="99"/>
    </row>
    <row r="147" spans="1:10" x14ac:dyDescent="0.25">
      <c r="A147" s="32"/>
      <c r="B147" s="83"/>
      <c r="C147" s="111"/>
      <c r="D147" s="29"/>
      <c r="E147" s="29"/>
      <c r="F147" s="34"/>
      <c r="G147" s="49"/>
      <c r="I147" s="99"/>
      <c r="J147" s="99"/>
    </row>
    <row r="148" spans="1:10" x14ac:dyDescent="0.25">
      <c r="A148" s="32"/>
      <c r="B148" s="83"/>
      <c r="C148" s="111"/>
      <c r="D148" s="29"/>
      <c r="E148" s="29"/>
      <c r="F148" s="34"/>
      <c r="G148" s="49"/>
      <c r="I148" s="99"/>
      <c r="J148" s="99"/>
    </row>
    <row r="149" spans="1:10" x14ac:dyDescent="0.25">
      <c r="A149" s="32"/>
      <c r="B149" s="83"/>
      <c r="C149" s="111"/>
      <c r="D149" s="29"/>
      <c r="E149" s="29"/>
      <c r="F149" s="34"/>
      <c r="G149" s="49"/>
      <c r="I149" s="99"/>
      <c r="J149" s="99"/>
    </row>
    <row r="150" spans="1:10" x14ac:dyDescent="0.25">
      <c r="A150" s="32"/>
      <c r="B150" s="26"/>
      <c r="C150" s="115"/>
      <c r="D150" s="29"/>
      <c r="E150" s="29"/>
      <c r="F150" s="34"/>
      <c r="G150" s="34"/>
      <c r="I150" s="99"/>
      <c r="J150" s="99"/>
    </row>
    <row r="151" spans="1:10" x14ac:dyDescent="0.25">
      <c r="A151" s="32" t="s">
        <v>1404</v>
      </c>
      <c r="B151" s="83"/>
      <c r="C151" s="111"/>
      <c r="D151" s="29"/>
      <c r="E151" s="29"/>
      <c r="F151" s="34"/>
      <c r="G151" s="49"/>
      <c r="I151" s="99"/>
      <c r="J151" s="99"/>
    </row>
    <row r="152" spans="1:10" x14ac:dyDescent="0.25">
      <c r="A152" s="32" t="s">
        <v>1474</v>
      </c>
      <c r="B152" s="83"/>
      <c r="C152" s="111"/>
      <c r="D152" s="29"/>
      <c r="E152" s="29"/>
      <c r="F152" s="34"/>
      <c r="G152" s="49"/>
      <c r="I152" s="99"/>
      <c r="J152" s="99"/>
    </row>
    <row r="153" spans="1:10" x14ac:dyDescent="0.25">
      <c r="A153" s="32"/>
      <c r="B153" s="83"/>
      <c r="C153" s="111"/>
      <c r="D153" s="29"/>
      <c r="E153" s="29"/>
      <c r="F153" s="34"/>
      <c r="G153" s="49"/>
      <c r="I153" s="99"/>
      <c r="J153" s="99"/>
    </row>
    <row r="154" spans="1:10" x14ac:dyDescent="0.25">
      <c r="A154" s="32"/>
      <c r="B154" s="83"/>
      <c r="C154" s="111"/>
      <c r="D154" s="29"/>
      <c r="E154" s="29"/>
      <c r="F154" s="34"/>
      <c r="G154" s="49"/>
      <c r="I154" s="99"/>
      <c r="J154" s="99"/>
    </row>
    <row r="155" spans="1:10" x14ac:dyDescent="0.25">
      <c r="A155" s="32"/>
      <c r="B155" s="83"/>
      <c r="C155" s="111"/>
      <c r="D155" s="29"/>
      <c r="E155" s="29"/>
      <c r="F155" s="34"/>
      <c r="G155" s="49"/>
      <c r="I155" s="99"/>
      <c r="J155" s="99"/>
    </row>
    <row r="156" spans="1:10" x14ac:dyDescent="0.25">
      <c r="A156" s="32"/>
      <c r="B156" s="83"/>
      <c r="C156" s="111"/>
      <c r="D156" s="29"/>
      <c r="E156" s="29"/>
      <c r="F156" s="34"/>
      <c r="G156" s="49"/>
      <c r="I156" s="99"/>
      <c r="J156" s="99"/>
    </row>
    <row r="157" spans="1:10" x14ac:dyDescent="0.25">
      <c r="A157" s="32"/>
      <c r="B157" s="83"/>
      <c r="C157" s="111"/>
      <c r="D157" s="29"/>
      <c r="E157" s="29"/>
      <c r="F157" s="34"/>
      <c r="G157" s="49"/>
      <c r="I157" s="99"/>
      <c r="J157" s="99"/>
    </row>
    <row r="158" spans="1:10" x14ac:dyDescent="0.25">
      <c r="A158" s="32"/>
      <c r="B158" s="83"/>
      <c r="C158" s="111"/>
      <c r="D158" s="29"/>
      <c r="E158" s="29"/>
      <c r="F158" s="34"/>
      <c r="G158" s="49"/>
      <c r="I158" s="99"/>
      <c r="J158" s="99"/>
    </row>
    <row r="159" spans="1:10" x14ac:dyDescent="0.25">
      <c r="A159" s="32"/>
      <c r="B159" s="83"/>
      <c r="C159" s="111"/>
      <c r="D159" s="29"/>
      <c r="E159" s="29"/>
      <c r="F159" s="34"/>
      <c r="G159" s="49"/>
      <c r="I159" s="99"/>
      <c r="J159" s="99"/>
    </row>
    <row r="160" spans="1:10" x14ac:dyDescent="0.25">
      <c r="A160" s="32"/>
      <c r="B160" s="83"/>
      <c r="C160" s="111"/>
      <c r="D160" s="29"/>
      <c r="E160" s="29"/>
      <c r="F160" s="34"/>
      <c r="G160" s="49"/>
      <c r="I160" s="99"/>
      <c r="J160" s="99"/>
    </row>
    <row r="161" spans="1:10" x14ac:dyDescent="0.25">
      <c r="A161" s="32"/>
      <c r="B161" s="83"/>
      <c r="C161" s="111"/>
      <c r="D161" s="29"/>
      <c r="E161" s="29"/>
      <c r="F161" s="34"/>
      <c r="G161" s="49"/>
      <c r="I161" s="99"/>
      <c r="J161" s="99"/>
    </row>
    <row r="162" spans="1:10" x14ac:dyDescent="0.25">
      <c r="A162" s="32"/>
      <c r="B162" s="83"/>
      <c r="C162" s="111"/>
      <c r="D162" s="29"/>
      <c r="E162" s="29"/>
      <c r="F162" s="34"/>
      <c r="G162" s="49"/>
      <c r="I162" s="99"/>
      <c r="J162" s="99"/>
    </row>
    <row r="163" spans="1:10" x14ac:dyDescent="0.25">
      <c r="A163" s="32"/>
      <c r="B163" s="26"/>
      <c r="C163" s="115"/>
      <c r="D163" s="29"/>
      <c r="E163" s="29"/>
      <c r="F163" s="34"/>
      <c r="G163" s="34"/>
      <c r="I163" s="99"/>
      <c r="J163" s="99"/>
    </row>
    <row r="164" spans="1:10" x14ac:dyDescent="0.25">
      <c r="A164" s="32"/>
      <c r="B164" s="26"/>
      <c r="C164" s="115"/>
      <c r="D164" s="29"/>
      <c r="E164" s="29"/>
      <c r="F164" s="34"/>
      <c r="G164" s="34"/>
      <c r="I164" s="99"/>
      <c r="J164" s="99"/>
    </row>
    <row r="165" spans="1:10" x14ac:dyDescent="0.25">
      <c r="A165" s="32"/>
      <c r="B165" s="26"/>
      <c r="C165" s="115"/>
      <c r="D165" s="29"/>
      <c r="E165" s="29"/>
      <c r="F165" s="34"/>
      <c r="G165" s="34"/>
      <c r="I165" s="99"/>
      <c r="J165" s="99"/>
    </row>
    <row r="166" spans="1:10" x14ac:dyDescent="0.25">
      <c r="A166" s="32"/>
      <c r="B166" s="26"/>
      <c r="C166" s="115"/>
      <c r="D166" s="29"/>
      <c r="E166" s="29"/>
      <c r="F166" s="34"/>
      <c r="G166" s="34"/>
      <c r="I166" s="99"/>
      <c r="J166" s="99"/>
    </row>
    <row r="167" spans="1:10" x14ac:dyDescent="0.25">
      <c r="A167" s="32"/>
      <c r="B167" s="83"/>
      <c r="C167" s="111"/>
      <c r="D167" s="29"/>
      <c r="E167" s="29"/>
      <c r="F167" s="34"/>
      <c r="G167" s="49"/>
      <c r="I167" s="99"/>
      <c r="J167" s="99"/>
    </row>
    <row r="168" spans="1:10" x14ac:dyDescent="0.25">
      <c r="A168" s="32"/>
      <c r="B168" s="83"/>
      <c r="C168" s="111"/>
      <c r="D168" s="29"/>
      <c r="E168" s="29"/>
      <c r="F168" s="34"/>
      <c r="G168" s="49"/>
      <c r="I168" s="99"/>
      <c r="J168" s="99"/>
    </row>
    <row r="169" spans="1:10" x14ac:dyDescent="0.25">
      <c r="A169" s="32"/>
      <c r="B169" s="26"/>
      <c r="C169" s="115"/>
      <c r="D169" s="29"/>
      <c r="E169" s="29"/>
      <c r="F169" s="34"/>
      <c r="G169" s="34"/>
      <c r="I169" s="99"/>
      <c r="J169" s="99"/>
    </row>
    <row r="170" spans="1:10" x14ac:dyDescent="0.25">
      <c r="A170" s="32"/>
      <c r="B170" s="26"/>
      <c r="C170" s="115"/>
      <c r="D170" s="29"/>
      <c r="E170" s="29"/>
      <c r="F170" s="34"/>
      <c r="G170" s="34"/>
      <c r="I170" s="99"/>
      <c r="J170" s="99"/>
    </row>
    <row r="171" spans="1:10" x14ac:dyDescent="0.25">
      <c r="A171" s="32"/>
      <c r="B171" s="83"/>
      <c r="C171" s="111"/>
      <c r="D171" s="29"/>
      <c r="E171" s="29"/>
      <c r="F171" s="34"/>
      <c r="G171" s="49"/>
      <c r="I171" s="99"/>
      <c r="J171" s="99"/>
    </row>
    <row r="172" spans="1:10" x14ac:dyDescent="0.25">
      <c r="A172" s="32"/>
      <c r="B172" s="83"/>
      <c r="C172" s="111"/>
      <c r="D172" s="29"/>
      <c r="E172" s="29"/>
      <c r="F172" s="34"/>
      <c r="G172" s="49"/>
      <c r="I172" s="99"/>
      <c r="J172" s="99"/>
    </row>
    <row r="173" spans="1:10" x14ac:dyDescent="0.25">
      <c r="A173" s="32"/>
      <c r="B173" s="83"/>
      <c r="C173" s="111"/>
      <c r="D173" s="29"/>
      <c r="E173" s="29"/>
      <c r="F173" s="34"/>
      <c r="G173" s="49"/>
      <c r="I173" s="99"/>
      <c r="J173" s="99"/>
    </row>
    <row r="174" spans="1:10" x14ac:dyDescent="0.25">
      <c r="A174" s="32"/>
      <c r="B174" s="83"/>
      <c r="C174" s="111"/>
      <c r="D174" s="29"/>
      <c r="E174" s="29"/>
      <c r="F174" s="34"/>
      <c r="G174" s="49"/>
      <c r="I174" s="99"/>
      <c r="J174" s="99"/>
    </row>
    <row r="175" spans="1:10" x14ac:dyDescent="0.25">
      <c r="A175" s="32"/>
      <c r="B175" s="26"/>
      <c r="C175" s="115"/>
      <c r="D175" s="29"/>
      <c r="E175" s="29"/>
      <c r="F175" s="34"/>
      <c r="G175" s="34"/>
      <c r="I175" s="99"/>
      <c r="J175" s="99"/>
    </row>
    <row r="176" spans="1:10" x14ac:dyDescent="0.25">
      <c r="A176" s="32"/>
      <c r="B176" s="83"/>
      <c r="C176" s="111"/>
      <c r="D176" s="29"/>
      <c r="E176" s="29"/>
      <c r="F176" s="34"/>
      <c r="G176" s="49"/>
      <c r="I176" s="99"/>
      <c r="J176" s="99"/>
    </row>
    <row r="177" spans="1:10" x14ac:dyDescent="0.25">
      <c r="A177" s="32"/>
      <c r="B177" s="83"/>
      <c r="C177" s="111"/>
      <c r="D177" s="29"/>
      <c r="E177" s="29"/>
      <c r="F177" s="34"/>
      <c r="G177" s="49"/>
      <c r="I177" s="99"/>
      <c r="J177" s="99"/>
    </row>
    <row r="178" spans="1:10" x14ac:dyDescent="0.25">
      <c r="A178" s="32"/>
      <c r="B178" s="83"/>
      <c r="C178" s="111"/>
      <c r="D178" s="29"/>
      <c r="E178" s="29"/>
      <c r="F178" s="34"/>
      <c r="G178" s="49"/>
      <c r="I178" s="99"/>
      <c r="J178" s="99"/>
    </row>
    <row r="179" spans="1:10" x14ac:dyDescent="0.25">
      <c r="A179" s="32"/>
      <c r="B179" s="26"/>
      <c r="C179" s="115"/>
      <c r="D179" s="29"/>
      <c r="E179" s="29"/>
      <c r="F179" s="34"/>
      <c r="G179" s="34"/>
      <c r="I179" s="99"/>
      <c r="J179" s="99"/>
    </row>
    <row r="180" spans="1:10" x14ac:dyDescent="0.25">
      <c r="A180" s="32"/>
      <c r="B180" s="83"/>
      <c r="C180" s="111"/>
      <c r="D180" s="29"/>
      <c r="E180" s="29"/>
      <c r="F180" s="34"/>
      <c r="G180" s="49"/>
      <c r="I180" s="99"/>
      <c r="J180" s="99"/>
    </row>
    <row r="181" spans="1:10" x14ac:dyDescent="0.25">
      <c r="A181" s="32"/>
      <c r="B181" s="83"/>
      <c r="C181" s="111"/>
      <c r="D181" s="29"/>
      <c r="E181" s="29"/>
      <c r="F181" s="34"/>
      <c r="G181" s="49"/>
      <c r="I181" s="99"/>
      <c r="J181" s="99"/>
    </row>
    <row r="182" spans="1:10" x14ac:dyDescent="0.25">
      <c r="A182" s="32"/>
      <c r="B182" s="83"/>
      <c r="C182" s="111"/>
      <c r="D182" s="29"/>
      <c r="E182" s="29"/>
      <c r="F182" s="34"/>
      <c r="G182" s="49"/>
      <c r="I182" s="99"/>
      <c r="J182" s="99"/>
    </row>
    <row r="183" spans="1:10" x14ac:dyDescent="0.25">
      <c r="A183" s="32"/>
      <c r="B183" s="83"/>
      <c r="C183" s="111"/>
      <c r="D183" s="29"/>
      <c r="E183" s="29"/>
      <c r="F183" s="34"/>
      <c r="G183" s="49"/>
      <c r="I183" s="99"/>
      <c r="J183" s="99"/>
    </row>
    <row r="184" spans="1:10" x14ac:dyDescent="0.25">
      <c r="A184" s="32"/>
      <c r="B184" s="83"/>
      <c r="C184" s="111"/>
      <c r="D184" s="29"/>
      <c r="E184" s="29"/>
      <c r="F184" s="34"/>
      <c r="G184" s="49"/>
      <c r="I184" s="99"/>
      <c r="J184" s="99"/>
    </row>
    <row r="185" spans="1:10" x14ac:dyDescent="0.25">
      <c r="A185" s="32"/>
      <c r="B185" s="83"/>
      <c r="C185" s="111"/>
      <c r="D185" s="29"/>
      <c r="E185" s="29"/>
      <c r="F185" s="34"/>
      <c r="G185" s="49"/>
      <c r="I185" s="99"/>
      <c r="J185" s="99"/>
    </row>
    <row r="186" spans="1:10" x14ac:dyDescent="0.25">
      <c r="A186" s="32"/>
      <c r="B186" s="26"/>
      <c r="C186" s="115"/>
      <c r="D186" s="29"/>
      <c r="E186" s="29"/>
      <c r="F186" s="34"/>
      <c r="G186" s="34"/>
      <c r="I186" s="99"/>
      <c r="J186" s="99"/>
    </row>
    <row r="187" spans="1:10" x14ac:dyDescent="0.25">
      <c r="A187" s="32"/>
      <c r="B187" s="26"/>
      <c r="C187" s="115"/>
      <c r="D187" s="29"/>
      <c r="E187" s="29"/>
      <c r="F187" s="34"/>
      <c r="G187" s="34"/>
      <c r="I187" s="99"/>
      <c r="J187" s="99"/>
    </row>
    <row r="188" spans="1:10" x14ac:dyDescent="0.25">
      <c r="A188" s="32"/>
      <c r="B188" s="83"/>
      <c r="C188" s="111"/>
      <c r="D188" s="29"/>
      <c r="E188" s="29"/>
      <c r="F188" s="34"/>
      <c r="G188" s="49"/>
      <c r="I188" s="99"/>
      <c r="J188" s="99"/>
    </row>
    <row r="189" spans="1:10" x14ac:dyDescent="0.25">
      <c r="A189" s="32"/>
      <c r="B189" s="83"/>
      <c r="C189" s="111"/>
      <c r="D189" s="29"/>
      <c r="E189" s="29"/>
      <c r="F189" s="34"/>
      <c r="G189" s="49"/>
      <c r="I189" s="99"/>
      <c r="J189" s="99"/>
    </row>
    <row r="190" spans="1:10" x14ac:dyDescent="0.25">
      <c r="A190" s="32"/>
      <c r="B190" s="83"/>
      <c r="C190" s="111"/>
      <c r="D190" s="29"/>
      <c r="E190" s="29"/>
      <c r="F190" s="34"/>
      <c r="G190" s="49"/>
      <c r="I190" s="99"/>
      <c r="J190" s="99"/>
    </row>
    <row r="191" spans="1:10" x14ac:dyDescent="0.25">
      <c r="A191" s="32"/>
      <c r="B191" s="83"/>
      <c r="C191" s="111"/>
      <c r="D191" s="29"/>
      <c r="E191" s="29"/>
      <c r="F191" s="34"/>
      <c r="G191" s="49"/>
      <c r="I191" s="99"/>
      <c r="J191" s="99"/>
    </row>
    <row r="192" spans="1:10" x14ac:dyDescent="0.25">
      <c r="A192" s="32"/>
      <c r="B192" s="83"/>
      <c r="C192" s="111"/>
      <c r="D192" s="29"/>
      <c r="E192" s="29"/>
      <c r="F192" s="34"/>
      <c r="G192" s="49"/>
      <c r="I192" s="99"/>
      <c r="J192" s="99"/>
    </row>
    <row r="193" spans="1:10" x14ac:dyDescent="0.25">
      <c r="A193" s="32"/>
      <c r="B193" s="83"/>
      <c r="C193" s="111"/>
      <c r="D193" s="29"/>
      <c r="E193" s="29"/>
      <c r="F193" s="34"/>
      <c r="G193" s="49"/>
      <c r="I193" s="99"/>
      <c r="J193" s="99"/>
    </row>
    <row r="194" spans="1:10" x14ac:dyDescent="0.25">
      <c r="A194" s="32"/>
      <c r="B194" s="83"/>
      <c r="C194" s="111"/>
      <c r="D194" s="29"/>
      <c r="E194" s="29"/>
      <c r="F194" s="34"/>
      <c r="G194" s="49"/>
      <c r="I194" s="99"/>
      <c r="J194" s="99"/>
    </row>
    <row r="195" spans="1:10" x14ac:dyDescent="0.25">
      <c r="A195" s="32"/>
      <c r="B195" s="83"/>
      <c r="C195" s="111"/>
      <c r="D195" s="29"/>
      <c r="E195" s="29"/>
      <c r="F195" s="34"/>
      <c r="G195" s="49"/>
      <c r="I195" s="99"/>
      <c r="J195" s="99"/>
    </row>
    <row r="196" spans="1:10" x14ac:dyDescent="0.25">
      <c r="A196" s="32"/>
      <c r="B196" s="83"/>
      <c r="C196" s="111"/>
      <c r="D196" s="29"/>
      <c r="E196" s="29"/>
      <c r="F196" s="34"/>
      <c r="G196" s="49"/>
      <c r="I196" s="99"/>
      <c r="J196" s="99"/>
    </row>
    <row r="197" spans="1:10" x14ac:dyDescent="0.25">
      <c r="A197" s="32"/>
      <c r="B197" s="83"/>
      <c r="C197" s="111"/>
      <c r="D197" s="29"/>
      <c r="E197" s="29"/>
      <c r="F197" s="34"/>
      <c r="G197" s="49"/>
      <c r="I197" s="99"/>
      <c r="J197" s="99"/>
    </row>
    <row r="198" spans="1:10" x14ac:dyDescent="0.25">
      <c r="A198" s="32"/>
      <c r="B198" s="83"/>
      <c r="C198" s="111"/>
      <c r="D198" s="29"/>
      <c r="E198" s="29"/>
      <c r="F198" s="34"/>
      <c r="G198" s="49"/>
      <c r="I198" s="99"/>
      <c r="J198" s="99"/>
    </row>
    <row r="199" spans="1:10" x14ac:dyDescent="0.25">
      <c r="A199" s="32"/>
      <c r="B199" s="26"/>
      <c r="C199" s="115"/>
      <c r="D199" s="32"/>
      <c r="E199" s="32"/>
      <c r="F199" s="34"/>
      <c r="G199" s="34"/>
      <c r="I199" s="99"/>
      <c r="J199" s="99"/>
    </row>
    <row r="200" spans="1:10" x14ac:dyDescent="0.25">
      <c r="A200" s="32"/>
      <c r="B200" s="83"/>
      <c r="C200" s="111"/>
      <c r="D200" s="29"/>
      <c r="E200" s="29"/>
      <c r="F200" s="34"/>
      <c r="G200" s="49"/>
      <c r="I200" s="99"/>
      <c r="J200" s="99"/>
    </row>
    <row r="201" spans="1:10" x14ac:dyDescent="0.25">
      <c r="A201" s="32"/>
      <c r="B201" s="83"/>
      <c r="C201" s="111"/>
      <c r="D201" s="29"/>
      <c r="E201" s="29"/>
      <c r="F201" s="34"/>
      <c r="G201" s="49"/>
      <c r="I201" s="99"/>
      <c r="J201" s="99"/>
    </row>
    <row r="202" spans="1:10" x14ac:dyDescent="0.25">
      <c r="A202" s="32"/>
      <c r="B202" s="83"/>
      <c r="C202" s="111"/>
      <c r="D202" s="29"/>
      <c r="E202" s="29"/>
      <c r="F202" s="34"/>
      <c r="G202" s="49"/>
      <c r="I202" s="99"/>
      <c r="J202" s="99"/>
    </row>
    <row r="203" spans="1:10" x14ac:dyDescent="0.25">
      <c r="A203" s="32"/>
      <c r="B203" s="26"/>
      <c r="C203" s="115"/>
      <c r="D203" s="29"/>
      <c r="E203" s="29"/>
      <c r="F203" s="34"/>
      <c r="G203" s="34"/>
      <c r="I203" s="99"/>
      <c r="J203" s="99"/>
    </row>
    <row r="204" spans="1:10" x14ac:dyDescent="0.25">
      <c r="A204" s="32"/>
      <c r="B204" s="83"/>
      <c r="C204" s="111"/>
      <c r="D204" s="29"/>
      <c r="E204" s="29"/>
      <c r="F204" s="34"/>
      <c r="G204" s="49"/>
      <c r="I204" s="99"/>
      <c r="J204" s="99"/>
    </row>
    <row r="205" spans="1:10" x14ac:dyDescent="0.25">
      <c r="A205" s="32"/>
      <c r="B205" s="83"/>
      <c r="C205" s="111"/>
      <c r="D205" s="29"/>
      <c r="E205" s="29"/>
      <c r="F205" s="34"/>
      <c r="G205" s="49"/>
      <c r="I205" s="99"/>
      <c r="J205" s="99"/>
    </row>
    <row r="206" spans="1:10" x14ac:dyDescent="0.25">
      <c r="A206" s="32"/>
      <c r="B206" s="83"/>
      <c r="C206" s="111"/>
      <c r="D206" s="29"/>
      <c r="E206" s="29"/>
      <c r="F206" s="34"/>
      <c r="G206" s="49"/>
      <c r="I206" s="99"/>
      <c r="J206" s="99"/>
    </row>
    <row r="207" spans="1:10" x14ac:dyDescent="0.25">
      <c r="A207" s="32"/>
      <c r="B207" s="26"/>
      <c r="C207" s="115"/>
      <c r="D207" s="32"/>
      <c r="E207" s="32"/>
      <c r="F207" s="34"/>
      <c r="G207" s="34"/>
      <c r="I207" s="99"/>
      <c r="J207" s="99"/>
    </row>
    <row r="208" spans="1:10" x14ac:dyDescent="0.25">
      <c r="A208" s="32"/>
      <c r="B208" s="83"/>
      <c r="C208" s="111"/>
      <c r="D208" s="29"/>
      <c r="E208" s="29"/>
      <c r="F208" s="34"/>
      <c r="G208" s="49"/>
      <c r="I208" s="99"/>
      <c r="J208" s="99"/>
    </row>
    <row r="209" spans="1:10" x14ac:dyDescent="0.25">
      <c r="A209" s="32"/>
      <c r="B209" s="83"/>
      <c r="C209" s="111"/>
      <c r="D209" s="29"/>
      <c r="E209" s="29"/>
      <c r="F209" s="34"/>
      <c r="G209" s="49"/>
      <c r="I209" s="99"/>
      <c r="J209" s="99"/>
    </row>
    <row r="210" spans="1:10" x14ac:dyDescent="0.25">
      <c r="A210" s="32"/>
      <c r="B210" s="83"/>
      <c r="C210" s="111"/>
      <c r="D210" s="29"/>
      <c r="E210" s="29"/>
      <c r="F210" s="34"/>
      <c r="G210" s="49"/>
      <c r="I210" s="99"/>
      <c r="J210" s="99"/>
    </row>
    <row r="211" spans="1:10" x14ac:dyDescent="0.25">
      <c r="A211" s="32"/>
      <c r="B211" s="83"/>
      <c r="C211" s="111"/>
      <c r="D211" s="29"/>
      <c r="E211" s="29"/>
      <c r="F211" s="34"/>
      <c r="G211" s="49"/>
      <c r="I211" s="99"/>
      <c r="J211" s="99"/>
    </row>
    <row r="212" spans="1:10" x14ac:dyDescent="0.25">
      <c r="A212" s="32"/>
      <c r="B212" s="83"/>
      <c r="C212" s="111"/>
      <c r="D212" s="29"/>
      <c r="E212" s="29"/>
      <c r="F212" s="34"/>
      <c r="G212" s="49"/>
      <c r="I212" s="99"/>
      <c r="J212" s="99"/>
    </row>
    <row r="213" spans="1:10" x14ac:dyDescent="0.25">
      <c r="A213" s="32"/>
      <c r="B213" s="83"/>
      <c r="C213" s="111"/>
      <c r="D213" s="29"/>
      <c r="E213" s="29"/>
      <c r="F213" s="34"/>
      <c r="G213" s="49"/>
      <c r="I213" s="99"/>
      <c r="J213" s="99"/>
    </row>
    <row r="214" spans="1:10" x14ac:dyDescent="0.25">
      <c r="A214" s="32"/>
      <c r="B214" s="83"/>
      <c r="C214" s="111"/>
      <c r="D214" s="29"/>
      <c r="E214" s="29"/>
      <c r="F214" s="34"/>
      <c r="G214" s="49"/>
      <c r="I214" s="99"/>
      <c r="J214" s="99"/>
    </row>
    <row r="215" spans="1:10" x14ac:dyDescent="0.25">
      <c r="A215" s="32"/>
      <c r="B215" s="83"/>
      <c r="C215" s="111"/>
      <c r="D215" s="29"/>
      <c r="E215" s="29"/>
      <c r="F215" s="34"/>
      <c r="G215" s="49"/>
      <c r="I215" s="99"/>
      <c r="J215" s="99"/>
    </row>
    <row r="216" spans="1:10" x14ac:dyDescent="0.25">
      <c r="A216" s="32"/>
      <c r="B216" s="26"/>
      <c r="C216" s="115"/>
      <c r="D216" s="32"/>
      <c r="E216" s="32"/>
      <c r="F216" s="34"/>
      <c r="G216" s="34"/>
      <c r="I216" s="99"/>
      <c r="J216" s="99"/>
    </row>
    <row r="217" spans="1:10" x14ac:dyDescent="0.25">
      <c r="A217" s="32"/>
      <c r="B217" s="83"/>
      <c r="C217" s="111"/>
      <c r="D217" s="29"/>
      <c r="E217" s="29"/>
      <c r="F217" s="34"/>
      <c r="G217" s="49"/>
      <c r="I217" s="99"/>
      <c r="J217" s="99"/>
    </row>
    <row r="218" spans="1:10" x14ac:dyDescent="0.25">
      <c r="A218" s="32"/>
      <c r="B218" s="83"/>
      <c r="C218" s="111"/>
      <c r="D218" s="29"/>
      <c r="E218" s="29"/>
      <c r="F218" s="34"/>
      <c r="G218" s="49"/>
      <c r="I218" s="99"/>
      <c r="J218" s="99"/>
    </row>
    <row r="219" spans="1:10" x14ac:dyDescent="0.25">
      <c r="A219" s="32"/>
      <c r="B219" s="26"/>
      <c r="C219" s="115"/>
      <c r="D219" s="32"/>
      <c r="E219" s="32"/>
      <c r="F219" s="34"/>
      <c r="G219" s="34"/>
      <c r="I219" s="99"/>
      <c r="J219" s="99"/>
    </row>
    <row r="220" spans="1:10" x14ac:dyDescent="0.25">
      <c r="A220" s="32"/>
      <c r="B220" s="26"/>
      <c r="C220" s="115"/>
      <c r="D220" s="32"/>
      <c r="E220" s="32"/>
      <c r="F220" s="34"/>
      <c r="G220" s="34"/>
      <c r="I220" s="99"/>
      <c r="J220" s="99"/>
    </row>
    <row r="221" spans="1:10" x14ac:dyDescent="0.25">
      <c r="A221" s="32"/>
      <c r="B221" s="26"/>
      <c r="C221" s="115"/>
      <c r="D221" s="29"/>
      <c r="E221" s="29"/>
      <c r="F221" s="34"/>
      <c r="G221" s="34"/>
      <c r="I221" s="99"/>
      <c r="J221" s="99"/>
    </row>
    <row r="222" spans="1:10" x14ac:dyDescent="0.25">
      <c r="A222" s="32"/>
      <c r="B222" s="26"/>
      <c r="C222" s="115"/>
      <c r="D222" s="29"/>
      <c r="E222" s="29"/>
      <c r="F222" s="34"/>
      <c r="G222" s="34"/>
      <c r="I222" s="99"/>
      <c r="J222" s="99"/>
    </row>
    <row r="223" spans="1:10" x14ac:dyDescent="0.25">
      <c r="A223" s="32"/>
      <c r="B223" s="83"/>
      <c r="C223" s="111"/>
      <c r="D223" s="29"/>
      <c r="E223" s="29"/>
      <c r="F223" s="34"/>
      <c r="G223" s="49"/>
      <c r="I223" s="99"/>
      <c r="J223" s="99"/>
    </row>
    <row r="224" spans="1:10" x14ac:dyDescent="0.25">
      <c r="A224" s="32"/>
      <c r="B224" s="83"/>
      <c r="C224" s="111"/>
      <c r="D224" s="29"/>
      <c r="E224" s="29"/>
      <c r="F224" s="34"/>
      <c r="G224" s="49"/>
      <c r="I224" s="99"/>
      <c r="J224" s="99"/>
    </row>
    <row r="225" spans="1:10" x14ac:dyDescent="0.25">
      <c r="A225" s="32"/>
      <c r="B225" s="83"/>
      <c r="C225" s="111"/>
      <c r="D225" s="29"/>
      <c r="E225" s="29"/>
      <c r="F225" s="34"/>
      <c r="G225" s="49"/>
      <c r="I225" s="99"/>
      <c r="J225" s="99"/>
    </row>
    <row r="226" spans="1:10" x14ac:dyDescent="0.25">
      <c r="A226" s="32"/>
      <c r="B226" s="83"/>
      <c r="C226" s="111"/>
      <c r="D226" s="29"/>
      <c r="E226" s="29"/>
      <c r="F226" s="34"/>
      <c r="G226" s="49"/>
      <c r="I226" s="99"/>
      <c r="J226" s="99"/>
    </row>
    <row r="227" spans="1:10" x14ac:dyDescent="0.25">
      <c r="A227" s="32"/>
      <c r="B227" s="83"/>
      <c r="C227" s="111"/>
      <c r="D227" s="29"/>
      <c r="E227" s="29"/>
      <c r="F227" s="34"/>
      <c r="G227" s="49"/>
      <c r="I227" s="99"/>
      <c r="J227" s="99"/>
    </row>
    <row r="228" spans="1:10" x14ac:dyDescent="0.25">
      <c r="A228" s="32"/>
      <c r="B228" s="83"/>
      <c r="C228" s="111"/>
      <c r="D228" s="29"/>
      <c r="E228" s="29"/>
      <c r="F228" s="34"/>
      <c r="G228" s="49"/>
      <c r="I228" s="99"/>
      <c r="J228" s="99"/>
    </row>
    <row r="229" spans="1:10" x14ac:dyDescent="0.25">
      <c r="A229" s="32"/>
      <c r="B229" s="83"/>
      <c r="C229" s="111"/>
      <c r="D229" s="29"/>
      <c r="E229" s="29"/>
      <c r="F229" s="34"/>
      <c r="G229" s="49"/>
      <c r="I229" s="99"/>
      <c r="J229" s="99"/>
    </row>
    <row r="230" spans="1:10" x14ac:dyDescent="0.25">
      <c r="A230" s="32"/>
      <c r="B230" s="83"/>
      <c r="C230" s="111"/>
      <c r="D230" s="29"/>
      <c r="E230" s="29"/>
      <c r="F230" s="34"/>
      <c r="G230" s="49"/>
      <c r="I230" s="99"/>
      <c r="J230" s="99"/>
    </row>
    <row r="231" spans="1:10" x14ac:dyDescent="0.25">
      <c r="A231" s="32"/>
      <c r="B231" s="83"/>
      <c r="C231" s="111"/>
      <c r="D231" s="29"/>
      <c r="E231" s="29"/>
      <c r="F231" s="34"/>
      <c r="G231" s="49"/>
      <c r="I231" s="99"/>
      <c r="J231" s="99"/>
    </row>
    <row r="232" spans="1:10" x14ac:dyDescent="0.25">
      <c r="A232" s="32"/>
      <c r="B232" s="83"/>
      <c r="C232" s="111"/>
      <c r="D232" s="29"/>
      <c r="E232" s="29"/>
      <c r="F232" s="34"/>
      <c r="G232" s="49"/>
      <c r="I232" s="99"/>
      <c r="J232" s="99"/>
    </row>
    <row r="233" spans="1:10" x14ac:dyDescent="0.25">
      <c r="A233" s="32"/>
      <c r="B233" s="83"/>
      <c r="C233" s="111"/>
      <c r="D233" s="29"/>
      <c r="E233" s="29"/>
      <c r="F233" s="34"/>
      <c r="G233" s="49"/>
      <c r="I233" s="99"/>
      <c r="J233" s="99"/>
    </row>
    <row r="234" spans="1:10" x14ac:dyDescent="0.25">
      <c r="A234" s="32"/>
      <c r="B234" s="83"/>
      <c r="C234" s="111"/>
      <c r="D234" s="29"/>
      <c r="E234" s="29"/>
      <c r="F234" s="34"/>
      <c r="G234" s="49"/>
      <c r="I234" s="99"/>
      <c r="J234" s="99"/>
    </row>
    <row r="235" spans="1:10" x14ac:dyDescent="0.25">
      <c r="A235" s="32"/>
      <c r="B235" s="83"/>
      <c r="C235" s="111"/>
      <c r="D235" s="29"/>
      <c r="E235" s="29"/>
      <c r="F235" s="34"/>
      <c r="G235" s="49"/>
      <c r="I235" s="99"/>
      <c r="J235" s="99"/>
    </row>
    <row r="236" spans="1:10" x14ac:dyDescent="0.25">
      <c r="A236" s="32"/>
      <c r="B236" s="83"/>
      <c r="C236" s="111"/>
      <c r="D236" s="29"/>
      <c r="E236" s="29"/>
      <c r="F236" s="34"/>
      <c r="G236" s="49"/>
      <c r="I236" s="99"/>
      <c r="J236" s="99"/>
    </row>
    <row r="237" spans="1:10" x14ac:dyDescent="0.25">
      <c r="A237" s="32"/>
      <c r="B237" s="83"/>
      <c r="C237" s="111"/>
      <c r="D237" s="29"/>
      <c r="E237" s="29"/>
      <c r="F237" s="34"/>
      <c r="G237" s="49"/>
      <c r="I237" s="99"/>
      <c r="J237" s="99"/>
    </row>
    <row r="238" spans="1:10" x14ac:dyDescent="0.25">
      <c r="A238" s="32"/>
      <c r="B238" s="83"/>
      <c r="C238" s="111"/>
      <c r="D238" s="29"/>
      <c r="E238" s="29"/>
      <c r="F238" s="34"/>
      <c r="G238" s="49"/>
      <c r="I238" s="99"/>
      <c r="J238" s="99"/>
    </row>
    <row r="239" spans="1:10" x14ac:dyDescent="0.25">
      <c r="A239" s="32"/>
      <c r="B239" s="83"/>
      <c r="C239" s="111"/>
      <c r="D239" s="29"/>
      <c r="E239" s="29"/>
      <c r="F239" s="34"/>
      <c r="G239" s="49"/>
      <c r="I239" s="99"/>
      <c r="J239" s="99"/>
    </row>
    <row r="240" spans="1:10" x14ac:dyDescent="0.25">
      <c r="A240" s="32"/>
      <c r="B240" s="83"/>
      <c r="C240" s="111"/>
      <c r="D240" s="29"/>
      <c r="E240" s="29"/>
      <c r="F240" s="34"/>
      <c r="G240" s="49"/>
      <c r="I240" s="99"/>
      <c r="J240" s="99"/>
    </row>
    <row r="241" spans="1:10" x14ac:dyDescent="0.25">
      <c r="B241" s="106"/>
      <c r="F241" s="60"/>
      <c r="G241" s="60"/>
      <c r="I241" s="99"/>
      <c r="J241" s="99"/>
    </row>
    <row r="242" spans="1:10" ht="13" x14ac:dyDescent="0.3">
      <c r="A242" s="32"/>
      <c r="B242" s="106"/>
      <c r="F242" s="60"/>
      <c r="G242" s="60"/>
      <c r="H242" s="108"/>
    </row>
    <row r="243" spans="1:10" x14ac:dyDescent="0.25">
      <c r="A243" s="32"/>
      <c r="B243" s="83"/>
      <c r="C243" s="111"/>
      <c r="D243" s="29"/>
      <c r="E243" s="29"/>
      <c r="F243" s="34"/>
      <c r="G243" s="49"/>
    </row>
    <row r="244" spans="1:10" x14ac:dyDescent="0.25">
      <c r="A244" s="32"/>
      <c r="B244" s="83"/>
      <c r="C244" s="111"/>
      <c r="D244" s="29"/>
      <c r="E244" s="29"/>
      <c r="F244" s="34"/>
      <c r="G244" s="49"/>
    </row>
    <row r="245" spans="1:10" x14ac:dyDescent="0.25">
      <c r="A245" s="32"/>
      <c r="B245" s="83"/>
      <c r="C245" s="111"/>
      <c r="D245" s="29"/>
      <c r="E245" s="29"/>
      <c r="F245" s="34"/>
      <c r="G245" s="49"/>
    </row>
    <row r="246" spans="1:10" x14ac:dyDescent="0.25">
      <c r="A246" s="32"/>
      <c r="B246" s="83"/>
      <c r="C246" s="111"/>
      <c r="D246" s="29"/>
      <c r="E246" s="29"/>
      <c r="F246" s="34"/>
      <c r="G246" s="49"/>
    </row>
    <row r="247" spans="1:10" x14ac:dyDescent="0.25">
      <c r="A247" s="32"/>
      <c r="B247" s="83"/>
      <c r="C247" s="111"/>
      <c r="D247" s="29"/>
      <c r="E247" s="29"/>
      <c r="F247" s="34"/>
      <c r="G247" s="49"/>
    </row>
    <row r="248" spans="1:10" x14ac:dyDescent="0.25">
      <c r="A248" s="32"/>
      <c r="B248" s="83"/>
      <c r="C248" s="111"/>
      <c r="D248" s="29"/>
      <c r="E248" s="29"/>
      <c r="F248" s="34"/>
      <c r="G248" s="49"/>
    </row>
    <row r="249" spans="1:10" x14ac:dyDescent="0.25">
      <c r="A249" s="32"/>
      <c r="B249" s="83"/>
      <c r="C249" s="111"/>
      <c r="D249" s="29"/>
      <c r="E249" s="29"/>
      <c r="F249" s="34"/>
      <c r="G249" s="49"/>
    </row>
    <row r="250" spans="1:10" x14ac:dyDescent="0.25">
      <c r="A250" s="32"/>
      <c r="B250" s="83"/>
      <c r="C250" s="111"/>
      <c r="D250" s="29"/>
      <c r="E250" s="29"/>
      <c r="F250" s="34"/>
      <c r="G250" s="49"/>
    </row>
    <row r="251" spans="1:10" x14ac:dyDescent="0.25">
      <c r="A251" s="32"/>
      <c r="B251" s="83"/>
      <c r="C251" s="111"/>
      <c r="D251" s="29"/>
      <c r="E251" s="29"/>
      <c r="F251" s="34"/>
      <c r="G251" s="49"/>
    </row>
    <row r="252" spans="1:10" x14ac:dyDescent="0.25">
      <c r="A252" s="32"/>
      <c r="B252" s="83"/>
      <c r="C252" s="111"/>
      <c r="D252" s="29"/>
      <c r="E252" s="29"/>
      <c r="F252" s="34"/>
      <c r="G252" s="49"/>
    </row>
    <row r="253" spans="1:10" x14ac:dyDescent="0.25">
      <c r="A253" s="32"/>
      <c r="B253" s="83"/>
      <c r="C253" s="111"/>
      <c r="D253" s="29"/>
      <c r="E253" s="29"/>
      <c r="F253" s="34"/>
      <c r="G253" s="49"/>
    </row>
    <row r="254" spans="1:10" x14ac:dyDescent="0.25">
      <c r="A254" s="32"/>
      <c r="B254" s="83"/>
      <c r="C254" s="111"/>
      <c r="D254" s="29"/>
      <c r="E254" s="29"/>
      <c r="F254" s="34"/>
      <c r="G254" s="49"/>
    </row>
    <row r="255" spans="1:10" x14ac:dyDescent="0.25">
      <c r="A255" s="32"/>
      <c r="B255" s="83"/>
      <c r="C255" s="111"/>
      <c r="D255" s="29"/>
      <c r="E255" s="29"/>
      <c r="F255" s="34"/>
      <c r="G255" s="49"/>
    </row>
    <row r="256" spans="1:10" x14ac:dyDescent="0.25">
      <c r="A256" s="32"/>
      <c r="B256" s="83"/>
      <c r="C256" s="111"/>
      <c r="D256" s="29"/>
      <c r="E256" s="29"/>
      <c r="F256" s="34"/>
      <c r="G256" s="49"/>
    </row>
    <row r="257" spans="1:7" x14ac:dyDescent="0.25">
      <c r="A257" s="32"/>
      <c r="B257" s="83"/>
      <c r="C257" s="111"/>
      <c r="D257" s="29"/>
      <c r="E257" s="29"/>
      <c r="F257" s="34"/>
      <c r="G257" s="49"/>
    </row>
    <row r="258" spans="1:7" x14ac:dyDescent="0.25">
      <c r="A258" s="32"/>
      <c r="B258" s="83"/>
      <c r="C258" s="111"/>
      <c r="D258" s="29"/>
      <c r="E258" s="29"/>
      <c r="F258" s="34"/>
      <c r="G258" s="49"/>
    </row>
    <row r="259" spans="1:7" x14ac:dyDescent="0.25">
      <c r="A259" s="32"/>
      <c r="B259" s="83"/>
      <c r="C259" s="111"/>
      <c r="D259" s="29"/>
      <c r="E259" s="29"/>
      <c r="F259" s="34"/>
      <c r="G259" s="49"/>
    </row>
    <row r="260" spans="1:7" x14ac:dyDescent="0.25">
      <c r="A260" s="32"/>
      <c r="B260" s="83"/>
      <c r="C260" s="111"/>
      <c r="D260" s="29"/>
      <c r="E260" s="29"/>
      <c r="F260" s="34"/>
      <c r="G260" s="49"/>
    </row>
    <row r="261" spans="1:7" x14ac:dyDescent="0.25">
      <c r="A261" s="32"/>
      <c r="B261" s="83"/>
      <c r="C261" s="111"/>
      <c r="D261" s="29"/>
      <c r="E261" s="29"/>
      <c r="F261" s="34"/>
      <c r="G261" s="49"/>
    </row>
    <row r="262" spans="1:7" x14ac:dyDescent="0.25">
      <c r="A262" s="32"/>
      <c r="B262" s="83"/>
      <c r="C262" s="111"/>
      <c r="D262" s="29"/>
      <c r="E262" s="29"/>
      <c r="F262" s="34"/>
      <c r="G262" s="49"/>
    </row>
    <row r="263" spans="1:7" x14ac:dyDescent="0.25">
      <c r="A263" s="32"/>
      <c r="B263" s="83"/>
      <c r="C263" s="111"/>
      <c r="D263" s="29"/>
      <c r="E263" s="29"/>
      <c r="F263" s="34"/>
      <c r="G263" s="49"/>
    </row>
    <row r="264" spans="1:7" x14ac:dyDescent="0.25">
      <c r="A264" s="32"/>
      <c r="B264" s="83"/>
      <c r="C264" s="111"/>
      <c r="D264" s="29"/>
      <c r="E264" s="29"/>
      <c r="F264" s="34"/>
      <c r="G264" s="49"/>
    </row>
    <row r="265" spans="1:7" x14ac:dyDescent="0.25">
      <c r="A265" s="32"/>
      <c r="B265" s="83"/>
      <c r="C265" s="111"/>
      <c r="D265" s="29"/>
      <c r="E265" s="29"/>
      <c r="F265" s="34"/>
      <c r="G265" s="49"/>
    </row>
    <row r="266" spans="1:7" x14ac:dyDescent="0.25">
      <c r="A266" s="32"/>
      <c r="B266" s="83"/>
      <c r="C266" s="111"/>
      <c r="D266" s="29"/>
      <c r="E266" s="29"/>
      <c r="F266" s="34"/>
      <c r="G266" s="49"/>
    </row>
    <row r="267" spans="1:7" x14ac:dyDescent="0.25">
      <c r="A267" s="32"/>
      <c r="B267" s="83"/>
      <c r="C267" s="111"/>
      <c r="D267" s="29"/>
      <c r="E267" s="29"/>
      <c r="F267" s="34"/>
      <c r="G267" s="49"/>
    </row>
    <row r="268" spans="1:7" x14ac:dyDescent="0.25">
      <c r="A268" s="32"/>
      <c r="B268" s="83"/>
      <c r="C268" s="111"/>
      <c r="D268" s="29"/>
      <c r="E268" s="29"/>
      <c r="F268" s="34"/>
      <c r="G268" s="49"/>
    </row>
    <row r="269" spans="1:7" x14ac:dyDescent="0.25">
      <c r="A269" s="32"/>
      <c r="B269" s="83"/>
      <c r="C269" s="111"/>
      <c r="D269" s="29"/>
      <c r="E269" s="29"/>
      <c r="F269" s="34"/>
      <c r="G269" s="49"/>
    </row>
    <row r="270" spans="1:7" x14ac:dyDescent="0.25">
      <c r="A270" s="32"/>
      <c r="B270" s="83"/>
      <c r="C270" s="111"/>
      <c r="D270" s="29"/>
      <c r="E270" s="29"/>
      <c r="F270" s="34"/>
      <c r="G270" s="49"/>
    </row>
    <row r="271" spans="1:7" x14ac:dyDescent="0.25">
      <c r="A271" s="32"/>
      <c r="B271" s="83"/>
      <c r="C271" s="111"/>
      <c r="D271" s="29"/>
      <c r="E271" s="29"/>
      <c r="F271" s="34"/>
      <c r="G271" s="49"/>
    </row>
    <row r="272" spans="1:7" x14ac:dyDescent="0.25">
      <c r="A272" s="32"/>
      <c r="B272" s="83"/>
      <c r="C272" s="111"/>
      <c r="D272" s="29"/>
      <c r="E272" s="29"/>
      <c r="F272" s="34"/>
      <c r="G272" s="49"/>
    </row>
    <row r="273" spans="1:7" x14ac:dyDescent="0.25">
      <c r="A273" s="32"/>
      <c r="B273" s="83"/>
      <c r="C273" s="111"/>
      <c r="D273" s="29"/>
      <c r="E273" s="29"/>
      <c r="F273" s="34"/>
      <c r="G273" s="49"/>
    </row>
    <row r="274" spans="1:7" x14ac:dyDescent="0.25">
      <c r="A274" s="32"/>
      <c r="B274" s="83"/>
      <c r="C274" s="111"/>
      <c r="D274" s="29"/>
      <c r="E274" s="29"/>
      <c r="F274" s="34"/>
      <c r="G274" s="49"/>
    </row>
    <row r="275" spans="1:7" x14ac:dyDescent="0.25">
      <c r="A275" s="32"/>
      <c r="B275" s="83"/>
      <c r="C275" s="111"/>
      <c r="D275" s="29"/>
      <c r="E275" s="29"/>
      <c r="F275" s="34"/>
      <c r="G275" s="49"/>
    </row>
    <row r="276" spans="1:7" x14ac:dyDescent="0.25">
      <c r="A276" s="32"/>
      <c r="B276" s="83"/>
      <c r="C276" s="111"/>
      <c r="D276" s="29"/>
      <c r="E276" s="29"/>
      <c r="F276" s="34"/>
      <c r="G276" s="49"/>
    </row>
    <row r="277" spans="1:7" x14ac:dyDescent="0.25">
      <c r="A277" s="32"/>
      <c r="B277" s="83"/>
      <c r="C277" s="111"/>
      <c r="D277" s="29"/>
      <c r="E277" s="29"/>
      <c r="F277" s="34"/>
      <c r="G277" s="49"/>
    </row>
    <row r="278" spans="1:7" x14ac:dyDescent="0.25">
      <c r="A278" s="32"/>
      <c r="B278" s="83"/>
      <c r="C278" s="111"/>
      <c r="D278" s="29"/>
      <c r="E278" s="29"/>
      <c r="F278" s="34"/>
      <c r="G278" s="49"/>
    </row>
    <row r="279" spans="1:7" x14ac:dyDescent="0.25">
      <c r="A279" s="32"/>
      <c r="B279" s="83"/>
      <c r="C279" s="111"/>
      <c r="D279" s="29"/>
      <c r="E279" s="29"/>
      <c r="F279" s="34"/>
      <c r="G279" s="49"/>
    </row>
    <row r="280" spans="1:7" x14ac:dyDescent="0.25">
      <c r="A280" s="32"/>
      <c r="B280" s="83"/>
      <c r="C280" s="111"/>
      <c r="D280" s="29"/>
      <c r="E280" s="29"/>
      <c r="F280" s="34"/>
      <c r="G280" s="49"/>
    </row>
    <row r="281" spans="1:7" x14ac:dyDescent="0.25">
      <c r="A281" s="32"/>
      <c r="B281" s="83"/>
      <c r="C281" s="111"/>
      <c r="D281" s="29"/>
      <c r="E281" s="29"/>
      <c r="F281" s="34"/>
      <c r="G281" s="49"/>
    </row>
    <row r="282" spans="1:7" x14ac:dyDescent="0.25">
      <c r="A282" s="32"/>
      <c r="B282" s="83"/>
      <c r="C282" s="111"/>
      <c r="D282" s="29"/>
      <c r="E282" s="29"/>
      <c r="F282" s="34"/>
      <c r="G282" s="49"/>
    </row>
    <row r="283" spans="1:7" x14ac:dyDescent="0.25">
      <c r="A283" s="32"/>
      <c r="B283" s="83"/>
      <c r="C283" s="111"/>
      <c r="D283" s="29"/>
      <c r="E283" s="29"/>
      <c r="F283" s="34"/>
      <c r="G283" s="49"/>
    </row>
    <row r="284" spans="1:7" x14ac:dyDescent="0.25">
      <c r="A284" s="32"/>
      <c r="B284" s="83"/>
      <c r="C284" s="111"/>
      <c r="D284" s="29"/>
      <c r="E284" s="29"/>
      <c r="F284" s="34"/>
      <c r="G284" s="49"/>
    </row>
    <row r="285" spans="1:7" x14ac:dyDescent="0.25">
      <c r="A285" s="32"/>
      <c r="B285" s="83"/>
      <c r="C285" s="111"/>
      <c r="D285" s="29"/>
      <c r="E285" s="29"/>
      <c r="F285" s="34"/>
      <c r="G285" s="49"/>
    </row>
    <row r="286" spans="1:7" x14ac:dyDescent="0.25">
      <c r="A286" s="32"/>
      <c r="B286" s="83"/>
      <c r="C286" s="111"/>
      <c r="D286" s="29"/>
      <c r="E286" s="29"/>
      <c r="F286" s="34"/>
      <c r="G286" s="49"/>
    </row>
    <row r="287" spans="1:7" x14ac:dyDescent="0.25">
      <c r="A287" s="32"/>
      <c r="B287" s="83"/>
      <c r="C287" s="111"/>
      <c r="D287" s="29"/>
      <c r="E287" s="29"/>
      <c r="F287" s="34"/>
      <c r="G287" s="49"/>
    </row>
    <row r="288" spans="1:7" x14ac:dyDescent="0.25">
      <c r="A288" s="32"/>
      <c r="B288" s="83"/>
      <c r="C288" s="111"/>
      <c r="D288" s="29"/>
      <c r="E288" s="29"/>
      <c r="F288" s="34"/>
      <c r="G288" s="49"/>
    </row>
    <row r="289" spans="1:7" x14ac:dyDescent="0.25">
      <c r="A289" s="32"/>
      <c r="B289" s="83"/>
      <c r="C289" s="111"/>
      <c r="D289" s="29"/>
      <c r="E289" s="29"/>
      <c r="F289" s="34"/>
      <c r="G289" s="49"/>
    </row>
    <row r="290" spans="1:7" x14ac:dyDescent="0.25">
      <c r="A290" s="32"/>
      <c r="B290" s="83"/>
      <c r="C290" s="111"/>
      <c r="D290" s="29"/>
      <c r="E290" s="29"/>
      <c r="F290" s="34"/>
      <c r="G290" s="49"/>
    </row>
    <row r="291" spans="1:7" x14ac:dyDescent="0.25">
      <c r="A291" s="32"/>
      <c r="B291" s="83"/>
      <c r="C291" s="111"/>
      <c r="D291" s="29"/>
      <c r="E291" s="29"/>
      <c r="F291" s="34"/>
      <c r="G291" s="49"/>
    </row>
    <row r="292" spans="1:7" x14ac:dyDescent="0.25">
      <c r="A292" s="32"/>
      <c r="B292" s="83"/>
      <c r="C292" s="111"/>
      <c r="D292" s="29"/>
      <c r="E292" s="29"/>
      <c r="F292" s="34"/>
      <c r="G292" s="49"/>
    </row>
    <row r="293" spans="1:7" x14ac:dyDescent="0.25">
      <c r="A293" s="32"/>
      <c r="B293" s="83"/>
      <c r="C293" s="111"/>
      <c r="D293" s="29"/>
      <c r="E293" s="29"/>
      <c r="F293" s="34"/>
      <c r="G293" s="49"/>
    </row>
    <row r="294" spans="1:7" x14ac:dyDescent="0.25">
      <c r="A294" s="32"/>
      <c r="B294" s="83"/>
      <c r="C294" s="111"/>
      <c r="D294" s="29"/>
      <c r="E294" s="29"/>
      <c r="F294" s="34"/>
      <c r="G294" s="49"/>
    </row>
    <row r="295" spans="1:7" x14ac:dyDescent="0.25">
      <c r="A295" s="32"/>
      <c r="B295" s="83"/>
      <c r="C295" s="111"/>
      <c r="D295" s="29"/>
      <c r="E295" s="29"/>
      <c r="F295" s="34"/>
      <c r="G295" s="49"/>
    </row>
    <row r="296" spans="1:7" x14ac:dyDescent="0.25">
      <c r="A296" s="32"/>
      <c r="B296" s="83"/>
      <c r="C296" s="111"/>
      <c r="D296" s="29"/>
      <c r="E296" s="29"/>
      <c r="F296" s="34"/>
      <c r="G296" s="49"/>
    </row>
    <row r="297" spans="1:7" x14ac:dyDescent="0.25">
      <c r="A297" s="32"/>
      <c r="B297" s="83"/>
      <c r="C297" s="111"/>
      <c r="D297" s="29"/>
      <c r="E297" s="29"/>
      <c r="F297" s="34"/>
      <c r="G297" s="49"/>
    </row>
    <row r="298" spans="1:7" x14ac:dyDescent="0.25">
      <c r="A298" s="32"/>
      <c r="B298" s="83"/>
      <c r="C298" s="111"/>
      <c r="D298" s="29"/>
      <c r="E298" s="29"/>
      <c r="F298" s="34"/>
      <c r="G298" s="49"/>
    </row>
    <row r="299" spans="1:7" x14ac:dyDescent="0.25">
      <c r="A299" s="32"/>
      <c r="B299" s="83"/>
      <c r="C299" s="111"/>
      <c r="D299" s="29"/>
      <c r="E299" s="29"/>
      <c r="F299" s="34"/>
      <c r="G299" s="49"/>
    </row>
    <row r="300" spans="1:7" x14ac:dyDescent="0.25">
      <c r="A300" s="32"/>
      <c r="B300" s="83"/>
      <c r="C300" s="111"/>
      <c r="D300" s="29"/>
      <c r="E300" s="29"/>
      <c r="F300" s="34"/>
      <c r="G300" s="49"/>
    </row>
    <row r="301" spans="1:7" x14ac:dyDescent="0.25">
      <c r="A301" s="32"/>
      <c r="B301" s="83"/>
      <c r="C301" s="111"/>
      <c r="D301" s="29"/>
      <c r="E301" s="29"/>
      <c r="F301" s="34"/>
      <c r="G301" s="49"/>
    </row>
    <row r="302" spans="1:7" x14ac:dyDescent="0.25">
      <c r="A302" s="32"/>
      <c r="B302" s="83"/>
      <c r="C302" s="111"/>
      <c r="D302" s="29"/>
      <c r="E302" s="29"/>
      <c r="F302" s="34"/>
      <c r="G302" s="49"/>
    </row>
    <row r="303" spans="1:7" x14ac:dyDescent="0.25">
      <c r="A303" s="32"/>
      <c r="B303" s="83"/>
      <c r="C303" s="111"/>
      <c r="D303" s="29"/>
      <c r="E303" s="29"/>
      <c r="F303" s="34"/>
      <c r="G303" s="49"/>
    </row>
    <row r="304" spans="1:7" x14ac:dyDescent="0.25">
      <c r="A304" s="32"/>
      <c r="B304" s="83"/>
      <c r="C304" s="111"/>
      <c r="D304" s="29"/>
      <c r="E304" s="29"/>
      <c r="F304" s="34"/>
      <c r="G304" s="49"/>
    </row>
    <row r="305" spans="1:7" x14ac:dyDescent="0.25">
      <c r="A305" s="32"/>
      <c r="B305" s="83"/>
      <c r="C305" s="111"/>
      <c r="D305" s="29"/>
      <c r="E305" s="29"/>
      <c r="F305" s="34"/>
      <c r="G305" s="49"/>
    </row>
    <row r="306" spans="1:7" x14ac:dyDescent="0.25">
      <c r="A306" s="32"/>
      <c r="B306" s="83"/>
      <c r="C306" s="111"/>
      <c r="D306" s="29"/>
      <c r="E306" s="29"/>
      <c r="F306" s="34"/>
      <c r="G306" s="49"/>
    </row>
    <row r="307" spans="1:7" x14ac:dyDescent="0.25">
      <c r="A307" s="32"/>
      <c r="B307" s="83"/>
      <c r="C307" s="111"/>
      <c r="D307" s="29"/>
      <c r="E307" s="29"/>
      <c r="F307" s="34"/>
      <c r="G307" s="49"/>
    </row>
    <row r="308" spans="1:7" x14ac:dyDescent="0.25">
      <c r="A308" s="32"/>
      <c r="B308" s="83"/>
      <c r="C308" s="111"/>
      <c r="D308" s="29"/>
      <c r="E308" s="29"/>
      <c r="F308" s="34"/>
      <c r="G308" s="49"/>
    </row>
    <row r="309" spans="1:7" x14ac:dyDescent="0.25">
      <c r="A309" s="32"/>
      <c r="B309" s="83"/>
      <c r="C309" s="111"/>
      <c r="D309" s="29"/>
      <c r="E309" s="29"/>
      <c r="F309" s="34"/>
      <c r="G309" s="49"/>
    </row>
    <row r="310" spans="1:7" x14ac:dyDescent="0.25">
      <c r="A310" s="32"/>
      <c r="B310" s="83"/>
      <c r="C310" s="111"/>
      <c r="D310" s="29"/>
      <c r="E310" s="29"/>
      <c r="F310" s="34"/>
      <c r="G310" s="49"/>
    </row>
    <row r="311" spans="1:7" x14ac:dyDescent="0.25">
      <c r="A311" s="32"/>
      <c r="B311" s="83"/>
      <c r="C311" s="111"/>
      <c r="D311" s="29"/>
      <c r="E311" s="29"/>
      <c r="F311" s="34"/>
      <c r="G311" s="49"/>
    </row>
    <row r="312" spans="1:7" x14ac:dyDescent="0.25">
      <c r="A312" s="32"/>
      <c r="B312" s="83"/>
      <c r="C312" s="111"/>
      <c r="D312" s="29"/>
      <c r="E312" s="29"/>
      <c r="F312" s="34"/>
      <c r="G312" s="49"/>
    </row>
    <row r="313" spans="1:7" x14ac:dyDescent="0.25">
      <c r="A313" s="32"/>
      <c r="B313" s="83"/>
      <c r="C313" s="111"/>
      <c r="D313" s="29"/>
      <c r="E313" s="29"/>
      <c r="F313" s="34"/>
      <c r="G313" s="49"/>
    </row>
    <row r="314" spans="1:7" x14ac:dyDescent="0.25">
      <c r="A314" s="32"/>
      <c r="B314" s="83"/>
      <c r="C314" s="111"/>
      <c r="D314" s="29"/>
      <c r="E314" s="29"/>
      <c r="F314" s="34"/>
      <c r="G314" s="49"/>
    </row>
    <row r="315" spans="1:7" x14ac:dyDescent="0.25">
      <c r="A315" s="32"/>
      <c r="B315" s="83"/>
      <c r="C315" s="111"/>
      <c r="D315" s="29"/>
      <c r="E315" s="29"/>
      <c r="F315" s="34"/>
      <c r="G315" s="49"/>
    </row>
    <row r="316" spans="1:7" x14ac:dyDescent="0.25">
      <c r="A316" s="32"/>
      <c r="B316" s="83"/>
      <c r="C316" s="111"/>
      <c r="D316" s="29"/>
      <c r="E316" s="29"/>
      <c r="F316" s="34"/>
      <c r="G316" s="49"/>
    </row>
    <row r="317" spans="1:7" x14ac:dyDescent="0.25">
      <c r="A317" s="32"/>
      <c r="B317" s="83"/>
      <c r="C317" s="111"/>
      <c r="D317" s="29"/>
      <c r="E317" s="29"/>
      <c r="F317" s="34"/>
      <c r="G317" s="49"/>
    </row>
    <row r="318" spans="1:7" x14ac:dyDescent="0.25">
      <c r="A318" s="32"/>
      <c r="B318" s="83"/>
      <c r="C318" s="111"/>
      <c r="D318" s="29"/>
      <c r="E318" s="29"/>
      <c r="F318" s="34"/>
      <c r="G318" s="49"/>
    </row>
    <row r="319" spans="1:7" x14ac:dyDescent="0.25">
      <c r="A319" s="32"/>
      <c r="B319" s="83"/>
      <c r="C319" s="111"/>
      <c r="D319" s="29"/>
      <c r="E319" s="29"/>
      <c r="F319" s="34"/>
      <c r="G319" s="49"/>
    </row>
    <row r="320" spans="1:7" x14ac:dyDescent="0.25">
      <c r="A320" s="32"/>
      <c r="B320" s="83"/>
      <c r="C320" s="111"/>
      <c r="D320" s="29"/>
      <c r="E320" s="29"/>
      <c r="F320" s="34"/>
      <c r="G320" s="49"/>
    </row>
    <row r="321" spans="1:7" x14ac:dyDescent="0.25">
      <c r="A321" s="32"/>
      <c r="B321" s="83"/>
      <c r="C321" s="111"/>
      <c r="D321" s="29"/>
      <c r="E321" s="29"/>
      <c r="F321" s="34"/>
      <c r="G321" s="49"/>
    </row>
    <row r="322" spans="1:7" x14ac:dyDescent="0.25">
      <c r="A322" s="32"/>
      <c r="B322" s="83"/>
      <c r="C322" s="111"/>
      <c r="D322" s="29"/>
      <c r="E322" s="29"/>
      <c r="F322" s="34"/>
      <c r="G322" s="49"/>
    </row>
    <row r="323" spans="1:7" x14ac:dyDescent="0.25">
      <c r="A323" s="32"/>
      <c r="B323" s="83"/>
      <c r="C323" s="111"/>
      <c r="D323" s="29"/>
      <c r="E323" s="29"/>
      <c r="F323" s="34"/>
      <c r="G323" s="49"/>
    </row>
    <row r="324" spans="1:7" x14ac:dyDescent="0.25">
      <c r="A324" s="32"/>
      <c r="B324" s="83"/>
      <c r="C324" s="111"/>
      <c r="D324" s="29"/>
      <c r="E324" s="29"/>
      <c r="F324" s="34"/>
      <c r="G324" s="49"/>
    </row>
    <row r="325" spans="1:7" x14ac:dyDescent="0.25">
      <c r="A325" s="32"/>
      <c r="B325" s="83"/>
      <c r="C325" s="111"/>
      <c r="D325" s="29"/>
      <c r="E325" s="29"/>
      <c r="F325" s="34"/>
      <c r="G325" s="49"/>
    </row>
    <row r="326" spans="1:7" x14ac:dyDescent="0.25">
      <c r="A326" s="32"/>
      <c r="B326" s="83"/>
      <c r="C326" s="111"/>
      <c r="D326" s="29"/>
      <c r="E326" s="29"/>
      <c r="F326" s="34"/>
      <c r="G326" s="49"/>
    </row>
    <row r="327" spans="1:7" x14ac:dyDescent="0.25">
      <c r="A327" s="32"/>
      <c r="B327" s="83"/>
      <c r="C327" s="111"/>
      <c r="D327" s="29"/>
      <c r="E327" s="29"/>
      <c r="F327" s="34"/>
      <c r="G327" s="49"/>
    </row>
    <row r="328" spans="1:7" x14ac:dyDescent="0.25">
      <c r="A328" s="32"/>
      <c r="B328" s="83"/>
      <c r="C328" s="111"/>
      <c r="D328" s="29"/>
      <c r="E328" s="29"/>
      <c r="F328" s="34"/>
      <c r="G328" s="49"/>
    </row>
    <row r="329" spans="1:7" x14ac:dyDescent="0.25">
      <c r="A329" s="32"/>
      <c r="B329" s="83"/>
      <c r="C329" s="111"/>
      <c r="D329" s="29"/>
      <c r="E329" s="29"/>
      <c r="F329" s="34"/>
      <c r="G329" s="49"/>
    </row>
    <row r="330" spans="1:7" x14ac:dyDescent="0.25">
      <c r="A330" s="32"/>
      <c r="B330" s="83"/>
      <c r="C330" s="111"/>
      <c r="D330" s="29"/>
      <c r="E330" s="29"/>
      <c r="F330" s="34"/>
      <c r="G330" s="49"/>
    </row>
    <row r="331" spans="1:7" x14ac:dyDescent="0.25">
      <c r="A331" s="32"/>
      <c r="B331" s="83"/>
      <c r="C331" s="111"/>
      <c r="D331" s="29"/>
      <c r="E331" s="29"/>
      <c r="F331" s="34"/>
      <c r="G331" s="49"/>
    </row>
    <row r="332" spans="1:7" x14ac:dyDescent="0.25">
      <c r="A332" s="32"/>
      <c r="B332" s="83"/>
      <c r="C332" s="111"/>
      <c r="D332" s="29"/>
      <c r="E332" s="29"/>
      <c r="F332" s="34"/>
      <c r="G332" s="49"/>
    </row>
    <row r="333" spans="1:7" x14ac:dyDescent="0.25">
      <c r="A333" s="32"/>
      <c r="B333" s="83"/>
      <c r="C333" s="111"/>
      <c r="D333" s="29"/>
      <c r="E333" s="29"/>
      <c r="F333" s="34"/>
      <c r="G333" s="49"/>
    </row>
    <row r="334" spans="1:7" x14ac:dyDescent="0.25">
      <c r="A334" s="32"/>
      <c r="B334" s="83"/>
      <c r="C334" s="111"/>
      <c r="D334" s="29"/>
      <c r="E334" s="29"/>
      <c r="F334" s="34"/>
      <c r="G334" s="49"/>
    </row>
    <row r="335" spans="1:7" x14ac:dyDescent="0.25">
      <c r="A335" s="32"/>
      <c r="B335" s="83"/>
      <c r="C335" s="111"/>
      <c r="D335" s="29"/>
      <c r="E335" s="29"/>
      <c r="F335" s="34"/>
      <c r="G335" s="49"/>
    </row>
    <row r="336" spans="1:7" x14ac:dyDescent="0.25">
      <c r="A336" s="32"/>
      <c r="B336" s="83"/>
      <c r="C336" s="111"/>
      <c r="D336" s="29"/>
      <c r="E336" s="29"/>
      <c r="F336" s="34"/>
      <c r="G336" s="49"/>
    </row>
    <row r="337" spans="1:7" x14ac:dyDescent="0.25">
      <c r="A337" s="32"/>
      <c r="B337" s="83"/>
      <c r="C337" s="111"/>
      <c r="D337" s="29"/>
      <c r="E337" s="29"/>
      <c r="F337" s="34"/>
      <c r="G337" s="49"/>
    </row>
    <row r="338" spans="1:7" x14ac:dyDescent="0.25">
      <c r="A338" s="32"/>
      <c r="B338" s="83"/>
      <c r="C338" s="111"/>
      <c r="D338" s="29"/>
      <c r="E338" s="29"/>
      <c r="F338" s="34"/>
      <c r="G338" s="49"/>
    </row>
    <row r="339" spans="1:7" x14ac:dyDescent="0.25">
      <c r="A339" s="32"/>
      <c r="B339" s="83"/>
      <c r="C339" s="111"/>
      <c r="D339" s="29"/>
      <c r="E339" s="29"/>
      <c r="F339" s="34"/>
      <c r="G339" s="49"/>
    </row>
    <row r="340" spans="1:7" x14ac:dyDescent="0.25">
      <c r="A340" s="32"/>
      <c r="B340" s="83"/>
      <c r="C340" s="111"/>
      <c r="D340" s="29"/>
      <c r="E340" s="29"/>
      <c r="F340" s="34"/>
      <c r="G340" s="49"/>
    </row>
    <row r="341" spans="1:7" x14ac:dyDescent="0.25">
      <c r="A341" s="32"/>
      <c r="B341" s="83"/>
      <c r="C341" s="111"/>
      <c r="D341" s="29"/>
      <c r="E341" s="29"/>
      <c r="F341" s="34"/>
      <c r="G341" s="49"/>
    </row>
    <row r="342" spans="1:7" x14ac:dyDescent="0.25">
      <c r="A342" s="32"/>
      <c r="B342" s="83"/>
      <c r="C342" s="111"/>
      <c r="D342" s="29"/>
      <c r="E342" s="29"/>
      <c r="F342" s="34"/>
      <c r="G342" s="49"/>
    </row>
    <row r="343" spans="1:7" x14ac:dyDescent="0.25">
      <c r="A343" s="32"/>
      <c r="B343" s="83"/>
      <c r="C343" s="111"/>
      <c r="D343" s="29"/>
      <c r="E343" s="29"/>
      <c r="F343" s="34"/>
      <c r="G343" s="49"/>
    </row>
    <row r="344" spans="1:7" x14ac:dyDescent="0.25">
      <c r="A344" s="32"/>
      <c r="B344" s="83"/>
      <c r="C344" s="111"/>
      <c r="D344" s="29"/>
      <c r="E344" s="29"/>
      <c r="F344" s="34"/>
      <c r="G344" s="49"/>
    </row>
    <row r="345" spans="1:7" x14ac:dyDescent="0.25">
      <c r="A345" s="32"/>
      <c r="B345" s="83"/>
      <c r="C345" s="111"/>
      <c r="D345" s="29"/>
      <c r="E345" s="29"/>
      <c r="F345" s="34"/>
      <c r="G345" s="49"/>
    </row>
    <row r="346" spans="1:7" x14ac:dyDescent="0.25">
      <c r="A346" s="32"/>
      <c r="B346" s="83"/>
      <c r="C346" s="111"/>
      <c r="D346" s="29"/>
      <c r="E346" s="29"/>
      <c r="F346" s="34"/>
      <c r="G346" s="49"/>
    </row>
    <row r="347" spans="1:7" x14ac:dyDescent="0.25">
      <c r="A347" s="32"/>
      <c r="B347" s="83"/>
      <c r="C347" s="111"/>
      <c r="D347" s="29"/>
      <c r="E347" s="29"/>
      <c r="F347" s="34"/>
      <c r="G347" s="49"/>
    </row>
    <row r="348" spans="1:7" x14ac:dyDescent="0.25">
      <c r="A348" s="32"/>
      <c r="B348" s="83"/>
      <c r="C348" s="111"/>
      <c r="D348" s="29"/>
      <c r="E348" s="29"/>
      <c r="F348" s="34"/>
      <c r="G348" s="49"/>
    </row>
    <row r="349" spans="1:7" x14ac:dyDescent="0.25">
      <c r="A349" s="32"/>
      <c r="B349" s="83"/>
      <c r="C349" s="111"/>
      <c r="D349" s="29"/>
      <c r="E349" s="29"/>
      <c r="F349" s="34"/>
      <c r="G349" s="49"/>
    </row>
    <row r="350" spans="1:7" x14ac:dyDescent="0.25">
      <c r="A350" s="32"/>
      <c r="B350" s="83"/>
      <c r="C350" s="111"/>
      <c r="D350" s="29"/>
      <c r="E350" s="29"/>
      <c r="F350" s="34"/>
      <c r="G350" s="49"/>
    </row>
    <row r="351" spans="1:7" x14ac:dyDescent="0.25">
      <c r="A351" s="32"/>
      <c r="B351" s="83"/>
      <c r="C351" s="111"/>
      <c r="D351" s="29"/>
      <c r="E351" s="29"/>
      <c r="F351" s="34"/>
      <c r="G351" s="49"/>
    </row>
    <row r="352" spans="1:7" x14ac:dyDescent="0.25">
      <c r="A352" s="32"/>
      <c r="B352" s="83"/>
      <c r="C352" s="111"/>
      <c r="D352" s="29"/>
      <c r="E352" s="29"/>
      <c r="F352" s="34"/>
      <c r="G352" s="49"/>
    </row>
    <row r="353" spans="1:7" x14ac:dyDescent="0.25">
      <c r="A353" s="32"/>
      <c r="B353" s="83"/>
      <c r="C353" s="111"/>
      <c r="D353" s="29"/>
      <c r="E353" s="29"/>
      <c r="F353" s="34"/>
      <c r="G353" s="49"/>
    </row>
    <row r="354" spans="1:7" x14ac:dyDescent="0.25">
      <c r="A354" s="32"/>
      <c r="B354" s="83"/>
      <c r="C354" s="111"/>
      <c r="D354" s="29"/>
      <c r="E354" s="29"/>
      <c r="F354" s="34"/>
      <c r="G354" s="49"/>
    </row>
    <row r="355" spans="1:7" x14ac:dyDescent="0.25">
      <c r="A355" s="32"/>
      <c r="B355" s="83"/>
      <c r="C355" s="111"/>
      <c r="D355" s="29"/>
      <c r="E355" s="29"/>
      <c r="F355" s="34"/>
      <c r="G355" s="49"/>
    </row>
    <row r="356" spans="1:7" x14ac:dyDescent="0.25">
      <c r="A356" s="32"/>
      <c r="B356" s="83"/>
      <c r="C356" s="111"/>
      <c r="D356" s="29"/>
      <c r="E356" s="29"/>
      <c r="F356" s="34"/>
      <c r="G356" s="49"/>
    </row>
    <row r="357" spans="1:7" x14ac:dyDescent="0.25">
      <c r="A357" s="32"/>
      <c r="B357" s="83"/>
      <c r="C357" s="111"/>
      <c r="D357" s="29"/>
      <c r="E357" s="29"/>
      <c r="F357" s="34"/>
      <c r="G357" s="49"/>
    </row>
    <row r="358" spans="1:7" x14ac:dyDescent="0.25">
      <c r="A358" s="32"/>
      <c r="B358" s="83"/>
      <c r="C358" s="111"/>
      <c r="D358" s="29"/>
      <c r="E358" s="29"/>
      <c r="F358" s="34"/>
      <c r="G358" s="4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Summary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</vt:vector>
  </TitlesOfParts>
  <Company>Oslo Børs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Oslo Børs</dc:creator>
  <cp:lastModifiedBy>Lars-Gustav Snipen</cp:lastModifiedBy>
  <cp:lastPrinted>2001-05-29T12:29:58Z</cp:lastPrinted>
  <dcterms:created xsi:type="dcterms:W3CDTF">2001-05-22T07:28:10Z</dcterms:created>
  <dcterms:modified xsi:type="dcterms:W3CDTF">2018-04-24T12:47:31Z</dcterms:modified>
</cp:coreProperties>
</file>