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"/>
    </mc:Choice>
  </mc:AlternateContent>
  <xr:revisionPtr revIDLastSave="0" documentId="13_ncr:1_{0D7DE011-AEBA-491A-B18D-D6C4A73D3B4D}" xr6:coauthVersionLast="47" xr6:coauthVersionMax="47" xr10:uidLastSave="{00000000-0000-0000-0000-000000000000}"/>
  <bookViews>
    <workbookView xWindow="2295" yWindow="960" windowWidth="21600" windowHeight="11835" xr2:uid="{3A921789-A997-457C-88CB-3A9335BCB3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I71" i="1"/>
  <c r="J71" i="1"/>
  <c r="I9" i="1"/>
  <c r="J9" i="1"/>
  <c r="I28" i="1"/>
  <c r="J28" i="1"/>
  <c r="I105" i="1"/>
  <c r="J105" i="1"/>
  <c r="I58" i="1"/>
  <c r="J58" i="1"/>
  <c r="I183" i="1"/>
  <c r="J183" i="1"/>
  <c r="I155" i="1"/>
  <c r="J155" i="1"/>
  <c r="I132" i="1"/>
  <c r="J132" i="1"/>
  <c r="I233" i="1"/>
  <c r="J233" i="1"/>
  <c r="I37" i="1"/>
  <c r="J37" i="1"/>
  <c r="I128" i="1"/>
  <c r="J128" i="1"/>
  <c r="I245" i="1"/>
  <c r="J245" i="1"/>
  <c r="K245" i="1" s="1"/>
  <c r="I244" i="1"/>
  <c r="J244" i="1"/>
  <c r="I17" i="1"/>
  <c r="J17" i="1"/>
  <c r="I195" i="1"/>
  <c r="J195" i="1"/>
  <c r="I209" i="1"/>
  <c r="J209" i="1"/>
  <c r="I72" i="1"/>
  <c r="J72" i="1"/>
  <c r="I188" i="1"/>
  <c r="J188" i="1"/>
  <c r="I222" i="1"/>
  <c r="J222" i="1"/>
  <c r="I47" i="1"/>
  <c r="J47" i="1"/>
  <c r="I197" i="1"/>
  <c r="J197" i="1"/>
  <c r="I144" i="1"/>
  <c r="J144" i="1"/>
  <c r="I44" i="1"/>
  <c r="J44" i="1"/>
  <c r="I134" i="1"/>
  <c r="J134" i="1"/>
  <c r="I232" i="1"/>
  <c r="J232" i="1"/>
  <c r="I212" i="1"/>
  <c r="J212" i="1"/>
  <c r="I182" i="1"/>
  <c r="J182" i="1"/>
  <c r="I39" i="1"/>
  <c r="J39" i="1"/>
  <c r="I79" i="1"/>
  <c r="J79" i="1"/>
  <c r="I192" i="1"/>
  <c r="J192" i="1"/>
  <c r="I152" i="1"/>
  <c r="J152" i="1"/>
  <c r="I246" i="1"/>
  <c r="J246" i="1"/>
  <c r="I54" i="1"/>
  <c r="J54" i="1"/>
  <c r="I159" i="1"/>
  <c r="J159" i="1"/>
  <c r="I3" i="1"/>
  <c r="J3" i="1"/>
  <c r="I147" i="1"/>
  <c r="J147" i="1"/>
  <c r="I4" i="1"/>
  <c r="J4" i="1"/>
  <c r="I100" i="1"/>
  <c r="J100" i="1"/>
  <c r="I190" i="1"/>
  <c r="J190" i="1"/>
  <c r="I185" i="1"/>
  <c r="J185" i="1"/>
  <c r="I65" i="1"/>
  <c r="J65" i="1"/>
  <c r="I70" i="1"/>
  <c r="J70" i="1"/>
  <c r="I184" i="1"/>
  <c r="J184" i="1"/>
  <c r="I8" i="1"/>
  <c r="J8" i="1"/>
  <c r="I253" i="1"/>
  <c r="J253" i="1"/>
  <c r="I154" i="1"/>
  <c r="J154" i="1"/>
  <c r="I166" i="1"/>
  <c r="J166" i="1"/>
  <c r="I180" i="1"/>
  <c r="J180" i="1"/>
  <c r="I10" i="1"/>
  <c r="J10" i="1"/>
  <c r="I177" i="1"/>
  <c r="J177" i="1"/>
  <c r="I199" i="1"/>
  <c r="K199" i="1" s="1"/>
  <c r="J199" i="1"/>
  <c r="I14" i="1"/>
  <c r="J14" i="1"/>
  <c r="I119" i="1"/>
  <c r="J119" i="1"/>
  <c r="I175" i="1"/>
  <c r="J175" i="1"/>
  <c r="I95" i="1"/>
  <c r="J95" i="1"/>
  <c r="I112" i="1"/>
  <c r="J112" i="1"/>
  <c r="I20" i="1"/>
  <c r="J20" i="1"/>
  <c r="I231" i="1"/>
  <c r="J231" i="1"/>
  <c r="I24" i="1"/>
  <c r="J24" i="1"/>
  <c r="I5" i="1"/>
  <c r="J5" i="1"/>
  <c r="I86" i="1"/>
  <c r="J86" i="1"/>
  <c r="I101" i="1"/>
  <c r="J101" i="1"/>
  <c r="I51" i="1"/>
  <c r="J51" i="1"/>
  <c r="I78" i="1"/>
  <c r="J78" i="1"/>
  <c r="I63" i="1"/>
  <c r="J63" i="1"/>
  <c r="I60" i="1"/>
  <c r="J60" i="1"/>
  <c r="I93" i="1"/>
  <c r="J93" i="1"/>
  <c r="I76" i="1"/>
  <c r="J76" i="1"/>
  <c r="I176" i="1"/>
  <c r="J176" i="1"/>
  <c r="I249" i="1"/>
  <c r="J249" i="1"/>
  <c r="I27" i="1"/>
  <c r="J27" i="1"/>
  <c r="I41" i="1"/>
  <c r="J41" i="1"/>
  <c r="I91" i="1"/>
  <c r="J91" i="1"/>
  <c r="I23" i="1"/>
  <c r="J23" i="1"/>
  <c r="I196" i="1"/>
  <c r="J196" i="1"/>
  <c r="I252" i="1"/>
  <c r="J252" i="1"/>
  <c r="I116" i="1"/>
  <c r="J116" i="1"/>
  <c r="I117" i="1"/>
  <c r="J117" i="1"/>
  <c r="I181" i="1"/>
  <c r="J181" i="1"/>
  <c r="I99" i="1"/>
  <c r="J99" i="1"/>
  <c r="I135" i="1"/>
  <c r="J135" i="1"/>
  <c r="I82" i="1"/>
  <c r="J82" i="1"/>
  <c r="I123" i="1"/>
  <c r="J123" i="1"/>
  <c r="I56" i="1"/>
  <c r="J56" i="1"/>
  <c r="I113" i="1"/>
  <c r="J113" i="1"/>
  <c r="I208" i="1"/>
  <c r="J208" i="1"/>
  <c r="I52" i="1"/>
  <c r="J52" i="1"/>
  <c r="I173" i="1"/>
  <c r="J173" i="1"/>
  <c r="I241" i="1"/>
  <c r="J241" i="1"/>
  <c r="I178" i="1"/>
  <c r="J178" i="1"/>
  <c r="I16" i="1"/>
  <c r="J16" i="1"/>
  <c r="I219" i="1"/>
  <c r="J219" i="1"/>
  <c r="I153" i="1"/>
  <c r="J153" i="1"/>
  <c r="I251" i="1"/>
  <c r="J251" i="1"/>
  <c r="I18" i="1"/>
  <c r="J18" i="1"/>
  <c r="I26" i="1"/>
  <c r="J26" i="1"/>
  <c r="I57" i="1"/>
  <c r="J57" i="1"/>
  <c r="I62" i="1"/>
  <c r="J62" i="1"/>
  <c r="I64" i="1"/>
  <c r="J64" i="1"/>
  <c r="I142" i="1"/>
  <c r="J142" i="1"/>
  <c r="I84" i="1"/>
  <c r="J84" i="1"/>
  <c r="I131" i="1"/>
  <c r="J131" i="1"/>
  <c r="I108" i="1"/>
  <c r="J108" i="1"/>
  <c r="I111" i="1"/>
  <c r="J111" i="1"/>
  <c r="I217" i="1"/>
  <c r="J217" i="1"/>
  <c r="I7" i="1"/>
  <c r="J7" i="1"/>
  <c r="I211" i="1"/>
  <c r="J211" i="1"/>
  <c r="I61" i="1"/>
  <c r="J61" i="1"/>
  <c r="I19" i="1"/>
  <c r="J19" i="1"/>
  <c r="I55" i="1"/>
  <c r="J55" i="1"/>
  <c r="I30" i="1"/>
  <c r="J30" i="1"/>
  <c r="I223" i="1"/>
  <c r="J223" i="1"/>
  <c r="I43" i="1"/>
  <c r="J43" i="1"/>
  <c r="I110" i="1"/>
  <c r="J110" i="1"/>
  <c r="I206" i="1"/>
  <c r="K206" i="1" s="1"/>
  <c r="J206" i="1"/>
  <c r="I150" i="1"/>
  <c r="J150" i="1"/>
  <c r="I224" i="1"/>
  <c r="J224" i="1"/>
  <c r="I139" i="1"/>
  <c r="J139" i="1"/>
  <c r="I205" i="1"/>
  <c r="J205" i="1"/>
  <c r="I187" i="1"/>
  <c r="J187" i="1"/>
  <c r="I122" i="1"/>
  <c r="J122" i="1"/>
  <c r="I242" i="1"/>
  <c r="J242" i="1"/>
  <c r="I221" i="1"/>
  <c r="J221" i="1"/>
  <c r="I230" i="1"/>
  <c r="J230" i="1"/>
  <c r="I207" i="1"/>
  <c r="J207" i="1"/>
  <c r="I21" i="1"/>
  <c r="J21" i="1"/>
  <c r="I109" i="1"/>
  <c r="J109" i="1"/>
  <c r="I124" i="1"/>
  <c r="J124" i="1"/>
  <c r="I67" i="1"/>
  <c r="J67" i="1"/>
  <c r="I87" i="1"/>
  <c r="J87" i="1"/>
  <c r="I22" i="1"/>
  <c r="K22" i="1" s="1"/>
  <c r="J22" i="1"/>
  <c r="I216" i="1"/>
  <c r="J216" i="1"/>
  <c r="I163" i="1"/>
  <c r="J163" i="1"/>
  <c r="I189" i="1"/>
  <c r="J189" i="1"/>
  <c r="I85" i="1"/>
  <c r="J85" i="1"/>
  <c r="I13" i="1"/>
  <c r="J13" i="1"/>
  <c r="I136" i="1"/>
  <c r="J136" i="1"/>
  <c r="I42" i="1"/>
  <c r="J42" i="1"/>
  <c r="I15" i="1"/>
  <c r="J15" i="1"/>
  <c r="I32" i="1"/>
  <c r="J32" i="1"/>
  <c r="I33" i="1"/>
  <c r="J33" i="1"/>
  <c r="I74" i="1"/>
  <c r="J74" i="1"/>
  <c r="I106" i="1"/>
  <c r="J106" i="1"/>
  <c r="I201" i="1"/>
  <c r="J201" i="1"/>
  <c r="I204" i="1"/>
  <c r="J204" i="1"/>
  <c r="I102" i="1"/>
  <c r="J102" i="1"/>
  <c r="I69" i="1"/>
  <c r="J69" i="1"/>
  <c r="I90" i="1"/>
  <c r="J90" i="1"/>
  <c r="I220" i="1"/>
  <c r="J220" i="1"/>
  <c r="I25" i="1"/>
  <c r="J25" i="1"/>
  <c r="I193" i="1"/>
  <c r="J193" i="1"/>
  <c r="I215" i="1"/>
  <c r="J215" i="1"/>
  <c r="I239" i="1"/>
  <c r="J239" i="1"/>
  <c r="I59" i="1"/>
  <c r="J59" i="1"/>
  <c r="I77" i="1"/>
  <c r="J77" i="1"/>
  <c r="I50" i="1"/>
  <c r="J50" i="1"/>
  <c r="I157" i="1"/>
  <c r="J157" i="1"/>
  <c r="I127" i="1"/>
  <c r="J127" i="1"/>
  <c r="I203" i="1"/>
  <c r="J203" i="1"/>
  <c r="I169" i="1"/>
  <c r="J169" i="1"/>
  <c r="I186" i="1"/>
  <c r="J186" i="1"/>
  <c r="I236" i="1"/>
  <c r="J236" i="1"/>
  <c r="I125" i="1"/>
  <c r="J125" i="1"/>
  <c r="I240" i="1"/>
  <c r="J240" i="1"/>
  <c r="I164" i="1"/>
  <c r="J164" i="1"/>
  <c r="I36" i="1"/>
  <c r="J36" i="1"/>
  <c r="I225" i="1"/>
  <c r="J225" i="1"/>
  <c r="I83" i="1"/>
  <c r="J83" i="1"/>
  <c r="I53" i="1"/>
  <c r="J53" i="1"/>
  <c r="I145" i="1"/>
  <c r="J145" i="1"/>
  <c r="I96" i="1"/>
  <c r="J96" i="1"/>
  <c r="I94" i="1"/>
  <c r="J94" i="1"/>
  <c r="I234" i="1"/>
  <c r="J234" i="1"/>
  <c r="I226" i="1"/>
  <c r="J226" i="1"/>
  <c r="I172" i="1"/>
  <c r="J172" i="1"/>
  <c r="I48" i="1"/>
  <c r="J48" i="1"/>
  <c r="I191" i="1"/>
  <c r="J191" i="1"/>
  <c r="I118" i="1"/>
  <c r="J118" i="1"/>
  <c r="I11" i="1"/>
  <c r="J11" i="1"/>
  <c r="I138" i="1"/>
  <c r="J138" i="1"/>
  <c r="I255" i="1"/>
  <c r="J255" i="1"/>
  <c r="K255" i="1" s="1"/>
  <c r="I49" i="1"/>
  <c r="J49" i="1"/>
  <c r="I6" i="1"/>
  <c r="J6" i="1"/>
  <c r="I98" i="1"/>
  <c r="J98" i="1"/>
  <c r="I38" i="1"/>
  <c r="J38" i="1"/>
  <c r="I46" i="1"/>
  <c r="J46" i="1"/>
  <c r="I107" i="1"/>
  <c r="J107" i="1"/>
  <c r="I198" i="1"/>
  <c r="J198" i="1"/>
  <c r="I229" i="1"/>
  <c r="J229" i="1"/>
  <c r="I174" i="1"/>
  <c r="J174" i="1"/>
  <c r="I151" i="1"/>
  <c r="J151" i="1"/>
  <c r="I170" i="1"/>
  <c r="J170" i="1"/>
  <c r="I171" i="1"/>
  <c r="J171" i="1"/>
  <c r="I12" i="1"/>
  <c r="J12" i="1"/>
  <c r="I202" i="1"/>
  <c r="J202" i="1"/>
  <c r="I73" i="1"/>
  <c r="J73" i="1"/>
  <c r="I146" i="1"/>
  <c r="J146" i="1"/>
  <c r="K146" i="1" s="1"/>
  <c r="I168" i="1"/>
  <c r="J168" i="1"/>
  <c r="I140" i="1"/>
  <c r="J140" i="1"/>
  <c r="I247" i="1"/>
  <c r="J247" i="1"/>
  <c r="I133" i="1"/>
  <c r="J133" i="1"/>
  <c r="I228" i="1"/>
  <c r="J228" i="1"/>
  <c r="I141" i="1"/>
  <c r="J141" i="1"/>
  <c r="I66" i="1"/>
  <c r="J66" i="1"/>
  <c r="I227" i="1"/>
  <c r="J227" i="1"/>
  <c r="I200" i="1"/>
  <c r="J200" i="1"/>
  <c r="I158" i="1"/>
  <c r="J158" i="1"/>
  <c r="I214" i="1"/>
  <c r="J214" i="1"/>
  <c r="I45" i="1"/>
  <c r="J45" i="1"/>
  <c r="I80" i="1"/>
  <c r="J80" i="1"/>
  <c r="I29" i="1"/>
  <c r="J29" i="1"/>
  <c r="I92" i="1"/>
  <c r="J92" i="1"/>
  <c r="I210" i="1"/>
  <c r="J210" i="1"/>
  <c r="K210" i="1" s="1"/>
  <c r="I160" i="1"/>
  <c r="J160" i="1"/>
  <c r="I143" i="1"/>
  <c r="J143" i="1"/>
  <c r="I34" i="1"/>
  <c r="J34" i="1"/>
  <c r="I35" i="1"/>
  <c r="J35" i="1"/>
  <c r="I165" i="1"/>
  <c r="J165" i="1"/>
  <c r="I120" i="1"/>
  <c r="J120" i="1"/>
  <c r="I97" i="1"/>
  <c r="J97" i="1"/>
  <c r="I243" i="1"/>
  <c r="J243" i="1"/>
  <c r="I104" i="1"/>
  <c r="J104" i="1"/>
  <c r="I149" i="1"/>
  <c r="J149" i="1"/>
  <c r="I167" i="1"/>
  <c r="J167" i="1"/>
  <c r="I137" i="1"/>
  <c r="J137" i="1"/>
  <c r="I68" i="1"/>
  <c r="J68" i="1"/>
  <c r="I162" i="1"/>
  <c r="J162" i="1"/>
  <c r="I75" i="1"/>
  <c r="J75" i="1"/>
  <c r="I31" i="1"/>
  <c r="J31" i="1"/>
  <c r="I121" i="1"/>
  <c r="J121" i="1"/>
  <c r="I235" i="1"/>
  <c r="J235" i="1"/>
  <c r="I103" i="1"/>
  <c r="J103" i="1"/>
  <c r="I81" i="1"/>
  <c r="J81" i="1"/>
  <c r="I161" i="1"/>
  <c r="J161" i="1"/>
  <c r="I250" i="1"/>
  <c r="J250" i="1"/>
  <c r="I148" i="1"/>
  <c r="J148" i="1"/>
  <c r="I194" i="1"/>
  <c r="J194" i="1"/>
  <c r="K194" i="1" s="1"/>
  <c r="I213" i="1"/>
  <c r="J213" i="1"/>
  <c r="I40" i="1"/>
  <c r="J40" i="1"/>
  <c r="I126" i="1"/>
  <c r="J126" i="1"/>
  <c r="I88" i="1"/>
  <c r="J88" i="1"/>
  <c r="I115" i="1"/>
  <c r="J115" i="1"/>
  <c r="I130" i="1"/>
  <c r="J130" i="1"/>
  <c r="I89" i="1"/>
  <c r="J89" i="1"/>
  <c r="I248" i="1"/>
  <c r="J248" i="1"/>
  <c r="I114" i="1"/>
  <c r="J114" i="1"/>
  <c r="I238" i="1"/>
  <c r="J238" i="1"/>
  <c r="I218" i="1"/>
  <c r="J218" i="1"/>
  <c r="I179" i="1"/>
  <c r="J179" i="1"/>
  <c r="I237" i="1"/>
  <c r="J237" i="1"/>
  <c r="I156" i="1"/>
  <c r="J156" i="1"/>
  <c r="I254" i="1"/>
  <c r="J254" i="1"/>
  <c r="J129" i="1"/>
  <c r="K151" i="1" l="1"/>
  <c r="K109" i="1"/>
  <c r="K95" i="1"/>
  <c r="K166" i="1"/>
  <c r="K190" i="1"/>
  <c r="K203" i="1"/>
  <c r="K52" i="1"/>
  <c r="K127" i="1"/>
  <c r="K25" i="1"/>
  <c r="K74" i="1"/>
  <c r="K189" i="1"/>
  <c r="K21" i="1"/>
  <c r="K55" i="1"/>
  <c r="K131" i="1"/>
  <c r="K251" i="1"/>
  <c r="K208" i="1"/>
  <c r="K117" i="1"/>
  <c r="K249" i="1"/>
  <c r="K101" i="1"/>
  <c r="K181" i="1"/>
  <c r="K225" i="1"/>
  <c r="K106" i="1"/>
  <c r="K168" i="1"/>
  <c r="K253" i="1"/>
  <c r="K4" i="1"/>
  <c r="K197" i="1"/>
  <c r="K244" i="1"/>
  <c r="K30" i="1"/>
  <c r="K27" i="1"/>
  <c r="K193" i="1"/>
  <c r="K158" i="1"/>
  <c r="K18" i="1"/>
  <c r="K156" i="1"/>
  <c r="K120" i="1"/>
  <c r="K11" i="1"/>
  <c r="K15" i="1"/>
  <c r="K211" i="1"/>
  <c r="K222" i="1"/>
  <c r="K172" i="1"/>
  <c r="K205" i="1"/>
  <c r="K250" i="1"/>
  <c r="K107" i="1"/>
  <c r="K108" i="1"/>
  <c r="K29" i="1"/>
  <c r="K125" i="1"/>
  <c r="K51" i="1"/>
  <c r="K141" i="1"/>
  <c r="K69" i="1"/>
  <c r="K6" i="1"/>
  <c r="K85" i="1"/>
  <c r="K130" i="1"/>
  <c r="K162" i="1"/>
  <c r="K202" i="1"/>
  <c r="K96" i="1"/>
  <c r="K77" i="1"/>
  <c r="K221" i="1"/>
  <c r="K59" i="1"/>
  <c r="K175" i="1"/>
  <c r="K154" i="1"/>
  <c r="K100" i="1"/>
  <c r="K192" i="1"/>
  <c r="K144" i="1"/>
  <c r="K17" i="1"/>
  <c r="K183" i="1"/>
  <c r="K234" i="1"/>
  <c r="K33" i="1"/>
  <c r="K207" i="1"/>
  <c r="K224" i="1"/>
  <c r="K153" i="1"/>
  <c r="K113" i="1"/>
  <c r="K176" i="1"/>
  <c r="K58" i="1"/>
  <c r="K50" i="1"/>
  <c r="K198" i="1"/>
  <c r="K90" i="1"/>
  <c r="K150" i="1"/>
  <c r="K105" i="1"/>
  <c r="K97" i="1"/>
  <c r="K240" i="1"/>
  <c r="K216" i="1"/>
  <c r="K56" i="1"/>
  <c r="K254" i="1"/>
  <c r="K66" i="1"/>
  <c r="K94" i="1"/>
  <c r="K230" i="1"/>
  <c r="K138" i="1"/>
  <c r="K32" i="1"/>
  <c r="K142" i="1"/>
  <c r="K39" i="1"/>
  <c r="K248" i="1"/>
  <c r="K179" i="1"/>
  <c r="K88" i="1"/>
  <c r="K57" i="1"/>
  <c r="K241" i="1"/>
  <c r="K135" i="1"/>
  <c r="K91" i="1"/>
  <c r="K63" i="1"/>
  <c r="K20" i="1"/>
  <c r="K10" i="1"/>
  <c r="K65" i="1"/>
  <c r="K54" i="1"/>
  <c r="K232" i="1"/>
  <c r="K72" i="1"/>
  <c r="K233" i="1"/>
  <c r="K71" i="1"/>
  <c r="K152" i="1"/>
  <c r="K44" i="1"/>
  <c r="K195" i="1"/>
  <c r="K155" i="1"/>
  <c r="K86" i="1"/>
  <c r="K119" i="1"/>
  <c r="K79" i="1"/>
  <c r="K89" i="1"/>
  <c r="K73" i="1"/>
  <c r="K14" i="1"/>
  <c r="K8" i="1"/>
  <c r="K47" i="1"/>
  <c r="K64" i="1"/>
  <c r="K16" i="1"/>
  <c r="K123" i="1"/>
  <c r="K196" i="1"/>
  <c r="K93" i="1"/>
  <c r="K24" i="1"/>
  <c r="K184" i="1"/>
  <c r="K182" i="1"/>
  <c r="K128" i="1"/>
  <c r="K28" i="1"/>
  <c r="K140" i="1"/>
  <c r="K121" i="1"/>
  <c r="K226" i="1"/>
  <c r="K139" i="1"/>
  <c r="K104" i="1"/>
  <c r="K213" i="1"/>
  <c r="K116" i="1"/>
  <c r="K160" i="1"/>
  <c r="K84" i="1"/>
  <c r="K235" i="1"/>
  <c r="K174" i="1"/>
  <c r="K75" i="1"/>
  <c r="K92" i="1"/>
  <c r="K61" i="1"/>
  <c r="K219" i="1"/>
  <c r="K252" i="1"/>
  <c r="K76" i="1"/>
  <c r="K5" i="1"/>
  <c r="K147" i="1"/>
  <c r="K148" i="1"/>
  <c r="K31" i="1"/>
  <c r="K220" i="1"/>
  <c r="K143" i="1"/>
  <c r="K243" i="1"/>
  <c r="K40" i="1"/>
  <c r="K49" i="1"/>
  <c r="K164" i="1"/>
  <c r="K163" i="1"/>
  <c r="K19" i="1"/>
  <c r="K237" i="1"/>
  <c r="K161" i="1"/>
  <c r="K165" i="1"/>
  <c r="K12" i="1"/>
  <c r="K118" i="1"/>
  <c r="K236" i="1"/>
  <c r="K102" i="1"/>
  <c r="K42" i="1"/>
  <c r="K87" i="1"/>
  <c r="K242" i="1"/>
  <c r="K110" i="1"/>
  <c r="K7" i="1"/>
  <c r="K62" i="1"/>
  <c r="K178" i="1"/>
  <c r="K82" i="1"/>
  <c r="K23" i="1"/>
  <c r="K60" i="1"/>
  <c r="K231" i="1"/>
  <c r="K177" i="1"/>
  <c r="K70" i="1"/>
  <c r="K159" i="1"/>
  <c r="K212" i="1"/>
  <c r="K188" i="1"/>
  <c r="K37" i="1"/>
  <c r="K9" i="1"/>
  <c r="K149" i="1"/>
  <c r="K114" i="1"/>
  <c r="K36" i="1"/>
  <c r="K229" i="1"/>
  <c r="K115" i="1"/>
  <c r="K228" i="1"/>
  <c r="K68" i="1"/>
  <c r="K80" i="1"/>
  <c r="K46" i="1"/>
  <c r="K145" i="1"/>
  <c r="K81" i="1"/>
  <c r="K137" i="1"/>
  <c r="K35" i="1"/>
  <c r="K45" i="1"/>
  <c r="K133" i="1"/>
  <c r="K171" i="1"/>
  <c r="K38" i="1"/>
  <c r="K191" i="1"/>
  <c r="K53" i="1"/>
  <c r="K186" i="1"/>
  <c r="K239" i="1"/>
  <c r="K204" i="1"/>
  <c r="K136" i="1"/>
  <c r="K67" i="1"/>
  <c r="K122" i="1"/>
  <c r="K43" i="1"/>
  <c r="K217" i="1"/>
  <c r="K238" i="1"/>
  <c r="K200" i="1"/>
  <c r="K157" i="1"/>
  <c r="K227" i="1"/>
  <c r="K218" i="1"/>
  <c r="K126" i="1"/>
  <c r="K103" i="1"/>
  <c r="K167" i="1"/>
  <c r="K34" i="1"/>
  <c r="K214" i="1"/>
  <c r="K247" i="1"/>
  <c r="K170" i="1"/>
  <c r="K98" i="1"/>
  <c r="K48" i="1"/>
  <c r="K83" i="1"/>
  <c r="K169" i="1"/>
  <c r="K215" i="1"/>
  <c r="K201" i="1"/>
  <c r="K13" i="1"/>
  <c r="K124" i="1"/>
  <c r="K187" i="1"/>
  <c r="K223" i="1"/>
  <c r="K111" i="1"/>
  <c r="K26" i="1"/>
  <c r="K173" i="1"/>
  <c r="K99" i="1"/>
  <c r="K41" i="1"/>
  <c r="K78" i="1"/>
  <c r="K112" i="1"/>
  <c r="K180" i="1"/>
  <c r="K185" i="1"/>
  <c r="K246" i="1"/>
  <c r="K134" i="1"/>
  <c r="K209" i="1"/>
  <c r="K132" i="1"/>
  <c r="I129" i="1" l="1"/>
  <c r="K129" i="1" s="1"/>
</calcChain>
</file>

<file path=xl/sharedStrings.xml><?xml version="1.0" encoding="utf-8"?>
<sst xmlns="http://schemas.openxmlformats.org/spreadsheetml/2006/main" count="1184" uniqueCount="370">
  <si>
    <t>Technology</t>
  </si>
  <si>
    <t>Amendment</t>
  </si>
  <si>
    <t>Parent CVOC</t>
  </si>
  <si>
    <t>Time from Start of Rem. To End of Data Record, yrs</t>
  </si>
  <si>
    <t>Parent Maximum Before, ug/L</t>
  </si>
  <si>
    <t>Log10 Parent Maximum Before, mg/L</t>
  </si>
  <si>
    <t>Log10 Parent Maximum Before, ug/L</t>
  </si>
  <si>
    <t>Order of Magnitude Reduction (OoMs)</t>
  </si>
  <si>
    <t>B-23</t>
  </si>
  <si>
    <t>Bioremediation</t>
  </si>
  <si>
    <t>Soluble</t>
  </si>
  <si>
    <t>TCE</t>
  </si>
  <si>
    <t>Semi-Soluble / Slow-Release</t>
  </si>
  <si>
    <t>PCE</t>
  </si>
  <si>
    <t>B-19</t>
  </si>
  <si>
    <t>C-23</t>
  </si>
  <si>
    <t>Chemical Oxidation</t>
  </si>
  <si>
    <t>Permanganates</t>
  </si>
  <si>
    <t>Peroxides / Fenton's</t>
  </si>
  <si>
    <t>C-22</t>
  </si>
  <si>
    <t>C-21</t>
  </si>
  <si>
    <t>Peroxides &amp; Permanganates</t>
  </si>
  <si>
    <t>Persulfates &amp; Peroxides</t>
  </si>
  <si>
    <t>C-17</t>
  </si>
  <si>
    <t>Chemical Reduction</t>
  </si>
  <si>
    <t>Nanoscale ZVI</t>
  </si>
  <si>
    <t>Chemical Reduction / Bioremediation</t>
  </si>
  <si>
    <t>Emulsified ZVI</t>
  </si>
  <si>
    <t>MNA</t>
  </si>
  <si>
    <t>Surfactant</t>
  </si>
  <si>
    <t>Anionic Surfactant</t>
  </si>
  <si>
    <t>Thermal Treatment</t>
  </si>
  <si>
    <t>Electrical Resistance Heating</t>
  </si>
  <si>
    <t>B-17</t>
  </si>
  <si>
    <t>B-11</t>
  </si>
  <si>
    <t>B-13</t>
  </si>
  <si>
    <t>B-15</t>
  </si>
  <si>
    <t>TCA</t>
  </si>
  <si>
    <t>B-20</t>
  </si>
  <si>
    <t>B-25</t>
  </si>
  <si>
    <t>B-10</t>
  </si>
  <si>
    <t>B-24</t>
  </si>
  <si>
    <t>C-10</t>
  </si>
  <si>
    <t>C-15</t>
  </si>
  <si>
    <t>CB</t>
  </si>
  <si>
    <t>C-16</t>
  </si>
  <si>
    <t>C-20</t>
  </si>
  <si>
    <t>Microscale ZVI</t>
  </si>
  <si>
    <t>Cosolvent</t>
  </si>
  <si>
    <t>Non-ionic Surfactant</t>
  </si>
  <si>
    <t>Conductive Heating &amp; Steam</t>
  </si>
  <si>
    <t>PCP</t>
  </si>
  <si>
    <t>Soluble &amp; Semi-Soluble</t>
  </si>
  <si>
    <t>B-16</t>
  </si>
  <si>
    <t>B-22</t>
  </si>
  <si>
    <t>B-26</t>
  </si>
  <si>
    <t>C-19</t>
  </si>
  <si>
    <t>Ozone</t>
  </si>
  <si>
    <t>C-13</t>
  </si>
  <si>
    <t>C-14</t>
  </si>
  <si>
    <t>Electrical Resistance Heating &amp; Steam</t>
  </si>
  <si>
    <t>Steam</t>
  </si>
  <si>
    <t>Conductive Heating</t>
  </si>
  <si>
    <t>B-12</t>
  </si>
  <si>
    <t>B-21</t>
  </si>
  <si>
    <t>C-12</t>
  </si>
  <si>
    <t>Persulfates</t>
  </si>
  <si>
    <t>C-18</t>
  </si>
  <si>
    <t xml:space="preserve">Site Number </t>
  </si>
  <si>
    <t>B-1</t>
  </si>
  <si>
    <t>Air Sparging</t>
  </si>
  <si>
    <t>Benzene</t>
  </si>
  <si>
    <t>B-2</t>
  </si>
  <si>
    <t>B-3</t>
  </si>
  <si>
    <t>B-4</t>
  </si>
  <si>
    <t>B-5</t>
  </si>
  <si>
    <t>B-6</t>
  </si>
  <si>
    <t>B-7</t>
  </si>
  <si>
    <t>B-8</t>
  </si>
  <si>
    <t>B-9</t>
  </si>
  <si>
    <t>ISCO</t>
  </si>
  <si>
    <t>B-14</t>
  </si>
  <si>
    <t>B-18</t>
  </si>
  <si>
    <t>LNAPL recovery</t>
  </si>
  <si>
    <t>B-27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</si>
  <si>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</si>
  <si>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</si>
  <si>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</si>
  <si>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</si>
  <si>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</si>
  <si>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</si>
  <si>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</si>
  <si>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</si>
  <si>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</si>
  <si>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</si>
  <si>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</si>
  <si>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</si>
  <si>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Mobilizing Surfactant</t>
  </si>
  <si>
    <t>B-40</t>
  </si>
  <si>
    <t>B-41</t>
  </si>
  <si>
    <t>B-42</t>
  </si>
  <si>
    <t>Pump and Treat</t>
  </si>
  <si>
    <t>B-43</t>
  </si>
  <si>
    <t>B-44</t>
  </si>
  <si>
    <t>B-45</t>
  </si>
  <si>
    <t>B-46</t>
  </si>
  <si>
    <t>B-47</t>
  </si>
  <si>
    <t>B-48</t>
  </si>
  <si>
    <t>B-49</t>
  </si>
  <si>
    <t>B-50</t>
  </si>
  <si>
    <t>Solubilizing Surfactant</t>
  </si>
  <si>
    <t>B-51</t>
  </si>
  <si>
    <t>B-52</t>
  </si>
  <si>
    <t>B-53</t>
  </si>
  <si>
    <t>C-36</t>
  </si>
  <si>
    <t>C-38</t>
  </si>
  <si>
    <t>C-61</t>
  </si>
  <si>
    <t>C-193</t>
  </si>
  <si>
    <t>C-109</t>
  </si>
  <si>
    <t>C-45</t>
  </si>
  <si>
    <t>C-3</t>
  </si>
  <si>
    <t>C-50</t>
  </si>
  <si>
    <t>C-186</t>
  </si>
  <si>
    <t>C-204</t>
  </si>
  <si>
    <t>C-139</t>
  </si>
  <si>
    <t>C-53</t>
  </si>
  <si>
    <t>C-142</t>
  </si>
  <si>
    <t>C-93</t>
  </si>
  <si>
    <t>C-98</t>
  </si>
  <si>
    <t>C-112</t>
  </si>
  <si>
    <t>C-58</t>
  </si>
  <si>
    <t>C-129</t>
  </si>
  <si>
    <t>C-134</t>
  </si>
  <si>
    <t>C-75</t>
  </si>
  <si>
    <t>C-60</t>
  </si>
  <si>
    <t>C-153</t>
  </si>
  <si>
    <t>C-99</t>
  </si>
  <si>
    <t>C-72</t>
  </si>
  <si>
    <t>C-4</t>
  </si>
  <si>
    <t>C-221</t>
  </si>
  <si>
    <t>C-114</t>
  </si>
  <si>
    <t>C-239</t>
  </si>
  <si>
    <t>C-143</t>
  </si>
  <si>
    <t>C-144</t>
  </si>
  <si>
    <t>C-226</t>
  </si>
  <si>
    <t>C-227</t>
  </si>
  <si>
    <t>C-169</t>
  </si>
  <si>
    <t>C-11</t>
  </si>
  <si>
    <t>C-195</t>
  </si>
  <si>
    <t>C-29</t>
  </si>
  <si>
    <t>C-257</t>
  </si>
  <si>
    <t>C-73</t>
  </si>
  <si>
    <t>C-141</t>
  </si>
  <si>
    <t>C-116</t>
  </si>
  <si>
    <t>C-24</t>
  </si>
  <si>
    <t>C-219</t>
  </si>
  <si>
    <t>C-196</t>
  </si>
  <si>
    <t>C-180</t>
  </si>
  <si>
    <t>C-192</t>
  </si>
  <si>
    <t>C-159</t>
  </si>
  <si>
    <t>C-64</t>
  </si>
  <si>
    <t>C-88</t>
  </si>
  <si>
    <t>C-172</t>
  </si>
  <si>
    <t>C-34</t>
  </si>
  <si>
    <t>C-113</t>
  </si>
  <si>
    <t>C-85</t>
  </si>
  <si>
    <t>C-100</t>
  </si>
  <si>
    <t>C-6</t>
  </si>
  <si>
    <t>C-157</t>
  </si>
  <si>
    <t>C-67</t>
  </si>
  <si>
    <t>C-111</t>
  </si>
  <si>
    <t>C-101</t>
  </si>
  <si>
    <t>C-66</t>
  </si>
  <si>
    <t>C-102</t>
  </si>
  <si>
    <t>C-42</t>
  </si>
  <si>
    <t>C-214</t>
  </si>
  <si>
    <t>C-132</t>
  </si>
  <si>
    <t>C-236</t>
  </si>
  <si>
    <t>C-150</t>
  </si>
  <si>
    <t>C-43</t>
  </si>
  <si>
    <t>C-2</t>
  </si>
  <si>
    <t>C-206</t>
  </si>
  <si>
    <t>C-145</t>
  </si>
  <si>
    <t>C-238</t>
  </si>
  <si>
    <t>C-69</t>
  </si>
  <si>
    <t>C-158</t>
  </si>
  <si>
    <t>C-65</t>
  </si>
  <si>
    <t>C-30</t>
  </si>
  <si>
    <t>C-220</t>
  </si>
  <si>
    <t>C-243</t>
  </si>
  <si>
    <t>C-83</t>
  </si>
  <si>
    <t>C-171</t>
  </si>
  <si>
    <t>C-104</t>
  </si>
  <si>
    <t>C-138</t>
  </si>
  <si>
    <t>C-62</t>
  </si>
  <si>
    <t>C-133</t>
  </si>
  <si>
    <t>C-259</t>
  </si>
  <si>
    <t>C-262</t>
  </si>
  <si>
    <t>C-151</t>
  </si>
  <si>
    <t>C-74</t>
  </si>
  <si>
    <t>C-222</t>
  </si>
  <si>
    <t>C-68</t>
  </si>
  <si>
    <t>C-175</t>
  </si>
  <si>
    <t>C-56</t>
  </si>
  <si>
    <t>C-174</t>
  </si>
  <si>
    <t>C-230</t>
  </si>
  <si>
    <t>C-194</t>
  </si>
  <si>
    <t>C-81</t>
  </si>
  <si>
    <t>C-39</t>
  </si>
  <si>
    <t>C-63</t>
  </si>
  <si>
    <t>C-149</t>
  </si>
  <si>
    <t>C-242</t>
  </si>
  <si>
    <t>C-232</t>
  </si>
  <si>
    <t>C-5</t>
  </si>
  <si>
    <t>C-146</t>
  </si>
  <si>
    <t>C-197</t>
  </si>
  <si>
    <t>C-106</t>
  </si>
  <si>
    <t>C-130</t>
  </si>
  <si>
    <t>C-117</t>
  </si>
  <si>
    <t>C-107</t>
  </si>
  <si>
    <t>C-57</t>
  </si>
  <si>
    <t>C-86</t>
  </si>
  <si>
    <t>C-264</t>
  </si>
  <si>
    <t>C-260</t>
  </si>
  <si>
    <t>C-78</t>
  </si>
  <si>
    <t>C-79</t>
  </si>
  <si>
    <t>C-184</t>
  </si>
  <si>
    <t>C-54</t>
  </si>
  <si>
    <t>C-229</t>
  </si>
  <si>
    <t>C-240</t>
  </si>
  <si>
    <t>C-124</t>
  </si>
  <si>
    <t>C-84</t>
  </si>
  <si>
    <t>C-131</t>
  </si>
  <si>
    <t>C-166</t>
  </si>
  <si>
    <t>C-258</t>
  </si>
  <si>
    <t>C-161</t>
  </si>
  <si>
    <t>C-1</t>
  </si>
  <si>
    <t>C-261</t>
  </si>
  <si>
    <t>C-105</t>
  </si>
  <si>
    <t>C-9</t>
  </si>
  <si>
    <t>C-211</t>
  </si>
  <si>
    <t>C-25</t>
  </si>
  <si>
    <t>C-82</t>
  </si>
  <si>
    <t>C-140</t>
  </si>
  <si>
    <t>C-235</t>
  </si>
  <si>
    <t>C-187</t>
  </si>
  <si>
    <t>C-121</t>
  </si>
  <si>
    <t>C-209</t>
  </si>
  <si>
    <t>C-213</t>
  </si>
  <si>
    <t>C-103</t>
  </si>
  <si>
    <t>C-225</t>
  </si>
  <si>
    <t>C-173</t>
  </si>
  <si>
    <t>C-207</t>
  </si>
  <si>
    <t>C-37</t>
  </si>
  <si>
    <t>C-247</t>
  </si>
  <si>
    <t>C-233</t>
  </si>
  <si>
    <t>C-119</t>
  </si>
  <si>
    <t>C-201</t>
  </si>
  <si>
    <t>C-32</t>
  </si>
  <si>
    <t>C-96</t>
  </si>
  <si>
    <t>C-47</t>
  </si>
  <si>
    <t>C-8</t>
  </si>
  <si>
    <t>C-277</t>
  </si>
  <si>
    <t>C-160</t>
  </si>
  <si>
    <t>C-217</t>
  </si>
  <si>
    <t>C-35</t>
  </si>
  <si>
    <t>C-224</t>
  </si>
  <si>
    <t>C-244</t>
  </si>
  <si>
    <t>C-237</t>
  </si>
  <si>
    <t>C-136</t>
  </si>
  <si>
    <t>C-168</t>
  </si>
  <si>
    <t>C-228</t>
  </si>
  <si>
    <t>C-48</t>
  </si>
  <si>
    <t>C-234</t>
  </si>
  <si>
    <t>C-208</t>
  </si>
  <si>
    <t>C-163</t>
  </si>
  <si>
    <t>C-202</t>
  </si>
  <si>
    <t>C-203</t>
  </si>
  <si>
    <t>C-178</t>
  </si>
  <si>
    <t>C-89</t>
  </si>
  <si>
    <t>C-200</t>
  </si>
  <si>
    <t>C-55</t>
  </si>
  <si>
    <t>C-70</t>
  </si>
  <si>
    <t>C-51</t>
  </si>
  <si>
    <t>C-91</t>
  </si>
  <si>
    <t>C-269</t>
  </si>
  <si>
    <t>C-49</t>
  </si>
  <si>
    <t>C-80</t>
  </si>
  <si>
    <t>C-28</t>
  </si>
  <si>
    <t>C-7</t>
  </si>
  <si>
    <t>C-44</t>
  </si>
  <si>
    <t>C-41</t>
  </si>
  <si>
    <t>C-164</t>
  </si>
  <si>
    <t>C-123</t>
  </si>
  <si>
    <t>C-137</t>
  </si>
  <si>
    <t>C-40</t>
  </si>
  <si>
    <t>C-182</t>
  </si>
  <si>
    <t>C-31</t>
  </si>
  <si>
    <t>C-154</t>
  </si>
  <si>
    <t>C-248</t>
  </si>
  <si>
    <t>C-76</t>
  </si>
  <si>
    <t>C-198</t>
  </si>
  <si>
    <t>C-52</t>
  </si>
  <si>
    <t>C-216</t>
  </si>
  <si>
    <t>C-147</t>
  </si>
  <si>
    <t>C-205</t>
  </si>
  <si>
    <t>C-162</t>
  </si>
  <si>
    <t>C-148</t>
  </si>
  <si>
    <t>C-122</t>
  </si>
  <si>
    <t>C-118</t>
  </si>
  <si>
    <t>C-128</t>
  </si>
  <si>
    <t>C-87</t>
  </si>
  <si>
    <t>C-223</t>
  </si>
  <si>
    <t>C-110</t>
  </si>
  <si>
    <t>C-27</t>
  </si>
  <si>
    <t>C-251</t>
  </si>
  <si>
    <t>C-218</t>
  </si>
  <si>
    <t>C-155</t>
  </si>
  <si>
    <t>C-135</t>
  </si>
  <si>
    <t>C-108</t>
  </si>
  <si>
    <t>C-267</t>
  </si>
  <si>
    <t>C-94</t>
  </si>
  <si>
    <t>C-152</t>
  </si>
  <si>
    <t>C-126</t>
  </si>
  <si>
    <t>C-115</t>
  </si>
  <si>
    <t>C-120</t>
  </si>
  <si>
    <t>C-170</t>
  </si>
  <si>
    <t>C-177</t>
  </si>
  <si>
    <t>C-215</t>
  </si>
  <si>
    <t>C-212</t>
  </si>
  <si>
    <t>C-199</t>
  </si>
  <si>
    <t>C-127</t>
  </si>
  <si>
    <t>C-59</t>
  </si>
  <si>
    <t>C-26</t>
  </si>
  <si>
    <t>C-176</t>
  </si>
  <si>
    <t>C-241</t>
  </si>
  <si>
    <t>C-165</t>
  </si>
  <si>
    <t>C-274</t>
  </si>
  <si>
    <t>C-265</t>
  </si>
  <si>
    <t>C-156</t>
  </si>
  <si>
    <t>C-167</t>
  </si>
  <si>
    <t>C-90</t>
  </si>
  <si>
    <t>C-125</t>
  </si>
  <si>
    <t>C-231</t>
  </si>
  <si>
    <t>C-33</t>
  </si>
  <si>
    <t>C-210</t>
  </si>
  <si>
    <t>C-263</t>
  </si>
  <si>
    <t>C-71</t>
  </si>
  <si>
    <t>C-246</t>
  </si>
  <si>
    <t>C-97</t>
  </si>
  <si>
    <t>C-77</t>
  </si>
  <si>
    <t>C-46</t>
  </si>
  <si>
    <t>C-280</t>
  </si>
  <si>
    <t>C-190</t>
  </si>
  <si>
    <t>ESTCP CHLORINATED SOLVENT SOURCE ZONE REMEDIATION DATABASE and GSI LNAPL SOURCE ZONE REMEDIATION SITES</t>
  </si>
  <si>
    <t>% Reduction</t>
  </si>
  <si>
    <r>
      <t>McGuire, T, D Adamson, C Newell, and P Kulkarni. 2016. “Performance and Costs for In-Situ Remediation at 235 Sites.” Environmental Security Technology and Certification Program ER-201120 (https://www.serdp-estcp.org/Program-Areas/Environmental-Restoration/Contaminated-Groundwater/Persistent-Contamination/ER-201120/ER-201120). http://www.serdp-estcp.org</t>
    </r>
    <r>
      <rPr>
        <i/>
        <sz val="10.8"/>
        <color rgb="FF000000"/>
        <rFont val="Calibri"/>
        <family val="2"/>
        <scheme val="minor"/>
      </rPr>
      <t>.</t>
    </r>
  </si>
  <si>
    <t>Source Chlorinated ("C") Remediation Performance Data:</t>
  </si>
  <si>
    <t>Source Benzene ("B") Remediation Performance Data:</t>
  </si>
  <si>
    <t>﻿Farhat, S K, T M McHugh, and P C De Blanc. 2019. “LNAPL Remediation Technologies.” ESTCP Enviro Wki. https://www.enviro.wiki/index.php?title=LNAPL_Remediation_Technologies</t>
  </si>
  <si>
    <t>Parent Maximum After, ug/L</t>
  </si>
  <si>
    <t xml:space="preserve">Before </t>
  </si>
  <si>
    <t>After</t>
  </si>
  <si>
    <t>Label</t>
  </si>
  <si>
    <t xml:space="preserve">No Change </t>
  </si>
  <si>
    <t>1 OoM Reduction</t>
  </si>
  <si>
    <t>2 OoM Reduction</t>
  </si>
  <si>
    <t>3 OoM Reduction</t>
  </si>
  <si>
    <t>4 OoM Reduction</t>
  </si>
  <si>
    <t>5 OoM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</si>
</sst>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8"/>
      <color rgb="FF000000"/>
      <name val="Calibri"/>
      <family val="2"/>
      <scheme val="minor"/>
    </font>
    <font>
      <sz val="10.8"/>
      <color rgb="FF000000"/>
      <name val="Calibri"/>
      <family val="2"/>
      <scheme val="minor"/>
    </font>
    <font>
      <i/>
      <sz val="10.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3" fontId="3" fillId="0" borderId="1" xfId="0" applyNumberFormat="1" applyFont="1" applyFill="1" applyBorder="1" applyAlignment="1">
      <alignment horizontal="centerContinuous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Continuous"/>
    </xf>
    <xf numFmtId="0" fontId="0" fillId="0" borderId="0" xfId="0" applyFill="1"/>
    <xf numFmtId="3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/>
    <xf numFmtId="3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3" fontId="2" fillId="2" borderId="2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readingOrder="1"/>
    </xf>
    <xf numFmtId="0" fontId="6" fillId="0" borderId="4" xfId="0" applyFont="1" applyBorder="1" applyAlignment="1">
      <alignment horizontal="center" vertical="center" readingOrder="1"/>
    </xf>
    <xf numFmtId="0" fontId="6" fillId="0" borderId="5" xfId="0" applyFont="1" applyBorder="1" applyAlignment="1">
      <alignment horizontal="center" vertical="center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A8BDD"/>
      <color rgb="FFFF9933"/>
      <color rgb="FFCC00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BFF8-C709-4F8D-A976-F079B0C6A382}">
  <dimension ref="A1:AF309"/>
  <sheetViews>
    <sheetView tabSelected="1" zoomScale="79" zoomScaleNormal="79" workbookViewId="0">
      <selection activeCell="K4" sqref="K4"/>
    </sheetView>
  </sheetViews>
  <sheetFormatPr defaultColWidth="8.7109375" defaultRowHeight="15" x14ac:dyDescent="0.25"/>
  <cols>
    <col min="1" max="1" width="10" style="9" customWidth="1"/>
    <col min="2" max="2" width="25.140625" style="9" customWidth="1"/>
    <col min="3" max="3" width="29.28515625" style="9" customWidth="1"/>
    <col min="4" max="4" width="16" style="4" customWidth="1"/>
    <col min="5" max="5" width="14.140625" style="14" customWidth="1"/>
    <col min="6" max="6" width="12.140625" style="10" customWidth="1"/>
    <col min="7" max="8" width="10.7109375" style="11" customWidth="1"/>
    <col min="9" max="10" width="10.7109375" style="4" customWidth="1"/>
    <col min="11" max="11" width="16.140625" style="4" customWidth="1"/>
  </cols>
  <sheetData>
    <row r="1" spans="1:32" x14ac:dyDescent="0.25">
      <c r="C1" s="17" t="s">
        <v>354</v>
      </c>
      <c r="F1" s="1"/>
      <c r="G1" s="2"/>
      <c r="H1" s="2"/>
      <c r="I1" s="3"/>
      <c r="J1" s="3"/>
      <c r="K1" s="3"/>
      <c r="M1" s="23" t="s">
        <v>357</v>
      </c>
      <c r="N1" s="24"/>
      <c r="O1" s="24"/>
      <c r="P1" s="24"/>
      <c r="Q1" s="24"/>
      <c r="R1" s="24"/>
      <c r="S1" s="24"/>
      <c r="T1" s="24"/>
      <c r="U1" s="24"/>
      <c r="V1" s="25"/>
      <c r="W1" s="23" t="s">
        <v>358</v>
      </c>
      <c r="X1" s="24"/>
      <c r="Y1" s="24"/>
      <c r="Z1" s="24"/>
      <c r="AA1" s="24"/>
      <c r="AB1" s="24"/>
      <c r="AC1" s="24"/>
      <c r="AD1" s="24"/>
      <c r="AE1" s="24"/>
      <c r="AF1" s="25"/>
    </row>
    <row r="2" spans="1:32" ht="75.95" customHeight="1" x14ac:dyDescent="0.25">
      <c r="A2" s="15" t="s">
        <v>68</v>
      </c>
      <c r="B2" s="15" t="s">
        <v>0</v>
      </c>
      <c r="C2" s="15" t="s">
        <v>1</v>
      </c>
      <c r="D2" s="15" t="s">
        <v>2</v>
      </c>
      <c r="E2" s="16" t="s">
        <v>3</v>
      </c>
      <c r="F2" s="5" t="s">
        <v>4</v>
      </c>
      <c r="G2" s="19" t="s">
        <v>360</v>
      </c>
      <c r="H2" s="5" t="s">
        <v>355</v>
      </c>
      <c r="I2" s="6" t="s">
        <v>5</v>
      </c>
      <c r="J2" s="6" t="s">
        <v>6</v>
      </c>
      <c r="K2" s="6" t="s">
        <v>7</v>
      </c>
      <c r="M2" s="20" t="s">
        <v>356</v>
      </c>
      <c r="N2" s="21"/>
      <c r="O2" s="21"/>
      <c r="P2" s="21"/>
      <c r="Q2" s="21"/>
      <c r="R2" s="21"/>
      <c r="S2" s="21"/>
      <c r="T2" s="21"/>
      <c r="U2" s="21"/>
      <c r="V2" s="22"/>
      <c r="W2" s="20" t="s">
        <v>359</v>
      </c>
      <c r="X2" s="21"/>
      <c r="Y2" s="21"/>
      <c r="Z2" s="21"/>
      <c r="AA2" s="21"/>
      <c r="AB2" s="21"/>
      <c r="AC2" s="21"/>
      <c r="AD2" s="21"/>
      <c r="AE2" s="21"/>
      <c r="AF2" s="22"/>
    </row>
    <row r="3" spans="1:32" x14ac:dyDescent="0.25">
      <c r="A3" s="9" t="s">
        <v>114</v>
      </c>
      <c r="B3" s="9" t="s">
        <v>9</v>
      </c>
      <c r="C3" s="9" t="s">
        <v>12</v>
      </c>
      <c r="D3" s="9" t="s">
        <v>13</v>
      </c>
      <c r="E3" s="14">
        <v>3.0164383561643837</v>
      </c>
      <c r="F3" s="7">
        <v>68199.999999999985</v>
      </c>
      <c r="G3" s="7">
        <v>0.5</v>
      </c>
      <c r="H3" s="18">
        <f>1-G3/F3</f>
        <v>0.99999266862170089</v>
      </c>
      <c r="I3" s="8">
        <f t="shared" ref="I3:I66" si="0">LOG10(F3)</f>
        <v>4.8337843746564788</v>
      </c>
      <c r="J3" s="8">
        <f t="shared" ref="J3:J66" si="1">LOG10(G3)</f>
        <v>-0.3010299956639812</v>
      </c>
      <c r="K3" s="8">
        <f>I3-J3</f>
        <v>5.1348143703204601</v>
      </c>
    </row>
    <row r="4" spans="1:32" x14ac:dyDescent="0.25">
      <c r="A4" s="9" t="s">
        <v>115</v>
      </c>
      <c r="B4" s="9" t="s">
        <v>9</v>
      </c>
      <c r="C4" s="9" t="s">
        <v>10</v>
      </c>
      <c r="D4" s="9" t="s">
        <v>11</v>
      </c>
      <c r="E4" s="14">
        <v>18.616438356164384</v>
      </c>
      <c r="F4" s="7">
        <v>58000</v>
      </c>
      <c r="G4" s="7">
        <v>0.5</v>
      </c>
      <c r="H4" s="18">
        <f t="shared" ref="H4:H67" si="2">1-G4/F4</f>
        <v>0.99999137931034487</v>
      </c>
      <c r="I4" s="8">
        <f t="shared" si="0"/>
        <v>4.7634279935629369</v>
      </c>
      <c r="J4" s="8">
        <f t="shared" si="1"/>
        <v>-0.3010299956639812</v>
      </c>
      <c r="K4" s="8">
        <f t="shared" ref="K3:K66" si="3">I4-J4</f>
        <v>5.0644579892269181</v>
      </c>
    </row>
    <row r="5" spans="1:32" x14ac:dyDescent="0.25">
      <c r="A5" s="9" t="s">
        <v>116</v>
      </c>
      <c r="B5" s="9" t="s">
        <v>16</v>
      </c>
      <c r="C5" s="9" t="s">
        <v>17</v>
      </c>
      <c r="D5" s="9" t="s">
        <v>13</v>
      </c>
      <c r="E5" s="14">
        <v>4.0630136986301366</v>
      </c>
      <c r="F5" s="7">
        <v>92600</v>
      </c>
      <c r="G5" s="7">
        <v>1</v>
      </c>
      <c r="H5" s="18">
        <f t="shared" si="2"/>
        <v>0.99998920086393084</v>
      </c>
      <c r="I5" s="8">
        <f t="shared" si="0"/>
        <v>4.9666109866819346</v>
      </c>
      <c r="J5" s="8">
        <f t="shared" si="1"/>
        <v>0</v>
      </c>
      <c r="K5" s="8">
        <f t="shared" si="3"/>
        <v>4.9666109866819346</v>
      </c>
    </row>
    <row r="6" spans="1:32" x14ac:dyDescent="0.25">
      <c r="A6" s="9" t="s">
        <v>117</v>
      </c>
      <c r="B6" s="9" t="s">
        <v>31</v>
      </c>
      <c r="C6" s="9" t="s">
        <v>60</v>
      </c>
      <c r="D6" s="9" t="s">
        <v>11</v>
      </c>
      <c r="E6" s="14">
        <v>0.81643835616438354</v>
      </c>
      <c r="F6" s="7">
        <v>15000</v>
      </c>
      <c r="G6" s="7">
        <v>0.5</v>
      </c>
      <c r="H6" s="18">
        <f t="shared" si="2"/>
        <v>0.99996666666666667</v>
      </c>
      <c r="I6" s="8">
        <f t="shared" si="0"/>
        <v>4.1760912590556813</v>
      </c>
      <c r="J6" s="8">
        <f t="shared" si="1"/>
        <v>-0.3010299956639812</v>
      </c>
      <c r="K6" s="8">
        <f t="shared" si="3"/>
        <v>4.4771212547196626</v>
      </c>
    </row>
    <row r="7" spans="1:32" x14ac:dyDescent="0.25">
      <c r="A7" s="9" t="s">
        <v>118</v>
      </c>
      <c r="B7" s="9" t="s">
        <v>9</v>
      </c>
      <c r="C7" s="9" t="s">
        <v>12</v>
      </c>
      <c r="D7" s="9" t="s">
        <v>13</v>
      </c>
      <c r="E7" s="14">
        <v>1.726027397260274</v>
      </c>
      <c r="F7" s="7">
        <v>14000</v>
      </c>
      <c r="G7" s="7">
        <v>1</v>
      </c>
      <c r="H7" s="18">
        <f t="shared" si="2"/>
        <v>0.99992857142857139</v>
      </c>
      <c r="I7" s="8">
        <f t="shared" si="0"/>
        <v>4.1461280356782382</v>
      </c>
      <c r="J7" s="8">
        <f t="shared" si="1"/>
        <v>0</v>
      </c>
      <c r="K7" s="8">
        <f t="shared" si="3"/>
        <v>4.1461280356782382</v>
      </c>
    </row>
    <row r="8" spans="1:32" x14ac:dyDescent="0.25">
      <c r="A8" s="9" t="s">
        <v>119</v>
      </c>
      <c r="B8" s="9" t="s">
        <v>9</v>
      </c>
      <c r="C8" s="9" t="s">
        <v>10</v>
      </c>
      <c r="D8" s="9" t="s">
        <v>13</v>
      </c>
      <c r="E8" s="14">
        <v>6.2273972602739729</v>
      </c>
      <c r="F8" s="7">
        <v>33700</v>
      </c>
      <c r="G8" s="7">
        <v>2.7</v>
      </c>
      <c r="H8" s="18">
        <f t="shared" si="2"/>
        <v>0.99991988130563803</v>
      </c>
      <c r="I8" s="8">
        <f t="shared" si="0"/>
        <v>4.5276299008713385</v>
      </c>
      <c r="J8" s="8">
        <f t="shared" si="1"/>
        <v>0.43136376415898736</v>
      </c>
      <c r="K8" s="8">
        <f t="shared" si="3"/>
        <v>4.0962661367123516</v>
      </c>
    </row>
    <row r="9" spans="1:32" x14ac:dyDescent="0.25">
      <c r="A9" s="9" t="s">
        <v>120</v>
      </c>
      <c r="B9" s="9" t="s">
        <v>9</v>
      </c>
      <c r="C9" s="9" t="s">
        <v>10</v>
      </c>
      <c r="D9" s="9" t="s">
        <v>11</v>
      </c>
      <c r="E9" s="14">
        <v>10.128767123287671</v>
      </c>
      <c r="F9" s="7">
        <v>890000</v>
      </c>
      <c r="G9" s="7">
        <v>120</v>
      </c>
      <c r="H9" s="18">
        <f t="shared" si="2"/>
        <v>0.99986516853932583</v>
      </c>
      <c r="I9" s="8">
        <f t="shared" si="0"/>
        <v>5.9493900066449124</v>
      </c>
      <c r="J9" s="8">
        <f t="shared" si="1"/>
        <v>2.0791812460476247</v>
      </c>
      <c r="K9" s="8">
        <f t="shared" si="3"/>
        <v>3.8702087605972877</v>
      </c>
    </row>
    <row r="10" spans="1:32" x14ac:dyDescent="0.25">
      <c r="A10" s="9" t="s">
        <v>121</v>
      </c>
      <c r="B10" s="9" t="s">
        <v>9</v>
      </c>
      <c r="C10" s="9" t="s">
        <v>12</v>
      </c>
      <c r="D10" s="9" t="s">
        <v>13</v>
      </c>
      <c r="E10" s="14">
        <v>8.4986301369863018</v>
      </c>
      <c r="F10" s="7">
        <v>25200</v>
      </c>
      <c r="G10" s="7">
        <v>3.4</v>
      </c>
      <c r="H10" s="18">
        <f t="shared" si="2"/>
        <v>0.9998650793650794</v>
      </c>
      <c r="I10" s="8">
        <f t="shared" si="0"/>
        <v>4.4014005407815437</v>
      </c>
      <c r="J10" s="8">
        <f t="shared" si="1"/>
        <v>0.53147891704225514</v>
      </c>
      <c r="K10" s="8">
        <f t="shared" si="3"/>
        <v>3.8699216237392884</v>
      </c>
    </row>
    <row r="11" spans="1:32" x14ac:dyDescent="0.25">
      <c r="A11" s="9" t="s">
        <v>122</v>
      </c>
      <c r="B11" s="9" t="s">
        <v>28</v>
      </c>
      <c r="D11" s="9" t="s">
        <v>13</v>
      </c>
      <c r="F11" s="7">
        <v>4270</v>
      </c>
      <c r="G11" s="7">
        <v>1.6</v>
      </c>
      <c r="H11" s="18">
        <f t="shared" si="2"/>
        <v>0.99962529274004686</v>
      </c>
      <c r="I11" s="8">
        <f t="shared" si="0"/>
        <v>3.6304278750250241</v>
      </c>
      <c r="J11" s="8">
        <f t="shared" si="1"/>
        <v>0.20411998265592479</v>
      </c>
      <c r="K11" s="8">
        <f t="shared" si="3"/>
        <v>3.4263078923690991</v>
      </c>
    </row>
    <row r="12" spans="1:32" x14ac:dyDescent="0.25">
      <c r="A12" s="9" t="s">
        <v>123</v>
      </c>
      <c r="B12" s="9" t="s">
        <v>9</v>
      </c>
      <c r="C12" s="9" t="s">
        <v>10</v>
      </c>
      <c r="D12" s="9" t="s">
        <v>13</v>
      </c>
      <c r="E12" s="14">
        <v>2.956164383561644</v>
      </c>
      <c r="F12" s="7">
        <v>1350</v>
      </c>
      <c r="G12" s="7">
        <v>0.50800000000000001</v>
      </c>
      <c r="H12" s="18">
        <f t="shared" si="2"/>
        <v>0.99962370370370368</v>
      </c>
      <c r="I12" s="8">
        <f t="shared" si="0"/>
        <v>3.1303337684950061</v>
      </c>
      <c r="J12" s="8">
        <f t="shared" si="1"/>
        <v>-0.29413628771608075</v>
      </c>
      <c r="K12" s="8">
        <f t="shared" si="3"/>
        <v>3.4244700562110868</v>
      </c>
    </row>
    <row r="13" spans="1:32" x14ac:dyDescent="0.25">
      <c r="A13" s="9" t="s">
        <v>124</v>
      </c>
      <c r="B13" s="9" t="s">
        <v>9</v>
      </c>
      <c r="C13" s="9" t="s">
        <v>10</v>
      </c>
      <c r="D13" s="9" t="s">
        <v>13</v>
      </c>
      <c r="E13" s="14">
        <v>4.6219178082191785</v>
      </c>
      <c r="F13" s="7">
        <v>2500</v>
      </c>
      <c r="G13" s="7">
        <v>1</v>
      </c>
      <c r="H13" s="18">
        <f t="shared" si="2"/>
        <v>0.99960000000000004</v>
      </c>
      <c r="I13" s="8">
        <f t="shared" si="0"/>
        <v>3.3979400086720375</v>
      </c>
      <c r="J13" s="8">
        <f t="shared" si="1"/>
        <v>0</v>
      </c>
      <c r="K13" s="8">
        <f t="shared" si="3"/>
        <v>3.3979400086720375</v>
      </c>
    </row>
    <row r="14" spans="1:32" x14ac:dyDescent="0.25">
      <c r="A14" s="9" t="s">
        <v>125</v>
      </c>
      <c r="B14" s="9" t="s">
        <v>9</v>
      </c>
      <c r="C14" s="9" t="s">
        <v>10</v>
      </c>
      <c r="D14" s="9" t="s">
        <v>13</v>
      </c>
      <c r="E14" s="14">
        <v>7.7095890410958905</v>
      </c>
      <c r="F14" s="7">
        <v>21000</v>
      </c>
      <c r="G14" s="7">
        <v>9.74</v>
      </c>
      <c r="H14" s="18">
        <f t="shared" si="2"/>
        <v>0.99953619047619047</v>
      </c>
      <c r="I14" s="8">
        <f t="shared" si="0"/>
        <v>4.3222192947339195</v>
      </c>
      <c r="J14" s="8">
        <f t="shared" si="1"/>
        <v>0.9885589568786155</v>
      </c>
      <c r="K14" s="8">
        <f t="shared" si="3"/>
        <v>3.3336603378553038</v>
      </c>
    </row>
    <row r="15" spans="1:32" x14ac:dyDescent="0.25">
      <c r="A15" s="9" t="s">
        <v>126</v>
      </c>
      <c r="B15" s="9" t="s">
        <v>9</v>
      </c>
      <c r="C15" s="9" t="s">
        <v>12</v>
      </c>
      <c r="D15" s="9" t="s">
        <v>13</v>
      </c>
      <c r="E15" s="14">
        <v>9.5753424657534243</v>
      </c>
      <c r="F15" s="7">
        <v>1990</v>
      </c>
      <c r="G15" s="7">
        <v>1</v>
      </c>
      <c r="H15" s="18">
        <f t="shared" si="2"/>
        <v>0.99949748743718592</v>
      </c>
      <c r="I15" s="8">
        <f t="shared" si="0"/>
        <v>3.2988530764097068</v>
      </c>
      <c r="J15" s="8">
        <f t="shared" si="1"/>
        <v>0</v>
      </c>
      <c r="K15" s="8">
        <f t="shared" si="3"/>
        <v>3.2988530764097068</v>
      </c>
    </row>
    <row r="16" spans="1:32" x14ac:dyDescent="0.25">
      <c r="A16" s="9" t="s">
        <v>127</v>
      </c>
      <c r="B16" s="9" t="s">
        <v>28</v>
      </c>
      <c r="D16" s="9" t="s">
        <v>13</v>
      </c>
      <c r="E16" s="4"/>
      <c r="F16" s="7">
        <v>23300</v>
      </c>
      <c r="G16" s="7">
        <v>12</v>
      </c>
      <c r="H16" s="18">
        <f t="shared" si="2"/>
        <v>0.99948497854077256</v>
      </c>
      <c r="I16" s="8">
        <f t="shared" si="0"/>
        <v>4.3673559210260189</v>
      </c>
      <c r="J16" s="8">
        <f t="shared" si="1"/>
        <v>1.0791812460476249</v>
      </c>
      <c r="K16" s="8">
        <f t="shared" si="3"/>
        <v>3.2881746749783938</v>
      </c>
    </row>
    <row r="17" spans="1:11" x14ac:dyDescent="0.25">
      <c r="A17" s="9" t="s">
        <v>43</v>
      </c>
      <c r="B17" s="9" t="s">
        <v>16</v>
      </c>
      <c r="C17" s="9" t="s">
        <v>22</v>
      </c>
      <c r="D17" s="9" t="s">
        <v>11</v>
      </c>
      <c r="E17" s="14">
        <v>4.4054794520547942</v>
      </c>
      <c r="F17" s="7">
        <v>160000</v>
      </c>
      <c r="G17" s="7">
        <v>88</v>
      </c>
      <c r="H17" s="18">
        <f t="shared" si="2"/>
        <v>0.99944999999999995</v>
      </c>
      <c r="I17" s="8">
        <f t="shared" si="0"/>
        <v>5.204119982655925</v>
      </c>
      <c r="J17" s="8">
        <f t="shared" si="1"/>
        <v>1.9444826721501687</v>
      </c>
      <c r="K17" s="8">
        <f t="shared" si="3"/>
        <v>3.2596373105057563</v>
      </c>
    </row>
    <row r="18" spans="1:11" x14ac:dyDescent="0.25">
      <c r="A18" s="9" t="s">
        <v>128</v>
      </c>
      <c r="B18" s="9" t="s">
        <v>31</v>
      </c>
      <c r="C18" s="9" t="s">
        <v>32</v>
      </c>
      <c r="D18" s="9" t="s">
        <v>11</v>
      </c>
      <c r="E18" s="14">
        <v>2.0849315068493151</v>
      </c>
      <c r="F18" s="7">
        <v>150000</v>
      </c>
      <c r="G18" s="7">
        <v>100</v>
      </c>
      <c r="H18" s="18">
        <f t="shared" si="2"/>
        <v>0.9993333333333333</v>
      </c>
      <c r="I18" s="8">
        <f t="shared" si="0"/>
        <v>5.1760912590556813</v>
      </c>
      <c r="J18" s="8">
        <f t="shared" si="1"/>
        <v>2</v>
      </c>
      <c r="K18" s="8">
        <f t="shared" si="3"/>
        <v>3.1760912590556813</v>
      </c>
    </row>
    <row r="19" spans="1:11" x14ac:dyDescent="0.25">
      <c r="A19" s="9" t="s">
        <v>129</v>
      </c>
      <c r="B19" s="9" t="s">
        <v>9</v>
      </c>
      <c r="C19" s="9" t="s">
        <v>12</v>
      </c>
      <c r="D19" s="9" t="s">
        <v>11</v>
      </c>
      <c r="E19" s="14">
        <v>12.287671232876713</v>
      </c>
      <c r="F19" s="7">
        <v>12000</v>
      </c>
      <c r="G19" s="7">
        <v>13</v>
      </c>
      <c r="H19" s="18">
        <f t="shared" si="2"/>
        <v>0.99891666666666667</v>
      </c>
      <c r="I19" s="8">
        <f t="shared" si="0"/>
        <v>4.0791812460476251</v>
      </c>
      <c r="J19" s="8">
        <f t="shared" si="1"/>
        <v>1.1139433523068367</v>
      </c>
      <c r="K19" s="8">
        <f t="shared" si="3"/>
        <v>2.9652378937407882</v>
      </c>
    </row>
    <row r="20" spans="1:11" x14ac:dyDescent="0.25">
      <c r="A20" s="9" t="s">
        <v>130</v>
      </c>
      <c r="B20" s="9" t="s">
        <v>9</v>
      </c>
      <c r="C20" s="9" t="s">
        <v>12</v>
      </c>
      <c r="D20" s="9" t="s">
        <v>11</v>
      </c>
      <c r="E20" s="14">
        <v>3.6136986301369864</v>
      </c>
      <c r="F20" s="7">
        <v>16900</v>
      </c>
      <c r="G20" s="7">
        <v>23.6</v>
      </c>
      <c r="H20" s="18">
        <f t="shared" si="2"/>
        <v>0.99860355029585801</v>
      </c>
      <c r="I20" s="8">
        <f t="shared" si="0"/>
        <v>4.2278867046136739</v>
      </c>
      <c r="J20" s="8">
        <f t="shared" si="1"/>
        <v>1.3729120029701065</v>
      </c>
      <c r="K20" s="8">
        <f t="shared" si="3"/>
        <v>2.8549747016435676</v>
      </c>
    </row>
    <row r="21" spans="1:11" x14ac:dyDescent="0.25">
      <c r="A21" s="9" t="s">
        <v>131</v>
      </c>
      <c r="B21" s="9" t="s">
        <v>9</v>
      </c>
      <c r="C21" s="9" t="s">
        <v>10</v>
      </c>
      <c r="D21" s="9" t="s">
        <v>13</v>
      </c>
      <c r="E21" s="14">
        <v>0.52328767123287667</v>
      </c>
      <c r="F21" s="7">
        <v>4000</v>
      </c>
      <c r="G21" s="7">
        <v>5.6</v>
      </c>
      <c r="H21" s="18">
        <f t="shared" si="2"/>
        <v>0.99860000000000004</v>
      </c>
      <c r="I21" s="8">
        <f t="shared" si="0"/>
        <v>3.6020599913279625</v>
      </c>
      <c r="J21" s="8">
        <f t="shared" si="1"/>
        <v>0.74818802700620035</v>
      </c>
      <c r="K21" s="8">
        <f t="shared" si="3"/>
        <v>2.8538719643217623</v>
      </c>
    </row>
    <row r="22" spans="1:11" x14ac:dyDescent="0.25">
      <c r="A22" s="9" t="s">
        <v>132</v>
      </c>
      <c r="B22" s="9" t="s">
        <v>9</v>
      </c>
      <c r="C22" s="9" t="s">
        <v>10</v>
      </c>
      <c r="D22" s="9" t="s">
        <v>11</v>
      </c>
      <c r="E22" s="14">
        <v>1.75</v>
      </c>
      <c r="F22" s="7">
        <v>3200</v>
      </c>
      <c r="G22" s="7">
        <v>5</v>
      </c>
      <c r="H22" s="18">
        <f t="shared" si="2"/>
        <v>0.99843749999999998</v>
      </c>
      <c r="I22" s="8">
        <f t="shared" si="0"/>
        <v>3.5051499783199058</v>
      </c>
      <c r="J22" s="8">
        <f t="shared" si="1"/>
        <v>0.69897000433601886</v>
      </c>
      <c r="K22" s="8">
        <f t="shared" si="3"/>
        <v>2.8061799739838871</v>
      </c>
    </row>
    <row r="23" spans="1:11" x14ac:dyDescent="0.25">
      <c r="A23" s="9" t="s">
        <v>133</v>
      </c>
      <c r="B23" s="9" t="s">
        <v>16</v>
      </c>
      <c r="C23" s="9" t="s">
        <v>17</v>
      </c>
      <c r="D23" s="9" t="s">
        <v>11</v>
      </c>
      <c r="E23" s="14">
        <v>7.3561643835616435</v>
      </c>
      <c r="F23" s="7">
        <v>30000</v>
      </c>
      <c r="G23" s="7">
        <v>68</v>
      </c>
      <c r="H23" s="18">
        <f t="shared" si="2"/>
        <v>0.99773333333333336</v>
      </c>
      <c r="I23" s="8">
        <f t="shared" si="0"/>
        <v>4.4771212547196626</v>
      </c>
      <c r="J23" s="8">
        <f t="shared" si="1"/>
        <v>1.8325089127062364</v>
      </c>
      <c r="K23" s="8">
        <f t="shared" si="3"/>
        <v>2.644612342013426</v>
      </c>
    </row>
    <row r="24" spans="1:11" x14ac:dyDescent="0.25">
      <c r="A24" s="9" t="s">
        <v>134</v>
      </c>
      <c r="B24" s="9" t="s">
        <v>16</v>
      </c>
      <c r="C24" s="9" t="s">
        <v>17</v>
      </c>
      <c r="D24" s="9" t="s">
        <v>11</v>
      </c>
      <c r="E24" s="14">
        <v>2.8630136986301369</v>
      </c>
      <c r="F24" s="7">
        <v>103000</v>
      </c>
      <c r="G24" s="7">
        <v>260</v>
      </c>
      <c r="H24" s="18">
        <f t="shared" si="2"/>
        <v>0.9974757281553398</v>
      </c>
      <c r="I24" s="8">
        <f t="shared" si="0"/>
        <v>5.012837224705172</v>
      </c>
      <c r="J24" s="8">
        <f t="shared" si="1"/>
        <v>2.4149733479708178</v>
      </c>
      <c r="K24" s="8">
        <f t="shared" si="3"/>
        <v>2.5978638767343543</v>
      </c>
    </row>
    <row r="25" spans="1:11" x14ac:dyDescent="0.25">
      <c r="A25" s="9" t="s">
        <v>135</v>
      </c>
      <c r="B25" s="9" t="s">
        <v>16</v>
      </c>
      <c r="C25" s="9" t="s">
        <v>57</v>
      </c>
      <c r="D25" s="9" t="s">
        <v>11</v>
      </c>
      <c r="E25" s="14">
        <v>0.73424657534246573</v>
      </c>
      <c r="F25" s="7">
        <v>9074</v>
      </c>
      <c r="G25" s="7">
        <v>30</v>
      </c>
      <c r="H25" s="18">
        <f t="shared" si="2"/>
        <v>0.9966938505620454</v>
      </c>
      <c r="I25" s="8">
        <f t="shared" si="0"/>
        <v>3.9577987749299979</v>
      </c>
      <c r="J25" s="8">
        <f t="shared" si="1"/>
        <v>1.4771212547196624</v>
      </c>
      <c r="K25" s="8">
        <f t="shared" si="3"/>
        <v>2.4806775202103353</v>
      </c>
    </row>
    <row r="26" spans="1:11" x14ac:dyDescent="0.25">
      <c r="A26" s="9" t="s">
        <v>136</v>
      </c>
      <c r="B26" s="9" t="s">
        <v>31</v>
      </c>
      <c r="C26" s="9" t="s">
        <v>32</v>
      </c>
      <c r="D26" s="9" t="s">
        <v>11</v>
      </c>
      <c r="E26" s="14">
        <v>0.9452054794520548</v>
      </c>
      <c r="F26" s="7">
        <v>75000</v>
      </c>
      <c r="G26" s="7">
        <v>270</v>
      </c>
      <c r="H26" s="18">
        <f t="shared" si="2"/>
        <v>0.99639999999999995</v>
      </c>
      <c r="I26" s="8">
        <f t="shared" si="0"/>
        <v>4.8750612633917001</v>
      </c>
      <c r="J26" s="8">
        <f t="shared" si="1"/>
        <v>2.4313637641589874</v>
      </c>
      <c r="K26" s="8">
        <f t="shared" si="3"/>
        <v>2.4436974992327127</v>
      </c>
    </row>
    <row r="27" spans="1:11" x14ac:dyDescent="0.25">
      <c r="A27" s="9" t="s">
        <v>137</v>
      </c>
      <c r="B27" s="9" t="s">
        <v>16</v>
      </c>
      <c r="C27" s="9" t="s">
        <v>17</v>
      </c>
      <c r="D27" s="9" t="s">
        <v>13</v>
      </c>
      <c r="E27" s="14">
        <v>1.0273972602739727</v>
      </c>
      <c r="F27" s="7">
        <v>32000</v>
      </c>
      <c r="G27" s="7">
        <v>120</v>
      </c>
      <c r="H27" s="18">
        <f t="shared" si="2"/>
        <v>0.99624999999999997</v>
      </c>
      <c r="I27" s="8">
        <f t="shared" si="0"/>
        <v>4.5051499783199063</v>
      </c>
      <c r="J27" s="8">
        <f t="shared" si="1"/>
        <v>2.0791812460476247</v>
      </c>
      <c r="K27" s="8">
        <f t="shared" si="3"/>
        <v>2.4259687322722816</v>
      </c>
    </row>
    <row r="28" spans="1:11" x14ac:dyDescent="0.25">
      <c r="A28" s="9" t="s">
        <v>138</v>
      </c>
      <c r="B28" s="9" t="s">
        <v>9</v>
      </c>
      <c r="C28" s="9" t="s">
        <v>12</v>
      </c>
      <c r="D28" s="9" t="s">
        <v>13</v>
      </c>
      <c r="E28" s="14">
        <v>4.0410958904109586</v>
      </c>
      <c r="F28" s="7">
        <v>298494</v>
      </c>
      <c r="G28" s="7">
        <v>1200</v>
      </c>
      <c r="H28" s="18">
        <f t="shared" si="2"/>
        <v>0.99597981868982288</v>
      </c>
      <c r="I28" s="8">
        <f t="shared" si="0"/>
        <v>5.4749356058403276</v>
      </c>
      <c r="J28" s="8">
        <f t="shared" si="1"/>
        <v>3.0791812460476247</v>
      </c>
      <c r="K28" s="8">
        <f t="shared" si="3"/>
        <v>2.3957543597927029</v>
      </c>
    </row>
    <row r="29" spans="1:11" x14ac:dyDescent="0.25">
      <c r="A29" s="9" t="s">
        <v>139</v>
      </c>
      <c r="B29" s="9" t="s">
        <v>9</v>
      </c>
      <c r="C29" s="9" t="s">
        <v>10</v>
      </c>
      <c r="D29" s="9" t="s">
        <v>13</v>
      </c>
      <c r="E29" s="14">
        <v>1</v>
      </c>
      <c r="F29" s="7">
        <v>485</v>
      </c>
      <c r="G29" s="7">
        <v>2</v>
      </c>
      <c r="H29" s="18">
        <f t="shared" si="2"/>
        <v>0.99587628865979383</v>
      </c>
      <c r="I29" s="8">
        <f t="shared" si="0"/>
        <v>2.6857417386022635</v>
      </c>
      <c r="J29" s="8">
        <f t="shared" si="1"/>
        <v>0.3010299956639812</v>
      </c>
      <c r="K29" s="8">
        <f t="shared" si="3"/>
        <v>2.3847117429382823</v>
      </c>
    </row>
    <row r="30" spans="1:11" x14ac:dyDescent="0.25">
      <c r="A30" s="9" t="s">
        <v>140</v>
      </c>
      <c r="B30" s="9" t="s">
        <v>9</v>
      </c>
      <c r="C30" s="9" t="s">
        <v>12</v>
      </c>
      <c r="D30" s="9" t="s">
        <v>13</v>
      </c>
      <c r="E30" s="14">
        <v>5.9890410958904106</v>
      </c>
      <c r="F30" s="7">
        <v>11000</v>
      </c>
      <c r="G30" s="7">
        <v>49</v>
      </c>
      <c r="H30" s="18">
        <f t="shared" si="2"/>
        <v>0.99554545454545451</v>
      </c>
      <c r="I30" s="8">
        <f t="shared" si="0"/>
        <v>4.0413926851582254</v>
      </c>
      <c r="J30" s="8">
        <f t="shared" si="1"/>
        <v>1.6901960800285136</v>
      </c>
      <c r="K30" s="8">
        <f t="shared" si="3"/>
        <v>2.3511966051297115</v>
      </c>
    </row>
    <row r="31" spans="1:11" x14ac:dyDescent="0.25">
      <c r="A31" s="9" t="s">
        <v>141</v>
      </c>
      <c r="B31" s="9" t="s">
        <v>16</v>
      </c>
      <c r="C31" s="9" t="s">
        <v>18</v>
      </c>
      <c r="D31" s="9" t="s">
        <v>13</v>
      </c>
      <c r="E31" s="14">
        <v>3.452054794520548</v>
      </c>
      <c r="F31" s="7">
        <v>580</v>
      </c>
      <c r="G31" s="7">
        <v>2.83</v>
      </c>
      <c r="H31" s="18">
        <f t="shared" si="2"/>
        <v>0.99512068965517242</v>
      </c>
      <c r="I31" s="8">
        <f t="shared" si="0"/>
        <v>2.7634279935629373</v>
      </c>
      <c r="J31" s="8">
        <f t="shared" si="1"/>
        <v>0.45178643552429026</v>
      </c>
      <c r="K31" s="8">
        <f t="shared" si="3"/>
        <v>2.3116415580386471</v>
      </c>
    </row>
    <row r="32" spans="1:11" x14ac:dyDescent="0.25">
      <c r="A32" s="9" t="s">
        <v>142</v>
      </c>
      <c r="B32" s="9" t="s">
        <v>9</v>
      </c>
      <c r="C32" s="9" t="s">
        <v>12</v>
      </c>
      <c r="D32" s="9" t="s">
        <v>13</v>
      </c>
      <c r="E32" s="14">
        <v>13.252054794520548</v>
      </c>
      <c r="F32" s="7">
        <v>1890</v>
      </c>
      <c r="G32" s="7">
        <v>9.75</v>
      </c>
      <c r="H32" s="18">
        <f t="shared" si="2"/>
        <v>0.99484126984126986</v>
      </c>
      <c r="I32" s="8">
        <f t="shared" si="0"/>
        <v>3.2764618041732443</v>
      </c>
      <c r="J32" s="8">
        <f t="shared" si="1"/>
        <v>0.98900461569853682</v>
      </c>
      <c r="K32" s="8">
        <f t="shared" si="3"/>
        <v>2.2874571884747077</v>
      </c>
    </row>
    <row r="33" spans="1:11" x14ac:dyDescent="0.25">
      <c r="A33" s="9" t="s">
        <v>143</v>
      </c>
      <c r="B33" s="9" t="s">
        <v>9</v>
      </c>
      <c r="C33" s="9" t="s">
        <v>10</v>
      </c>
      <c r="D33" s="9" t="s">
        <v>13</v>
      </c>
      <c r="E33" s="14">
        <v>5.912328767123288</v>
      </c>
      <c r="F33" s="7">
        <v>1880</v>
      </c>
      <c r="G33" s="7">
        <v>10</v>
      </c>
      <c r="H33" s="18">
        <f t="shared" si="2"/>
        <v>0.99468085106382975</v>
      </c>
      <c r="I33" s="8">
        <f t="shared" si="0"/>
        <v>3.27415784926368</v>
      </c>
      <c r="J33" s="8">
        <f t="shared" si="1"/>
        <v>1</v>
      </c>
      <c r="K33" s="8">
        <f t="shared" si="3"/>
        <v>2.27415784926368</v>
      </c>
    </row>
    <row r="34" spans="1:11" x14ac:dyDescent="0.25">
      <c r="A34" s="9" t="s">
        <v>144</v>
      </c>
      <c r="B34" s="9" t="s">
        <v>9</v>
      </c>
      <c r="C34" s="9" t="s">
        <v>10</v>
      </c>
      <c r="D34" s="9" t="s">
        <v>13</v>
      </c>
      <c r="E34" s="14">
        <v>3.8520547945205479</v>
      </c>
      <c r="F34" s="7">
        <v>284</v>
      </c>
      <c r="G34" s="7">
        <v>1.64</v>
      </c>
      <c r="H34" s="18">
        <f t="shared" si="2"/>
        <v>0.99422535211267604</v>
      </c>
      <c r="I34" s="8">
        <f t="shared" si="0"/>
        <v>2.4533183400470375</v>
      </c>
      <c r="J34" s="8">
        <f t="shared" si="1"/>
        <v>0.21484384804769785</v>
      </c>
      <c r="K34" s="8">
        <f t="shared" si="3"/>
        <v>2.2384744919993396</v>
      </c>
    </row>
    <row r="35" spans="1:11" x14ac:dyDescent="0.25">
      <c r="A35" s="9" t="s">
        <v>145</v>
      </c>
      <c r="B35" s="9" t="s">
        <v>9</v>
      </c>
      <c r="C35" s="9" t="s">
        <v>12</v>
      </c>
      <c r="D35" s="9" t="s">
        <v>13</v>
      </c>
      <c r="E35" s="14">
        <v>3.8520547945205479</v>
      </c>
      <c r="F35" s="7">
        <v>284</v>
      </c>
      <c r="G35" s="7">
        <v>1.64</v>
      </c>
      <c r="H35" s="18">
        <f t="shared" si="2"/>
        <v>0.99422535211267604</v>
      </c>
      <c r="I35" s="8">
        <f t="shared" si="0"/>
        <v>2.4533183400470375</v>
      </c>
      <c r="J35" s="8">
        <f t="shared" si="1"/>
        <v>0.21484384804769785</v>
      </c>
      <c r="K35" s="8">
        <f t="shared" si="3"/>
        <v>2.2384744919993396</v>
      </c>
    </row>
    <row r="36" spans="1:11" x14ac:dyDescent="0.25">
      <c r="A36" s="9" t="s">
        <v>146</v>
      </c>
      <c r="B36" s="9" t="s">
        <v>24</v>
      </c>
      <c r="C36" s="9" t="s">
        <v>25</v>
      </c>
      <c r="D36" s="9" t="s">
        <v>37</v>
      </c>
      <c r="E36" s="14">
        <v>1.0794520547945206</v>
      </c>
      <c r="F36" s="7">
        <v>10000</v>
      </c>
      <c r="G36" s="7">
        <v>66</v>
      </c>
      <c r="H36" s="18">
        <f t="shared" si="2"/>
        <v>0.99339999999999995</v>
      </c>
      <c r="I36" s="8">
        <f t="shared" si="0"/>
        <v>4</v>
      </c>
      <c r="J36" s="8">
        <f t="shared" si="1"/>
        <v>1.8195439355418688</v>
      </c>
      <c r="K36" s="8">
        <f t="shared" si="3"/>
        <v>2.1804560644581312</v>
      </c>
    </row>
    <row r="37" spans="1:11" x14ac:dyDescent="0.25">
      <c r="A37" s="9" t="s">
        <v>147</v>
      </c>
      <c r="B37" s="9" t="s">
        <v>16</v>
      </c>
      <c r="C37" s="9" t="s">
        <v>17</v>
      </c>
      <c r="D37" s="9" t="s">
        <v>11</v>
      </c>
      <c r="E37" s="14">
        <v>0.05</v>
      </c>
      <c r="F37" s="7">
        <v>630000</v>
      </c>
      <c r="G37" s="7">
        <v>4200</v>
      </c>
      <c r="H37" s="18">
        <f t="shared" si="2"/>
        <v>0.99333333333333329</v>
      </c>
      <c r="I37" s="8">
        <f t="shared" si="0"/>
        <v>5.7993405494535821</v>
      </c>
      <c r="J37" s="8">
        <f t="shared" si="1"/>
        <v>3.6232492903979003</v>
      </c>
      <c r="K37" s="8">
        <f t="shared" si="3"/>
        <v>2.1760912590556818</v>
      </c>
    </row>
    <row r="38" spans="1:11" x14ac:dyDescent="0.25">
      <c r="A38" s="9" t="s">
        <v>148</v>
      </c>
      <c r="B38" s="9" t="s">
        <v>31</v>
      </c>
      <c r="C38" s="9" t="s">
        <v>32</v>
      </c>
      <c r="D38" s="9" t="s">
        <v>11</v>
      </c>
      <c r="E38" s="14">
        <v>1</v>
      </c>
      <c r="F38" s="7">
        <v>11000</v>
      </c>
      <c r="G38" s="7">
        <v>78</v>
      </c>
      <c r="H38" s="18">
        <f t="shared" si="2"/>
        <v>0.99290909090909096</v>
      </c>
      <c r="I38" s="8">
        <f t="shared" si="0"/>
        <v>4.0413926851582254</v>
      </c>
      <c r="J38" s="8">
        <f t="shared" si="1"/>
        <v>1.8920946026904804</v>
      </c>
      <c r="K38" s="8">
        <f t="shared" si="3"/>
        <v>2.149298082467745</v>
      </c>
    </row>
    <row r="39" spans="1:11" x14ac:dyDescent="0.25">
      <c r="A39" s="9" t="s">
        <v>149</v>
      </c>
      <c r="B39" s="9" t="s">
        <v>9</v>
      </c>
      <c r="C39" s="9" t="s">
        <v>10</v>
      </c>
      <c r="D39" s="9" t="s">
        <v>11</v>
      </c>
      <c r="E39" s="14">
        <v>12.646575342465754</v>
      </c>
      <c r="F39" s="7">
        <v>120000</v>
      </c>
      <c r="G39" s="7">
        <v>1000</v>
      </c>
      <c r="H39" s="18">
        <f t="shared" si="2"/>
        <v>0.9916666666666667</v>
      </c>
      <c r="I39" s="8">
        <f t="shared" si="0"/>
        <v>5.0791812460476251</v>
      </c>
      <c r="J39" s="8">
        <f t="shared" si="1"/>
        <v>3</v>
      </c>
      <c r="K39" s="8">
        <f t="shared" si="3"/>
        <v>2.0791812460476251</v>
      </c>
    </row>
    <row r="40" spans="1:11" x14ac:dyDescent="0.25">
      <c r="A40" s="9" t="s">
        <v>150</v>
      </c>
      <c r="B40" s="9" t="s">
        <v>31</v>
      </c>
      <c r="C40" s="9" t="s">
        <v>61</v>
      </c>
      <c r="D40" s="9" t="s">
        <v>51</v>
      </c>
      <c r="E40" s="14">
        <v>5.4164383561643836</v>
      </c>
      <c r="F40" s="7">
        <v>1300</v>
      </c>
      <c r="G40" s="7">
        <v>12</v>
      </c>
      <c r="H40" s="18">
        <f t="shared" si="2"/>
        <v>0.99076923076923074</v>
      </c>
      <c r="I40" s="8">
        <f t="shared" si="0"/>
        <v>3.1139433523068369</v>
      </c>
      <c r="J40" s="8">
        <f t="shared" si="1"/>
        <v>1.0791812460476249</v>
      </c>
      <c r="K40" s="8">
        <f t="shared" si="3"/>
        <v>2.0347621062592118</v>
      </c>
    </row>
    <row r="41" spans="1:11" x14ac:dyDescent="0.25">
      <c r="A41" s="9" t="s">
        <v>151</v>
      </c>
      <c r="B41" s="9" t="s">
        <v>16</v>
      </c>
      <c r="C41" s="9" t="s">
        <v>22</v>
      </c>
      <c r="D41" s="9" t="s">
        <v>13</v>
      </c>
      <c r="E41" s="14">
        <v>2.4438356164383563</v>
      </c>
      <c r="F41" s="7">
        <v>32000</v>
      </c>
      <c r="G41" s="7">
        <v>298</v>
      </c>
      <c r="H41" s="18">
        <f t="shared" si="2"/>
        <v>0.99068750000000005</v>
      </c>
      <c r="I41" s="8">
        <f t="shared" si="0"/>
        <v>4.5051499783199063</v>
      </c>
      <c r="J41" s="8">
        <f t="shared" si="1"/>
        <v>2.4742162640762553</v>
      </c>
      <c r="K41" s="8">
        <f t="shared" si="3"/>
        <v>2.030933714243651</v>
      </c>
    </row>
    <row r="42" spans="1:11" x14ac:dyDescent="0.25">
      <c r="A42" s="9" t="s">
        <v>152</v>
      </c>
      <c r="B42" s="9" t="s">
        <v>9</v>
      </c>
      <c r="C42" s="9" t="s">
        <v>10</v>
      </c>
      <c r="D42" s="9" t="s">
        <v>13</v>
      </c>
      <c r="E42" s="14">
        <v>1.4219178082191781</v>
      </c>
      <c r="F42" s="7">
        <v>2140</v>
      </c>
      <c r="G42" s="7">
        <v>20</v>
      </c>
      <c r="H42" s="18">
        <f t="shared" si="2"/>
        <v>0.99065420560747663</v>
      </c>
      <c r="I42" s="8">
        <f t="shared" si="0"/>
        <v>3.330413773349191</v>
      </c>
      <c r="J42" s="8">
        <f t="shared" si="1"/>
        <v>1.3010299956639813</v>
      </c>
      <c r="K42" s="8">
        <f t="shared" si="3"/>
        <v>2.0293837776852097</v>
      </c>
    </row>
    <row r="43" spans="1:11" x14ac:dyDescent="0.25">
      <c r="A43" s="9" t="s">
        <v>153</v>
      </c>
      <c r="B43" s="9" t="s">
        <v>9</v>
      </c>
      <c r="C43" s="9" t="s">
        <v>12</v>
      </c>
      <c r="D43" s="9" t="s">
        <v>11</v>
      </c>
      <c r="E43" s="14">
        <v>9.6</v>
      </c>
      <c r="F43" s="7">
        <v>7800</v>
      </c>
      <c r="G43" s="7">
        <v>73</v>
      </c>
      <c r="H43" s="18">
        <f t="shared" si="2"/>
        <v>0.99064102564102563</v>
      </c>
      <c r="I43" s="8">
        <f t="shared" si="0"/>
        <v>3.8920946026904804</v>
      </c>
      <c r="J43" s="8">
        <f t="shared" si="1"/>
        <v>1.8633228601204559</v>
      </c>
      <c r="K43" s="8">
        <f t="shared" si="3"/>
        <v>2.0287717425700245</v>
      </c>
    </row>
    <row r="44" spans="1:11" x14ac:dyDescent="0.25">
      <c r="A44" s="9" t="s">
        <v>154</v>
      </c>
      <c r="B44" s="9" t="s">
        <v>31</v>
      </c>
      <c r="C44" s="9" t="s">
        <v>32</v>
      </c>
      <c r="D44" s="9" t="s">
        <v>13</v>
      </c>
      <c r="E44" s="14">
        <v>0.38630136986301372</v>
      </c>
      <c r="F44" s="7">
        <v>538200</v>
      </c>
      <c r="G44" s="7">
        <v>5120</v>
      </c>
      <c r="H44" s="18">
        <f t="shared" si="2"/>
        <v>0.99048680787811227</v>
      </c>
      <c r="I44" s="8">
        <f t="shared" si="0"/>
        <v>5.7309436934277356</v>
      </c>
      <c r="J44" s="8">
        <f t="shared" si="1"/>
        <v>3.7092699609758308</v>
      </c>
      <c r="K44" s="8">
        <f t="shared" si="3"/>
        <v>2.0216737324519047</v>
      </c>
    </row>
    <row r="45" spans="1:11" x14ac:dyDescent="0.25">
      <c r="A45" s="9" t="s">
        <v>155</v>
      </c>
      <c r="B45" s="9" t="s">
        <v>9</v>
      </c>
      <c r="C45" s="9" t="s">
        <v>12</v>
      </c>
      <c r="D45" s="9" t="s">
        <v>13</v>
      </c>
      <c r="E45" s="14">
        <v>2.5671232876712327</v>
      </c>
      <c r="F45" s="7">
        <v>648</v>
      </c>
      <c r="G45" s="7">
        <v>6.7799999999999994</v>
      </c>
      <c r="H45" s="18">
        <f t="shared" si="2"/>
        <v>0.98953703703703699</v>
      </c>
      <c r="I45" s="8">
        <f t="shared" si="0"/>
        <v>2.8115750058705933</v>
      </c>
      <c r="J45" s="8">
        <f t="shared" si="1"/>
        <v>0.83122969386706336</v>
      </c>
      <c r="K45" s="8">
        <f t="shared" si="3"/>
        <v>1.9803453120035299</v>
      </c>
    </row>
    <row r="46" spans="1:11" x14ac:dyDescent="0.25">
      <c r="A46" s="9" t="s">
        <v>156</v>
      </c>
      <c r="B46" s="9" t="s">
        <v>31</v>
      </c>
      <c r="C46" s="9" t="s">
        <v>61</v>
      </c>
      <c r="D46" s="9" t="s">
        <v>11</v>
      </c>
      <c r="E46" s="14">
        <v>4.838356164383562</v>
      </c>
      <c r="F46" s="7">
        <v>10000</v>
      </c>
      <c r="G46" s="7">
        <v>110</v>
      </c>
      <c r="H46" s="18">
        <f t="shared" si="2"/>
        <v>0.98899999999999999</v>
      </c>
      <c r="I46" s="8">
        <f t="shared" si="0"/>
        <v>4</v>
      </c>
      <c r="J46" s="8">
        <f t="shared" si="1"/>
        <v>2.0413926851582249</v>
      </c>
      <c r="K46" s="8">
        <f t="shared" si="3"/>
        <v>1.9586073148417751</v>
      </c>
    </row>
    <row r="47" spans="1:11" x14ac:dyDescent="0.25">
      <c r="A47" s="9" t="s">
        <v>20</v>
      </c>
      <c r="B47" s="9" t="s">
        <v>29</v>
      </c>
      <c r="C47" s="9" t="s">
        <v>30</v>
      </c>
      <c r="D47" s="9" t="s">
        <v>11</v>
      </c>
      <c r="E47" s="14">
        <v>6.0000000000003988E-2</v>
      </c>
      <c r="F47" s="7">
        <v>900000</v>
      </c>
      <c r="G47" s="7">
        <v>10000</v>
      </c>
      <c r="H47" s="18">
        <f t="shared" si="2"/>
        <v>0.98888888888888893</v>
      </c>
      <c r="I47" s="8">
        <f t="shared" si="0"/>
        <v>5.9542425094393252</v>
      </c>
      <c r="J47" s="8">
        <f t="shared" si="1"/>
        <v>4</v>
      </c>
      <c r="K47" s="8">
        <f t="shared" si="3"/>
        <v>1.9542425094393252</v>
      </c>
    </row>
    <row r="48" spans="1:11" x14ac:dyDescent="0.25">
      <c r="A48" s="9" t="s">
        <v>157</v>
      </c>
      <c r="B48" s="9" t="s">
        <v>28</v>
      </c>
      <c r="D48" s="9" t="s">
        <v>13</v>
      </c>
      <c r="F48" s="7">
        <v>10500</v>
      </c>
      <c r="G48" s="7">
        <v>120</v>
      </c>
      <c r="H48" s="18">
        <f t="shared" si="2"/>
        <v>0.98857142857142855</v>
      </c>
      <c r="I48" s="8">
        <f t="shared" si="0"/>
        <v>4.0211892990699383</v>
      </c>
      <c r="J48" s="8">
        <f t="shared" si="1"/>
        <v>2.0791812460476247</v>
      </c>
      <c r="K48" s="8">
        <f t="shared" si="3"/>
        <v>1.9420080530223136</v>
      </c>
    </row>
    <row r="49" spans="1:11" x14ac:dyDescent="0.25">
      <c r="A49" s="9" t="s">
        <v>158</v>
      </c>
      <c r="B49" s="9" t="s">
        <v>29</v>
      </c>
      <c r="C49" s="9" t="s">
        <v>30</v>
      </c>
      <c r="D49" s="9" t="s">
        <v>13</v>
      </c>
      <c r="E49" s="14">
        <v>1.5068493150684932</v>
      </c>
      <c r="F49" s="7">
        <v>4000</v>
      </c>
      <c r="G49" s="7">
        <v>46</v>
      </c>
      <c r="H49" s="18">
        <f t="shared" si="2"/>
        <v>0.98850000000000005</v>
      </c>
      <c r="I49" s="8">
        <f t="shared" si="0"/>
        <v>3.6020599913279625</v>
      </c>
      <c r="J49" s="8">
        <f t="shared" si="1"/>
        <v>1.6627578316815741</v>
      </c>
      <c r="K49" s="8">
        <f t="shared" si="3"/>
        <v>1.9393021596463884</v>
      </c>
    </row>
    <row r="50" spans="1:11" x14ac:dyDescent="0.25">
      <c r="A50" s="9" t="s">
        <v>159</v>
      </c>
      <c r="B50" s="9" t="s">
        <v>16</v>
      </c>
      <c r="C50" s="9" t="s">
        <v>17</v>
      </c>
      <c r="D50" s="9" t="s">
        <v>13</v>
      </c>
      <c r="E50" s="14">
        <v>6.536986301369863</v>
      </c>
      <c r="F50" s="7">
        <v>4000</v>
      </c>
      <c r="G50" s="7">
        <v>61</v>
      </c>
      <c r="H50" s="18">
        <f t="shared" si="2"/>
        <v>0.98475000000000001</v>
      </c>
      <c r="I50" s="8">
        <f t="shared" si="0"/>
        <v>3.6020599913279625</v>
      </c>
      <c r="J50" s="8">
        <f t="shared" si="1"/>
        <v>1.7853298350107671</v>
      </c>
      <c r="K50" s="8">
        <f t="shared" si="3"/>
        <v>1.8167301563171954</v>
      </c>
    </row>
    <row r="51" spans="1:11" x14ac:dyDescent="0.25">
      <c r="A51" s="9" t="s">
        <v>160</v>
      </c>
      <c r="B51" s="9" t="s">
        <v>16</v>
      </c>
      <c r="C51" s="9" t="s">
        <v>17</v>
      </c>
      <c r="D51" s="9" t="s">
        <v>13</v>
      </c>
      <c r="E51" s="14">
        <v>1.7534246575342465</v>
      </c>
      <c r="F51" s="7">
        <v>70000</v>
      </c>
      <c r="G51" s="7">
        <v>1100</v>
      </c>
      <c r="H51" s="18">
        <f t="shared" si="2"/>
        <v>0.98428571428571432</v>
      </c>
      <c r="I51" s="8">
        <f t="shared" si="0"/>
        <v>4.8450980400142569</v>
      </c>
      <c r="J51" s="8">
        <f t="shared" si="1"/>
        <v>3.0413926851582249</v>
      </c>
      <c r="K51" s="8">
        <f t="shared" si="3"/>
        <v>1.803705354856032</v>
      </c>
    </row>
    <row r="52" spans="1:11" x14ac:dyDescent="0.25">
      <c r="A52" s="9" t="s">
        <v>161</v>
      </c>
      <c r="B52" s="9" t="s">
        <v>24</v>
      </c>
      <c r="C52" s="9" t="s">
        <v>47</v>
      </c>
      <c r="D52" s="9" t="s">
        <v>11</v>
      </c>
      <c r="E52" s="14">
        <v>0.75890410958904109</v>
      </c>
      <c r="F52" s="7">
        <v>88000</v>
      </c>
      <c r="G52" s="7">
        <v>1700</v>
      </c>
      <c r="H52" s="18">
        <f t="shared" si="2"/>
        <v>0.98068181818181821</v>
      </c>
      <c r="I52" s="8">
        <f t="shared" si="0"/>
        <v>4.9444826721501682</v>
      </c>
      <c r="J52" s="8">
        <f t="shared" si="1"/>
        <v>3.2304489213782741</v>
      </c>
      <c r="K52" s="8">
        <f t="shared" si="3"/>
        <v>1.7140337507718941</v>
      </c>
    </row>
    <row r="53" spans="1:11" x14ac:dyDescent="0.25">
      <c r="A53" s="9" t="s">
        <v>162</v>
      </c>
      <c r="B53" s="9" t="s">
        <v>24</v>
      </c>
      <c r="C53" s="9" t="s">
        <v>25</v>
      </c>
      <c r="D53" s="9" t="s">
        <v>11</v>
      </c>
      <c r="E53" s="14">
        <v>7.9452054794520555E-2</v>
      </c>
      <c r="F53" s="7">
        <v>3710</v>
      </c>
      <c r="G53" s="7">
        <v>72</v>
      </c>
      <c r="H53" s="18">
        <f t="shared" si="2"/>
        <v>0.9805929919137466</v>
      </c>
      <c r="I53" s="8">
        <f t="shared" si="0"/>
        <v>3.5693739096150461</v>
      </c>
      <c r="J53" s="8">
        <f t="shared" si="1"/>
        <v>1.8573324964312685</v>
      </c>
      <c r="K53" s="8">
        <f t="shared" si="3"/>
        <v>1.7120414131837776</v>
      </c>
    </row>
    <row r="54" spans="1:11" x14ac:dyDescent="0.25">
      <c r="A54" s="9" t="s">
        <v>163</v>
      </c>
      <c r="B54" s="9" t="s">
        <v>9</v>
      </c>
      <c r="C54" s="9" t="s">
        <v>12</v>
      </c>
      <c r="D54" s="9" t="s">
        <v>13</v>
      </c>
      <c r="E54" s="14">
        <v>9.8465753424657532</v>
      </c>
      <c r="F54" s="7">
        <v>77000</v>
      </c>
      <c r="G54" s="7">
        <v>1500</v>
      </c>
      <c r="H54" s="18">
        <f t="shared" si="2"/>
        <v>0.98051948051948057</v>
      </c>
      <c r="I54" s="8">
        <f t="shared" si="0"/>
        <v>4.8864907251724823</v>
      </c>
      <c r="J54" s="8">
        <f t="shared" si="1"/>
        <v>3.1760912590556813</v>
      </c>
      <c r="K54" s="8">
        <f t="shared" si="3"/>
        <v>1.7103994661168009</v>
      </c>
    </row>
    <row r="55" spans="1:11" x14ac:dyDescent="0.25">
      <c r="A55" s="9" t="s">
        <v>164</v>
      </c>
      <c r="B55" s="9" t="s">
        <v>9</v>
      </c>
      <c r="C55" s="9" t="s">
        <v>12</v>
      </c>
      <c r="D55" s="9" t="s">
        <v>11</v>
      </c>
      <c r="E55" s="14">
        <v>5.8</v>
      </c>
      <c r="F55" s="7">
        <v>12000</v>
      </c>
      <c r="G55" s="7">
        <v>250</v>
      </c>
      <c r="H55" s="18">
        <f t="shared" si="2"/>
        <v>0.97916666666666663</v>
      </c>
      <c r="I55" s="8">
        <f t="shared" si="0"/>
        <v>4.0791812460476251</v>
      </c>
      <c r="J55" s="8">
        <f t="shared" si="1"/>
        <v>2.3979400086720375</v>
      </c>
      <c r="K55" s="8">
        <f t="shared" si="3"/>
        <v>1.6812412373755876</v>
      </c>
    </row>
    <row r="56" spans="1:11" x14ac:dyDescent="0.25">
      <c r="A56" s="9" t="s">
        <v>165</v>
      </c>
      <c r="B56" s="9" t="s">
        <v>16</v>
      </c>
      <c r="C56" s="9" t="s">
        <v>17</v>
      </c>
      <c r="D56" s="9" t="s">
        <v>13</v>
      </c>
      <c r="E56" s="14">
        <v>5.1315068493150688</v>
      </c>
      <c r="F56" s="7">
        <v>20000</v>
      </c>
      <c r="G56" s="7">
        <v>450</v>
      </c>
      <c r="H56" s="18">
        <f t="shared" si="2"/>
        <v>0.97750000000000004</v>
      </c>
      <c r="I56" s="8">
        <f t="shared" si="0"/>
        <v>4.3010299956639813</v>
      </c>
      <c r="J56" s="8">
        <f t="shared" si="1"/>
        <v>2.6532125137753435</v>
      </c>
      <c r="K56" s="8">
        <f t="shared" si="3"/>
        <v>1.6478174818886377</v>
      </c>
    </row>
    <row r="57" spans="1:11" x14ac:dyDescent="0.25">
      <c r="A57" s="9" t="s">
        <v>166</v>
      </c>
      <c r="B57" s="9" t="s">
        <v>31</v>
      </c>
      <c r="C57" s="9" t="s">
        <v>32</v>
      </c>
      <c r="D57" s="9" t="s">
        <v>11</v>
      </c>
      <c r="E57" s="14">
        <v>0.50684931506849318</v>
      </c>
      <c r="F57" s="7">
        <v>66000</v>
      </c>
      <c r="G57" s="7">
        <v>1800</v>
      </c>
      <c r="H57" s="18">
        <f t="shared" si="2"/>
        <v>0.97272727272727277</v>
      </c>
      <c r="I57" s="8">
        <f t="shared" si="0"/>
        <v>4.8195439355418683</v>
      </c>
      <c r="J57" s="8">
        <f t="shared" si="1"/>
        <v>3.255272505103306</v>
      </c>
      <c r="K57" s="8">
        <f t="shared" si="3"/>
        <v>1.5642714304385623</v>
      </c>
    </row>
    <row r="58" spans="1:11" x14ac:dyDescent="0.25">
      <c r="A58" s="9" t="s">
        <v>167</v>
      </c>
      <c r="B58" s="9" t="s">
        <v>9</v>
      </c>
      <c r="C58" s="9" t="s">
        <v>10</v>
      </c>
      <c r="D58" s="9" t="s">
        <v>11</v>
      </c>
      <c r="E58" s="14">
        <v>0.67397260273972603</v>
      </c>
      <c r="F58" s="7">
        <v>168000</v>
      </c>
      <c r="G58" s="7">
        <v>4600</v>
      </c>
      <c r="H58" s="18">
        <f t="shared" si="2"/>
        <v>0.97261904761904761</v>
      </c>
      <c r="I58" s="8">
        <f t="shared" si="0"/>
        <v>5.2253092817258633</v>
      </c>
      <c r="J58" s="8">
        <f t="shared" si="1"/>
        <v>3.6627578316815739</v>
      </c>
      <c r="K58" s="8">
        <f t="shared" si="3"/>
        <v>1.5625514500442894</v>
      </c>
    </row>
    <row r="59" spans="1:11" x14ac:dyDescent="0.25">
      <c r="A59" s="9" t="s">
        <v>168</v>
      </c>
      <c r="B59" s="9" t="s">
        <v>16</v>
      </c>
      <c r="C59" s="9" t="s">
        <v>17</v>
      </c>
      <c r="D59" s="9" t="s">
        <v>13</v>
      </c>
      <c r="E59" s="14">
        <v>5.4356164383561643</v>
      </c>
      <c r="F59" s="7">
        <v>4300</v>
      </c>
      <c r="G59" s="7">
        <v>120</v>
      </c>
      <c r="H59" s="18">
        <f t="shared" si="2"/>
        <v>0.97209302325581393</v>
      </c>
      <c r="I59" s="8">
        <f t="shared" si="0"/>
        <v>3.6334684555795866</v>
      </c>
      <c r="J59" s="8">
        <f t="shared" si="1"/>
        <v>2.0791812460476247</v>
      </c>
      <c r="K59" s="8">
        <f t="shared" si="3"/>
        <v>1.554287209531962</v>
      </c>
    </row>
    <row r="60" spans="1:11" x14ac:dyDescent="0.25">
      <c r="A60" s="9" t="s">
        <v>169</v>
      </c>
      <c r="B60" s="9" t="s">
        <v>16</v>
      </c>
      <c r="C60" s="9" t="s">
        <v>18</v>
      </c>
      <c r="D60" s="9" t="s">
        <v>13</v>
      </c>
      <c r="E60" s="14">
        <v>4.4657534246575343</v>
      </c>
      <c r="F60" s="7">
        <v>62100</v>
      </c>
      <c r="G60" s="7">
        <v>1800</v>
      </c>
      <c r="H60" s="18">
        <f t="shared" si="2"/>
        <v>0.97101449275362317</v>
      </c>
      <c r="I60" s="8">
        <f t="shared" si="0"/>
        <v>4.79309160017658</v>
      </c>
      <c r="J60" s="8">
        <f t="shared" si="1"/>
        <v>3.255272505103306</v>
      </c>
      <c r="K60" s="8">
        <f t="shared" si="3"/>
        <v>1.537819095073274</v>
      </c>
    </row>
    <row r="61" spans="1:11" x14ac:dyDescent="0.25">
      <c r="A61" s="9" t="s">
        <v>170</v>
      </c>
      <c r="B61" s="9" t="s">
        <v>9</v>
      </c>
      <c r="C61" s="9" t="s">
        <v>12</v>
      </c>
      <c r="D61" s="9" t="s">
        <v>13</v>
      </c>
      <c r="E61" s="14">
        <v>3.3808219178082193</v>
      </c>
      <c r="F61" s="7">
        <v>13000</v>
      </c>
      <c r="G61" s="7">
        <v>390</v>
      </c>
      <c r="H61" s="18">
        <f t="shared" si="2"/>
        <v>0.97</v>
      </c>
      <c r="I61" s="8">
        <f t="shared" si="0"/>
        <v>4.1139433523068369</v>
      </c>
      <c r="J61" s="8">
        <f t="shared" si="1"/>
        <v>2.5910646070264991</v>
      </c>
      <c r="K61" s="8">
        <f t="shared" si="3"/>
        <v>1.5228787452803378</v>
      </c>
    </row>
    <row r="62" spans="1:11" x14ac:dyDescent="0.25">
      <c r="A62" s="9" t="s">
        <v>171</v>
      </c>
      <c r="B62" s="9" t="s">
        <v>31</v>
      </c>
      <c r="C62" s="9" t="s">
        <v>50</v>
      </c>
      <c r="D62" s="9" t="s">
        <v>13</v>
      </c>
      <c r="E62" s="14">
        <v>1.2547945205479452</v>
      </c>
      <c r="F62" s="7">
        <v>50000</v>
      </c>
      <c r="G62" s="7">
        <v>1500</v>
      </c>
      <c r="H62" s="18">
        <f t="shared" si="2"/>
        <v>0.97</v>
      </c>
      <c r="I62" s="8">
        <f t="shared" si="0"/>
        <v>4.6989700043360187</v>
      </c>
      <c r="J62" s="8">
        <f t="shared" si="1"/>
        <v>3.1760912590556813</v>
      </c>
      <c r="K62" s="8">
        <f t="shared" si="3"/>
        <v>1.5228787452803374</v>
      </c>
    </row>
    <row r="63" spans="1:11" x14ac:dyDescent="0.25">
      <c r="A63" s="9" t="s">
        <v>172</v>
      </c>
      <c r="B63" s="9" t="s">
        <v>16</v>
      </c>
      <c r="C63" s="9" t="s">
        <v>18</v>
      </c>
      <c r="D63" s="9" t="s">
        <v>11</v>
      </c>
      <c r="E63" s="14">
        <v>0.60547945205479448</v>
      </c>
      <c r="F63" s="7">
        <v>66000</v>
      </c>
      <c r="G63" s="7">
        <v>2200</v>
      </c>
      <c r="H63" s="18">
        <f t="shared" si="2"/>
        <v>0.96666666666666667</v>
      </c>
      <c r="I63" s="8">
        <f t="shared" si="0"/>
        <v>4.8195439355418683</v>
      </c>
      <c r="J63" s="8">
        <f t="shared" si="1"/>
        <v>3.3424226808222062</v>
      </c>
      <c r="K63" s="8">
        <f t="shared" si="3"/>
        <v>1.4771212547196622</v>
      </c>
    </row>
    <row r="64" spans="1:11" x14ac:dyDescent="0.25">
      <c r="A64" s="9" t="s">
        <v>173</v>
      </c>
      <c r="B64" s="9" t="s">
        <v>31</v>
      </c>
      <c r="C64" s="9" t="s">
        <v>32</v>
      </c>
      <c r="D64" s="9" t="s">
        <v>13</v>
      </c>
      <c r="E64" s="14">
        <v>0.33150684931506852</v>
      </c>
      <c r="F64" s="7">
        <v>47000</v>
      </c>
      <c r="G64" s="7">
        <v>1600</v>
      </c>
      <c r="H64" s="18">
        <f t="shared" si="2"/>
        <v>0.96595744680851059</v>
      </c>
      <c r="I64" s="8">
        <f t="shared" si="0"/>
        <v>4.6720978579357171</v>
      </c>
      <c r="J64" s="8">
        <f t="shared" si="1"/>
        <v>3.2041199826559246</v>
      </c>
      <c r="K64" s="8">
        <f t="shared" si="3"/>
        <v>1.4679778752797925</v>
      </c>
    </row>
    <row r="65" spans="1:11" x14ac:dyDescent="0.25">
      <c r="A65" s="9" t="s">
        <v>174</v>
      </c>
      <c r="B65" s="9" t="s">
        <v>9</v>
      </c>
      <c r="C65" s="9" t="s">
        <v>12</v>
      </c>
      <c r="D65" s="9" t="s">
        <v>11</v>
      </c>
      <c r="E65" s="14">
        <v>4.8</v>
      </c>
      <c r="F65" s="7">
        <v>41800</v>
      </c>
      <c r="G65" s="7">
        <v>1830</v>
      </c>
      <c r="H65" s="18">
        <f t="shared" si="2"/>
        <v>0.95622009569377986</v>
      </c>
      <c r="I65" s="8">
        <f t="shared" si="0"/>
        <v>4.6211762817750355</v>
      </c>
      <c r="J65" s="8">
        <f t="shared" si="1"/>
        <v>3.2624510897304293</v>
      </c>
      <c r="K65" s="8">
        <f t="shared" si="3"/>
        <v>1.3587251920446062</v>
      </c>
    </row>
    <row r="66" spans="1:11" x14ac:dyDescent="0.25">
      <c r="A66" s="9" t="s">
        <v>175</v>
      </c>
      <c r="B66" s="9" t="s">
        <v>9</v>
      </c>
      <c r="C66" s="9" t="s">
        <v>12</v>
      </c>
      <c r="D66" s="9" t="s">
        <v>13</v>
      </c>
      <c r="E66" s="14">
        <v>3.0493150684931507</v>
      </c>
      <c r="F66" s="7">
        <v>758.5</v>
      </c>
      <c r="G66" s="7">
        <v>34</v>
      </c>
      <c r="H66" s="18">
        <f t="shared" si="2"/>
        <v>0.95517468688200391</v>
      </c>
      <c r="I66" s="8">
        <f t="shared" si="0"/>
        <v>2.8799555851227492</v>
      </c>
      <c r="J66" s="8">
        <f t="shared" si="1"/>
        <v>1.5314789170422551</v>
      </c>
      <c r="K66" s="8">
        <f t="shared" si="3"/>
        <v>1.348476668080494</v>
      </c>
    </row>
    <row r="67" spans="1:11" x14ac:dyDescent="0.25">
      <c r="A67" s="9" t="s">
        <v>176</v>
      </c>
      <c r="B67" s="9" t="s">
        <v>9</v>
      </c>
      <c r="C67" s="9" t="s">
        <v>10</v>
      </c>
      <c r="D67" s="9" t="s">
        <v>13</v>
      </c>
      <c r="E67" s="14">
        <v>1.6356164383561644</v>
      </c>
      <c r="F67" s="7">
        <v>3400</v>
      </c>
      <c r="G67" s="7">
        <v>160</v>
      </c>
      <c r="H67" s="18">
        <f t="shared" si="2"/>
        <v>0.95294117647058818</v>
      </c>
      <c r="I67" s="8">
        <f t="shared" ref="I67:I130" si="4">LOG10(F67)</f>
        <v>3.5314789170422549</v>
      </c>
      <c r="J67" s="8">
        <f t="shared" ref="J67:J130" si="5">LOG10(G67)</f>
        <v>2.2041199826559246</v>
      </c>
      <c r="K67" s="8">
        <f t="shared" ref="K67:K130" si="6">I67-J67</f>
        <v>1.3273589343863303</v>
      </c>
    </row>
    <row r="68" spans="1:11" x14ac:dyDescent="0.25">
      <c r="A68" s="9" t="s">
        <v>177</v>
      </c>
      <c r="B68" s="9" t="s">
        <v>16</v>
      </c>
      <c r="C68" s="9" t="s">
        <v>17</v>
      </c>
      <c r="D68" s="9" t="s">
        <v>13</v>
      </c>
      <c r="E68" s="14">
        <v>2.7369863013698632</v>
      </c>
      <c r="F68" s="7">
        <v>922</v>
      </c>
      <c r="G68" s="7">
        <v>44</v>
      </c>
      <c r="H68" s="18">
        <f t="shared" ref="H68:H131" si="7">1-G68/F68</f>
        <v>0.95227765726681124</v>
      </c>
      <c r="I68" s="8">
        <f t="shared" si="4"/>
        <v>2.9647309210536292</v>
      </c>
      <c r="J68" s="8">
        <f t="shared" si="5"/>
        <v>1.6434526764861874</v>
      </c>
      <c r="K68" s="8">
        <f t="shared" si="6"/>
        <v>1.3212782445674418</v>
      </c>
    </row>
    <row r="69" spans="1:11" x14ac:dyDescent="0.25">
      <c r="A69" s="9" t="s">
        <v>178</v>
      </c>
      <c r="B69" s="9" t="s">
        <v>16</v>
      </c>
      <c r="C69" s="9" t="s">
        <v>18</v>
      </c>
      <c r="D69" s="9" t="s">
        <v>13</v>
      </c>
      <c r="E69" s="14">
        <v>1.1616438356164382</v>
      </c>
      <c r="F69" s="7">
        <v>12173</v>
      </c>
      <c r="G69" s="7">
        <v>590</v>
      </c>
      <c r="H69" s="18">
        <f t="shared" si="7"/>
        <v>0.95153207919165361</v>
      </c>
      <c r="I69" s="8">
        <f t="shared" si="4"/>
        <v>4.085397622016969</v>
      </c>
      <c r="J69" s="8">
        <f t="shared" si="5"/>
        <v>2.7708520116421442</v>
      </c>
      <c r="K69" s="8">
        <f t="shared" si="6"/>
        <v>1.3145456103748248</v>
      </c>
    </row>
    <row r="70" spans="1:11" x14ac:dyDescent="0.25">
      <c r="A70" s="9" t="s">
        <v>179</v>
      </c>
      <c r="B70" s="9" t="s">
        <v>9</v>
      </c>
      <c r="C70" s="9" t="s">
        <v>12</v>
      </c>
      <c r="D70" s="9" t="s">
        <v>13</v>
      </c>
      <c r="E70" s="14">
        <v>3.106849315068493</v>
      </c>
      <c r="F70" s="7">
        <v>39600</v>
      </c>
      <c r="G70" s="7">
        <v>2009.9999999999998</v>
      </c>
      <c r="H70" s="18">
        <f t="shared" si="7"/>
        <v>0.94924242424242422</v>
      </c>
      <c r="I70" s="8">
        <f t="shared" si="4"/>
        <v>4.5976951859255122</v>
      </c>
      <c r="J70" s="8">
        <f t="shared" si="5"/>
        <v>3.3031960574204886</v>
      </c>
      <c r="K70" s="8">
        <f t="shared" si="6"/>
        <v>1.2944991285050236</v>
      </c>
    </row>
    <row r="71" spans="1:11" x14ac:dyDescent="0.25">
      <c r="A71" s="9" t="s">
        <v>180</v>
      </c>
      <c r="B71" s="9" t="s">
        <v>9</v>
      </c>
      <c r="C71" s="9" t="s">
        <v>12</v>
      </c>
      <c r="D71" s="9" t="s">
        <v>11</v>
      </c>
      <c r="E71" s="14">
        <v>4.624657534246575</v>
      </c>
      <c r="F71" s="7">
        <v>950000</v>
      </c>
      <c r="G71" s="7">
        <v>50500</v>
      </c>
      <c r="H71" s="18">
        <f t="shared" si="7"/>
        <v>0.94684210526315793</v>
      </c>
      <c r="I71" s="8">
        <f t="shared" si="4"/>
        <v>5.9777236052888476</v>
      </c>
      <c r="J71" s="8">
        <f t="shared" si="5"/>
        <v>4.7032913781186609</v>
      </c>
      <c r="K71" s="8">
        <f t="shared" si="6"/>
        <v>1.2744322271701867</v>
      </c>
    </row>
    <row r="72" spans="1:11" x14ac:dyDescent="0.25">
      <c r="A72" s="9" t="s">
        <v>67</v>
      </c>
      <c r="B72" s="9" t="s">
        <v>24</v>
      </c>
      <c r="C72" s="9" t="s">
        <v>25</v>
      </c>
      <c r="D72" s="9" t="s">
        <v>11</v>
      </c>
      <c r="E72" s="14">
        <v>1</v>
      </c>
      <c r="F72" s="7">
        <v>241000</v>
      </c>
      <c r="G72" s="7">
        <v>13000</v>
      </c>
      <c r="H72" s="18">
        <f t="shared" si="7"/>
        <v>0.94605809128630702</v>
      </c>
      <c r="I72" s="8">
        <f t="shared" si="4"/>
        <v>5.3820170425748683</v>
      </c>
      <c r="J72" s="8">
        <f t="shared" si="5"/>
        <v>4.1139433523068369</v>
      </c>
      <c r="K72" s="8">
        <f t="shared" si="6"/>
        <v>1.2680736902680314</v>
      </c>
    </row>
    <row r="73" spans="1:11" x14ac:dyDescent="0.25">
      <c r="A73" s="9" t="s">
        <v>181</v>
      </c>
      <c r="B73" s="9" t="s">
        <v>9</v>
      </c>
      <c r="C73" s="9" t="s">
        <v>10</v>
      </c>
      <c r="D73" s="9" t="s">
        <v>13</v>
      </c>
      <c r="E73" s="14">
        <v>8.1424657534246574</v>
      </c>
      <c r="F73" s="7">
        <v>1200</v>
      </c>
      <c r="G73" s="7">
        <v>65</v>
      </c>
      <c r="H73" s="18">
        <f t="shared" si="7"/>
        <v>0.9458333333333333</v>
      </c>
      <c r="I73" s="8">
        <f t="shared" si="4"/>
        <v>3.0791812460476247</v>
      </c>
      <c r="J73" s="8">
        <f t="shared" si="5"/>
        <v>1.8129133566428555</v>
      </c>
      <c r="K73" s="8">
        <f t="shared" si="6"/>
        <v>1.2662678894047692</v>
      </c>
    </row>
    <row r="74" spans="1:11" x14ac:dyDescent="0.25">
      <c r="A74" s="9" t="s">
        <v>182</v>
      </c>
      <c r="B74" s="9" t="s">
        <v>9</v>
      </c>
      <c r="C74" s="9" t="s">
        <v>10</v>
      </c>
      <c r="D74" s="9" t="s">
        <v>13</v>
      </c>
      <c r="E74" s="14">
        <v>0.41643835616438357</v>
      </c>
      <c r="F74" s="7">
        <v>1800</v>
      </c>
      <c r="G74" s="7">
        <v>100</v>
      </c>
      <c r="H74" s="18">
        <f t="shared" si="7"/>
        <v>0.94444444444444442</v>
      </c>
      <c r="I74" s="8">
        <f t="shared" si="4"/>
        <v>3.255272505103306</v>
      </c>
      <c r="J74" s="8">
        <f t="shared" si="5"/>
        <v>2</v>
      </c>
      <c r="K74" s="8">
        <f t="shared" si="6"/>
        <v>1.255272505103306</v>
      </c>
    </row>
    <row r="75" spans="1:11" x14ac:dyDescent="0.25">
      <c r="A75" s="9" t="s">
        <v>183</v>
      </c>
      <c r="B75" s="9" t="s">
        <v>16</v>
      </c>
      <c r="C75" s="9" t="s">
        <v>17</v>
      </c>
      <c r="D75" s="9" t="s">
        <v>11</v>
      </c>
      <c r="E75" s="14">
        <v>0.9178082191780822</v>
      </c>
      <c r="F75" s="7">
        <v>625.5</v>
      </c>
      <c r="G75" s="7">
        <v>35</v>
      </c>
      <c r="H75" s="18">
        <f t="shared" si="7"/>
        <v>0.94404476418864913</v>
      </c>
      <c r="I75" s="8">
        <f t="shared" si="4"/>
        <v>2.7962273140294389</v>
      </c>
      <c r="J75" s="8">
        <f t="shared" si="5"/>
        <v>1.5440680443502757</v>
      </c>
      <c r="K75" s="8">
        <f t="shared" si="6"/>
        <v>1.2521592696791632</v>
      </c>
    </row>
    <row r="76" spans="1:11" x14ac:dyDescent="0.25">
      <c r="A76" s="9" t="s">
        <v>184</v>
      </c>
      <c r="B76" s="9" t="s">
        <v>16</v>
      </c>
      <c r="C76" s="9" t="s">
        <v>18</v>
      </c>
      <c r="D76" s="9" t="s">
        <v>37</v>
      </c>
      <c r="E76" s="14">
        <v>5.7534246575342465E-2</v>
      </c>
      <c r="F76" s="7">
        <v>40600</v>
      </c>
      <c r="G76" s="7">
        <v>2300</v>
      </c>
      <c r="H76" s="18">
        <f t="shared" si="7"/>
        <v>0.94334975369458129</v>
      </c>
      <c r="I76" s="8">
        <f t="shared" si="4"/>
        <v>4.6085260335771938</v>
      </c>
      <c r="J76" s="8">
        <f t="shared" si="5"/>
        <v>3.3617278360175931</v>
      </c>
      <c r="K76" s="8">
        <f t="shared" si="6"/>
        <v>1.2467981975596008</v>
      </c>
    </row>
    <row r="77" spans="1:11" x14ac:dyDescent="0.25">
      <c r="A77" s="9" t="s">
        <v>185</v>
      </c>
      <c r="B77" s="9" t="s">
        <v>16</v>
      </c>
      <c r="C77" s="9" t="s">
        <v>18</v>
      </c>
      <c r="D77" s="9" t="s">
        <v>13</v>
      </c>
      <c r="E77" s="14">
        <v>2.9397260273972603</v>
      </c>
      <c r="F77" s="7">
        <v>4140</v>
      </c>
      <c r="G77" s="7">
        <v>259</v>
      </c>
      <c r="H77" s="18">
        <f t="shared" si="7"/>
        <v>0.93743961352657001</v>
      </c>
      <c r="I77" s="8">
        <f t="shared" si="4"/>
        <v>3.6170003411208991</v>
      </c>
      <c r="J77" s="8">
        <f t="shared" si="5"/>
        <v>2.4132997640812519</v>
      </c>
      <c r="K77" s="8">
        <f t="shared" si="6"/>
        <v>1.2037005770396472</v>
      </c>
    </row>
    <row r="78" spans="1:11" x14ac:dyDescent="0.25">
      <c r="A78" s="9" t="s">
        <v>186</v>
      </c>
      <c r="B78" s="9" t="s">
        <v>16</v>
      </c>
      <c r="C78" s="9" t="s">
        <v>18</v>
      </c>
      <c r="D78" s="9" t="s">
        <v>13</v>
      </c>
      <c r="E78" s="14">
        <v>2.5342465753424657</v>
      </c>
      <c r="F78" s="7">
        <v>66800</v>
      </c>
      <c r="G78" s="7">
        <v>4400</v>
      </c>
      <c r="H78" s="18">
        <f t="shared" si="7"/>
        <v>0.93413173652694614</v>
      </c>
      <c r="I78" s="8">
        <f t="shared" si="4"/>
        <v>4.8247764624755458</v>
      </c>
      <c r="J78" s="8">
        <f t="shared" si="5"/>
        <v>3.6434526764861874</v>
      </c>
      <c r="K78" s="8">
        <f t="shared" si="6"/>
        <v>1.1813237859893584</v>
      </c>
    </row>
    <row r="79" spans="1:11" x14ac:dyDescent="0.25">
      <c r="A79" s="9" t="s">
        <v>187</v>
      </c>
      <c r="B79" s="9" t="s">
        <v>9</v>
      </c>
      <c r="C79" s="9" t="s">
        <v>12</v>
      </c>
      <c r="D79" s="9" t="s">
        <v>13</v>
      </c>
      <c r="E79" s="14">
        <v>3.495890410958904</v>
      </c>
      <c r="F79" s="7">
        <v>115000</v>
      </c>
      <c r="G79" s="7">
        <v>7600</v>
      </c>
      <c r="H79" s="18">
        <f t="shared" si="7"/>
        <v>0.93391304347826087</v>
      </c>
      <c r="I79" s="8">
        <f t="shared" si="4"/>
        <v>5.0606978403536118</v>
      </c>
      <c r="J79" s="8">
        <f t="shared" si="5"/>
        <v>3.8808135922807914</v>
      </c>
      <c r="K79" s="8">
        <f t="shared" si="6"/>
        <v>1.1798842480728204</v>
      </c>
    </row>
    <row r="80" spans="1:11" x14ac:dyDescent="0.25">
      <c r="A80" s="9" t="s">
        <v>188</v>
      </c>
      <c r="B80" s="9" t="s">
        <v>9</v>
      </c>
      <c r="C80" s="9" t="s">
        <v>10</v>
      </c>
      <c r="D80" s="9" t="s">
        <v>13</v>
      </c>
      <c r="E80" s="14">
        <v>4.1041095890410961</v>
      </c>
      <c r="F80" s="7">
        <v>590</v>
      </c>
      <c r="G80" s="7">
        <v>39</v>
      </c>
      <c r="H80" s="18">
        <f t="shared" si="7"/>
        <v>0.93389830508474581</v>
      </c>
      <c r="I80" s="8">
        <f t="shared" si="4"/>
        <v>2.7708520116421442</v>
      </c>
      <c r="J80" s="8">
        <f t="shared" si="5"/>
        <v>1.5910646070264991</v>
      </c>
      <c r="K80" s="8">
        <f t="shared" si="6"/>
        <v>1.1797874046156451</v>
      </c>
    </row>
    <row r="81" spans="1:11" x14ac:dyDescent="0.25">
      <c r="A81" s="9" t="s">
        <v>189</v>
      </c>
      <c r="B81" s="9" t="s">
        <v>24</v>
      </c>
      <c r="C81" s="9" t="s">
        <v>25</v>
      </c>
      <c r="D81" s="9" t="s">
        <v>11</v>
      </c>
      <c r="E81" s="14">
        <v>8.4931506849315067E-2</v>
      </c>
      <c r="F81" s="7">
        <v>1500</v>
      </c>
      <c r="G81" s="7">
        <v>100</v>
      </c>
      <c r="H81" s="18">
        <f t="shared" si="7"/>
        <v>0.93333333333333335</v>
      </c>
      <c r="I81" s="8">
        <f t="shared" si="4"/>
        <v>3.1760912590556813</v>
      </c>
      <c r="J81" s="8">
        <f t="shared" si="5"/>
        <v>2</v>
      </c>
      <c r="K81" s="8">
        <f t="shared" si="6"/>
        <v>1.1760912590556813</v>
      </c>
    </row>
    <row r="82" spans="1:11" x14ac:dyDescent="0.25">
      <c r="A82" s="9" t="s">
        <v>190</v>
      </c>
      <c r="B82" s="9" t="s">
        <v>16</v>
      </c>
      <c r="C82" s="9" t="s">
        <v>17</v>
      </c>
      <c r="D82" s="9" t="s">
        <v>11</v>
      </c>
      <c r="E82" s="14">
        <v>4.4821917808219176</v>
      </c>
      <c r="F82" s="7">
        <v>24000</v>
      </c>
      <c r="G82" s="7">
        <v>1630</v>
      </c>
      <c r="H82" s="18">
        <f t="shared" si="7"/>
        <v>0.93208333333333337</v>
      </c>
      <c r="I82" s="8">
        <f t="shared" si="4"/>
        <v>4.3802112417116064</v>
      </c>
      <c r="J82" s="8">
        <f t="shared" si="5"/>
        <v>3.2121876044039577</v>
      </c>
      <c r="K82" s="8">
        <f t="shared" si="6"/>
        <v>1.1680236373076487</v>
      </c>
    </row>
    <row r="83" spans="1:11" x14ac:dyDescent="0.25">
      <c r="A83" s="9" t="s">
        <v>191</v>
      </c>
      <c r="B83" s="9" t="s">
        <v>24</v>
      </c>
      <c r="C83" s="9" t="s">
        <v>47</v>
      </c>
      <c r="D83" s="9" t="s">
        <v>11</v>
      </c>
      <c r="E83" s="14">
        <v>0.39726027397260272</v>
      </c>
      <c r="F83" s="7">
        <v>4400</v>
      </c>
      <c r="G83" s="7">
        <v>300</v>
      </c>
      <c r="H83" s="18">
        <f t="shared" si="7"/>
        <v>0.93181818181818188</v>
      </c>
      <c r="I83" s="8">
        <f t="shared" si="4"/>
        <v>3.6434526764861874</v>
      </c>
      <c r="J83" s="8">
        <f t="shared" si="5"/>
        <v>2.4771212547196626</v>
      </c>
      <c r="K83" s="8">
        <f t="shared" si="6"/>
        <v>1.1663314217665248</v>
      </c>
    </row>
    <row r="84" spans="1:11" x14ac:dyDescent="0.25">
      <c r="A84" s="9" t="s">
        <v>192</v>
      </c>
      <c r="B84" s="9" t="s">
        <v>31</v>
      </c>
      <c r="C84" s="9" t="s">
        <v>32</v>
      </c>
      <c r="D84" s="9" t="s">
        <v>13</v>
      </c>
      <c r="E84" s="14">
        <v>2.4164383561643836</v>
      </c>
      <c r="F84" s="7">
        <v>26000</v>
      </c>
      <c r="G84" s="7">
        <v>1800</v>
      </c>
      <c r="H84" s="18">
        <f t="shared" si="7"/>
        <v>0.93076923076923079</v>
      </c>
      <c r="I84" s="8">
        <f t="shared" si="4"/>
        <v>4.4149733479708182</v>
      </c>
      <c r="J84" s="8">
        <f t="shared" si="5"/>
        <v>3.255272505103306</v>
      </c>
      <c r="K84" s="8">
        <f t="shared" si="6"/>
        <v>1.1597008428675122</v>
      </c>
    </row>
    <row r="85" spans="1:11" x14ac:dyDescent="0.25">
      <c r="A85" s="9" t="s">
        <v>193</v>
      </c>
      <c r="B85" s="9" t="s">
        <v>9</v>
      </c>
      <c r="C85" s="9" t="s">
        <v>10</v>
      </c>
      <c r="D85" s="9" t="s">
        <v>13</v>
      </c>
      <c r="E85" s="14">
        <v>3.4109589041095889</v>
      </c>
      <c r="F85" s="7">
        <v>2600</v>
      </c>
      <c r="G85" s="7">
        <v>180</v>
      </c>
      <c r="H85" s="18">
        <f t="shared" si="7"/>
        <v>0.93076923076923079</v>
      </c>
      <c r="I85" s="8">
        <f t="shared" si="4"/>
        <v>3.4149733479708178</v>
      </c>
      <c r="J85" s="8">
        <f t="shared" si="5"/>
        <v>2.255272505103306</v>
      </c>
      <c r="K85" s="8">
        <f t="shared" si="6"/>
        <v>1.1597008428675117</v>
      </c>
    </row>
    <row r="86" spans="1:11" x14ac:dyDescent="0.25">
      <c r="A86" s="9" t="s">
        <v>194</v>
      </c>
      <c r="B86" s="9" t="s">
        <v>16</v>
      </c>
      <c r="C86" s="9" t="s">
        <v>18</v>
      </c>
      <c r="D86" s="9" t="s">
        <v>11</v>
      </c>
      <c r="E86" s="14">
        <v>8.7917808219178077</v>
      </c>
      <c r="F86" s="7">
        <v>86000</v>
      </c>
      <c r="G86" s="7">
        <v>6900</v>
      </c>
      <c r="H86" s="18">
        <f t="shared" si="7"/>
        <v>0.91976744186046511</v>
      </c>
      <c r="I86" s="8">
        <f t="shared" si="4"/>
        <v>4.9344984512435675</v>
      </c>
      <c r="J86" s="8">
        <f t="shared" si="5"/>
        <v>3.8388490907372552</v>
      </c>
      <c r="K86" s="8">
        <f t="shared" si="6"/>
        <v>1.0956493605063122</v>
      </c>
    </row>
    <row r="87" spans="1:11" x14ac:dyDescent="0.25">
      <c r="A87" s="9" t="s">
        <v>195</v>
      </c>
      <c r="B87" s="9" t="s">
        <v>9</v>
      </c>
      <c r="C87" s="9" t="s">
        <v>12</v>
      </c>
      <c r="D87" s="9" t="s">
        <v>11</v>
      </c>
      <c r="E87" s="14">
        <v>5.8876712328767127</v>
      </c>
      <c r="F87" s="7">
        <v>3340</v>
      </c>
      <c r="G87" s="7">
        <v>270</v>
      </c>
      <c r="H87" s="18">
        <f t="shared" si="7"/>
        <v>0.91916167664670656</v>
      </c>
      <c r="I87" s="8">
        <f t="shared" si="4"/>
        <v>3.5237464668115646</v>
      </c>
      <c r="J87" s="8">
        <f t="shared" si="5"/>
        <v>2.4313637641589874</v>
      </c>
      <c r="K87" s="8">
        <f t="shared" si="6"/>
        <v>1.0923827026525772</v>
      </c>
    </row>
    <row r="88" spans="1:11" x14ac:dyDescent="0.25">
      <c r="A88" s="9" t="s">
        <v>196</v>
      </c>
      <c r="B88" s="9" t="s">
        <v>9</v>
      </c>
      <c r="C88" s="9" t="s">
        <v>52</v>
      </c>
      <c r="D88" s="9" t="s">
        <v>11</v>
      </c>
      <c r="E88" s="14">
        <v>4.4958904109589044</v>
      </c>
      <c r="F88" s="7">
        <v>78</v>
      </c>
      <c r="G88" s="7">
        <v>6.8</v>
      </c>
      <c r="H88" s="18">
        <f t="shared" si="7"/>
        <v>0.9128205128205128</v>
      </c>
      <c r="I88" s="8">
        <f t="shared" si="4"/>
        <v>1.8920946026904804</v>
      </c>
      <c r="J88" s="8">
        <f t="shared" si="5"/>
        <v>0.83250891270623628</v>
      </c>
      <c r="K88" s="8">
        <f t="shared" si="6"/>
        <v>1.0595856899842442</v>
      </c>
    </row>
    <row r="89" spans="1:11" x14ac:dyDescent="0.25">
      <c r="A89" s="9" t="s">
        <v>197</v>
      </c>
      <c r="B89" s="9" t="s">
        <v>16</v>
      </c>
      <c r="C89" s="9" t="s">
        <v>18</v>
      </c>
      <c r="D89" s="9" t="s">
        <v>13</v>
      </c>
      <c r="E89" s="14">
        <v>0.42191780821917807</v>
      </c>
      <c r="F89" s="7">
        <v>34</v>
      </c>
      <c r="G89" s="7">
        <v>3</v>
      </c>
      <c r="H89" s="18">
        <f t="shared" si="7"/>
        <v>0.91176470588235292</v>
      </c>
      <c r="I89" s="8">
        <f t="shared" si="4"/>
        <v>1.5314789170422551</v>
      </c>
      <c r="J89" s="8">
        <f t="shared" si="5"/>
        <v>0.47712125471966244</v>
      </c>
      <c r="K89" s="8">
        <f t="shared" si="6"/>
        <v>1.0543576623225928</v>
      </c>
    </row>
    <row r="90" spans="1:11" x14ac:dyDescent="0.25">
      <c r="A90" s="9" t="s">
        <v>198</v>
      </c>
      <c r="B90" s="9" t="s">
        <v>16</v>
      </c>
      <c r="C90" s="9" t="s">
        <v>17</v>
      </c>
      <c r="D90" s="9" t="s">
        <v>13</v>
      </c>
      <c r="E90" s="14">
        <v>1.4219178082191781</v>
      </c>
      <c r="F90" s="7">
        <v>11000</v>
      </c>
      <c r="G90" s="7">
        <v>1000</v>
      </c>
      <c r="H90" s="18">
        <f t="shared" si="7"/>
        <v>0.90909090909090906</v>
      </c>
      <c r="I90" s="8">
        <f t="shared" si="4"/>
        <v>4.0413926851582254</v>
      </c>
      <c r="J90" s="8">
        <f t="shared" si="5"/>
        <v>3</v>
      </c>
      <c r="K90" s="8">
        <f t="shared" si="6"/>
        <v>1.0413926851582254</v>
      </c>
    </row>
    <row r="91" spans="1:11" x14ac:dyDescent="0.25">
      <c r="A91" s="9" t="s">
        <v>199</v>
      </c>
      <c r="B91" s="9" t="s">
        <v>16</v>
      </c>
      <c r="C91" s="9" t="s">
        <v>17</v>
      </c>
      <c r="D91" s="9" t="s">
        <v>13</v>
      </c>
      <c r="E91" s="14">
        <v>3.2767123287671232</v>
      </c>
      <c r="F91" s="7">
        <v>30800</v>
      </c>
      <c r="G91" s="7">
        <v>2800</v>
      </c>
      <c r="H91" s="18">
        <f t="shared" si="7"/>
        <v>0.90909090909090906</v>
      </c>
      <c r="I91" s="8">
        <f t="shared" si="4"/>
        <v>4.4885507165004439</v>
      </c>
      <c r="J91" s="8">
        <f t="shared" si="5"/>
        <v>3.4471580313422194</v>
      </c>
      <c r="K91" s="8">
        <f t="shared" si="6"/>
        <v>1.0413926851582245</v>
      </c>
    </row>
    <row r="92" spans="1:11" x14ac:dyDescent="0.25">
      <c r="A92" s="9" t="s">
        <v>200</v>
      </c>
      <c r="B92" s="9" t="s">
        <v>9</v>
      </c>
      <c r="C92" s="9" t="s">
        <v>10</v>
      </c>
      <c r="D92" s="9" t="s">
        <v>13</v>
      </c>
      <c r="E92" s="14">
        <v>3.9945205479452053</v>
      </c>
      <c r="F92" s="7">
        <v>405</v>
      </c>
      <c r="G92" s="7">
        <v>37.700000000000003</v>
      </c>
      <c r="H92" s="18">
        <f t="shared" si="7"/>
        <v>0.9069135802469136</v>
      </c>
      <c r="I92" s="8">
        <f t="shared" si="4"/>
        <v>2.6074550232146687</v>
      </c>
      <c r="J92" s="8">
        <f t="shared" si="5"/>
        <v>1.5763413502057928</v>
      </c>
      <c r="K92" s="8">
        <f t="shared" si="6"/>
        <v>1.0311136730088759</v>
      </c>
    </row>
    <row r="93" spans="1:11" x14ac:dyDescent="0.25">
      <c r="A93" s="9" t="s">
        <v>201</v>
      </c>
      <c r="B93" s="9" t="s">
        <v>16</v>
      </c>
      <c r="C93" s="9" t="s">
        <v>17</v>
      </c>
      <c r="D93" s="9" t="s">
        <v>44</v>
      </c>
      <c r="E93" s="14">
        <v>2.4164383561643836</v>
      </c>
      <c r="F93" s="7">
        <v>42500</v>
      </c>
      <c r="G93" s="7">
        <v>4000</v>
      </c>
      <c r="H93" s="18">
        <f t="shared" si="7"/>
        <v>0.90588235294117647</v>
      </c>
      <c r="I93" s="8">
        <f t="shared" si="4"/>
        <v>4.6283889300503116</v>
      </c>
      <c r="J93" s="8">
        <f t="shared" si="5"/>
        <v>3.6020599913279625</v>
      </c>
      <c r="K93" s="8">
        <f t="shared" si="6"/>
        <v>1.0263289387223491</v>
      </c>
    </row>
    <row r="94" spans="1:11" x14ac:dyDescent="0.25">
      <c r="A94" s="9" t="s">
        <v>202</v>
      </c>
      <c r="B94" s="9" t="s">
        <v>24</v>
      </c>
      <c r="C94" s="9" t="s">
        <v>47</v>
      </c>
      <c r="D94" s="9" t="s">
        <v>13</v>
      </c>
      <c r="E94" s="14">
        <v>0.16438356164383561</v>
      </c>
      <c r="F94" s="7">
        <v>1800</v>
      </c>
      <c r="G94" s="7">
        <v>170</v>
      </c>
      <c r="H94" s="18">
        <f t="shared" si="7"/>
        <v>0.90555555555555556</v>
      </c>
      <c r="I94" s="8">
        <f t="shared" si="4"/>
        <v>3.255272505103306</v>
      </c>
      <c r="J94" s="8">
        <f t="shared" si="5"/>
        <v>2.2304489213782741</v>
      </c>
      <c r="K94" s="8">
        <f t="shared" si="6"/>
        <v>1.0248235837250319</v>
      </c>
    </row>
    <row r="95" spans="1:11" x14ac:dyDescent="0.25">
      <c r="A95" s="9" t="s">
        <v>203</v>
      </c>
      <c r="B95" s="9" t="s">
        <v>9</v>
      </c>
      <c r="C95" s="9" t="s">
        <v>12</v>
      </c>
      <c r="D95" s="9" t="s">
        <v>13</v>
      </c>
      <c r="E95" s="14">
        <v>9.9479452054794528</v>
      </c>
      <c r="F95" s="7">
        <v>19000</v>
      </c>
      <c r="G95" s="7">
        <v>1800</v>
      </c>
      <c r="H95" s="18">
        <f t="shared" si="7"/>
        <v>0.90526315789473688</v>
      </c>
      <c r="I95" s="8">
        <f t="shared" si="4"/>
        <v>4.2787536009528289</v>
      </c>
      <c r="J95" s="8">
        <f t="shared" si="5"/>
        <v>3.255272505103306</v>
      </c>
      <c r="K95" s="8">
        <f t="shared" si="6"/>
        <v>1.0234810958495228</v>
      </c>
    </row>
    <row r="96" spans="1:11" x14ac:dyDescent="0.25">
      <c r="A96" s="9" t="s">
        <v>204</v>
      </c>
      <c r="B96" s="9" t="s">
        <v>24</v>
      </c>
      <c r="C96" s="9" t="s">
        <v>25</v>
      </c>
      <c r="D96" s="9" t="s">
        <v>11</v>
      </c>
      <c r="E96" s="14">
        <v>0.16712328767123288</v>
      </c>
      <c r="F96" s="7">
        <v>3000</v>
      </c>
      <c r="G96" s="7">
        <v>300</v>
      </c>
      <c r="H96" s="18">
        <f t="shared" si="7"/>
        <v>0.9</v>
      </c>
      <c r="I96" s="8">
        <f t="shared" si="4"/>
        <v>3.4771212547196626</v>
      </c>
      <c r="J96" s="8">
        <f t="shared" si="5"/>
        <v>2.4771212547196626</v>
      </c>
      <c r="K96" s="8">
        <f t="shared" si="6"/>
        <v>1</v>
      </c>
    </row>
    <row r="97" spans="1:11" x14ac:dyDescent="0.25">
      <c r="A97" s="9" t="s">
        <v>205</v>
      </c>
      <c r="B97" s="9" t="s">
        <v>9</v>
      </c>
      <c r="C97" s="9" t="s">
        <v>10</v>
      </c>
      <c r="D97" s="9" t="s">
        <v>13</v>
      </c>
      <c r="E97" s="14">
        <v>7.1945205479452055</v>
      </c>
      <c r="F97" s="7">
        <v>220</v>
      </c>
      <c r="G97" s="7">
        <v>23</v>
      </c>
      <c r="H97" s="18">
        <f t="shared" si="7"/>
        <v>0.8954545454545455</v>
      </c>
      <c r="I97" s="8">
        <f t="shared" si="4"/>
        <v>2.3424226808222062</v>
      </c>
      <c r="J97" s="8">
        <f t="shared" si="5"/>
        <v>1.3617278360175928</v>
      </c>
      <c r="K97" s="8">
        <f t="shared" si="6"/>
        <v>0.98069484480461333</v>
      </c>
    </row>
    <row r="98" spans="1:11" x14ac:dyDescent="0.25">
      <c r="A98" s="9" t="s">
        <v>206</v>
      </c>
      <c r="B98" s="9" t="s">
        <v>31</v>
      </c>
      <c r="C98" s="9" t="s">
        <v>32</v>
      </c>
      <c r="D98" s="9" t="s">
        <v>13</v>
      </c>
      <c r="E98" s="14">
        <v>0.52054794520547942</v>
      </c>
      <c r="F98" s="7">
        <v>13000</v>
      </c>
      <c r="G98" s="7">
        <v>1400</v>
      </c>
      <c r="H98" s="18">
        <f t="shared" si="7"/>
        <v>0.89230769230769225</v>
      </c>
      <c r="I98" s="8">
        <f t="shared" si="4"/>
        <v>4.1139433523068369</v>
      </c>
      <c r="J98" s="8">
        <f t="shared" si="5"/>
        <v>3.1461280356782382</v>
      </c>
      <c r="K98" s="8">
        <f t="shared" si="6"/>
        <v>0.96781531662859877</v>
      </c>
    </row>
    <row r="99" spans="1:11" x14ac:dyDescent="0.25">
      <c r="A99" s="9" t="s">
        <v>207</v>
      </c>
      <c r="B99" s="9" t="s">
        <v>16</v>
      </c>
      <c r="C99" s="9" t="s">
        <v>18</v>
      </c>
      <c r="D99" s="9" t="s">
        <v>11</v>
      </c>
      <c r="E99" s="14">
        <v>1.9123287671232876</v>
      </c>
      <c r="F99" s="7">
        <v>25000</v>
      </c>
      <c r="G99" s="7">
        <v>2700</v>
      </c>
      <c r="H99" s="18">
        <f t="shared" si="7"/>
        <v>0.89200000000000002</v>
      </c>
      <c r="I99" s="8">
        <f t="shared" si="4"/>
        <v>4.3979400086720375</v>
      </c>
      <c r="J99" s="8">
        <f t="shared" si="5"/>
        <v>3.4313637641589874</v>
      </c>
      <c r="K99" s="8">
        <f t="shared" si="6"/>
        <v>0.96657624451305013</v>
      </c>
    </row>
    <row r="100" spans="1:11" x14ac:dyDescent="0.25">
      <c r="A100" s="9" t="s">
        <v>208</v>
      </c>
      <c r="B100" s="9" t="s">
        <v>9</v>
      </c>
      <c r="C100" s="9" t="s">
        <v>10</v>
      </c>
      <c r="D100" s="9" t="s">
        <v>37</v>
      </c>
      <c r="E100" s="14">
        <v>6.2520547945205482</v>
      </c>
      <c r="F100" s="7">
        <v>57000</v>
      </c>
      <c r="G100" s="7">
        <v>6200</v>
      </c>
      <c r="H100" s="18">
        <f t="shared" si="7"/>
        <v>0.89122807017543859</v>
      </c>
      <c r="I100" s="8">
        <f t="shared" si="4"/>
        <v>4.7558748556724915</v>
      </c>
      <c r="J100" s="8">
        <f t="shared" si="5"/>
        <v>3.7923916894982539</v>
      </c>
      <c r="K100" s="8">
        <f t="shared" si="6"/>
        <v>0.96348316617423757</v>
      </c>
    </row>
    <row r="101" spans="1:11" x14ac:dyDescent="0.25">
      <c r="A101" s="9" t="s">
        <v>209</v>
      </c>
      <c r="B101" s="9" t="s">
        <v>16</v>
      </c>
      <c r="C101" s="9" t="s">
        <v>17</v>
      </c>
      <c r="D101" s="9" t="s">
        <v>13</v>
      </c>
      <c r="E101" s="14">
        <v>0.44383561643835617</v>
      </c>
      <c r="F101" s="7">
        <v>80000</v>
      </c>
      <c r="G101" s="7">
        <v>9300</v>
      </c>
      <c r="H101" s="18">
        <f t="shared" si="7"/>
        <v>0.88375000000000004</v>
      </c>
      <c r="I101" s="8">
        <f t="shared" si="4"/>
        <v>4.9030899869919438</v>
      </c>
      <c r="J101" s="8">
        <f t="shared" si="5"/>
        <v>3.9684829485539352</v>
      </c>
      <c r="K101" s="8">
        <f t="shared" si="6"/>
        <v>0.93460703843800852</v>
      </c>
    </row>
    <row r="102" spans="1:11" x14ac:dyDescent="0.25">
      <c r="A102" s="9" t="s">
        <v>210</v>
      </c>
      <c r="B102" s="9" t="s">
        <v>16</v>
      </c>
      <c r="C102" s="9" t="s">
        <v>17</v>
      </c>
      <c r="D102" s="9" t="s">
        <v>13</v>
      </c>
      <c r="E102" s="14">
        <v>0.75616438356164384</v>
      </c>
      <c r="F102" s="7">
        <v>12600</v>
      </c>
      <c r="G102" s="7">
        <v>1500</v>
      </c>
      <c r="H102" s="18">
        <f t="shared" si="7"/>
        <v>0.88095238095238093</v>
      </c>
      <c r="I102" s="8">
        <f t="shared" si="4"/>
        <v>4.1003705451175625</v>
      </c>
      <c r="J102" s="8">
        <f t="shared" si="5"/>
        <v>3.1760912590556813</v>
      </c>
      <c r="K102" s="8">
        <f t="shared" si="6"/>
        <v>0.92427928606188114</v>
      </c>
    </row>
    <row r="103" spans="1:11" x14ac:dyDescent="0.25">
      <c r="A103" s="9" t="s">
        <v>211</v>
      </c>
      <c r="B103" s="9" t="s">
        <v>16</v>
      </c>
      <c r="C103" s="9" t="s">
        <v>66</v>
      </c>
      <c r="D103" s="9" t="s">
        <v>11</v>
      </c>
      <c r="E103" s="14">
        <v>5.5315068493150683</v>
      </c>
      <c r="F103" s="7">
        <v>250</v>
      </c>
      <c r="G103" s="7">
        <v>30</v>
      </c>
      <c r="H103" s="18">
        <f t="shared" si="7"/>
        <v>0.88</v>
      </c>
      <c r="I103" s="8">
        <f t="shared" si="4"/>
        <v>2.3979400086720375</v>
      </c>
      <c r="J103" s="8">
        <f t="shared" si="5"/>
        <v>1.4771212547196624</v>
      </c>
      <c r="K103" s="8">
        <f t="shared" si="6"/>
        <v>0.92081875395237511</v>
      </c>
    </row>
    <row r="104" spans="1:11" x14ac:dyDescent="0.25">
      <c r="A104" s="9" t="s">
        <v>212</v>
      </c>
      <c r="B104" s="9" t="s">
        <v>16</v>
      </c>
      <c r="C104" s="9" t="s">
        <v>17</v>
      </c>
      <c r="D104" s="9" t="s">
        <v>13</v>
      </c>
      <c r="E104" s="14">
        <v>1.441095890410959</v>
      </c>
      <c r="F104" s="7">
        <v>1500</v>
      </c>
      <c r="G104" s="7">
        <v>184</v>
      </c>
      <c r="H104" s="18">
        <f t="shared" si="7"/>
        <v>0.8773333333333333</v>
      </c>
      <c r="I104" s="8">
        <f t="shared" si="4"/>
        <v>3.1760912590556813</v>
      </c>
      <c r="J104" s="8">
        <f t="shared" si="5"/>
        <v>2.2648178230095364</v>
      </c>
      <c r="K104" s="8">
        <f t="shared" si="6"/>
        <v>0.91127343604614497</v>
      </c>
    </row>
    <row r="105" spans="1:11" x14ac:dyDescent="0.25">
      <c r="A105" s="9" t="s">
        <v>213</v>
      </c>
      <c r="B105" s="9" t="s">
        <v>9</v>
      </c>
      <c r="C105" s="9" t="s">
        <v>10</v>
      </c>
      <c r="D105" s="9" t="s">
        <v>11</v>
      </c>
      <c r="E105" s="14">
        <v>8.4246575342465757</v>
      </c>
      <c r="F105" s="7">
        <v>210000</v>
      </c>
      <c r="G105" s="7">
        <v>26000</v>
      </c>
      <c r="H105" s="18">
        <f t="shared" si="7"/>
        <v>0.87619047619047619</v>
      </c>
      <c r="I105" s="8">
        <f t="shared" si="4"/>
        <v>5.3222192947339195</v>
      </c>
      <c r="J105" s="8">
        <f t="shared" si="5"/>
        <v>4.4149733479708182</v>
      </c>
      <c r="K105" s="8">
        <f t="shared" si="6"/>
        <v>0.90724594676310133</v>
      </c>
    </row>
    <row r="106" spans="1:11" x14ac:dyDescent="0.25">
      <c r="A106" s="9" t="s">
        <v>214</v>
      </c>
      <c r="B106" s="9" t="s">
        <v>9</v>
      </c>
      <c r="C106" s="9" t="s">
        <v>10</v>
      </c>
      <c r="D106" s="9" t="s">
        <v>13</v>
      </c>
      <c r="E106" s="14">
        <v>1.6438356164383561</v>
      </c>
      <c r="F106" s="7">
        <v>1600</v>
      </c>
      <c r="G106" s="7">
        <v>200</v>
      </c>
      <c r="H106" s="18">
        <f t="shared" si="7"/>
        <v>0.875</v>
      </c>
      <c r="I106" s="8">
        <f t="shared" si="4"/>
        <v>3.2041199826559246</v>
      </c>
      <c r="J106" s="8">
        <f t="shared" si="5"/>
        <v>2.3010299956639813</v>
      </c>
      <c r="K106" s="8">
        <f t="shared" si="6"/>
        <v>0.90308998699194332</v>
      </c>
    </row>
    <row r="107" spans="1:11" x14ac:dyDescent="0.25">
      <c r="A107" s="9" t="s">
        <v>215</v>
      </c>
      <c r="B107" s="9" t="s">
        <v>31</v>
      </c>
      <c r="C107" s="9" t="s">
        <v>62</v>
      </c>
      <c r="D107" s="9" t="s">
        <v>13</v>
      </c>
      <c r="E107" s="14">
        <v>3.0465753424657533</v>
      </c>
      <c r="F107" s="7">
        <v>7800</v>
      </c>
      <c r="G107" s="7">
        <v>1000</v>
      </c>
      <c r="H107" s="18">
        <f t="shared" si="7"/>
        <v>0.87179487179487181</v>
      </c>
      <c r="I107" s="8">
        <f t="shared" si="4"/>
        <v>3.8920946026904804</v>
      </c>
      <c r="J107" s="8">
        <f t="shared" si="5"/>
        <v>3</v>
      </c>
      <c r="K107" s="8">
        <f t="shared" si="6"/>
        <v>0.89209460269048035</v>
      </c>
    </row>
    <row r="108" spans="1:11" x14ac:dyDescent="0.25">
      <c r="A108" s="9" t="s">
        <v>216</v>
      </c>
      <c r="B108" s="9" t="s">
        <v>31</v>
      </c>
      <c r="C108" s="9" t="s">
        <v>32</v>
      </c>
      <c r="D108" s="9" t="s">
        <v>11</v>
      </c>
      <c r="E108" s="14">
        <v>8.7671232876712329E-2</v>
      </c>
      <c r="F108" s="7">
        <v>17000</v>
      </c>
      <c r="G108" s="7">
        <v>2200</v>
      </c>
      <c r="H108" s="18">
        <f t="shared" si="7"/>
        <v>0.87058823529411766</v>
      </c>
      <c r="I108" s="8">
        <f t="shared" si="4"/>
        <v>4.2304489213782741</v>
      </c>
      <c r="J108" s="8">
        <f t="shared" si="5"/>
        <v>3.3424226808222062</v>
      </c>
      <c r="K108" s="8">
        <f t="shared" si="6"/>
        <v>0.88802624055606794</v>
      </c>
    </row>
    <row r="109" spans="1:11" x14ac:dyDescent="0.25">
      <c r="A109" s="9" t="s">
        <v>217</v>
      </c>
      <c r="B109" s="9" t="s">
        <v>9</v>
      </c>
      <c r="C109" s="9" t="s">
        <v>12</v>
      </c>
      <c r="D109" s="9" t="s">
        <v>13</v>
      </c>
      <c r="E109" s="14">
        <v>2.0767123287671234</v>
      </c>
      <c r="F109" s="7">
        <v>3990</v>
      </c>
      <c r="G109" s="7">
        <v>520</v>
      </c>
      <c r="H109" s="18">
        <f t="shared" si="7"/>
        <v>0.86967418546365916</v>
      </c>
      <c r="I109" s="8">
        <f t="shared" si="4"/>
        <v>3.6009728956867484</v>
      </c>
      <c r="J109" s="8">
        <f t="shared" si="5"/>
        <v>2.716003343634799</v>
      </c>
      <c r="K109" s="8">
        <f t="shared" si="6"/>
        <v>0.88496955205194938</v>
      </c>
    </row>
    <row r="110" spans="1:11" x14ac:dyDescent="0.25">
      <c r="A110" s="9" t="s">
        <v>218</v>
      </c>
      <c r="B110" s="9" t="s">
        <v>9</v>
      </c>
      <c r="C110" s="9" t="s">
        <v>10</v>
      </c>
      <c r="D110" s="9" t="s">
        <v>11</v>
      </c>
      <c r="E110" s="14">
        <v>6.5890410958904111</v>
      </c>
      <c r="F110" s="7">
        <v>7600</v>
      </c>
      <c r="G110" s="7">
        <v>1000</v>
      </c>
      <c r="H110" s="18">
        <f t="shared" si="7"/>
        <v>0.86842105263157898</v>
      </c>
      <c r="I110" s="8">
        <f t="shared" si="4"/>
        <v>3.8808135922807914</v>
      </c>
      <c r="J110" s="8">
        <f t="shared" si="5"/>
        <v>3</v>
      </c>
      <c r="K110" s="8">
        <f t="shared" si="6"/>
        <v>0.88081359228079137</v>
      </c>
    </row>
    <row r="111" spans="1:11" x14ac:dyDescent="0.25">
      <c r="A111" s="9" t="s">
        <v>219</v>
      </c>
      <c r="B111" s="9" t="s">
        <v>9</v>
      </c>
      <c r="C111" s="9" t="s">
        <v>12</v>
      </c>
      <c r="D111" s="9" t="s">
        <v>13</v>
      </c>
      <c r="E111" s="14">
        <v>2.8575342465753426</v>
      </c>
      <c r="F111" s="7">
        <v>14500</v>
      </c>
      <c r="G111" s="7">
        <v>1920</v>
      </c>
      <c r="H111" s="18">
        <f t="shared" si="7"/>
        <v>0.86758620689655175</v>
      </c>
      <c r="I111" s="8">
        <f t="shared" si="4"/>
        <v>4.1613680022349753</v>
      </c>
      <c r="J111" s="8">
        <f t="shared" si="5"/>
        <v>3.2833012287035497</v>
      </c>
      <c r="K111" s="8">
        <f t="shared" si="6"/>
        <v>0.87806677353142559</v>
      </c>
    </row>
    <row r="112" spans="1:11" x14ac:dyDescent="0.25">
      <c r="A112" s="9" t="s">
        <v>220</v>
      </c>
      <c r="B112" s="9" t="s">
        <v>9</v>
      </c>
      <c r="C112" s="9" t="s">
        <v>10</v>
      </c>
      <c r="D112" s="9" t="s">
        <v>13</v>
      </c>
      <c r="E112" s="14">
        <v>1.4794520547945205</v>
      </c>
      <c r="F112" s="7">
        <v>18400</v>
      </c>
      <c r="G112" s="7">
        <v>2560</v>
      </c>
      <c r="H112" s="18">
        <f t="shared" si="7"/>
        <v>0.86086956521739133</v>
      </c>
      <c r="I112" s="8">
        <f t="shared" si="4"/>
        <v>4.2648178230095368</v>
      </c>
      <c r="J112" s="8">
        <f t="shared" si="5"/>
        <v>3.4082399653118496</v>
      </c>
      <c r="K112" s="8">
        <f t="shared" si="6"/>
        <v>0.85657785769768724</v>
      </c>
    </row>
    <row r="113" spans="1:11" x14ac:dyDescent="0.25">
      <c r="A113" s="9" t="s">
        <v>221</v>
      </c>
      <c r="B113" s="9" t="s">
        <v>16</v>
      </c>
      <c r="C113" s="9" t="s">
        <v>18</v>
      </c>
      <c r="D113" s="9" t="s">
        <v>13</v>
      </c>
      <c r="E113" s="14">
        <v>6.1917808219178081</v>
      </c>
      <c r="F113" s="7">
        <v>18500</v>
      </c>
      <c r="G113" s="7">
        <v>2640</v>
      </c>
      <c r="H113" s="18">
        <f t="shared" si="7"/>
        <v>0.85729729729729731</v>
      </c>
      <c r="I113" s="8">
        <f t="shared" si="4"/>
        <v>4.2671717284030137</v>
      </c>
      <c r="J113" s="8">
        <f t="shared" si="5"/>
        <v>3.4216039268698313</v>
      </c>
      <c r="K113" s="8">
        <f t="shared" si="6"/>
        <v>0.84556780153318245</v>
      </c>
    </row>
    <row r="114" spans="1:11" x14ac:dyDescent="0.25">
      <c r="A114" s="9" t="s">
        <v>222</v>
      </c>
      <c r="B114" s="9" t="s">
        <v>24</v>
      </c>
      <c r="C114" s="9" t="s">
        <v>47</v>
      </c>
      <c r="D114" s="9" t="s">
        <v>11</v>
      </c>
      <c r="E114" s="14">
        <v>0.16712328767123288</v>
      </c>
      <c r="F114" s="7">
        <v>150</v>
      </c>
      <c r="G114" s="7">
        <v>22</v>
      </c>
      <c r="H114" s="18">
        <f t="shared" si="7"/>
        <v>0.85333333333333328</v>
      </c>
      <c r="I114" s="8">
        <f t="shared" si="4"/>
        <v>2.1760912590556813</v>
      </c>
      <c r="J114" s="8">
        <f t="shared" si="5"/>
        <v>1.3424226808222062</v>
      </c>
      <c r="K114" s="8">
        <f t="shared" si="6"/>
        <v>0.83366857823347518</v>
      </c>
    </row>
    <row r="115" spans="1:11" x14ac:dyDescent="0.25">
      <c r="A115" s="9" t="s">
        <v>223</v>
      </c>
      <c r="B115" s="9" t="s">
        <v>9</v>
      </c>
      <c r="C115" s="9" t="s">
        <v>10</v>
      </c>
      <c r="D115" s="9" t="s">
        <v>13</v>
      </c>
      <c r="E115" s="14">
        <v>6.4575342465753423</v>
      </c>
      <c r="F115" s="7">
        <v>20</v>
      </c>
      <c r="G115" s="7">
        <v>3</v>
      </c>
      <c r="H115" s="18">
        <f t="shared" si="7"/>
        <v>0.85</v>
      </c>
      <c r="I115" s="8">
        <f t="shared" si="4"/>
        <v>1.3010299956639813</v>
      </c>
      <c r="J115" s="8">
        <f t="shared" si="5"/>
        <v>0.47712125471966244</v>
      </c>
      <c r="K115" s="8">
        <f t="shared" si="6"/>
        <v>0.82390874094431887</v>
      </c>
    </row>
    <row r="116" spans="1:11" x14ac:dyDescent="0.25">
      <c r="A116" s="9" t="s">
        <v>224</v>
      </c>
      <c r="B116" s="9" t="s">
        <v>16</v>
      </c>
      <c r="C116" s="9" t="s">
        <v>18</v>
      </c>
      <c r="D116" s="9" t="s">
        <v>13</v>
      </c>
      <c r="E116" s="14">
        <v>5.4027397260273968</v>
      </c>
      <c r="F116" s="7">
        <v>27000</v>
      </c>
      <c r="G116" s="7">
        <v>4100</v>
      </c>
      <c r="H116" s="18">
        <f t="shared" si="7"/>
        <v>0.8481481481481481</v>
      </c>
      <c r="I116" s="8">
        <f t="shared" si="4"/>
        <v>4.4313637641589869</v>
      </c>
      <c r="J116" s="8">
        <f t="shared" si="5"/>
        <v>3.6127838567197355</v>
      </c>
      <c r="K116" s="8">
        <f t="shared" si="6"/>
        <v>0.81857990743925146</v>
      </c>
    </row>
    <row r="117" spans="1:11" x14ac:dyDescent="0.25">
      <c r="A117" s="9" t="s">
        <v>225</v>
      </c>
      <c r="B117" s="9" t="s">
        <v>16</v>
      </c>
      <c r="C117" s="9" t="s">
        <v>17</v>
      </c>
      <c r="D117" s="9" t="s">
        <v>13</v>
      </c>
      <c r="E117" s="14">
        <v>0.65479452054794518</v>
      </c>
      <c r="F117" s="7">
        <v>26400</v>
      </c>
      <c r="G117" s="7">
        <v>4120</v>
      </c>
      <c r="H117" s="18">
        <f t="shared" si="7"/>
        <v>0.84393939393939399</v>
      </c>
      <c r="I117" s="8">
        <f t="shared" si="4"/>
        <v>4.4216039268698308</v>
      </c>
      <c r="J117" s="8">
        <f t="shared" si="5"/>
        <v>3.6148972160331345</v>
      </c>
      <c r="K117" s="8">
        <f t="shared" si="6"/>
        <v>0.80670671083669632</v>
      </c>
    </row>
    <row r="118" spans="1:11" x14ac:dyDescent="0.25">
      <c r="A118" s="9" t="s">
        <v>226</v>
      </c>
      <c r="B118" s="9" t="s">
        <v>28</v>
      </c>
      <c r="D118" s="9" t="s">
        <v>11</v>
      </c>
      <c r="F118" s="7">
        <v>4500</v>
      </c>
      <c r="G118" s="7">
        <v>703</v>
      </c>
      <c r="H118" s="18">
        <f t="shared" si="7"/>
        <v>0.84377777777777774</v>
      </c>
      <c r="I118" s="8">
        <f t="shared" si="4"/>
        <v>3.6532125137753435</v>
      </c>
      <c r="J118" s="8">
        <f t="shared" si="5"/>
        <v>2.8469553250198238</v>
      </c>
      <c r="K118" s="8">
        <f t="shared" si="6"/>
        <v>0.80625718875551966</v>
      </c>
    </row>
    <row r="119" spans="1:11" x14ac:dyDescent="0.25">
      <c r="A119" s="9" t="s">
        <v>227</v>
      </c>
      <c r="B119" s="9" t="s">
        <v>9</v>
      </c>
      <c r="C119" s="9" t="s">
        <v>12</v>
      </c>
      <c r="D119" s="9" t="s">
        <v>13</v>
      </c>
      <c r="E119" s="14">
        <v>1.0712328767123287</v>
      </c>
      <c r="F119" s="7">
        <v>21000</v>
      </c>
      <c r="G119" s="7">
        <v>3300</v>
      </c>
      <c r="H119" s="18">
        <f t="shared" si="7"/>
        <v>0.84285714285714286</v>
      </c>
      <c r="I119" s="8">
        <f t="shared" si="4"/>
        <v>4.3222192947339195</v>
      </c>
      <c r="J119" s="8">
        <f t="shared" si="5"/>
        <v>3.5185139398778875</v>
      </c>
      <c r="K119" s="8">
        <f t="shared" si="6"/>
        <v>0.80370535485603201</v>
      </c>
    </row>
    <row r="120" spans="1:11" x14ac:dyDescent="0.25">
      <c r="A120" s="9" t="s">
        <v>228</v>
      </c>
      <c r="B120" s="9" t="s">
        <v>9</v>
      </c>
      <c r="C120" s="9" t="s">
        <v>12</v>
      </c>
      <c r="D120" s="9" t="s">
        <v>13</v>
      </c>
      <c r="E120" s="14">
        <v>10.276712328767124</v>
      </c>
      <c r="F120" s="7">
        <v>280</v>
      </c>
      <c r="G120" s="7">
        <v>45</v>
      </c>
      <c r="H120" s="18">
        <f t="shared" si="7"/>
        <v>0.8392857142857143</v>
      </c>
      <c r="I120" s="8">
        <f t="shared" si="4"/>
        <v>2.4471580313422194</v>
      </c>
      <c r="J120" s="8">
        <f t="shared" si="5"/>
        <v>1.6532125137753437</v>
      </c>
      <c r="K120" s="8">
        <f t="shared" si="6"/>
        <v>0.7939455175668757</v>
      </c>
    </row>
    <row r="121" spans="1:11" x14ac:dyDescent="0.25">
      <c r="A121" s="9" t="s">
        <v>229</v>
      </c>
      <c r="B121" s="9" t="s">
        <v>16</v>
      </c>
      <c r="C121" s="9" t="s">
        <v>17</v>
      </c>
      <c r="D121" s="9" t="s">
        <v>13</v>
      </c>
      <c r="E121" s="14">
        <v>1.0054794520547945</v>
      </c>
      <c r="F121" s="7">
        <v>535</v>
      </c>
      <c r="G121" s="7">
        <v>86</v>
      </c>
      <c r="H121" s="18">
        <f t="shared" si="7"/>
        <v>0.83925233644859809</v>
      </c>
      <c r="I121" s="8">
        <f t="shared" si="4"/>
        <v>2.7283537820212285</v>
      </c>
      <c r="J121" s="8">
        <f t="shared" si="5"/>
        <v>1.9344984512435677</v>
      </c>
      <c r="K121" s="8">
        <f t="shared" si="6"/>
        <v>0.79385533077766079</v>
      </c>
    </row>
    <row r="122" spans="1:11" x14ac:dyDescent="0.25">
      <c r="A122" s="9" t="s">
        <v>230</v>
      </c>
      <c r="B122" s="9" t="s">
        <v>9</v>
      </c>
      <c r="C122" s="9" t="s">
        <v>12</v>
      </c>
      <c r="D122" s="9" t="s">
        <v>11</v>
      </c>
      <c r="E122" s="14">
        <v>9.8273972602739725</v>
      </c>
      <c r="F122" s="7">
        <v>4640</v>
      </c>
      <c r="G122" s="7">
        <v>750</v>
      </c>
      <c r="H122" s="18">
        <f t="shared" si="7"/>
        <v>0.83836206896551724</v>
      </c>
      <c r="I122" s="8">
        <f t="shared" si="4"/>
        <v>3.6665179805548807</v>
      </c>
      <c r="J122" s="8">
        <f t="shared" si="5"/>
        <v>2.8750612633917001</v>
      </c>
      <c r="K122" s="8">
        <f t="shared" si="6"/>
        <v>0.79145671716318056</v>
      </c>
    </row>
    <row r="123" spans="1:11" x14ac:dyDescent="0.25">
      <c r="A123" s="9" t="s">
        <v>231</v>
      </c>
      <c r="B123" s="9" t="s">
        <v>16</v>
      </c>
      <c r="C123" s="9" t="s">
        <v>18</v>
      </c>
      <c r="D123" s="9" t="s">
        <v>11</v>
      </c>
      <c r="E123" s="14">
        <v>2.495890410958904</v>
      </c>
      <c r="F123" s="7">
        <v>20500</v>
      </c>
      <c r="G123" s="7">
        <v>3340</v>
      </c>
      <c r="H123" s="18">
        <f t="shared" si="7"/>
        <v>0.83707317073170728</v>
      </c>
      <c r="I123" s="8">
        <f t="shared" si="4"/>
        <v>4.3117538610557542</v>
      </c>
      <c r="J123" s="8">
        <f t="shared" si="5"/>
        <v>3.5237464668115646</v>
      </c>
      <c r="K123" s="8">
        <f t="shared" si="6"/>
        <v>0.78800739424418964</v>
      </c>
    </row>
    <row r="124" spans="1:11" x14ac:dyDescent="0.25">
      <c r="A124" s="9" t="s">
        <v>232</v>
      </c>
      <c r="B124" s="9" t="s">
        <v>9</v>
      </c>
      <c r="C124" s="9" t="s">
        <v>10</v>
      </c>
      <c r="D124" s="9" t="s">
        <v>13</v>
      </c>
      <c r="E124" s="14">
        <v>8.1369863013698627</v>
      </c>
      <c r="F124" s="7">
        <v>3700</v>
      </c>
      <c r="G124" s="7">
        <v>610</v>
      </c>
      <c r="H124" s="18">
        <f t="shared" si="7"/>
        <v>0.83513513513513515</v>
      </c>
      <c r="I124" s="8">
        <f t="shared" si="4"/>
        <v>3.568201724066995</v>
      </c>
      <c r="J124" s="8">
        <f t="shared" si="5"/>
        <v>2.7853298350107671</v>
      </c>
      <c r="K124" s="8">
        <f t="shared" si="6"/>
        <v>0.78287188905622784</v>
      </c>
    </row>
    <row r="125" spans="1:11" x14ac:dyDescent="0.25">
      <c r="A125" s="9" t="s">
        <v>233</v>
      </c>
      <c r="B125" s="9" t="s">
        <v>16</v>
      </c>
      <c r="C125" s="9" t="s">
        <v>17</v>
      </c>
      <c r="D125" s="9" t="s">
        <v>13</v>
      </c>
      <c r="E125" s="14">
        <v>3.9863013698630136</v>
      </c>
      <c r="F125" s="7">
        <v>1700</v>
      </c>
      <c r="G125" s="7">
        <v>285</v>
      </c>
      <c r="H125" s="18">
        <f t="shared" si="7"/>
        <v>0.83235294117647063</v>
      </c>
      <c r="I125" s="8">
        <f t="shared" si="4"/>
        <v>3.2304489213782741</v>
      </c>
      <c r="J125" s="8">
        <f t="shared" si="5"/>
        <v>2.4548448600085102</v>
      </c>
      <c r="K125" s="8">
        <f t="shared" si="6"/>
        <v>0.7756040613697639</v>
      </c>
    </row>
    <row r="126" spans="1:11" x14ac:dyDescent="0.25">
      <c r="A126" s="9" t="s">
        <v>234</v>
      </c>
      <c r="B126" s="9" t="s">
        <v>9</v>
      </c>
      <c r="C126" s="9" t="s">
        <v>10</v>
      </c>
      <c r="D126" s="9" t="s">
        <v>13</v>
      </c>
      <c r="E126" s="14">
        <v>3.9835616438356163</v>
      </c>
      <c r="F126" s="7">
        <v>97.2</v>
      </c>
      <c r="G126" s="7">
        <v>16.600000000000001</v>
      </c>
      <c r="H126" s="18">
        <f t="shared" si="7"/>
        <v>0.82921810699588483</v>
      </c>
      <c r="I126" s="8">
        <f t="shared" si="4"/>
        <v>1.9876662649262746</v>
      </c>
      <c r="J126" s="8">
        <f t="shared" si="5"/>
        <v>1.2201080880400552</v>
      </c>
      <c r="K126" s="8">
        <f t="shared" si="6"/>
        <v>0.76755817688621941</v>
      </c>
    </row>
    <row r="127" spans="1:11" x14ac:dyDescent="0.25">
      <c r="A127" s="9" t="s">
        <v>235</v>
      </c>
      <c r="B127" s="9" t="s">
        <v>16</v>
      </c>
      <c r="C127" s="9" t="s">
        <v>21</v>
      </c>
      <c r="D127" s="9" t="s">
        <v>13</v>
      </c>
      <c r="E127" s="14">
        <v>4.1506849315068495</v>
      </c>
      <c r="F127" s="7">
        <v>2900</v>
      </c>
      <c r="G127" s="7">
        <v>505</v>
      </c>
      <c r="H127" s="18">
        <f t="shared" si="7"/>
        <v>0.82586206896551728</v>
      </c>
      <c r="I127" s="8">
        <f t="shared" si="4"/>
        <v>3.4623979978989561</v>
      </c>
      <c r="J127" s="8">
        <f t="shared" si="5"/>
        <v>2.7032913781186614</v>
      </c>
      <c r="K127" s="8">
        <f t="shared" si="6"/>
        <v>0.7591066197802947</v>
      </c>
    </row>
    <row r="128" spans="1:11" x14ac:dyDescent="0.25">
      <c r="A128" s="9" t="s">
        <v>65</v>
      </c>
      <c r="B128" s="9" t="s">
        <v>16</v>
      </c>
      <c r="C128" s="9" t="s">
        <v>17</v>
      </c>
      <c r="D128" s="9" t="s">
        <v>13</v>
      </c>
      <c r="E128" s="14">
        <v>0.42739726027397262</v>
      </c>
      <c r="F128" s="7">
        <v>350000</v>
      </c>
      <c r="G128" s="7">
        <v>61500</v>
      </c>
      <c r="H128" s="18">
        <f t="shared" si="7"/>
        <v>0.82428571428571429</v>
      </c>
      <c r="I128" s="8">
        <f t="shared" si="4"/>
        <v>5.5440680443502757</v>
      </c>
      <c r="J128" s="8">
        <f t="shared" si="5"/>
        <v>4.7888751157754168</v>
      </c>
      <c r="K128" s="8">
        <f t="shared" si="6"/>
        <v>0.75519292857485887</v>
      </c>
    </row>
    <row r="129" spans="1:11" x14ac:dyDescent="0.25">
      <c r="A129" s="9" t="s">
        <v>236</v>
      </c>
      <c r="B129" s="9" t="s">
        <v>9</v>
      </c>
      <c r="C129" s="9" t="s">
        <v>10</v>
      </c>
      <c r="D129" s="9" t="s">
        <v>11</v>
      </c>
      <c r="E129" s="14">
        <v>0.39452054794520547</v>
      </c>
      <c r="F129" s="7">
        <v>1700000</v>
      </c>
      <c r="G129" s="7">
        <v>300000</v>
      </c>
      <c r="H129" s="18">
        <f t="shared" si="7"/>
        <v>0.82352941176470584</v>
      </c>
      <c r="I129" s="8">
        <f t="shared" si="4"/>
        <v>6.2304489213782741</v>
      </c>
      <c r="J129" s="8">
        <f t="shared" si="5"/>
        <v>5.4771212547196626</v>
      </c>
      <c r="K129" s="8">
        <f t="shared" si="6"/>
        <v>0.75332766665861151</v>
      </c>
    </row>
    <row r="130" spans="1:11" x14ac:dyDescent="0.25">
      <c r="A130" s="9" t="s">
        <v>237</v>
      </c>
      <c r="B130" s="9" t="s">
        <v>9</v>
      </c>
      <c r="C130" s="9" t="s">
        <v>10</v>
      </c>
      <c r="D130" s="9" t="s">
        <v>13</v>
      </c>
      <c r="E130" s="14">
        <v>2.5205479452054793</v>
      </c>
      <c r="F130" s="7">
        <v>2.83</v>
      </c>
      <c r="G130" s="7">
        <v>0.5</v>
      </c>
      <c r="H130" s="18">
        <f t="shared" si="7"/>
        <v>0.82332155477031799</v>
      </c>
      <c r="I130" s="8">
        <f t="shared" si="4"/>
        <v>0.45178643552429026</v>
      </c>
      <c r="J130" s="8">
        <f t="shared" si="5"/>
        <v>-0.3010299956639812</v>
      </c>
      <c r="K130" s="8">
        <f t="shared" si="6"/>
        <v>0.75281643118827146</v>
      </c>
    </row>
    <row r="131" spans="1:11" x14ac:dyDescent="0.25">
      <c r="A131" s="9" t="s">
        <v>238</v>
      </c>
      <c r="B131" s="9" t="s">
        <v>31</v>
      </c>
      <c r="C131" s="9" t="s">
        <v>32</v>
      </c>
      <c r="D131" s="9" t="s">
        <v>51</v>
      </c>
      <c r="E131" s="14">
        <v>0.99082191780822315</v>
      </c>
      <c r="F131" s="7">
        <v>20200</v>
      </c>
      <c r="G131" s="7">
        <v>4000</v>
      </c>
      <c r="H131" s="18">
        <f t="shared" si="7"/>
        <v>0.80198019801980203</v>
      </c>
      <c r="I131" s="8">
        <f t="shared" ref="I131:I194" si="8">LOG10(F131)</f>
        <v>4.3053513694466234</v>
      </c>
      <c r="J131" s="8">
        <f t="shared" ref="J131:J194" si="9">LOG10(G131)</f>
        <v>3.6020599913279625</v>
      </c>
      <c r="K131" s="8">
        <f t="shared" ref="K131:K194" si="10">I131-J131</f>
        <v>0.70329137811866094</v>
      </c>
    </row>
    <row r="132" spans="1:11" x14ac:dyDescent="0.25">
      <c r="A132" s="9" t="s">
        <v>239</v>
      </c>
      <c r="B132" s="9" t="s">
        <v>16</v>
      </c>
      <c r="C132" s="9" t="s">
        <v>18</v>
      </c>
      <c r="D132" s="9" t="s">
        <v>11</v>
      </c>
      <c r="E132" s="14">
        <v>0.14794520547945206</v>
      </c>
      <c r="F132" s="7">
        <v>840000</v>
      </c>
      <c r="G132" s="7">
        <v>170000</v>
      </c>
      <c r="H132" s="18">
        <f t="shared" ref="H132:H195" si="11">1-G132/F132</f>
        <v>0.79761904761904767</v>
      </c>
      <c r="I132" s="8">
        <f t="shared" si="8"/>
        <v>5.924279286061882</v>
      </c>
      <c r="J132" s="8">
        <f t="shared" si="9"/>
        <v>5.2304489213782741</v>
      </c>
      <c r="K132" s="8">
        <f t="shared" si="10"/>
        <v>0.69383036468360793</v>
      </c>
    </row>
    <row r="133" spans="1:11" x14ac:dyDescent="0.25">
      <c r="A133" s="9" t="s">
        <v>240</v>
      </c>
      <c r="B133" s="9" t="s">
        <v>9</v>
      </c>
      <c r="C133" s="9" t="s">
        <v>12</v>
      </c>
      <c r="D133" s="9" t="s">
        <v>11</v>
      </c>
      <c r="E133" s="14">
        <v>1.7863013698630137</v>
      </c>
      <c r="F133" s="7">
        <v>970</v>
      </c>
      <c r="G133" s="7">
        <v>200</v>
      </c>
      <c r="H133" s="18">
        <f t="shared" si="11"/>
        <v>0.79381443298969079</v>
      </c>
      <c r="I133" s="8">
        <f t="shared" si="8"/>
        <v>2.9867717342662448</v>
      </c>
      <c r="J133" s="8">
        <f t="shared" si="9"/>
        <v>2.3010299956639813</v>
      </c>
      <c r="K133" s="8">
        <f t="shared" si="10"/>
        <v>0.68574173860226351</v>
      </c>
    </row>
    <row r="134" spans="1:11" x14ac:dyDescent="0.25">
      <c r="A134" s="9" t="s">
        <v>241</v>
      </c>
      <c r="B134" s="9" t="s">
        <v>31</v>
      </c>
      <c r="C134" s="9" t="s">
        <v>32</v>
      </c>
      <c r="D134" s="9" t="s">
        <v>11</v>
      </c>
      <c r="E134" s="14">
        <v>8.7671232876712329E-2</v>
      </c>
      <c r="F134" s="7">
        <v>285000</v>
      </c>
      <c r="G134" s="7">
        <v>59000</v>
      </c>
      <c r="H134" s="18">
        <f t="shared" si="11"/>
        <v>0.7929824561403509</v>
      </c>
      <c r="I134" s="8">
        <f t="shared" si="8"/>
        <v>5.4548448600085102</v>
      </c>
      <c r="J134" s="8">
        <f t="shared" si="9"/>
        <v>4.7708520116421438</v>
      </c>
      <c r="K134" s="8">
        <f t="shared" si="10"/>
        <v>0.68399284836636642</v>
      </c>
    </row>
    <row r="135" spans="1:11" x14ac:dyDescent="0.25">
      <c r="A135" s="9" t="s">
        <v>242</v>
      </c>
      <c r="B135" s="9" t="s">
        <v>16</v>
      </c>
      <c r="C135" s="9" t="s">
        <v>17</v>
      </c>
      <c r="D135" s="9" t="s">
        <v>13</v>
      </c>
      <c r="E135" s="14">
        <v>5.3698630136986303</v>
      </c>
      <c r="F135" s="7">
        <v>25000</v>
      </c>
      <c r="G135" s="7">
        <v>5200</v>
      </c>
      <c r="H135" s="18">
        <f t="shared" si="11"/>
        <v>0.79200000000000004</v>
      </c>
      <c r="I135" s="8">
        <f t="shared" si="8"/>
        <v>4.3979400086720375</v>
      </c>
      <c r="J135" s="8">
        <f t="shared" si="9"/>
        <v>3.716003343634799</v>
      </c>
      <c r="K135" s="8">
        <f t="shared" si="10"/>
        <v>0.68193666503723849</v>
      </c>
    </row>
    <row r="136" spans="1:11" x14ac:dyDescent="0.25">
      <c r="A136" s="9" t="s">
        <v>243</v>
      </c>
      <c r="B136" s="9" t="s">
        <v>9</v>
      </c>
      <c r="C136" s="9" t="s">
        <v>12</v>
      </c>
      <c r="D136" s="9" t="s">
        <v>13</v>
      </c>
      <c r="E136" s="14">
        <v>10.432876712328767</v>
      </c>
      <c r="F136" s="7">
        <v>2300</v>
      </c>
      <c r="G136" s="7">
        <v>480</v>
      </c>
      <c r="H136" s="18">
        <f t="shared" si="11"/>
        <v>0.79130434782608694</v>
      </c>
      <c r="I136" s="8">
        <f t="shared" si="8"/>
        <v>3.3617278360175931</v>
      </c>
      <c r="J136" s="8">
        <f t="shared" si="9"/>
        <v>2.6812412373755872</v>
      </c>
      <c r="K136" s="8">
        <f t="shared" si="10"/>
        <v>0.68048659864200589</v>
      </c>
    </row>
    <row r="137" spans="1:11" x14ac:dyDescent="0.25">
      <c r="A137" s="9" t="s">
        <v>244</v>
      </c>
      <c r="B137" s="9" t="s">
        <v>16</v>
      </c>
      <c r="C137" s="9" t="s">
        <v>17</v>
      </c>
      <c r="D137" s="9" t="s">
        <v>13</v>
      </c>
      <c r="E137" s="14">
        <v>4.1123287671232873</v>
      </c>
      <c r="F137" s="7">
        <v>1050</v>
      </c>
      <c r="G137" s="7">
        <v>220</v>
      </c>
      <c r="H137" s="18">
        <f t="shared" si="11"/>
        <v>0.79047619047619044</v>
      </c>
      <c r="I137" s="8">
        <f t="shared" si="8"/>
        <v>3.0211892990699383</v>
      </c>
      <c r="J137" s="8">
        <f t="shared" si="9"/>
        <v>2.3424226808222062</v>
      </c>
      <c r="K137" s="8">
        <f t="shared" si="10"/>
        <v>0.6787666182477321</v>
      </c>
    </row>
    <row r="138" spans="1:11" x14ac:dyDescent="0.25">
      <c r="A138" s="9" t="s">
        <v>245</v>
      </c>
      <c r="B138" s="9" t="s">
        <v>28</v>
      </c>
      <c r="D138" s="9" t="s">
        <v>13</v>
      </c>
      <c r="F138" s="7">
        <v>3850</v>
      </c>
      <c r="G138" s="7">
        <v>820</v>
      </c>
      <c r="H138" s="18">
        <f t="shared" si="11"/>
        <v>0.78701298701298705</v>
      </c>
      <c r="I138" s="8">
        <f t="shared" si="8"/>
        <v>3.5854607295085006</v>
      </c>
      <c r="J138" s="8">
        <f t="shared" si="9"/>
        <v>2.9138138523837167</v>
      </c>
      <c r="K138" s="8">
        <f t="shared" si="10"/>
        <v>0.67164687712478388</v>
      </c>
    </row>
    <row r="139" spans="1:11" x14ac:dyDescent="0.25">
      <c r="A139" s="9" t="s">
        <v>246</v>
      </c>
      <c r="B139" s="9" t="s">
        <v>9</v>
      </c>
      <c r="C139" s="9" t="s">
        <v>12</v>
      </c>
      <c r="D139" s="9" t="s">
        <v>13</v>
      </c>
      <c r="E139" s="14">
        <v>9.367123287671232</v>
      </c>
      <c r="F139" s="7">
        <v>5100</v>
      </c>
      <c r="G139" s="7">
        <v>1100</v>
      </c>
      <c r="H139" s="18">
        <f t="shared" si="11"/>
        <v>0.78431372549019607</v>
      </c>
      <c r="I139" s="8">
        <f t="shared" si="8"/>
        <v>3.7075701760979363</v>
      </c>
      <c r="J139" s="8">
        <f t="shared" si="9"/>
        <v>3.0413926851582249</v>
      </c>
      <c r="K139" s="8">
        <f t="shared" si="10"/>
        <v>0.66617749093971135</v>
      </c>
    </row>
    <row r="140" spans="1:11" x14ac:dyDescent="0.25">
      <c r="A140" s="9" t="s">
        <v>247</v>
      </c>
      <c r="B140" s="9" t="s">
        <v>9</v>
      </c>
      <c r="C140" s="9" t="s">
        <v>12</v>
      </c>
      <c r="D140" s="9" t="s">
        <v>13</v>
      </c>
      <c r="E140" s="14">
        <v>8.7178082191780817</v>
      </c>
      <c r="F140" s="7">
        <v>1100</v>
      </c>
      <c r="G140" s="7">
        <v>240</v>
      </c>
      <c r="H140" s="18">
        <f t="shared" si="11"/>
        <v>0.78181818181818186</v>
      </c>
      <c r="I140" s="8">
        <f t="shared" si="8"/>
        <v>3.0413926851582249</v>
      </c>
      <c r="J140" s="8">
        <f t="shared" si="9"/>
        <v>2.3802112417116059</v>
      </c>
      <c r="K140" s="8">
        <f t="shared" si="10"/>
        <v>0.661181443446619</v>
      </c>
    </row>
    <row r="141" spans="1:11" x14ac:dyDescent="0.25">
      <c r="A141" s="9" t="s">
        <v>248</v>
      </c>
      <c r="B141" s="9" t="s">
        <v>9</v>
      </c>
      <c r="C141" s="9" t="s">
        <v>10</v>
      </c>
      <c r="D141" s="9" t="s">
        <v>11</v>
      </c>
      <c r="E141" s="14">
        <v>2.2684931506849315</v>
      </c>
      <c r="F141" s="7">
        <v>830</v>
      </c>
      <c r="G141" s="7">
        <v>190</v>
      </c>
      <c r="H141" s="18">
        <f t="shared" si="11"/>
        <v>0.77108433734939763</v>
      </c>
      <c r="I141" s="8">
        <f t="shared" si="8"/>
        <v>2.9190780923760737</v>
      </c>
      <c r="J141" s="8">
        <f t="shared" si="9"/>
        <v>2.2787536009528289</v>
      </c>
      <c r="K141" s="8">
        <f t="shared" si="10"/>
        <v>0.64032449142324488</v>
      </c>
    </row>
    <row r="142" spans="1:11" x14ac:dyDescent="0.25">
      <c r="A142" s="9" t="s">
        <v>249</v>
      </c>
      <c r="B142" s="9" t="s">
        <v>31</v>
      </c>
      <c r="C142" s="9" t="s">
        <v>32</v>
      </c>
      <c r="D142" s="9" t="s">
        <v>11</v>
      </c>
      <c r="E142" s="14">
        <v>1.0520547945205478</v>
      </c>
      <c r="F142" s="7">
        <v>42000</v>
      </c>
      <c r="G142" s="7">
        <v>9750</v>
      </c>
      <c r="H142" s="18">
        <f t="shared" si="11"/>
        <v>0.76785714285714279</v>
      </c>
      <c r="I142" s="8">
        <f t="shared" si="8"/>
        <v>4.6232492903979008</v>
      </c>
      <c r="J142" s="8">
        <f t="shared" si="9"/>
        <v>3.989004615698537</v>
      </c>
      <c r="K142" s="8">
        <f t="shared" si="10"/>
        <v>0.63424467469936374</v>
      </c>
    </row>
    <row r="143" spans="1:11" x14ac:dyDescent="0.25">
      <c r="A143" s="9" t="s">
        <v>250</v>
      </c>
      <c r="B143" s="9" t="s">
        <v>9</v>
      </c>
      <c r="C143" s="9" t="s">
        <v>10</v>
      </c>
      <c r="D143" s="9" t="s">
        <v>11</v>
      </c>
      <c r="E143" s="14">
        <v>0.14520547945205478</v>
      </c>
      <c r="F143" s="7">
        <v>308</v>
      </c>
      <c r="G143" s="7">
        <v>75.099999999999994</v>
      </c>
      <c r="H143" s="18">
        <f t="shared" si="11"/>
        <v>0.75616883116883116</v>
      </c>
      <c r="I143" s="8">
        <f t="shared" si="8"/>
        <v>2.4885507165004443</v>
      </c>
      <c r="J143" s="8">
        <f t="shared" si="9"/>
        <v>1.8756399370041683</v>
      </c>
      <c r="K143" s="8">
        <f t="shared" si="10"/>
        <v>0.61291077949627604</v>
      </c>
    </row>
    <row r="144" spans="1:11" x14ac:dyDescent="0.25">
      <c r="A144" s="9" t="s">
        <v>15</v>
      </c>
      <c r="B144" s="9" t="s">
        <v>31</v>
      </c>
      <c r="C144" s="9" t="s">
        <v>32</v>
      </c>
      <c r="D144" s="9" t="s">
        <v>11</v>
      </c>
      <c r="E144" s="14">
        <v>8.7671232876712329E-2</v>
      </c>
      <c r="F144" s="7">
        <v>541000</v>
      </c>
      <c r="G144" s="7">
        <v>140000</v>
      </c>
      <c r="H144" s="18">
        <f t="shared" si="11"/>
        <v>0.74121996303142335</v>
      </c>
      <c r="I144" s="8">
        <f t="shared" si="8"/>
        <v>5.7331972651065692</v>
      </c>
      <c r="J144" s="8">
        <f t="shared" si="9"/>
        <v>5.1461280356782382</v>
      </c>
      <c r="K144" s="8">
        <f t="shared" si="10"/>
        <v>0.58706922942833106</v>
      </c>
    </row>
    <row r="145" spans="1:11" x14ac:dyDescent="0.25">
      <c r="A145" s="9" t="s">
        <v>251</v>
      </c>
      <c r="B145" s="9" t="s">
        <v>24</v>
      </c>
      <c r="C145" s="9" t="s">
        <v>47</v>
      </c>
      <c r="D145" s="9" t="s">
        <v>11</v>
      </c>
      <c r="E145" s="14">
        <v>1.2904109589041095</v>
      </c>
      <c r="F145" s="7">
        <v>3700</v>
      </c>
      <c r="G145" s="7">
        <v>1000</v>
      </c>
      <c r="H145" s="18">
        <f t="shared" si="11"/>
        <v>0.72972972972972971</v>
      </c>
      <c r="I145" s="8">
        <f t="shared" si="8"/>
        <v>3.568201724066995</v>
      </c>
      <c r="J145" s="8">
        <f t="shared" si="9"/>
        <v>3</v>
      </c>
      <c r="K145" s="8">
        <f t="shared" si="10"/>
        <v>0.56820172406699498</v>
      </c>
    </row>
    <row r="146" spans="1:11" x14ac:dyDescent="0.25">
      <c r="A146" s="9" t="s">
        <v>252</v>
      </c>
      <c r="B146" s="9" t="s">
        <v>9</v>
      </c>
      <c r="C146" s="9" t="s">
        <v>12</v>
      </c>
      <c r="D146" s="9" t="s">
        <v>13</v>
      </c>
      <c r="E146" s="14">
        <v>3.6027397260273974</v>
      </c>
      <c r="F146" s="7">
        <v>1200</v>
      </c>
      <c r="G146" s="7">
        <v>330</v>
      </c>
      <c r="H146" s="18">
        <f t="shared" si="11"/>
        <v>0.72499999999999998</v>
      </c>
      <c r="I146" s="8">
        <f t="shared" si="8"/>
        <v>3.0791812460476247</v>
      </c>
      <c r="J146" s="8">
        <f t="shared" si="9"/>
        <v>2.5185139398778875</v>
      </c>
      <c r="K146" s="8">
        <f t="shared" si="10"/>
        <v>0.56066730616973715</v>
      </c>
    </row>
    <row r="147" spans="1:11" x14ac:dyDescent="0.25">
      <c r="A147" s="9" t="s">
        <v>253</v>
      </c>
      <c r="B147" s="9" t="s">
        <v>9</v>
      </c>
      <c r="C147" s="9" t="s">
        <v>12</v>
      </c>
      <c r="D147" s="9" t="s">
        <v>13</v>
      </c>
      <c r="E147" s="14">
        <v>8.5890410958904102</v>
      </c>
      <c r="F147" s="7">
        <v>66200</v>
      </c>
      <c r="G147" s="7">
        <v>18300</v>
      </c>
      <c r="H147" s="18">
        <f t="shared" si="11"/>
        <v>0.72356495468277948</v>
      </c>
      <c r="I147" s="8">
        <f t="shared" si="8"/>
        <v>4.8208579894397001</v>
      </c>
      <c r="J147" s="8">
        <f t="shared" si="9"/>
        <v>4.2624510897304297</v>
      </c>
      <c r="K147" s="8">
        <f t="shared" si="10"/>
        <v>0.55840689970927038</v>
      </c>
    </row>
    <row r="148" spans="1:11" x14ac:dyDescent="0.25">
      <c r="A148" s="9" t="s">
        <v>254</v>
      </c>
      <c r="B148" s="9" t="s">
        <v>28</v>
      </c>
      <c r="D148" s="9" t="s">
        <v>11</v>
      </c>
      <c r="E148" s="4"/>
      <c r="F148" s="7">
        <v>890</v>
      </c>
      <c r="G148" s="7">
        <v>249</v>
      </c>
      <c r="H148" s="18">
        <f t="shared" si="11"/>
        <v>0.72022471910112362</v>
      </c>
      <c r="I148" s="8">
        <f t="shared" si="8"/>
        <v>2.9493900066449128</v>
      </c>
      <c r="J148" s="8">
        <f t="shared" si="9"/>
        <v>2.3961993470957363</v>
      </c>
      <c r="K148" s="8">
        <f t="shared" si="10"/>
        <v>0.55319065954917646</v>
      </c>
    </row>
    <row r="149" spans="1:11" x14ac:dyDescent="0.25">
      <c r="A149" s="9" t="s">
        <v>255</v>
      </c>
      <c r="B149" s="9" t="s">
        <v>16</v>
      </c>
      <c r="C149" s="9" t="s">
        <v>18</v>
      </c>
      <c r="D149" s="9" t="s">
        <v>11</v>
      </c>
      <c r="E149" s="14">
        <v>10.3</v>
      </c>
      <c r="F149" s="7">
        <v>1212</v>
      </c>
      <c r="G149" s="7">
        <v>341</v>
      </c>
      <c r="H149" s="18">
        <f t="shared" si="11"/>
        <v>0.71864686468646866</v>
      </c>
      <c r="I149" s="8">
        <f t="shared" si="8"/>
        <v>3.0835026198302673</v>
      </c>
      <c r="J149" s="8">
        <f t="shared" si="9"/>
        <v>2.5327543789924976</v>
      </c>
      <c r="K149" s="8">
        <f t="shared" si="10"/>
        <v>0.55074824083776974</v>
      </c>
    </row>
    <row r="150" spans="1:11" x14ac:dyDescent="0.25">
      <c r="A150" s="9" t="s">
        <v>256</v>
      </c>
      <c r="B150" s="9" t="s">
        <v>9</v>
      </c>
      <c r="C150" s="9" t="s">
        <v>12</v>
      </c>
      <c r="D150" s="9" t="s">
        <v>11</v>
      </c>
      <c r="E150" s="14">
        <v>2.1643835616438358</v>
      </c>
      <c r="F150" s="7">
        <v>6400</v>
      </c>
      <c r="G150" s="7">
        <v>2000</v>
      </c>
      <c r="H150" s="18">
        <f t="shared" si="11"/>
        <v>0.6875</v>
      </c>
      <c r="I150" s="8">
        <f t="shared" si="8"/>
        <v>3.8061799739838871</v>
      </c>
      <c r="J150" s="8">
        <f t="shared" si="9"/>
        <v>3.3010299956639813</v>
      </c>
      <c r="K150" s="8">
        <f t="shared" si="10"/>
        <v>0.50514997831990582</v>
      </c>
    </row>
    <row r="151" spans="1:11" x14ac:dyDescent="0.25">
      <c r="A151" s="9" t="s">
        <v>257</v>
      </c>
      <c r="B151" s="9" t="s">
        <v>9</v>
      </c>
      <c r="C151" s="9" t="s">
        <v>10</v>
      </c>
      <c r="D151" s="9" t="s">
        <v>13</v>
      </c>
      <c r="E151" s="14">
        <v>8.4328767123287669</v>
      </c>
      <c r="F151" s="7">
        <v>1500</v>
      </c>
      <c r="G151" s="7">
        <v>470</v>
      </c>
      <c r="H151" s="18">
        <f t="shared" si="11"/>
        <v>0.68666666666666665</v>
      </c>
      <c r="I151" s="8">
        <f t="shared" si="8"/>
        <v>3.1760912590556813</v>
      </c>
      <c r="J151" s="8">
        <f t="shared" si="9"/>
        <v>2.6720978579357175</v>
      </c>
      <c r="K151" s="8">
        <f t="shared" si="10"/>
        <v>0.50399340111996382</v>
      </c>
    </row>
    <row r="152" spans="1:11" x14ac:dyDescent="0.25">
      <c r="A152" s="9" t="s">
        <v>258</v>
      </c>
      <c r="B152" s="9" t="s">
        <v>9</v>
      </c>
      <c r="C152" s="9" t="s">
        <v>10</v>
      </c>
      <c r="D152" s="9" t="s">
        <v>11</v>
      </c>
      <c r="E152" s="14">
        <v>1.1700000000000079</v>
      </c>
      <c r="F152" s="7">
        <v>97400</v>
      </c>
      <c r="G152" s="7">
        <v>31300</v>
      </c>
      <c r="H152" s="18">
        <f t="shared" si="11"/>
        <v>0.67864476386036965</v>
      </c>
      <c r="I152" s="8">
        <f t="shared" si="8"/>
        <v>4.9885589568786157</v>
      </c>
      <c r="J152" s="8">
        <f t="shared" si="9"/>
        <v>4.4955443375464483</v>
      </c>
      <c r="K152" s="8">
        <f t="shared" si="10"/>
        <v>0.49301461933216739</v>
      </c>
    </row>
    <row r="153" spans="1:11" x14ac:dyDescent="0.25">
      <c r="A153" s="9" t="s">
        <v>259</v>
      </c>
      <c r="B153" s="9" t="s">
        <v>29</v>
      </c>
      <c r="C153" s="9" t="s">
        <v>48</v>
      </c>
      <c r="D153" s="9" t="s">
        <v>13</v>
      </c>
      <c r="E153" s="14">
        <v>5.2767123287671236</v>
      </c>
      <c r="F153" s="7">
        <v>136000</v>
      </c>
      <c r="G153" s="7">
        <v>44000</v>
      </c>
      <c r="H153" s="18">
        <f t="shared" si="11"/>
        <v>0.67647058823529416</v>
      </c>
      <c r="I153" s="8">
        <f t="shared" si="8"/>
        <v>5.1335389083702179</v>
      </c>
      <c r="J153" s="8">
        <f t="shared" si="9"/>
        <v>4.6434526764861879</v>
      </c>
      <c r="K153" s="8">
        <f t="shared" si="10"/>
        <v>0.49008623188403</v>
      </c>
    </row>
    <row r="154" spans="1:11" x14ac:dyDescent="0.25">
      <c r="A154" s="9" t="s">
        <v>260</v>
      </c>
      <c r="B154" s="9" t="s">
        <v>9</v>
      </c>
      <c r="C154" s="9" t="s">
        <v>10</v>
      </c>
      <c r="D154" s="9" t="s">
        <v>13</v>
      </c>
      <c r="E154" s="14">
        <v>4.6630136986301371</v>
      </c>
      <c r="F154" s="7">
        <v>28000</v>
      </c>
      <c r="G154" s="7">
        <v>10000</v>
      </c>
      <c r="H154" s="18">
        <f t="shared" si="11"/>
        <v>0.64285714285714279</v>
      </c>
      <c r="I154" s="8">
        <f t="shared" si="8"/>
        <v>4.4471580313422194</v>
      </c>
      <c r="J154" s="8">
        <f t="shared" si="9"/>
        <v>4</v>
      </c>
      <c r="K154" s="8">
        <f t="shared" si="10"/>
        <v>0.44715803134221943</v>
      </c>
    </row>
    <row r="155" spans="1:11" x14ac:dyDescent="0.25">
      <c r="A155" s="9" t="s">
        <v>261</v>
      </c>
      <c r="B155" s="9" t="s">
        <v>16</v>
      </c>
      <c r="C155" s="9" t="s">
        <v>17</v>
      </c>
      <c r="D155" s="9" t="s">
        <v>11</v>
      </c>
      <c r="E155" s="14">
        <v>0.46027397260273972</v>
      </c>
      <c r="F155" s="7">
        <v>1110000</v>
      </c>
      <c r="G155" s="7">
        <v>410000</v>
      </c>
      <c r="H155" s="18">
        <f t="shared" si="11"/>
        <v>0.63063063063063063</v>
      </c>
      <c r="I155" s="8">
        <f t="shared" si="8"/>
        <v>6.0453229787866576</v>
      </c>
      <c r="J155" s="8">
        <f t="shared" si="9"/>
        <v>5.6127838567197355</v>
      </c>
      <c r="K155" s="8">
        <f t="shared" si="10"/>
        <v>0.43253912206692213</v>
      </c>
    </row>
    <row r="156" spans="1:11" x14ac:dyDescent="0.25">
      <c r="A156" s="9" t="s">
        <v>262</v>
      </c>
      <c r="B156" s="9" t="s">
        <v>28</v>
      </c>
      <c r="D156" s="9" t="s">
        <v>13</v>
      </c>
      <c r="F156" s="7">
        <v>10</v>
      </c>
      <c r="G156" s="7">
        <v>3.7</v>
      </c>
      <c r="H156" s="18">
        <f t="shared" si="11"/>
        <v>0.63</v>
      </c>
      <c r="I156" s="8">
        <f t="shared" si="8"/>
        <v>1</v>
      </c>
      <c r="J156" s="8">
        <f t="shared" si="9"/>
        <v>0.56820172406699498</v>
      </c>
      <c r="K156" s="8">
        <f t="shared" si="10"/>
        <v>0.43179827593300502</v>
      </c>
    </row>
    <row r="157" spans="1:11" x14ac:dyDescent="0.25">
      <c r="A157" s="9" t="s">
        <v>263</v>
      </c>
      <c r="B157" s="9" t="s">
        <v>16</v>
      </c>
      <c r="C157" s="9" t="s">
        <v>17</v>
      </c>
      <c r="D157" s="9" t="s">
        <v>13</v>
      </c>
      <c r="E157" s="14">
        <v>6.9397260273972599</v>
      </c>
      <c r="F157" s="7">
        <v>3500</v>
      </c>
      <c r="G157" s="7">
        <v>1300</v>
      </c>
      <c r="H157" s="18">
        <f t="shared" si="11"/>
        <v>0.62857142857142856</v>
      </c>
      <c r="I157" s="8">
        <f t="shared" si="8"/>
        <v>3.5440680443502757</v>
      </c>
      <c r="J157" s="8">
        <f t="shared" si="9"/>
        <v>3.1139433523068369</v>
      </c>
      <c r="K157" s="8">
        <f t="shared" si="10"/>
        <v>0.43012469204343873</v>
      </c>
    </row>
    <row r="158" spans="1:11" x14ac:dyDescent="0.25">
      <c r="A158" s="9" t="s">
        <v>264</v>
      </c>
      <c r="B158" s="9" t="s">
        <v>9</v>
      </c>
      <c r="C158" s="9" t="s">
        <v>12</v>
      </c>
      <c r="D158" s="9" t="s">
        <v>11</v>
      </c>
      <c r="E158" s="14">
        <v>5.4082191780821915</v>
      </c>
      <c r="F158" s="7">
        <v>690</v>
      </c>
      <c r="G158" s="7">
        <v>260</v>
      </c>
      <c r="H158" s="18">
        <f t="shared" si="11"/>
        <v>0.62318840579710144</v>
      </c>
      <c r="I158" s="8">
        <f t="shared" si="8"/>
        <v>2.8388490907372552</v>
      </c>
      <c r="J158" s="8">
        <f t="shared" si="9"/>
        <v>2.4149733479708178</v>
      </c>
      <c r="K158" s="8">
        <f t="shared" si="10"/>
        <v>0.42387574276643747</v>
      </c>
    </row>
    <row r="159" spans="1:11" x14ac:dyDescent="0.25">
      <c r="A159" s="9" t="s">
        <v>265</v>
      </c>
      <c r="B159" s="9" t="s">
        <v>9</v>
      </c>
      <c r="C159" s="9" t="s">
        <v>12</v>
      </c>
      <c r="D159" s="9" t="s">
        <v>13</v>
      </c>
      <c r="E159" s="14">
        <v>4.0383561643835613</v>
      </c>
      <c r="F159" s="7">
        <v>74000</v>
      </c>
      <c r="G159" s="7">
        <v>28000</v>
      </c>
      <c r="H159" s="18">
        <f t="shared" si="11"/>
        <v>0.6216216216216216</v>
      </c>
      <c r="I159" s="8">
        <f t="shared" si="8"/>
        <v>4.8692317197309762</v>
      </c>
      <c r="J159" s="8">
        <f t="shared" si="9"/>
        <v>4.4471580313422194</v>
      </c>
      <c r="K159" s="8">
        <f t="shared" si="10"/>
        <v>0.42207368838875681</v>
      </c>
    </row>
    <row r="160" spans="1:11" x14ac:dyDescent="0.25">
      <c r="A160" s="9" t="s">
        <v>266</v>
      </c>
      <c r="B160" s="9" t="s">
        <v>9</v>
      </c>
      <c r="C160" s="9" t="s">
        <v>12</v>
      </c>
      <c r="D160" s="9" t="s">
        <v>13</v>
      </c>
      <c r="E160" s="14">
        <v>4.8876712328767127</v>
      </c>
      <c r="F160" s="7">
        <v>370</v>
      </c>
      <c r="G160" s="7">
        <v>150</v>
      </c>
      <c r="H160" s="18">
        <f t="shared" si="11"/>
        <v>0.59459459459459452</v>
      </c>
      <c r="I160" s="8">
        <f t="shared" si="8"/>
        <v>2.568201724066995</v>
      </c>
      <c r="J160" s="8">
        <f t="shared" si="9"/>
        <v>2.1760912590556813</v>
      </c>
      <c r="K160" s="8">
        <f t="shared" si="10"/>
        <v>0.39211046501131364</v>
      </c>
    </row>
    <row r="161" spans="1:11" x14ac:dyDescent="0.25">
      <c r="A161" s="9" t="s">
        <v>267</v>
      </c>
      <c r="B161" s="9" t="s">
        <v>24</v>
      </c>
      <c r="C161" s="9" t="s">
        <v>25</v>
      </c>
      <c r="D161" s="9" t="s">
        <v>11</v>
      </c>
      <c r="E161" s="14">
        <v>1.1835616438356165</v>
      </c>
      <c r="F161" s="7">
        <v>320</v>
      </c>
      <c r="G161" s="7">
        <v>130</v>
      </c>
      <c r="H161" s="18">
        <f t="shared" si="11"/>
        <v>0.59375</v>
      </c>
      <c r="I161" s="8">
        <f t="shared" si="8"/>
        <v>2.5051499783199058</v>
      </c>
      <c r="J161" s="8">
        <f t="shared" si="9"/>
        <v>2.1139433523068369</v>
      </c>
      <c r="K161" s="8">
        <f t="shared" si="10"/>
        <v>0.39120662601306888</v>
      </c>
    </row>
    <row r="162" spans="1:11" x14ac:dyDescent="0.25">
      <c r="A162" s="9" t="s">
        <v>268</v>
      </c>
      <c r="B162" s="9" t="s">
        <v>16</v>
      </c>
      <c r="C162" s="9" t="s">
        <v>17</v>
      </c>
      <c r="D162" s="9" t="s">
        <v>13</v>
      </c>
      <c r="E162" s="14">
        <v>12.69041095890411</v>
      </c>
      <c r="F162" s="7">
        <v>860</v>
      </c>
      <c r="G162" s="7">
        <v>350</v>
      </c>
      <c r="H162" s="18">
        <f t="shared" si="11"/>
        <v>0.59302325581395343</v>
      </c>
      <c r="I162" s="8">
        <f t="shared" si="8"/>
        <v>2.9344984512435679</v>
      </c>
      <c r="J162" s="8">
        <f t="shared" si="9"/>
        <v>2.5440680443502757</v>
      </c>
      <c r="K162" s="8">
        <f t="shared" si="10"/>
        <v>0.39043040689329223</v>
      </c>
    </row>
    <row r="163" spans="1:11" x14ac:dyDescent="0.25">
      <c r="A163" s="9" t="s">
        <v>269</v>
      </c>
      <c r="B163" s="9" t="s">
        <v>9</v>
      </c>
      <c r="C163" s="9" t="s">
        <v>12</v>
      </c>
      <c r="D163" s="9" t="s">
        <v>11</v>
      </c>
      <c r="E163" s="14">
        <v>5.1287671232876715</v>
      </c>
      <c r="F163" s="7">
        <v>2800</v>
      </c>
      <c r="G163" s="7">
        <v>1200</v>
      </c>
      <c r="H163" s="18">
        <f t="shared" si="11"/>
        <v>0.5714285714285714</v>
      </c>
      <c r="I163" s="8">
        <f t="shared" si="8"/>
        <v>3.4471580313422194</v>
      </c>
      <c r="J163" s="8">
        <f t="shared" si="9"/>
        <v>3.0791812460476247</v>
      </c>
      <c r="K163" s="8">
        <f t="shared" si="10"/>
        <v>0.36797678529459477</v>
      </c>
    </row>
    <row r="164" spans="1:11" x14ac:dyDescent="0.25">
      <c r="A164" s="9" t="s">
        <v>270</v>
      </c>
      <c r="B164" s="9" t="s">
        <v>24</v>
      </c>
      <c r="C164" s="9" t="s">
        <v>25</v>
      </c>
      <c r="D164" s="9" t="s">
        <v>11</v>
      </c>
      <c r="E164" s="14">
        <v>0.16986301369863013</v>
      </c>
      <c r="F164" s="7">
        <v>14000</v>
      </c>
      <c r="G164" s="7">
        <v>6000</v>
      </c>
      <c r="H164" s="18">
        <f t="shared" si="11"/>
        <v>0.5714285714285714</v>
      </c>
      <c r="I164" s="8">
        <f t="shared" si="8"/>
        <v>4.1461280356782382</v>
      </c>
      <c r="J164" s="8">
        <f t="shared" si="9"/>
        <v>3.7781512503836434</v>
      </c>
      <c r="K164" s="8">
        <f t="shared" si="10"/>
        <v>0.36797678529459477</v>
      </c>
    </row>
    <row r="165" spans="1:11" x14ac:dyDescent="0.25">
      <c r="A165" s="9" t="s">
        <v>271</v>
      </c>
      <c r="B165" s="9" t="s">
        <v>9</v>
      </c>
      <c r="C165" s="9" t="s">
        <v>10</v>
      </c>
      <c r="D165" s="9" t="s">
        <v>13</v>
      </c>
      <c r="E165" s="14">
        <v>6.3808219178082188</v>
      </c>
      <c r="F165" s="7">
        <v>280</v>
      </c>
      <c r="G165" s="7">
        <v>120</v>
      </c>
      <c r="H165" s="18">
        <f t="shared" si="11"/>
        <v>0.5714285714285714</v>
      </c>
      <c r="I165" s="8">
        <f t="shared" si="8"/>
        <v>2.4471580313422194</v>
      </c>
      <c r="J165" s="8">
        <f t="shared" si="9"/>
        <v>2.0791812460476247</v>
      </c>
      <c r="K165" s="8">
        <f t="shared" si="10"/>
        <v>0.36797678529459477</v>
      </c>
    </row>
    <row r="166" spans="1:11" x14ac:dyDescent="0.25">
      <c r="A166" s="9" t="s">
        <v>272</v>
      </c>
      <c r="B166" s="9" t="s">
        <v>9</v>
      </c>
      <c r="C166" s="9" t="s">
        <v>10</v>
      </c>
      <c r="D166" s="9" t="s">
        <v>11</v>
      </c>
      <c r="E166" s="14">
        <v>3.5095890410958903</v>
      </c>
      <c r="F166" s="7">
        <v>28000</v>
      </c>
      <c r="G166" s="7">
        <v>12000</v>
      </c>
      <c r="H166" s="18">
        <f t="shared" si="11"/>
        <v>0.5714285714285714</v>
      </c>
      <c r="I166" s="8">
        <f t="shared" si="8"/>
        <v>4.4471580313422194</v>
      </c>
      <c r="J166" s="8">
        <f t="shared" si="9"/>
        <v>4.0791812460476251</v>
      </c>
      <c r="K166" s="8">
        <f t="shared" si="10"/>
        <v>0.36797678529459432</v>
      </c>
    </row>
    <row r="167" spans="1:11" x14ac:dyDescent="0.25">
      <c r="A167" s="9" t="s">
        <v>273</v>
      </c>
      <c r="B167" s="9" t="s">
        <v>16</v>
      </c>
      <c r="C167" s="9" t="s">
        <v>18</v>
      </c>
      <c r="D167" s="9" t="s">
        <v>13</v>
      </c>
      <c r="E167" s="14">
        <v>6.0630136986301366</v>
      </c>
      <c r="F167" s="7">
        <v>1200</v>
      </c>
      <c r="G167" s="7">
        <v>515</v>
      </c>
      <c r="H167" s="18">
        <f t="shared" si="11"/>
        <v>0.5708333333333333</v>
      </c>
      <c r="I167" s="8">
        <f t="shared" si="8"/>
        <v>3.0791812460476247</v>
      </c>
      <c r="J167" s="8">
        <f t="shared" si="9"/>
        <v>2.7118072290411912</v>
      </c>
      <c r="K167" s="8">
        <f t="shared" si="10"/>
        <v>0.36737401700643346</v>
      </c>
    </row>
    <row r="168" spans="1:11" x14ac:dyDescent="0.25">
      <c r="A168" s="9" t="s">
        <v>274</v>
      </c>
      <c r="B168" s="9" t="s">
        <v>9</v>
      </c>
      <c r="C168" s="9" t="s">
        <v>10</v>
      </c>
      <c r="D168" s="9" t="s">
        <v>13</v>
      </c>
      <c r="E168" s="14">
        <v>5.2575342465753421</v>
      </c>
      <c r="F168" s="7">
        <v>1100</v>
      </c>
      <c r="G168" s="7">
        <v>480</v>
      </c>
      <c r="H168" s="18">
        <f t="shared" si="11"/>
        <v>0.56363636363636371</v>
      </c>
      <c r="I168" s="8">
        <f t="shared" si="8"/>
        <v>3.0413926851582249</v>
      </c>
      <c r="J168" s="8">
        <f t="shared" si="9"/>
        <v>2.6812412373755872</v>
      </c>
      <c r="K168" s="8">
        <f t="shared" si="10"/>
        <v>0.36015144778263775</v>
      </c>
    </row>
    <row r="169" spans="1:11" x14ac:dyDescent="0.25">
      <c r="A169" s="9" t="s">
        <v>275</v>
      </c>
      <c r="B169" s="9" t="s">
        <v>16</v>
      </c>
      <c r="C169" s="9" t="s">
        <v>17</v>
      </c>
      <c r="D169" s="9" t="s">
        <v>13</v>
      </c>
      <c r="E169" s="14">
        <v>1.4027397260273973</v>
      </c>
      <c r="F169" s="7">
        <v>2200</v>
      </c>
      <c r="G169" s="7">
        <v>990</v>
      </c>
      <c r="H169" s="18">
        <f t="shared" si="11"/>
        <v>0.55000000000000004</v>
      </c>
      <c r="I169" s="8">
        <f t="shared" si="8"/>
        <v>3.3424226808222062</v>
      </c>
      <c r="J169" s="8">
        <f t="shared" si="9"/>
        <v>2.9956351945975501</v>
      </c>
      <c r="K169" s="8">
        <f t="shared" si="10"/>
        <v>0.34678748622465605</v>
      </c>
    </row>
    <row r="170" spans="1:11" x14ac:dyDescent="0.25">
      <c r="A170" s="9" t="s">
        <v>276</v>
      </c>
      <c r="B170" s="9" t="s">
        <v>9</v>
      </c>
      <c r="C170" s="9" t="s">
        <v>12</v>
      </c>
      <c r="D170" s="9" t="s">
        <v>13</v>
      </c>
      <c r="E170" s="14">
        <v>1.8712328767123287</v>
      </c>
      <c r="F170" s="7">
        <v>1500</v>
      </c>
      <c r="G170" s="7">
        <v>681</v>
      </c>
      <c r="H170" s="18">
        <f t="shared" si="11"/>
        <v>0.54600000000000004</v>
      </c>
      <c r="I170" s="8">
        <f t="shared" si="8"/>
        <v>3.1760912590556813</v>
      </c>
      <c r="J170" s="8">
        <f t="shared" si="9"/>
        <v>2.8331471119127851</v>
      </c>
      <c r="K170" s="8">
        <f t="shared" si="10"/>
        <v>0.34294414714289623</v>
      </c>
    </row>
    <row r="171" spans="1:11" x14ac:dyDescent="0.25">
      <c r="A171" s="9" t="s">
        <v>277</v>
      </c>
      <c r="B171" s="9" t="s">
        <v>9</v>
      </c>
      <c r="C171" s="9" t="s">
        <v>12</v>
      </c>
      <c r="D171" s="9" t="s">
        <v>11</v>
      </c>
      <c r="E171" s="14">
        <v>1.1753424657534246</v>
      </c>
      <c r="F171" s="7">
        <v>1400</v>
      </c>
      <c r="G171" s="7">
        <v>640</v>
      </c>
      <c r="H171" s="18">
        <f t="shared" si="11"/>
        <v>0.54285714285714293</v>
      </c>
      <c r="I171" s="8">
        <f t="shared" si="8"/>
        <v>3.1461280356782382</v>
      </c>
      <c r="J171" s="8">
        <f t="shared" si="9"/>
        <v>2.8061799739838871</v>
      </c>
      <c r="K171" s="8">
        <f t="shared" si="10"/>
        <v>0.3399480616943511</v>
      </c>
    </row>
    <row r="172" spans="1:11" x14ac:dyDescent="0.25">
      <c r="A172" s="9" t="s">
        <v>278</v>
      </c>
      <c r="B172" s="9" t="s">
        <v>26</v>
      </c>
      <c r="C172" s="9" t="s">
        <v>27</v>
      </c>
      <c r="D172" s="9" t="s">
        <v>11</v>
      </c>
      <c r="E172" s="14">
        <v>1.6328767123287671</v>
      </c>
      <c r="F172" s="7">
        <v>7403</v>
      </c>
      <c r="G172" s="7">
        <v>3405</v>
      </c>
      <c r="H172" s="18">
        <f t="shared" si="11"/>
        <v>0.54005133054167231</v>
      </c>
      <c r="I172" s="8">
        <f t="shared" si="8"/>
        <v>3.8694077493822019</v>
      </c>
      <c r="J172" s="8">
        <f t="shared" si="9"/>
        <v>3.5321171162488039</v>
      </c>
      <c r="K172" s="8">
        <f t="shared" si="10"/>
        <v>0.33729063313339802</v>
      </c>
    </row>
    <row r="173" spans="1:11" x14ac:dyDescent="0.25">
      <c r="A173" s="9" t="s">
        <v>279</v>
      </c>
      <c r="B173" s="9" t="s">
        <v>24</v>
      </c>
      <c r="C173" s="9" t="s">
        <v>47</v>
      </c>
      <c r="D173" s="9" t="s">
        <v>11</v>
      </c>
      <c r="E173" s="14">
        <v>1.2356164383561643</v>
      </c>
      <c r="F173" s="7">
        <v>72800</v>
      </c>
      <c r="G173" s="7">
        <v>34000</v>
      </c>
      <c r="H173" s="18">
        <f t="shared" si="11"/>
        <v>0.53296703296703296</v>
      </c>
      <c r="I173" s="8">
        <f t="shared" si="8"/>
        <v>4.8621313793130376</v>
      </c>
      <c r="J173" s="8">
        <f t="shared" si="9"/>
        <v>4.5314789170422554</v>
      </c>
      <c r="K173" s="8">
        <f t="shared" si="10"/>
        <v>0.33065246227078227</v>
      </c>
    </row>
    <row r="174" spans="1:11" x14ac:dyDescent="0.25">
      <c r="A174" s="9" t="s">
        <v>280</v>
      </c>
      <c r="B174" s="9" t="s">
        <v>31</v>
      </c>
      <c r="C174" s="9" t="s">
        <v>32</v>
      </c>
      <c r="D174" s="9" t="s">
        <v>11</v>
      </c>
      <c r="E174" s="14">
        <v>8.7671232876712329E-2</v>
      </c>
      <c r="F174" s="7">
        <v>1600</v>
      </c>
      <c r="G174" s="7">
        <v>760</v>
      </c>
      <c r="H174" s="18">
        <f t="shared" si="11"/>
        <v>0.52500000000000002</v>
      </c>
      <c r="I174" s="8">
        <f t="shared" si="8"/>
        <v>3.2041199826559246</v>
      </c>
      <c r="J174" s="8">
        <f t="shared" si="9"/>
        <v>2.8808135922807914</v>
      </c>
      <c r="K174" s="8">
        <f t="shared" si="10"/>
        <v>0.3233063903751332</v>
      </c>
    </row>
    <row r="175" spans="1:11" x14ac:dyDescent="0.25">
      <c r="A175" s="9" t="s">
        <v>281</v>
      </c>
      <c r="B175" s="9" t="s">
        <v>9</v>
      </c>
      <c r="C175" s="9" t="s">
        <v>10</v>
      </c>
      <c r="D175" s="9" t="s">
        <v>13</v>
      </c>
      <c r="E175" s="14">
        <v>4.2602739726027394</v>
      </c>
      <c r="F175" s="7">
        <v>20000</v>
      </c>
      <c r="G175" s="7">
        <v>9900</v>
      </c>
      <c r="H175" s="18">
        <f t="shared" si="11"/>
        <v>0.505</v>
      </c>
      <c r="I175" s="8">
        <f t="shared" si="8"/>
        <v>4.3010299956639813</v>
      </c>
      <c r="J175" s="8">
        <f t="shared" si="9"/>
        <v>3.9956351945975501</v>
      </c>
      <c r="K175" s="8">
        <f t="shared" si="10"/>
        <v>0.30539480106643113</v>
      </c>
    </row>
    <row r="176" spans="1:11" x14ac:dyDescent="0.25">
      <c r="A176" s="9" t="s">
        <v>282</v>
      </c>
      <c r="B176" s="9" t="s">
        <v>16</v>
      </c>
      <c r="C176" s="9" t="s">
        <v>17</v>
      </c>
      <c r="D176" s="9" t="s">
        <v>13</v>
      </c>
      <c r="E176" s="14">
        <v>3.6082191780821917</v>
      </c>
      <c r="F176" s="7">
        <v>40000</v>
      </c>
      <c r="G176" s="7">
        <v>20000</v>
      </c>
      <c r="H176" s="18">
        <f t="shared" si="11"/>
        <v>0.5</v>
      </c>
      <c r="I176" s="8">
        <f t="shared" si="8"/>
        <v>4.6020599913279625</v>
      </c>
      <c r="J176" s="8">
        <f t="shared" si="9"/>
        <v>4.3010299956639813</v>
      </c>
      <c r="K176" s="8">
        <f t="shared" si="10"/>
        <v>0.30102999566398125</v>
      </c>
    </row>
    <row r="177" spans="1:11" x14ac:dyDescent="0.25">
      <c r="A177" s="9" t="s">
        <v>283</v>
      </c>
      <c r="B177" s="9" t="s">
        <v>9</v>
      </c>
      <c r="C177" s="9" t="s">
        <v>12</v>
      </c>
      <c r="D177" s="9" t="s">
        <v>11</v>
      </c>
      <c r="E177" s="14">
        <v>4.9945205479452053</v>
      </c>
      <c r="F177" s="7">
        <v>25000</v>
      </c>
      <c r="G177" s="7">
        <v>13000</v>
      </c>
      <c r="H177" s="18">
        <f t="shared" si="11"/>
        <v>0.48</v>
      </c>
      <c r="I177" s="8">
        <f t="shared" si="8"/>
        <v>4.3979400086720375</v>
      </c>
      <c r="J177" s="8">
        <f t="shared" si="9"/>
        <v>4.1139433523068369</v>
      </c>
      <c r="K177" s="8">
        <f t="shared" si="10"/>
        <v>0.28399665636520055</v>
      </c>
    </row>
    <row r="178" spans="1:11" x14ac:dyDescent="0.25">
      <c r="A178" s="9" t="s">
        <v>284</v>
      </c>
      <c r="B178" s="9" t="s">
        <v>24</v>
      </c>
      <c r="C178" s="9" t="s">
        <v>25</v>
      </c>
      <c r="D178" s="9" t="s">
        <v>11</v>
      </c>
      <c r="E178" s="14">
        <v>0.10684931506849316</v>
      </c>
      <c r="F178" s="7">
        <v>21500</v>
      </c>
      <c r="G178" s="7">
        <v>11500</v>
      </c>
      <c r="H178" s="18">
        <f t="shared" si="11"/>
        <v>0.46511627906976749</v>
      </c>
      <c r="I178" s="8">
        <f t="shared" si="8"/>
        <v>4.3324384599156049</v>
      </c>
      <c r="J178" s="8">
        <f t="shared" si="9"/>
        <v>4.0606978403536118</v>
      </c>
      <c r="K178" s="8">
        <f t="shared" si="10"/>
        <v>0.27174061956199314</v>
      </c>
    </row>
    <row r="179" spans="1:11" x14ac:dyDescent="0.25">
      <c r="A179" s="9" t="s">
        <v>285</v>
      </c>
      <c r="B179" s="9" t="s">
        <v>28</v>
      </c>
      <c r="D179" s="9" t="s">
        <v>13</v>
      </c>
      <c r="F179" s="7">
        <v>54</v>
      </c>
      <c r="G179" s="7">
        <v>29</v>
      </c>
      <c r="H179" s="18">
        <f t="shared" si="11"/>
        <v>0.46296296296296291</v>
      </c>
      <c r="I179" s="8">
        <f t="shared" si="8"/>
        <v>1.7323937598229686</v>
      </c>
      <c r="J179" s="8">
        <f t="shared" si="9"/>
        <v>1.4623979978989561</v>
      </c>
      <c r="K179" s="8">
        <f t="shared" si="10"/>
        <v>0.26999576192401253</v>
      </c>
    </row>
    <row r="180" spans="1:11" x14ac:dyDescent="0.25">
      <c r="A180" s="9" t="s">
        <v>286</v>
      </c>
      <c r="B180" s="9" t="s">
        <v>9</v>
      </c>
      <c r="C180" s="9" t="s">
        <v>12</v>
      </c>
      <c r="D180" s="9" t="s">
        <v>13</v>
      </c>
      <c r="E180" s="14">
        <v>1.2301369863013698</v>
      </c>
      <c r="F180" s="7">
        <v>26000</v>
      </c>
      <c r="G180" s="7">
        <v>14000</v>
      </c>
      <c r="H180" s="18">
        <f t="shared" si="11"/>
        <v>0.46153846153846156</v>
      </c>
      <c r="I180" s="8">
        <f t="shared" si="8"/>
        <v>4.4149733479708182</v>
      </c>
      <c r="J180" s="8">
        <f t="shared" si="9"/>
        <v>4.1461280356782382</v>
      </c>
      <c r="K180" s="8">
        <f t="shared" si="10"/>
        <v>0.26884531229258002</v>
      </c>
    </row>
    <row r="181" spans="1:11" x14ac:dyDescent="0.25">
      <c r="A181" s="9" t="s">
        <v>287</v>
      </c>
      <c r="B181" s="9" t="s">
        <v>16</v>
      </c>
      <c r="C181" s="9" t="s">
        <v>18</v>
      </c>
      <c r="D181" s="9" t="s">
        <v>13</v>
      </c>
      <c r="E181" s="14">
        <v>0.36712328767123287</v>
      </c>
      <c r="F181" s="7">
        <v>26000</v>
      </c>
      <c r="G181" s="7">
        <v>14000</v>
      </c>
      <c r="H181" s="18">
        <f t="shared" si="11"/>
        <v>0.46153846153846156</v>
      </c>
      <c r="I181" s="8">
        <f t="shared" si="8"/>
        <v>4.4149733479708182</v>
      </c>
      <c r="J181" s="8">
        <f t="shared" si="9"/>
        <v>4.1461280356782382</v>
      </c>
      <c r="K181" s="8">
        <f t="shared" si="10"/>
        <v>0.26884531229258002</v>
      </c>
    </row>
    <row r="182" spans="1:11" x14ac:dyDescent="0.25">
      <c r="A182" s="9" t="s">
        <v>288</v>
      </c>
      <c r="B182" s="9" t="s">
        <v>9</v>
      </c>
      <c r="C182" s="9" t="s">
        <v>12</v>
      </c>
      <c r="D182" s="9" t="s">
        <v>11</v>
      </c>
      <c r="E182" s="14">
        <v>2.7260273972602738</v>
      </c>
      <c r="F182" s="7">
        <v>130000</v>
      </c>
      <c r="G182" s="7">
        <v>72000</v>
      </c>
      <c r="H182" s="18">
        <f t="shared" si="11"/>
        <v>0.44615384615384612</v>
      </c>
      <c r="I182" s="8">
        <f t="shared" si="8"/>
        <v>5.1139433523068369</v>
      </c>
      <c r="J182" s="8">
        <f t="shared" si="9"/>
        <v>4.8573324964312681</v>
      </c>
      <c r="K182" s="8">
        <f t="shared" si="10"/>
        <v>0.25661085587556887</v>
      </c>
    </row>
    <row r="183" spans="1:11" x14ac:dyDescent="0.25">
      <c r="A183" s="9" t="s">
        <v>289</v>
      </c>
      <c r="B183" s="9" t="s">
        <v>9</v>
      </c>
      <c r="C183" s="9" t="s">
        <v>12</v>
      </c>
      <c r="D183" s="9" t="s">
        <v>13</v>
      </c>
      <c r="E183" s="14">
        <v>3.515068493150685</v>
      </c>
      <c r="F183" s="7">
        <v>167000</v>
      </c>
      <c r="G183" s="7">
        <v>92600</v>
      </c>
      <c r="H183" s="18">
        <f t="shared" si="11"/>
        <v>0.44550898203592815</v>
      </c>
      <c r="I183" s="8">
        <f t="shared" si="8"/>
        <v>5.2227164711475833</v>
      </c>
      <c r="J183" s="8">
        <f t="shared" si="9"/>
        <v>4.9666109866819346</v>
      </c>
      <c r="K183" s="8">
        <f t="shared" si="10"/>
        <v>0.25610548446564874</v>
      </c>
    </row>
    <row r="184" spans="1:11" x14ac:dyDescent="0.25">
      <c r="A184" s="9" t="s">
        <v>290</v>
      </c>
      <c r="B184" s="9" t="s">
        <v>9</v>
      </c>
      <c r="C184" s="9" t="s">
        <v>12</v>
      </c>
      <c r="D184" s="9" t="s">
        <v>13</v>
      </c>
      <c r="E184" s="14">
        <v>3.2849315068493152</v>
      </c>
      <c r="F184" s="7">
        <v>35000</v>
      </c>
      <c r="G184" s="7">
        <v>20000</v>
      </c>
      <c r="H184" s="18">
        <f t="shared" si="11"/>
        <v>0.4285714285714286</v>
      </c>
      <c r="I184" s="8">
        <f t="shared" si="8"/>
        <v>4.5440680443502757</v>
      </c>
      <c r="J184" s="8">
        <f t="shared" si="9"/>
        <v>4.3010299956639813</v>
      </c>
      <c r="K184" s="8">
        <f t="shared" si="10"/>
        <v>0.24303804868629442</v>
      </c>
    </row>
    <row r="185" spans="1:11" x14ac:dyDescent="0.25">
      <c r="A185" s="9" t="s">
        <v>291</v>
      </c>
      <c r="B185" s="9" t="s">
        <v>9</v>
      </c>
      <c r="C185" s="9" t="s">
        <v>10</v>
      </c>
      <c r="D185" s="9" t="s">
        <v>13</v>
      </c>
      <c r="E185" s="14">
        <v>2.5534246575342467</v>
      </c>
      <c r="F185" s="7">
        <v>46000</v>
      </c>
      <c r="G185" s="7">
        <v>27000</v>
      </c>
      <c r="H185" s="18">
        <f t="shared" si="11"/>
        <v>0.41304347826086951</v>
      </c>
      <c r="I185" s="8">
        <f t="shared" si="8"/>
        <v>4.6627578316815743</v>
      </c>
      <c r="J185" s="8">
        <f t="shared" si="9"/>
        <v>4.4313637641589869</v>
      </c>
      <c r="K185" s="8">
        <f t="shared" si="10"/>
        <v>0.2313940675225874</v>
      </c>
    </row>
    <row r="186" spans="1:11" x14ac:dyDescent="0.25">
      <c r="A186" s="9" t="s">
        <v>292</v>
      </c>
      <c r="B186" s="9" t="s">
        <v>16</v>
      </c>
      <c r="C186" s="9" t="s">
        <v>18</v>
      </c>
      <c r="D186" s="9" t="s">
        <v>11</v>
      </c>
      <c r="E186" s="14">
        <v>4.5753424657534243</v>
      </c>
      <c r="F186" s="7">
        <v>2090</v>
      </c>
      <c r="G186" s="7">
        <v>1230</v>
      </c>
      <c r="H186" s="18">
        <f t="shared" si="11"/>
        <v>0.41148325358851678</v>
      </c>
      <c r="I186" s="8">
        <f t="shared" si="8"/>
        <v>3.3201462861110542</v>
      </c>
      <c r="J186" s="8">
        <f t="shared" si="9"/>
        <v>3.0899051114393981</v>
      </c>
      <c r="K186" s="8">
        <f t="shared" si="10"/>
        <v>0.23024117467165617</v>
      </c>
    </row>
    <row r="187" spans="1:11" x14ac:dyDescent="0.25">
      <c r="A187" s="9" t="s">
        <v>293</v>
      </c>
      <c r="B187" s="9" t="s">
        <v>9</v>
      </c>
      <c r="C187" s="9" t="s">
        <v>12</v>
      </c>
      <c r="D187" s="9" t="s">
        <v>11</v>
      </c>
      <c r="E187" s="14">
        <v>3.8410958904109589</v>
      </c>
      <c r="F187" s="7">
        <v>5000</v>
      </c>
      <c r="G187" s="7">
        <v>3000</v>
      </c>
      <c r="H187" s="18">
        <f t="shared" si="11"/>
        <v>0.4</v>
      </c>
      <c r="I187" s="8">
        <f t="shared" si="8"/>
        <v>3.6989700043360187</v>
      </c>
      <c r="J187" s="8">
        <f t="shared" si="9"/>
        <v>3.4771212547196626</v>
      </c>
      <c r="K187" s="8">
        <f t="shared" si="10"/>
        <v>0.22184874961635614</v>
      </c>
    </row>
    <row r="188" spans="1:11" x14ac:dyDescent="0.25">
      <c r="A188" s="9" t="s">
        <v>56</v>
      </c>
      <c r="B188" s="9" t="s">
        <v>26</v>
      </c>
      <c r="C188" s="9" t="s">
        <v>27</v>
      </c>
      <c r="D188" s="9" t="s">
        <v>11</v>
      </c>
      <c r="E188" s="14">
        <v>0.25205479452054796</v>
      </c>
      <c r="F188" s="7">
        <v>1180000</v>
      </c>
      <c r="G188" s="7">
        <v>720000</v>
      </c>
      <c r="H188" s="18">
        <f t="shared" si="11"/>
        <v>0.38983050847457623</v>
      </c>
      <c r="I188" s="8">
        <f t="shared" si="8"/>
        <v>6.071882007306125</v>
      </c>
      <c r="J188" s="8">
        <f t="shared" si="9"/>
        <v>5.8573324964312681</v>
      </c>
      <c r="K188" s="8">
        <f t="shared" si="10"/>
        <v>0.21454951087485696</v>
      </c>
    </row>
    <row r="189" spans="1:11" x14ac:dyDescent="0.25">
      <c r="A189" s="9" t="s">
        <v>294</v>
      </c>
      <c r="B189" s="9" t="s">
        <v>9</v>
      </c>
      <c r="C189" s="9" t="s">
        <v>12</v>
      </c>
      <c r="D189" s="9" t="s">
        <v>37</v>
      </c>
      <c r="E189" s="14">
        <v>1.0931506849315069</v>
      </c>
      <c r="F189" s="7">
        <v>2700</v>
      </c>
      <c r="G189" s="7">
        <v>1700</v>
      </c>
      <c r="H189" s="18">
        <f t="shared" si="11"/>
        <v>0.37037037037037035</v>
      </c>
      <c r="I189" s="8">
        <f t="shared" si="8"/>
        <v>3.4313637641589874</v>
      </c>
      <c r="J189" s="8">
        <f t="shared" si="9"/>
        <v>3.2304489213782741</v>
      </c>
      <c r="K189" s="8">
        <f t="shared" si="10"/>
        <v>0.20091484278071325</v>
      </c>
    </row>
    <row r="190" spans="1:11" x14ac:dyDescent="0.25">
      <c r="A190" s="9" t="s">
        <v>295</v>
      </c>
      <c r="B190" s="9" t="s">
        <v>9</v>
      </c>
      <c r="C190" s="9" t="s">
        <v>10</v>
      </c>
      <c r="D190" s="9" t="s">
        <v>13</v>
      </c>
      <c r="E190" s="14">
        <v>3.7780821917808218</v>
      </c>
      <c r="F190" s="7">
        <v>50000</v>
      </c>
      <c r="G190" s="7">
        <v>32000</v>
      </c>
      <c r="H190" s="18">
        <f t="shared" si="11"/>
        <v>0.36</v>
      </c>
      <c r="I190" s="8">
        <f t="shared" si="8"/>
        <v>4.6989700043360187</v>
      </c>
      <c r="J190" s="8">
        <f t="shared" si="9"/>
        <v>4.5051499783199063</v>
      </c>
      <c r="K190" s="8">
        <f t="shared" si="10"/>
        <v>0.19382002601611248</v>
      </c>
    </row>
    <row r="191" spans="1:11" x14ac:dyDescent="0.25">
      <c r="A191" s="9" t="s">
        <v>296</v>
      </c>
      <c r="B191" s="9" t="s">
        <v>28</v>
      </c>
      <c r="D191" s="9" t="s">
        <v>11</v>
      </c>
      <c r="F191" s="7">
        <v>6350</v>
      </c>
      <c r="G191" s="7">
        <v>4090</v>
      </c>
      <c r="H191" s="18">
        <f t="shared" si="11"/>
        <v>0.35590551181102359</v>
      </c>
      <c r="I191" s="8">
        <f t="shared" si="8"/>
        <v>3.8027737252919755</v>
      </c>
      <c r="J191" s="8">
        <f t="shared" si="9"/>
        <v>3.6117233080073419</v>
      </c>
      <c r="K191" s="8">
        <f t="shared" si="10"/>
        <v>0.19105041728463368</v>
      </c>
    </row>
    <row r="192" spans="1:11" x14ac:dyDescent="0.25">
      <c r="A192" s="9" t="s">
        <v>297</v>
      </c>
      <c r="B192" s="9" t="s">
        <v>9</v>
      </c>
      <c r="C192" s="9" t="s">
        <v>12</v>
      </c>
      <c r="D192" s="9" t="s">
        <v>13</v>
      </c>
      <c r="E192" s="14">
        <v>8.8712328767123285</v>
      </c>
      <c r="F192" s="7">
        <v>98000</v>
      </c>
      <c r="G192" s="7">
        <v>63900</v>
      </c>
      <c r="H192" s="18">
        <f t="shared" si="11"/>
        <v>0.34795918367346934</v>
      </c>
      <c r="I192" s="8">
        <f t="shared" si="8"/>
        <v>4.9912260756924951</v>
      </c>
      <c r="J192" s="8">
        <f t="shared" si="9"/>
        <v>4.8055008581583998</v>
      </c>
      <c r="K192" s="8">
        <f t="shared" si="10"/>
        <v>0.18572521753409532</v>
      </c>
    </row>
    <row r="193" spans="1:11" x14ac:dyDescent="0.25">
      <c r="A193" s="9" t="s">
        <v>298</v>
      </c>
      <c r="B193" s="9" t="s">
        <v>16</v>
      </c>
      <c r="C193" s="9" t="s">
        <v>17</v>
      </c>
      <c r="D193" s="9" t="s">
        <v>13</v>
      </c>
      <c r="E193" s="14">
        <v>3.5397260273972604</v>
      </c>
      <c r="F193" s="7">
        <v>6220</v>
      </c>
      <c r="G193" s="7">
        <v>4100</v>
      </c>
      <c r="H193" s="18">
        <f t="shared" si="11"/>
        <v>0.34083601286173637</v>
      </c>
      <c r="I193" s="8">
        <f t="shared" si="8"/>
        <v>3.7937903846908188</v>
      </c>
      <c r="J193" s="8">
        <f t="shared" si="9"/>
        <v>3.6127838567197355</v>
      </c>
      <c r="K193" s="8">
        <f t="shared" si="10"/>
        <v>0.1810065279710833</v>
      </c>
    </row>
    <row r="194" spans="1:11" x14ac:dyDescent="0.25">
      <c r="A194" s="9" t="s">
        <v>299</v>
      </c>
      <c r="B194" s="9" t="s">
        <v>28</v>
      </c>
      <c r="D194" s="9" t="s">
        <v>13</v>
      </c>
      <c r="E194" s="4"/>
      <c r="F194" s="7">
        <v>712</v>
      </c>
      <c r="G194" s="7">
        <v>480</v>
      </c>
      <c r="H194" s="18">
        <f t="shared" si="11"/>
        <v>0.3258426966292135</v>
      </c>
      <c r="I194" s="8">
        <f t="shared" si="8"/>
        <v>2.8524799936368566</v>
      </c>
      <c r="J194" s="8">
        <f t="shared" si="9"/>
        <v>2.6812412373755872</v>
      </c>
      <c r="K194" s="8">
        <f t="shared" si="10"/>
        <v>0.17123875626126939</v>
      </c>
    </row>
    <row r="195" spans="1:11" x14ac:dyDescent="0.25">
      <c r="A195" s="9" t="s">
        <v>45</v>
      </c>
      <c r="B195" s="9" t="s">
        <v>16</v>
      </c>
      <c r="C195" s="9" t="s">
        <v>18</v>
      </c>
      <c r="D195" s="9" t="s">
        <v>13</v>
      </c>
      <c r="E195" s="14">
        <v>0.23287671232876711</v>
      </c>
      <c r="F195" s="7">
        <v>159710</v>
      </c>
      <c r="G195" s="7">
        <v>108160</v>
      </c>
      <c r="H195" s="18">
        <f t="shared" si="11"/>
        <v>0.32277252520192845</v>
      </c>
      <c r="I195" s="8">
        <f t="shared" ref="I195:I255" si="12">LOG10(F195)</f>
        <v>5.203332109681706</v>
      </c>
      <c r="J195" s="8">
        <f t="shared" ref="J195:J255" si="13">LOG10(G195)</f>
        <v>5.0340666785975605</v>
      </c>
      <c r="K195" s="8">
        <f t="shared" ref="K195:K255" si="14">I195-J195</f>
        <v>0.16926543108414549</v>
      </c>
    </row>
    <row r="196" spans="1:11" x14ac:dyDescent="0.25">
      <c r="A196" s="9" t="s">
        <v>300</v>
      </c>
      <c r="B196" s="9" t="s">
        <v>16</v>
      </c>
      <c r="C196" s="9" t="s">
        <v>21</v>
      </c>
      <c r="D196" s="9" t="s">
        <v>13</v>
      </c>
      <c r="E196" s="14">
        <v>0.25205479452054796</v>
      </c>
      <c r="F196" s="7">
        <v>30000</v>
      </c>
      <c r="G196" s="7">
        <v>21000</v>
      </c>
      <c r="H196" s="18">
        <f t="shared" ref="H196:H259" si="15">1-G196/F196</f>
        <v>0.30000000000000004</v>
      </c>
      <c r="I196" s="8">
        <f t="shared" si="12"/>
        <v>4.4771212547196626</v>
      </c>
      <c r="J196" s="8">
        <f t="shared" si="13"/>
        <v>4.3222192947339195</v>
      </c>
      <c r="K196" s="8">
        <f t="shared" si="14"/>
        <v>0.15490195998574308</v>
      </c>
    </row>
    <row r="197" spans="1:11" x14ac:dyDescent="0.25">
      <c r="A197" s="9" t="s">
        <v>19</v>
      </c>
      <c r="B197" s="9" t="s">
        <v>31</v>
      </c>
      <c r="C197" s="9" t="s">
        <v>32</v>
      </c>
      <c r="D197" s="9" t="s">
        <v>11</v>
      </c>
      <c r="E197" s="14">
        <v>1.8191780821917809</v>
      </c>
      <c r="F197" s="7">
        <v>1070000</v>
      </c>
      <c r="G197" s="7">
        <v>758000</v>
      </c>
      <c r="H197" s="18">
        <f t="shared" si="15"/>
        <v>0.29158878504672903</v>
      </c>
      <c r="I197" s="8">
        <f t="shared" si="12"/>
        <v>6.0293837776852097</v>
      </c>
      <c r="J197" s="8">
        <f t="shared" si="13"/>
        <v>5.8796692056320534</v>
      </c>
      <c r="K197" s="8">
        <f t="shared" si="14"/>
        <v>0.1497145720531563</v>
      </c>
    </row>
    <row r="198" spans="1:11" x14ac:dyDescent="0.25">
      <c r="A198" s="9" t="s">
        <v>301</v>
      </c>
      <c r="B198" s="9" t="s">
        <v>31</v>
      </c>
      <c r="C198" s="9" t="s">
        <v>32</v>
      </c>
      <c r="D198" s="9" t="s">
        <v>13</v>
      </c>
      <c r="E198" s="14">
        <v>3.9287671232876713</v>
      </c>
      <c r="F198" s="7">
        <v>5500</v>
      </c>
      <c r="G198" s="7">
        <v>4000</v>
      </c>
      <c r="H198" s="18">
        <f t="shared" si="15"/>
        <v>0.27272727272727271</v>
      </c>
      <c r="I198" s="8">
        <f t="shared" si="12"/>
        <v>3.7403626894942437</v>
      </c>
      <c r="J198" s="8">
        <f t="shared" si="13"/>
        <v>3.6020599913279625</v>
      </c>
      <c r="K198" s="8">
        <f t="shared" si="14"/>
        <v>0.13830269816628116</v>
      </c>
    </row>
    <row r="199" spans="1:11" x14ac:dyDescent="0.25">
      <c r="A199" s="9" t="s">
        <v>302</v>
      </c>
      <c r="B199" s="9" t="s">
        <v>9</v>
      </c>
      <c r="C199" s="9" t="s">
        <v>10</v>
      </c>
      <c r="D199" s="9" t="s">
        <v>11</v>
      </c>
      <c r="E199" s="14">
        <v>3.0799999999999921</v>
      </c>
      <c r="F199" s="7">
        <v>22700</v>
      </c>
      <c r="G199" s="7">
        <v>16700</v>
      </c>
      <c r="H199" s="18">
        <f t="shared" si="15"/>
        <v>0.26431718061674003</v>
      </c>
      <c r="I199" s="8">
        <f t="shared" si="12"/>
        <v>4.3560258571931225</v>
      </c>
      <c r="J199" s="8">
        <f t="shared" si="13"/>
        <v>4.2227164711475833</v>
      </c>
      <c r="K199" s="8">
        <f t="shared" si="14"/>
        <v>0.13330938604553921</v>
      </c>
    </row>
    <row r="200" spans="1:11" x14ac:dyDescent="0.25">
      <c r="A200" s="9" t="s">
        <v>303</v>
      </c>
      <c r="B200" s="9" t="s">
        <v>9</v>
      </c>
      <c r="C200" s="9" t="s">
        <v>12</v>
      </c>
      <c r="D200" s="9" t="s">
        <v>11</v>
      </c>
      <c r="E200" s="14">
        <v>3.0876712328767124</v>
      </c>
      <c r="F200" s="7">
        <v>690</v>
      </c>
      <c r="G200" s="7">
        <v>510</v>
      </c>
      <c r="H200" s="18">
        <f t="shared" si="15"/>
        <v>0.26086956521739135</v>
      </c>
      <c r="I200" s="8">
        <f t="shared" si="12"/>
        <v>2.8388490907372552</v>
      </c>
      <c r="J200" s="8">
        <f t="shared" si="13"/>
        <v>2.7075701760979363</v>
      </c>
      <c r="K200" s="8">
        <f t="shared" si="14"/>
        <v>0.13127891463931896</v>
      </c>
    </row>
    <row r="201" spans="1:11" x14ac:dyDescent="0.25">
      <c r="A201" s="9" t="s">
        <v>304</v>
      </c>
      <c r="B201" s="9" t="s">
        <v>9</v>
      </c>
      <c r="C201" s="9" t="s">
        <v>12</v>
      </c>
      <c r="D201" s="9" t="s">
        <v>13</v>
      </c>
      <c r="E201" s="14">
        <v>5.5616438356164384</v>
      </c>
      <c r="F201" s="7">
        <v>1600</v>
      </c>
      <c r="G201" s="7">
        <v>1200</v>
      </c>
      <c r="H201" s="18">
        <f t="shared" si="15"/>
        <v>0.25</v>
      </c>
      <c r="I201" s="8">
        <f t="shared" si="12"/>
        <v>3.2041199826559246</v>
      </c>
      <c r="J201" s="8">
        <f t="shared" si="13"/>
        <v>3.0791812460476247</v>
      </c>
      <c r="K201" s="8">
        <f t="shared" si="14"/>
        <v>0.12493873660829991</v>
      </c>
    </row>
    <row r="202" spans="1:11" x14ac:dyDescent="0.25">
      <c r="A202" s="9" t="s">
        <v>305</v>
      </c>
      <c r="B202" s="9" t="s">
        <v>9</v>
      </c>
      <c r="C202" s="9" t="s">
        <v>12</v>
      </c>
      <c r="D202" s="9" t="s">
        <v>13</v>
      </c>
      <c r="E202" s="14">
        <v>11.150684931506849</v>
      </c>
      <c r="F202" s="7">
        <v>1290</v>
      </c>
      <c r="G202" s="7">
        <v>1000</v>
      </c>
      <c r="H202" s="18">
        <f t="shared" si="15"/>
        <v>0.22480620155038755</v>
      </c>
      <c r="I202" s="8">
        <f t="shared" si="12"/>
        <v>3.1105897102992488</v>
      </c>
      <c r="J202" s="8">
        <f t="shared" si="13"/>
        <v>3</v>
      </c>
      <c r="K202" s="8">
        <f t="shared" si="14"/>
        <v>0.1105897102992488</v>
      </c>
    </row>
    <row r="203" spans="1:11" x14ac:dyDescent="0.25">
      <c r="A203" s="9" t="s">
        <v>306</v>
      </c>
      <c r="B203" s="9" t="s">
        <v>16</v>
      </c>
      <c r="C203" s="9" t="s">
        <v>17</v>
      </c>
      <c r="D203" s="9" t="s">
        <v>13</v>
      </c>
      <c r="E203" s="14">
        <v>10.12054794520548</v>
      </c>
      <c r="F203" s="7">
        <v>2700</v>
      </c>
      <c r="G203" s="7">
        <v>2100</v>
      </c>
      <c r="H203" s="18">
        <f t="shared" si="15"/>
        <v>0.22222222222222221</v>
      </c>
      <c r="I203" s="8">
        <f t="shared" si="12"/>
        <v>3.4313637641589874</v>
      </c>
      <c r="J203" s="8">
        <f t="shared" si="13"/>
        <v>3.3222192947339191</v>
      </c>
      <c r="K203" s="8">
        <f t="shared" si="14"/>
        <v>0.10914446942506828</v>
      </c>
    </row>
    <row r="204" spans="1:11" x14ac:dyDescent="0.25">
      <c r="A204" s="9" t="s">
        <v>307</v>
      </c>
      <c r="B204" s="9" t="s">
        <v>9</v>
      </c>
      <c r="C204" s="9" t="s">
        <v>12</v>
      </c>
      <c r="D204" s="9" t="s">
        <v>13</v>
      </c>
      <c r="E204" s="14">
        <v>8.1205479452054803</v>
      </c>
      <c r="F204" s="7">
        <v>1570</v>
      </c>
      <c r="G204" s="7">
        <v>1250</v>
      </c>
      <c r="H204" s="18">
        <f t="shared" si="15"/>
        <v>0.20382165605095537</v>
      </c>
      <c r="I204" s="8">
        <f t="shared" si="12"/>
        <v>3.1958996524092336</v>
      </c>
      <c r="J204" s="8">
        <f t="shared" si="13"/>
        <v>3.0969100130080562</v>
      </c>
      <c r="K204" s="8">
        <f t="shared" si="14"/>
        <v>9.8989639401177332E-2</v>
      </c>
    </row>
    <row r="205" spans="1:11" x14ac:dyDescent="0.25">
      <c r="A205" s="9" t="s">
        <v>308</v>
      </c>
      <c r="B205" s="9" t="s">
        <v>9</v>
      </c>
      <c r="C205" s="9" t="s">
        <v>10</v>
      </c>
      <c r="D205" s="9" t="s">
        <v>11</v>
      </c>
      <c r="E205" s="14">
        <v>3.5643835616438357</v>
      </c>
      <c r="F205" s="7">
        <v>5100</v>
      </c>
      <c r="G205" s="7">
        <v>4100</v>
      </c>
      <c r="H205" s="18">
        <f t="shared" si="15"/>
        <v>0.19607843137254899</v>
      </c>
      <c r="I205" s="8">
        <f t="shared" si="12"/>
        <v>3.7075701760979363</v>
      </c>
      <c r="J205" s="8">
        <f t="shared" si="13"/>
        <v>3.6127838567197355</v>
      </c>
      <c r="K205" s="8">
        <f t="shared" si="14"/>
        <v>9.4786319378200812E-2</v>
      </c>
    </row>
    <row r="206" spans="1:11" x14ac:dyDescent="0.25">
      <c r="A206" s="9" t="s">
        <v>309</v>
      </c>
      <c r="B206" s="9" t="s">
        <v>9</v>
      </c>
      <c r="C206" s="9" t="s">
        <v>12</v>
      </c>
      <c r="D206" s="9" t="s">
        <v>13</v>
      </c>
      <c r="E206" s="14">
        <v>6.1150684931506847</v>
      </c>
      <c r="F206" s="7">
        <v>6600</v>
      </c>
      <c r="G206" s="7">
        <v>5400</v>
      </c>
      <c r="H206" s="18">
        <f t="shared" si="15"/>
        <v>0.18181818181818177</v>
      </c>
      <c r="I206" s="8">
        <f t="shared" si="12"/>
        <v>3.8195439355418688</v>
      </c>
      <c r="J206" s="8">
        <f t="shared" si="13"/>
        <v>3.7323937598229686</v>
      </c>
      <c r="K206" s="8">
        <f t="shared" si="14"/>
        <v>8.7150175718900158E-2</v>
      </c>
    </row>
    <row r="207" spans="1:11" x14ac:dyDescent="0.25">
      <c r="A207" s="9" t="s">
        <v>310</v>
      </c>
      <c r="B207" s="9" t="s">
        <v>9</v>
      </c>
      <c r="C207" s="9" t="s">
        <v>12</v>
      </c>
      <c r="D207" s="9" t="s">
        <v>11</v>
      </c>
      <c r="E207" s="14">
        <v>2.2246575342465755</v>
      </c>
      <c r="F207" s="7">
        <v>4400</v>
      </c>
      <c r="G207" s="7">
        <v>3600</v>
      </c>
      <c r="H207" s="18">
        <f t="shared" si="15"/>
        <v>0.18181818181818177</v>
      </c>
      <c r="I207" s="8">
        <f t="shared" si="12"/>
        <v>3.6434526764861874</v>
      </c>
      <c r="J207" s="8">
        <f t="shared" si="13"/>
        <v>3.5563025007672873</v>
      </c>
      <c r="K207" s="8">
        <f t="shared" si="14"/>
        <v>8.7150175718900158E-2</v>
      </c>
    </row>
    <row r="208" spans="1:11" x14ac:dyDescent="0.25">
      <c r="A208" s="9" t="s">
        <v>311</v>
      </c>
      <c r="B208" s="9" t="s">
        <v>16</v>
      </c>
      <c r="C208" s="9" t="s">
        <v>17</v>
      </c>
      <c r="D208" s="9" t="s">
        <v>13</v>
      </c>
      <c r="E208" s="14">
        <v>3.8246575342465752</v>
      </c>
      <c r="F208" s="7">
        <v>17000</v>
      </c>
      <c r="G208" s="7">
        <v>14400</v>
      </c>
      <c r="H208" s="18">
        <f t="shared" si="15"/>
        <v>0.15294117647058825</v>
      </c>
      <c r="I208" s="8">
        <f t="shared" si="12"/>
        <v>4.2304489213782741</v>
      </c>
      <c r="J208" s="8">
        <f t="shared" si="13"/>
        <v>4.1583624920952493</v>
      </c>
      <c r="K208" s="8">
        <f t="shared" si="14"/>
        <v>7.2086429283024778E-2</v>
      </c>
    </row>
    <row r="209" spans="1:11" x14ac:dyDescent="0.25">
      <c r="A209" s="9" t="s">
        <v>23</v>
      </c>
      <c r="B209" s="9" t="s">
        <v>16</v>
      </c>
      <c r="C209" s="9" t="s">
        <v>17</v>
      </c>
      <c r="D209" s="9" t="s">
        <v>13</v>
      </c>
      <c r="E209" s="14">
        <v>2.9917808219178084</v>
      </c>
      <c r="F209" s="7">
        <v>159000</v>
      </c>
      <c r="G209" s="7">
        <v>138000</v>
      </c>
      <c r="H209" s="18">
        <f t="shared" si="15"/>
        <v>0.13207547169811318</v>
      </c>
      <c r="I209" s="8">
        <f t="shared" si="12"/>
        <v>5.2013971243204518</v>
      </c>
      <c r="J209" s="8">
        <f t="shared" si="13"/>
        <v>5.1398790864012369</v>
      </c>
      <c r="K209" s="8">
        <f t="shared" si="14"/>
        <v>6.1518037919214841E-2</v>
      </c>
    </row>
    <row r="210" spans="1:11" x14ac:dyDescent="0.25">
      <c r="A210" s="9" t="s">
        <v>312</v>
      </c>
      <c r="B210" s="9" t="s">
        <v>9</v>
      </c>
      <c r="C210" s="9" t="s">
        <v>12</v>
      </c>
      <c r="D210" s="9" t="s">
        <v>13</v>
      </c>
      <c r="E210" s="14">
        <v>0.99726027397260275</v>
      </c>
      <c r="F210" s="7">
        <v>400</v>
      </c>
      <c r="G210" s="7">
        <v>354</v>
      </c>
      <c r="H210" s="18">
        <f t="shared" si="15"/>
        <v>0.11499999999999999</v>
      </c>
      <c r="I210" s="8">
        <f t="shared" si="12"/>
        <v>2.6020599913279625</v>
      </c>
      <c r="J210" s="8">
        <f t="shared" si="13"/>
        <v>2.5490032620257876</v>
      </c>
      <c r="K210" s="8">
        <f t="shared" si="14"/>
        <v>5.3056729302174865E-2</v>
      </c>
    </row>
    <row r="211" spans="1:11" x14ac:dyDescent="0.25">
      <c r="A211" s="9" t="s">
        <v>313</v>
      </c>
      <c r="B211" s="9" t="s">
        <v>9</v>
      </c>
      <c r="C211" s="9" t="s">
        <v>10</v>
      </c>
      <c r="D211" s="9" t="s">
        <v>13</v>
      </c>
      <c r="E211" s="14">
        <v>6.4383561643835616</v>
      </c>
      <c r="F211" s="7">
        <v>13000</v>
      </c>
      <c r="G211" s="7">
        <v>12000</v>
      </c>
      <c r="H211" s="18">
        <f t="shared" si="15"/>
        <v>7.6923076923076872E-2</v>
      </c>
      <c r="I211" s="8">
        <f t="shared" si="12"/>
        <v>4.1139433523068369</v>
      </c>
      <c r="J211" s="8">
        <f t="shared" si="13"/>
        <v>4.0791812460476251</v>
      </c>
      <c r="K211" s="8">
        <f t="shared" si="14"/>
        <v>3.4762106259211834E-2</v>
      </c>
    </row>
    <row r="212" spans="1:11" x14ac:dyDescent="0.25">
      <c r="A212" s="9" t="s">
        <v>314</v>
      </c>
      <c r="B212" s="9" t="s">
        <v>9</v>
      </c>
      <c r="C212" s="9" t="s">
        <v>10</v>
      </c>
      <c r="D212" s="9" t="s">
        <v>13</v>
      </c>
      <c r="E212" s="14">
        <v>1.8904109589041096</v>
      </c>
      <c r="F212" s="7">
        <v>138000</v>
      </c>
      <c r="G212" s="7">
        <v>130000</v>
      </c>
      <c r="H212" s="18">
        <f t="shared" si="15"/>
        <v>5.7971014492753659E-2</v>
      </c>
      <c r="I212" s="8">
        <f t="shared" si="12"/>
        <v>5.1398790864012369</v>
      </c>
      <c r="J212" s="8">
        <f t="shared" si="13"/>
        <v>5.1139433523068369</v>
      </c>
      <c r="K212" s="8">
        <f t="shared" si="14"/>
        <v>2.5935734094399976E-2</v>
      </c>
    </row>
    <row r="213" spans="1:11" x14ac:dyDescent="0.25">
      <c r="A213" s="9" t="s">
        <v>315</v>
      </c>
      <c r="B213" s="9" t="s">
        <v>28</v>
      </c>
      <c r="D213" s="9" t="s">
        <v>13</v>
      </c>
      <c r="E213" s="4"/>
      <c r="F213" s="7">
        <v>393</v>
      </c>
      <c r="G213" s="7">
        <v>372</v>
      </c>
      <c r="H213" s="18">
        <f t="shared" si="15"/>
        <v>5.3435114503816772E-2</v>
      </c>
      <c r="I213" s="8">
        <f t="shared" si="12"/>
        <v>2.5943925503754266</v>
      </c>
      <c r="J213" s="8">
        <f t="shared" si="13"/>
        <v>2.5705429398818973</v>
      </c>
      <c r="K213" s="8">
        <f t="shared" si="14"/>
        <v>2.3849610493529294E-2</v>
      </c>
    </row>
    <row r="214" spans="1:11" x14ac:dyDescent="0.25">
      <c r="A214" s="9" t="s">
        <v>316</v>
      </c>
      <c r="B214" s="9" t="s">
        <v>9</v>
      </c>
      <c r="C214" s="9" t="s">
        <v>12</v>
      </c>
      <c r="D214" s="9" t="s">
        <v>13</v>
      </c>
      <c r="E214" s="14">
        <v>4.3041095890410963</v>
      </c>
      <c r="F214" s="7">
        <v>680</v>
      </c>
      <c r="G214" s="7">
        <v>650</v>
      </c>
      <c r="H214" s="18">
        <f t="shared" si="15"/>
        <v>4.4117647058823484E-2</v>
      </c>
      <c r="I214" s="8">
        <f t="shared" si="12"/>
        <v>2.8325089127062362</v>
      </c>
      <c r="J214" s="8">
        <f t="shared" si="13"/>
        <v>2.8129133566428557</v>
      </c>
      <c r="K214" s="8">
        <f t="shared" si="14"/>
        <v>1.9595556063380482E-2</v>
      </c>
    </row>
    <row r="215" spans="1:11" x14ac:dyDescent="0.25">
      <c r="A215" s="9" t="s">
        <v>317</v>
      </c>
      <c r="B215" s="9" t="s">
        <v>16</v>
      </c>
      <c r="C215" s="9" t="s">
        <v>18</v>
      </c>
      <c r="D215" s="9" t="s">
        <v>11</v>
      </c>
      <c r="E215" s="14">
        <v>4.1780821917808222</v>
      </c>
      <c r="F215" s="7">
        <v>5100</v>
      </c>
      <c r="G215" s="7">
        <v>4920</v>
      </c>
      <c r="H215" s="18">
        <f t="shared" si="15"/>
        <v>3.5294117647058809E-2</v>
      </c>
      <c r="I215" s="8">
        <f t="shared" si="12"/>
        <v>3.7075701760979363</v>
      </c>
      <c r="J215" s="8">
        <f t="shared" si="13"/>
        <v>3.6919651027673601</v>
      </c>
      <c r="K215" s="8">
        <f t="shared" si="14"/>
        <v>1.5605073330576147E-2</v>
      </c>
    </row>
    <row r="216" spans="1:11" x14ac:dyDescent="0.25">
      <c r="A216" s="9" t="s">
        <v>318</v>
      </c>
      <c r="B216" s="9" t="s">
        <v>9</v>
      </c>
      <c r="C216" s="9" t="s">
        <v>12</v>
      </c>
      <c r="D216" s="9" t="s">
        <v>11</v>
      </c>
      <c r="E216" s="14">
        <v>2.9726027397260273</v>
      </c>
      <c r="F216" s="7">
        <v>2800</v>
      </c>
      <c r="G216" s="7">
        <v>2800</v>
      </c>
      <c r="H216" s="18">
        <f t="shared" si="15"/>
        <v>0</v>
      </c>
      <c r="I216" s="8">
        <f t="shared" si="12"/>
        <v>3.4471580313422194</v>
      </c>
      <c r="J216" s="8">
        <f t="shared" si="13"/>
        <v>3.4471580313422194</v>
      </c>
      <c r="K216" s="8">
        <f t="shared" si="14"/>
        <v>0</v>
      </c>
    </row>
    <row r="217" spans="1:11" x14ac:dyDescent="0.25">
      <c r="A217" s="9" t="s">
        <v>319</v>
      </c>
      <c r="B217" s="9" t="s">
        <v>9</v>
      </c>
      <c r="C217" s="9" t="s">
        <v>52</v>
      </c>
      <c r="D217" s="9" t="s">
        <v>37</v>
      </c>
      <c r="E217" s="14">
        <v>3.484931506849315</v>
      </c>
      <c r="F217" s="7">
        <v>14000</v>
      </c>
      <c r="G217" s="7">
        <v>15000</v>
      </c>
      <c r="H217" s="18">
        <f t="shared" si="15"/>
        <v>-7.1428571428571397E-2</v>
      </c>
      <c r="I217" s="8">
        <f t="shared" si="12"/>
        <v>4.1461280356782382</v>
      </c>
      <c r="J217" s="8">
        <f t="shared" si="13"/>
        <v>4.1760912590556813</v>
      </c>
      <c r="K217" s="8">
        <f t="shared" si="14"/>
        <v>-2.9963223377443171E-2</v>
      </c>
    </row>
    <row r="218" spans="1:11" x14ac:dyDescent="0.25">
      <c r="A218" s="9" t="s">
        <v>320</v>
      </c>
      <c r="B218" s="9" t="s">
        <v>28</v>
      </c>
      <c r="D218" s="9" t="s">
        <v>11</v>
      </c>
      <c r="F218" s="7">
        <v>61</v>
      </c>
      <c r="G218" s="7">
        <v>66</v>
      </c>
      <c r="H218" s="18">
        <f t="shared" si="15"/>
        <v>-8.1967213114754189E-2</v>
      </c>
      <c r="I218" s="8">
        <f t="shared" si="12"/>
        <v>1.7853298350107671</v>
      </c>
      <c r="J218" s="8">
        <f t="shared" si="13"/>
        <v>1.8195439355418688</v>
      </c>
      <c r="K218" s="8">
        <f t="shared" si="14"/>
        <v>-3.4214100531101632E-2</v>
      </c>
    </row>
    <row r="219" spans="1:11" x14ac:dyDescent="0.25">
      <c r="A219" s="9" t="s">
        <v>321</v>
      </c>
      <c r="B219" s="9" t="s">
        <v>28</v>
      </c>
      <c r="D219" s="9" t="s">
        <v>13</v>
      </c>
      <c r="E219" s="4"/>
      <c r="F219" s="7">
        <v>23000</v>
      </c>
      <c r="G219" s="7">
        <v>25000</v>
      </c>
      <c r="H219" s="18">
        <f t="shared" si="15"/>
        <v>-8.6956521739130377E-2</v>
      </c>
      <c r="I219" s="8">
        <f t="shared" si="12"/>
        <v>4.3617278360175931</v>
      </c>
      <c r="J219" s="8">
        <f t="shared" si="13"/>
        <v>4.3979400086720375</v>
      </c>
      <c r="K219" s="8">
        <f t="shared" si="14"/>
        <v>-3.621217265444443E-2</v>
      </c>
    </row>
    <row r="220" spans="1:11" x14ac:dyDescent="0.25">
      <c r="A220" s="9" t="s">
        <v>322</v>
      </c>
      <c r="B220" s="9" t="s">
        <v>16</v>
      </c>
      <c r="C220" s="9" t="s">
        <v>17</v>
      </c>
      <c r="D220" s="9" t="s">
        <v>13</v>
      </c>
      <c r="E220" s="14">
        <v>8.1726027397260275</v>
      </c>
      <c r="F220" s="7">
        <v>9100</v>
      </c>
      <c r="G220" s="7">
        <v>10000</v>
      </c>
      <c r="H220" s="18">
        <f t="shared" si="15"/>
        <v>-9.8901098901098994E-2</v>
      </c>
      <c r="I220" s="8">
        <f t="shared" si="12"/>
        <v>3.9590413923210934</v>
      </c>
      <c r="J220" s="8">
        <f t="shared" si="13"/>
        <v>4</v>
      </c>
      <c r="K220" s="8">
        <f t="shared" si="14"/>
        <v>-4.0958607678906578E-2</v>
      </c>
    </row>
    <row r="221" spans="1:11" x14ac:dyDescent="0.25">
      <c r="A221" s="9" t="s">
        <v>323</v>
      </c>
      <c r="B221" s="9" t="s">
        <v>9</v>
      </c>
      <c r="C221" s="9" t="s">
        <v>10</v>
      </c>
      <c r="D221" s="9" t="s">
        <v>11</v>
      </c>
      <c r="E221" s="14">
        <v>8.7479452054794518</v>
      </c>
      <c r="F221" s="7">
        <v>4500</v>
      </c>
      <c r="G221" s="7">
        <v>5000</v>
      </c>
      <c r="H221" s="18">
        <f t="shared" si="15"/>
        <v>-0.11111111111111116</v>
      </c>
      <c r="I221" s="8">
        <f t="shared" si="12"/>
        <v>3.6532125137753435</v>
      </c>
      <c r="J221" s="8">
        <f t="shared" si="13"/>
        <v>3.6989700043360187</v>
      </c>
      <c r="K221" s="8">
        <f t="shared" si="14"/>
        <v>-4.575749056067524E-2</v>
      </c>
    </row>
    <row r="222" spans="1:11" x14ac:dyDescent="0.25">
      <c r="A222" s="9" t="s">
        <v>46</v>
      </c>
      <c r="B222" s="9" t="s">
        <v>28</v>
      </c>
      <c r="D222" s="9" t="s">
        <v>11</v>
      </c>
      <c r="F222" s="7">
        <v>700000</v>
      </c>
      <c r="G222" s="7">
        <v>780000</v>
      </c>
      <c r="H222" s="18">
        <f t="shared" si="15"/>
        <v>-0.11428571428571432</v>
      </c>
      <c r="I222" s="8">
        <f t="shared" si="12"/>
        <v>5.8450980400142569</v>
      </c>
      <c r="J222" s="8">
        <f t="shared" si="13"/>
        <v>5.8920946026904808</v>
      </c>
      <c r="K222" s="8">
        <f t="shared" si="14"/>
        <v>-4.6996562676223874E-2</v>
      </c>
    </row>
    <row r="223" spans="1:11" x14ac:dyDescent="0.25">
      <c r="A223" s="9" t="s">
        <v>324</v>
      </c>
      <c r="B223" s="9" t="s">
        <v>9</v>
      </c>
      <c r="C223" s="9" t="s">
        <v>10</v>
      </c>
      <c r="D223" s="9" t="s">
        <v>11</v>
      </c>
      <c r="E223" s="14">
        <v>1.526027397260274</v>
      </c>
      <c r="F223" s="7">
        <v>8600</v>
      </c>
      <c r="G223" s="7">
        <v>9600</v>
      </c>
      <c r="H223" s="18">
        <f t="shared" si="15"/>
        <v>-0.11627906976744184</v>
      </c>
      <c r="I223" s="8">
        <f t="shared" si="12"/>
        <v>3.9344984512435679</v>
      </c>
      <c r="J223" s="8">
        <f t="shared" si="13"/>
        <v>3.9822712330395684</v>
      </c>
      <c r="K223" s="8">
        <f t="shared" si="14"/>
        <v>-4.777278179600053E-2</v>
      </c>
    </row>
    <row r="224" spans="1:11" x14ac:dyDescent="0.25">
      <c r="A224" s="9" t="s">
        <v>325</v>
      </c>
      <c r="B224" s="9" t="s">
        <v>9</v>
      </c>
      <c r="C224" s="9" t="s">
        <v>10</v>
      </c>
      <c r="D224" s="9" t="s">
        <v>13</v>
      </c>
      <c r="E224" s="14">
        <v>8.24931506849315</v>
      </c>
      <c r="F224" s="7">
        <v>5560</v>
      </c>
      <c r="G224" s="7">
        <v>6300</v>
      </c>
      <c r="H224" s="18">
        <f t="shared" si="15"/>
        <v>-0.13309352517985618</v>
      </c>
      <c r="I224" s="8">
        <f t="shared" si="12"/>
        <v>3.7450747915820575</v>
      </c>
      <c r="J224" s="8">
        <f t="shared" si="13"/>
        <v>3.7993405494535817</v>
      </c>
      <c r="K224" s="8">
        <f t="shared" si="14"/>
        <v>-5.4265757871524212E-2</v>
      </c>
    </row>
    <row r="225" spans="1:11" x14ac:dyDescent="0.25">
      <c r="A225" s="9" t="s">
        <v>326</v>
      </c>
      <c r="B225" s="9" t="s">
        <v>24</v>
      </c>
      <c r="C225" s="9" t="s">
        <v>25</v>
      </c>
      <c r="D225" s="9" t="s">
        <v>11</v>
      </c>
      <c r="E225" s="14">
        <v>0.50410958904109593</v>
      </c>
      <c r="F225" s="7">
        <v>6300</v>
      </c>
      <c r="G225" s="7">
        <v>7800</v>
      </c>
      <c r="H225" s="18">
        <f t="shared" si="15"/>
        <v>-0.23809523809523814</v>
      </c>
      <c r="I225" s="8">
        <f t="shared" si="12"/>
        <v>3.7993405494535817</v>
      </c>
      <c r="J225" s="8">
        <f t="shared" si="13"/>
        <v>3.8920946026904804</v>
      </c>
      <c r="K225" s="8">
        <f t="shared" si="14"/>
        <v>-9.275405323689867E-2</v>
      </c>
    </row>
    <row r="226" spans="1:11" x14ac:dyDescent="0.25">
      <c r="A226" s="9" t="s">
        <v>327</v>
      </c>
      <c r="B226" s="9" t="s">
        <v>26</v>
      </c>
      <c r="C226" s="9" t="s">
        <v>27</v>
      </c>
      <c r="D226" s="9" t="s">
        <v>11</v>
      </c>
      <c r="E226" s="14">
        <v>1.5068493150684932</v>
      </c>
      <c r="F226" s="7">
        <v>1820</v>
      </c>
      <c r="G226" s="7">
        <v>2270</v>
      </c>
      <c r="H226" s="18">
        <f t="shared" si="15"/>
        <v>-0.24725274725274726</v>
      </c>
      <c r="I226" s="8">
        <f t="shared" si="12"/>
        <v>3.2600713879850747</v>
      </c>
      <c r="J226" s="8">
        <f t="shared" si="13"/>
        <v>3.3560258571931225</v>
      </c>
      <c r="K226" s="8">
        <f t="shared" si="14"/>
        <v>-9.5954469208047843E-2</v>
      </c>
    </row>
    <row r="227" spans="1:11" x14ac:dyDescent="0.25">
      <c r="A227" s="9" t="s">
        <v>328</v>
      </c>
      <c r="B227" s="9" t="s">
        <v>9</v>
      </c>
      <c r="C227" s="9" t="s">
        <v>12</v>
      </c>
      <c r="D227" s="9" t="s">
        <v>13</v>
      </c>
      <c r="E227" s="14">
        <v>3.9945205479452053</v>
      </c>
      <c r="F227" s="7">
        <v>705</v>
      </c>
      <c r="G227" s="7">
        <v>917</v>
      </c>
      <c r="H227" s="18">
        <f t="shared" si="15"/>
        <v>-0.30070921985815602</v>
      </c>
      <c r="I227" s="8">
        <f t="shared" si="12"/>
        <v>2.8481891169913989</v>
      </c>
      <c r="J227" s="8">
        <f t="shared" si="13"/>
        <v>2.9623693356700209</v>
      </c>
      <c r="K227" s="8">
        <f t="shared" si="14"/>
        <v>-0.11418021867862205</v>
      </c>
    </row>
    <row r="228" spans="1:11" x14ac:dyDescent="0.25">
      <c r="A228" s="9" t="s">
        <v>329</v>
      </c>
      <c r="B228" s="9" t="s">
        <v>9</v>
      </c>
      <c r="C228" s="9" t="s">
        <v>10</v>
      </c>
      <c r="D228" s="9" t="s">
        <v>11</v>
      </c>
      <c r="E228" s="14">
        <v>10</v>
      </c>
      <c r="F228" s="7">
        <v>925.4</v>
      </c>
      <c r="G228" s="7">
        <v>1300</v>
      </c>
      <c r="H228" s="18">
        <f t="shared" si="15"/>
        <v>-0.40479792522152591</v>
      </c>
      <c r="I228" s="8">
        <f t="shared" si="12"/>
        <v>2.9663294951638783</v>
      </c>
      <c r="J228" s="8">
        <f t="shared" si="13"/>
        <v>3.1139433523068369</v>
      </c>
      <c r="K228" s="8">
        <f t="shared" si="14"/>
        <v>-0.1476138571429586</v>
      </c>
    </row>
    <row r="229" spans="1:11" x14ac:dyDescent="0.25">
      <c r="A229" s="9" t="s">
        <v>330</v>
      </c>
      <c r="B229" s="9" t="s">
        <v>31</v>
      </c>
      <c r="C229" s="9" t="s">
        <v>32</v>
      </c>
      <c r="D229" s="9" t="s">
        <v>13</v>
      </c>
      <c r="E229" s="14">
        <v>2.7863013698630139</v>
      </c>
      <c r="F229" s="7">
        <v>2640</v>
      </c>
      <c r="G229" s="7">
        <v>3710</v>
      </c>
      <c r="H229" s="18">
        <f t="shared" si="15"/>
        <v>-0.40530303030303028</v>
      </c>
      <c r="I229" s="8">
        <f t="shared" si="12"/>
        <v>3.4216039268698313</v>
      </c>
      <c r="J229" s="8">
        <f t="shared" si="13"/>
        <v>3.5693739096150461</v>
      </c>
      <c r="K229" s="8">
        <f t="shared" si="14"/>
        <v>-0.1477699827452148</v>
      </c>
    </row>
    <row r="230" spans="1:11" x14ac:dyDescent="0.25">
      <c r="A230" s="9" t="s">
        <v>331</v>
      </c>
      <c r="B230" s="9" t="s">
        <v>9</v>
      </c>
      <c r="C230" s="9" t="s">
        <v>10</v>
      </c>
      <c r="D230" s="9" t="s">
        <v>13</v>
      </c>
      <c r="E230" s="14">
        <v>9.8164383561643831</v>
      </c>
      <c r="F230" s="7">
        <v>4430</v>
      </c>
      <c r="G230" s="7">
        <v>6300</v>
      </c>
      <c r="H230" s="18">
        <f t="shared" si="15"/>
        <v>-0.42212189616252815</v>
      </c>
      <c r="I230" s="8">
        <f t="shared" si="12"/>
        <v>3.6464037262230695</v>
      </c>
      <c r="J230" s="8">
        <f t="shared" si="13"/>
        <v>3.7993405494535817</v>
      </c>
      <c r="K230" s="8">
        <f t="shared" si="14"/>
        <v>-0.15293682323051216</v>
      </c>
    </row>
    <row r="231" spans="1:11" x14ac:dyDescent="0.25">
      <c r="A231" s="9" t="s">
        <v>332</v>
      </c>
      <c r="B231" s="9" t="s">
        <v>9</v>
      </c>
      <c r="C231" s="9" t="s">
        <v>12</v>
      </c>
      <c r="D231" s="9" t="s">
        <v>13</v>
      </c>
      <c r="E231" s="14">
        <v>2.9917808219178084</v>
      </c>
      <c r="F231" s="7">
        <v>16000</v>
      </c>
      <c r="G231" s="7">
        <v>24000</v>
      </c>
      <c r="H231" s="18">
        <f t="shared" si="15"/>
        <v>-0.5</v>
      </c>
      <c r="I231" s="8">
        <f t="shared" si="12"/>
        <v>4.204119982655925</v>
      </c>
      <c r="J231" s="8">
        <f t="shared" si="13"/>
        <v>4.3802112417116064</v>
      </c>
      <c r="K231" s="8">
        <f t="shared" si="14"/>
        <v>-0.17609125905568135</v>
      </c>
    </row>
    <row r="232" spans="1:11" x14ac:dyDescent="0.25">
      <c r="A232" s="9" t="s">
        <v>333</v>
      </c>
      <c r="B232" s="9" t="s">
        <v>31</v>
      </c>
      <c r="C232" s="9" t="s">
        <v>32</v>
      </c>
      <c r="D232" s="9" t="s">
        <v>11</v>
      </c>
      <c r="E232" s="14">
        <v>0.50684931506849318</v>
      </c>
      <c r="F232" s="7">
        <v>260000</v>
      </c>
      <c r="G232" s="7">
        <v>414000</v>
      </c>
      <c r="H232" s="18">
        <f t="shared" si="15"/>
        <v>-0.5923076923076922</v>
      </c>
      <c r="I232" s="8">
        <f t="shared" si="12"/>
        <v>5.4149733479708182</v>
      </c>
      <c r="J232" s="8">
        <f t="shared" si="13"/>
        <v>5.6170003411208986</v>
      </c>
      <c r="K232" s="8">
        <f t="shared" si="14"/>
        <v>-0.20202699315008044</v>
      </c>
    </row>
    <row r="233" spans="1:11" x14ac:dyDescent="0.25">
      <c r="A233" s="9" t="s">
        <v>42</v>
      </c>
      <c r="B233" s="9" t="s">
        <v>16</v>
      </c>
      <c r="C233" s="9" t="s">
        <v>18</v>
      </c>
      <c r="D233" s="9" t="s">
        <v>11</v>
      </c>
      <c r="E233" s="14">
        <v>5.7835616438356166</v>
      </c>
      <c r="F233" s="7">
        <v>680000</v>
      </c>
      <c r="G233" s="7">
        <v>1120000</v>
      </c>
      <c r="H233" s="18">
        <f t="shared" si="15"/>
        <v>-0.64705882352941169</v>
      </c>
      <c r="I233" s="8">
        <f t="shared" si="12"/>
        <v>5.8325089127062366</v>
      </c>
      <c r="J233" s="8">
        <f t="shared" si="13"/>
        <v>6.0492180226701819</v>
      </c>
      <c r="K233" s="8">
        <f t="shared" si="14"/>
        <v>-0.21670910996394532</v>
      </c>
    </row>
    <row r="234" spans="1:11" x14ac:dyDescent="0.25">
      <c r="A234" s="9" t="s">
        <v>334</v>
      </c>
      <c r="B234" s="9" t="s">
        <v>26</v>
      </c>
      <c r="C234" s="9" t="s">
        <v>27</v>
      </c>
      <c r="D234" s="9" t="s">
        <v>11</v>
      </c>
      <c r="E234" s="14">
        <v>2.3698630136986303</v>
      </c>
      <c r="F234" s="7">
        <v>8000</v>
      </c>
      <c r="G234" s="7">
        <v>14000</v>
      </c>
      <c r="H234" s="18">
        <f t="shared" si="15"/>
        <v>-0.75</v>
      </c>
      <c r="I234" s="8">
        <f t="shared" si="12"/>
        <v>3.9030899869919438</v>
      </c>
      <c r="J234" s="8">
        <f t="shared" si="13"/>
        <v>4.1461280356782382</v>
      </c>
      <c r="K234" s="8">
        <f t="shared" si="14"/>
        <v>-0.24303804868629442</v>
      </c>
    </row>
    <row r="235" spans="1:11" x14ac:dyDescent="0.25">
      <c r="A235" s="9" t="s">
        <v>335</v>
      </c>
      <c r="B235" s="9" t="s">
        <v>16</v>
      </c>
      <c r="C235" s="9" t="s">
        <v>17</v>
      </c>
      <c r="D235" s="9" t="s">
        <v>11</v>
      </c>
      <c r="E235" s="14">
        <v>10.8</v>
      </c>
      <c r="F235" s="7">
        <v>416</v>
      </c>
      <c r="G235" s="7">
        <v>731</v>
      </c>
      <c r="H235" s="18">
        <f t="shared" si="15"/>
        <v>-0.75721153846153855</v>
      </c>
      <c r="I235" s="8">
        <f t="shared" si="12"/>
        <v>2.6190933306267428</v>
      </c>
      <c r="J235" s="8">
        <f t="shared" si="13"/>
        <v>2.8639173769578603</v>
      </c>
      <c r="K235" s="8">
        <f t="shared" si="14"/>
        <v>-0.24482404633111754</v>
      </c>
    </row>
    <row r="236" spans="1:11" x14ac:dyDescent="0.25">
      <c r="A236" s="9" t="s">
        <v>336</v>
      </c>
      <c r="B236" s="9" t="s">
        <v>16</v>
      </c>
      <c r="C236" s="9" t="s">
        <v>57</v>
      </c>
      <c r="D236" s="9" t="s">
        <v>11</v>
      </c>
      <c r="E236" s="14">
        <v>1.1698630136986301</v>
      </c>
      <c r="F236" s="7">
        <v>1900</v>
      </c>
      <c r="G236" s="7">
        <v>3400</v>
      </c>
      <c r="H236" s="18">
        <f t="shared" si="15"/>
        <v>-0.78947368421052633</v>
      </c>
      <c r="I236" s="8">
        <f t="shared" si="12"/>
        <v>3.2787536009528289</v>
      </c>
      <c r="J236" s="8">
        <f t="shared" si="13"/>
        <v>3.5314789170422549</v>
      </c>
      <c r="K236" s="8">
        <f t="shared" si="14"/>
        <v>-0.25272531608942606</v>
      </c>
    </row>
    <row r="237" spans="1:11" x14ac:dyDescent="0.25">
      <c r="A237" s="9" t="s">
        <v>337</v>
      </c>
      <c r="B237" s="9" t="s">
        <v>28</v>
      </c>
      <c r="D237" s="9" t="s">
        <v>11</v>
      </c>
      <c r="F237" s="7">
        <v>27</v>
      </c>
      <c r="G237" s="7">
        <v>51</v>
      </c>
      <c r="H237" s="18">
        <f t="shared" si="15"/>
        <v>-0.88888888888888884</v>
      </c>
      <c r="I237" s="8">
        <f t="shared" si="12"/>
        <v>1.4313637641589874</v>
      </c>
      <c r="J237" s="8">
        <f t="shared" si="13"/>
        <v>1.7075701760979363</v>
      </c>
      <c r="K237" s="8">
        <f t="shared" si="14"/>
        <v>-0.2762064119389489</v>
      </c>
    </row>
    <row r="238" spans="1:11" x14ac:dyDescent="0.25">
      <c r="A238" s="9" t="s">
        <v>338</v>
      </c>
      <c r="B238" s="9" t="s">
        <v>24</v>
      </c>
      <c r="C238" s="9" t="s">
        <v>25</v>
      </c>
      <c r="D238" s="9" t="s">
        <v>11</v>
      </c>
      <c r="E238" s="14">
        <v>0.39726027397260272</v>
      </c>
      <c r="F238" s="7">
        <v>18</v>
      </c>
      <c r="G238" s="7">
        <v>34</v>
      </c>
      <c r="H238" s="18">
        <f t="shared" si="15"/>
        <v>-0.88888888888888884</v>
      </c>
      <c r="I238" s="8">
        <f t="shared" si="12"/>
        <v>1.255272505103306</v>
      </c>
      <c r="J238" s="8">
        <f t="shared" si="13"/>
        <v>1.5314789170422551</v>
      </c>
      <c r="K238" s="8">
        <f t="shared" si="14"/>
        <v>-0.27620641193894913</v>
      </c>
    </row>
    <row r="239" spans="1:11" x14ac:dyDescent="0.25">
      <c r="A239" s="9" t="s">
        <v>339</v>
      </c>
      <c r="B239" s="9" t="s">
        <v>16</v>
      </c>
      <c r="C239" s="9" t="s">
        <v>57</v>
      </c>
      <c r="D239" s="9" t="s">
        <v>13</v>
      </c>
      <c r="E239" s="14">
        <v>4.5616438356164384</v>
      </c>
      <c r="F239" s="7">
        <v>4700</v>
      </c>
      <c r="G239" s="7">
        <v>9000</v>
      </c>
      <c r="H239" s="18">
        <f t="shared" si="15"/>
        <v>-0.91489361702127669</v>
      </c>
      <c r="I239" s="8">
        <f t="shared" si="12"/>
        <v>3.6720978579357175</v>
      </c>
      <c r="J239" s="8">
        <f t="shared" si="13"/>
        <v>3.9542425094393248</v>
      </c>
      <c r="K239" s="8">
        <f t="shared" si="14"/>
        <v>-0.28214465150360724</v>
      </c>
    </row>
    <row r="240" spans="1:11" x14ac:dyDescent="0.25">
      <c r="A240" s="9" t="s">
        <v>340</v>
      </c>
      <c r="B240" s="9" t="s">
        <v>16</v>
      </c>
      <c r="C240" s="9" t="s">
        <v>21</v>
      </c>
      <c r="D240" s="9" t="s">
        <v>13</v>
      </c>
      <c r="E240" s="14">
        <v>7.1452054794520548</v>
      </c>
      <c r="F240" s="7">
        <v>1650</v>
      </c>
      <c r="G240" s="7">
        <v>3400</v>
      </c>
      <c r="H240" s="18">
        <f t="shared" si="15"/>
        <v>-1.0606060606060606</v>
      </c>
      <c r="I240" s="8">
        <f t="shared" si="12"/>
        <v>3.2174839442139063</v>
      </c>
      <c r="J240" s="8">
        <f t="shared" si="13"/>
        <v>3.5314789170422549</v>
      </c>
      <c r="K240" s="8">
        <f t="shared" si="14"/>
        <v>-0.31399497282834865</v>
      </c>
    </row>
    <row r="241" spans="1:13" x14ac:dyDescent="0.25">
      <c r="A241" s="9" t="s">
        <v>341</v>
      </c>
      <c r="B241" s="9" t="s">
        <v>24</v>
      </c>
      <c r="C241" s="9" t="s">
        <v>25</v>
      </c>
      <c r="D241" s="9" t="s">
        <v>11</v>
      </c>
      <c r="E241" s="14">
        <v>0.88767123287671235</v>
      </c>
      <c r="F241" s="7">
        <v>26000</v>
      </c>
      <c r="G241" s="7">
        <v>56000</v>
      </c>
      <c r="H241" s="18">
        <f t="shared" si="15"/>
        <v>-1.1538461538461537</v>
      </c>
      <c r="I241" s="8">
        <f t="shared" si="12"/>
        <v>4.4149733479708182</v>
      </c>
      <c r="J241" s="8">
        <f t="shared" si="13"/>
        <v>4.7481880270062007</v>
      </c>
      <c r="K241" s="8">
        <f t="shared" si="14"/>
        <v>-0.33321467903538249</v>
      </c>
    </row>
    <row r="242" spans="1:13" x14ac:dyDescent="0.25">
      <c r="A242" s="9" t="s">
        <v>342</v>
      </c>
      <c r="B242" s="9" t="s">
        <v>9</v>
      </c>
      <c r="C242" s="9" t="s">
        <v>10</v>
      </c>
      <c r="D242" s="9" t="s">
        <v>11</v>
      </c>
      <c r="E242" s="14">
        <v>7.1424657534246574</v>
      </c>
      <c r="F242" s="7">
        <v>4600</v>
      </c>
      <c r="G242" s="7">
        <v>10000</v>
      </c>
      <c r="H242" s="18">
        <f t="shared" si="15"/>
        <v>-1.1739130434782608</v>
      </c>
      <c r="I242" s="8">
        <f t="shared" si="12"/>
        <v>3.6627578316815739</v>
      </c>
      <c r="J242" s="8">
        <f t="shared" si="13"/>
        <v>4</v>
      </c>
      <c r="K242" s="8">
        <f t="shared" si="14"/>
        <v>-0.33724216831842613</v>
      </c>
    </row>
    <row r="243" spans="1:13" x14ac:dyDescent="0.25">
      <c r="A243" s="9" t="s">
        <v>343</v>
      </c>
      <c r="B243" s="9" t="s">
        <v>9</v>
      </c>
      <c r="C243" s="9" t="s">
        <v>10</v>
      </c>
      <c r="D243" s="9" t="s">
        <v>11</v>
      </c>
      <c r="E243" s="14">
        <v>6.3808219178082188</v>
      </c>
      <c r="F243" s="7">
        <v>170</v>
      </c>
      <c r="G243" s="7">
        <v>380</v>
      </c>
      <c r="H243" s="18">
        <f t="shared" si="15"/>
        <v>-1.2352941176470589</v>
      </c>
      <c r="I243" s="8">
        <f t="shared" si="12"/>
        <v>2.2304489213782741</v>
      </c>
      <c r="J243" s="8">
        <f t="shared" si="13"/>
        <v>2.5797835966168101</v>
      </c>
      <c r="K243" s="8">
        <f t="shared" si="14"/>
        <v>-0.34933467523853601</v>
      </c>
    </row>
    <row r="244" spans="1:13" x14ac:dyDescent="0.25">
      <c r="A244" s="9" t="s">
        <v>59</v>
      </c>
      <c r="B244" s="9" t="s">
        <v>16</v>
      </c>
      <c r="C244" s="9" t="s">
        <v>21</v>
      </c>
      <c r="D244" s="9" t="s">
        <v>11</v>
      </c>
      <c r="E244" s="14">
        <v>4.4520547945205475</v>
      </c>
      <c r="F244" s="7">
        <v>190000</v>
      </c>
      <c r="G244" s="7">
        <v>480000</v>
      </c>
      <c r="H244" s="18">
        <f t="shared" si="15"/>
        <v>-1.5263157894736841</v>
      </c>
      <c r="I244" s="8">
        <f t="shared" si="12"/>
        <v>5.2787536009528289</v>
      </c>
      <c r="J244" s="8">
        <f t="shared" si="13"/>
        <v>5.6812412373755876</v>
      </c>
      <c r="K244" s="8">
        <f t="shared" si="14"/>
        <v>-0.40248763642275875</v>
      </c>
    </row>
    <row r="245" spans="1:13" x14ac:dyDescent="0.25">
      <c r="A245" s="9" t="s">
        <v>58</v>
      </c>
      <c r="B245" s="9" t="s">
        <v>16</v>
      </c>
      <c r="C245" s="9" t="s">
        <v>21</v>
      </c>
      <c r="D245" s="9" t="s">
        <v>11</v>
      </c>
      <c r="E245" s="14">
        <v>0.30410958904109592</v>
      </c>
      <c r="F245" s="7">
        <v>224119</v>
      </c>
      <c r="G245" s="7">
        <v>629506</v>
      </c>
      <c r="H245" s="18">
        <f t="shared" si="15"/>
        <v>-1.8088024665467897</v>
      </c>
      <c r="I245" s="8">
        <f t="shared" si="12"/>
        <v>5.3504786760146512</v>
      </c>
      <c r="J245" s="8">
        <f t="shared" si="13"/>
        <v>5.7989998738473334</v>
      </c>
      <c r="K245" s="8">
        <f t="shared" si="14"/>
        <v>-0.44852119783268218</v>
      </c>
    </row>
    <row r="246" spans="1:13" x14ac:dyDescent="0.25">
      <c r="A246" s="9" t="s">
        <v>344</v>
      </c>
      <c r="B246" s="9" t="s">
        <v>9</v>
      </c>
      <c r="C246" s="9" t="s">
        <v>12</v>
      </c>
      <c r="D246" s="9" t="s">
        <v>13</v>
      </c>
      <c r="E246" s="14">
        <v>1.8</v>
      </c>
      <c r="F246" s="7">
        <v>81300</v>
      </c>
      <c r="G246" s="7">
        <v>236000</v>
      </c>
      <c r="H246" s="18">
        <f t="shared" si="15"/>
        <v>-1.9028290282902831</v>
      </c>
      <c r="I246" s="8">
        <f t="shared" si="12"/>
        <v>4.910090545594068</v>
      </c>
      <c r="J246" s="8">
        <f t="shared" si="13"/>
        <v>5.3729120029701063</v>
      </c>
      <c r="K246" s="8">
        <f t="shared" si="14"/>
        <v>-0.4628214573760383</v>
      </c>
    </row>
    <row r="247" spans="1:13" x14ac:dyDescent="0.25">
      <c r="A247" s="9" t="s">
        <v>345</v>
      </c>
      <c r="B247" s="9" t="s">
        <v>9</v>
      </c>
      <c r="C247" s="9" t="s">
        <v>12</v>
      </c>
      <c r="D247" s="9" t="s">
        <v>13</v>
      </c>
      <c r="E247" s="14">
        <v>7.8438356164383558</v>
      </c>
      <c r="F247" s="7">
        <v>990</v>
      </c>
      <c r="G247" s="7">
        <v>3400</v>
      </c>
      <c r="H247" s="18">
        <f t="shared" si="15"/>
        <v>-2.4343434343434343</v>
      </c>
      <c r="I247" s="8">
        <f t="shared" si="12"/>
        <v>2.9956351945975501</v>
      </c>
      <c r="J247" s="8">
        <f t="shared" si="13"/>
        <v>3.5314789170422549</v>
      </c>
      <c r="K247" s="8">
        <f t="shared" si="14"/>
        <v>-0.5358437224447048</v>
      </c>
    </row>
    <row r="248" spans="1:13" x14ac:dyDescent="0.25">
      <c r="A248" s="9" t="s">
        <v>346</v>
      </c>
      <c r="B248" s="9" t="s">
        <v>16</v>
      </c>
      <c r="C248" s="9" t="s">
        <v>66</v>
      </c>
      <c r="D248" s="9" t="s">
        <v>13</v>
      </c>
      <c r="E248" s="14">
        <v>2.0794520547945203</v>
      </c>
      <c r="F248" s="7">
        <v>6.7</v>
      </c>
      <c r="G248" s="7">
        <v>26</v>
      </c>
      <c r="H248" s="18">
        <f t="shared" si="15"/>
        <v>-2.8805970149253732</v>
      </c>
      <c r="I248" s="8">
        <f t="shared" si="12"/>
        <v>0.82607480270082645</v>
      </c>
      <c r="J248" s="8">
        <f t="shared" si="13"/>
        <v>1.414973347970818</v>
      </c>
      <c r="K248" s="8">
        <f t="shared" si="14"/>
        <v>-0.58889854526999152</v>
      </c>
    </row>
    <row r="249" spans="1:13" x14ac:dyDescent="0.25">
      <c r="A249" s="9" t="s">
        <v>347</v>
      </c>
      <c r="B249" s="9" t="s">
        <v>16</v>
      </c>
      <c r="C249" s="9" t="s">
        <v>17</v>
      </c>
      <c r="D249" s="9" t="s">
        <v>13</v>
      </c>
      <c r="E249" s="14">
        <v>7.4465753424657537</v>
      </c>
      <c r="F249" s="7">
        <v>38200</v>
      </c>
      <c r="G249" s="7">
        <v>151000</v>
      </c>
      <c r="H249" s="18">
        <f t="shared" si="15"/>
        <v>-2.9528795811518322</v>
      </c>
      <c r="I249" s="8">
        <f t="shared" si="12"/>
        <v>4.5820633629117085</v>
      </c>
      <c r="J249" s="8">
        <f t="shared" si="13"/>
        <v>5.1789769472931697</v>
      </c>
      <c r="K249" s="8">
        <f t="shared" si="14"/>
        <v>-0.59691358438146125</v>
      </c>
    </row>
    <row r="250" spans="1:13" x14ac:dyDescent="0.25">
      <c r="A250" s="9" t="s">
        <v>348</v>
      </c>
      <c r="B250" s="9" t="s">
        <v>28</v>
      </c>
      <c r="D250" s="9" t="s">
        <v>13</v>
      </c>
      <c r="E250" s="4"/>
      <c r="F250" s="7">
        <v>920</v>
      </c>
      <c r="G250" s="7">
        <v>3890</v>
      </c>
      <c r="H250" s="18">
        <f t="shared" si="15"/>
        <v>-3.2282608695652177</v>
      </c>
      <c r="I250" s="8">
        <f t="shared" si="12"/>
        <v>2.9637878273455551</v>
      </c>
      <c r="J250" s="8">
        <f t="shared" si="13"/>
        <v>3.5899496013257077</v>
      </c>
      <c r="K250" s="8">
        <f t="shared" si="14"/>
        <v>-0.6261617739801526</v>
      </c>
    </row>
    <row r="251" spans="1:13" x14ac:dyDescent="0.25">
      <c r="A251" s="9" t="s">
        <v>349</v>
      </c>
      <c r="B251" s="9" t="s">
        <v>29</v>
      </c>
      <c r="C251" s="9" t="s">
        <v>49</v>
      </c>
      <c r="D251" s="9" t="s">
        <v>13</v>
      </c>
      <c r="E251" s="14">
        <v>7.1698630136986301</v>
      </c>
      <c r="F251" s="7">
        <v>66332.000000000015</v>
      </c>
      <c r="G251" s="7">
        <v>298494</v>
      </c>
      <c r="H251" s="18">
        <f t="shared" si="15"/>
        <v>-3.4999999999999991</v>
      </c>
      <c r="I251" s="8">
        <f t="shared" si="12"/>
        <v>4.8217230920649845</v>
      </c>
      <c r="J251" s="8">
        <f t="shared" si="13"/>
        <v>5.4749356058403276</v>
      </c>
      <c r="K251" s="8">
        <f t="shared" si="14"/>
        <v>-0.65321251377534306</v>
      </c>
    </row>
    <row r="252" spans="1:13" x14ac:dyDescent="0.25">
      <c r="A252" s="9" t="s">
        <v>350</v>
      </c>
      <c r="B252" s="9" t="s">
        <v>16</v>
      </c>
      <c r="C252" s="9" t="s">
        <v>17</v>
      </c>
      <c r="D252" s="9" t="s">
        <v>11</v>
      </c>
      <c r="E252" s="14">
        <v>10.926027397260274</v>
      </c>
      <c r="F252" s="7">
        <v>28600</v>
      </c>
      <c r="G252" s="7">
        <v>150000</v>
      </c>
      <c r="H252" s="18">
        <f t="shared" si="15"/>
        <v>-4.244755244755245</v>
      </c>
      <c r="I252" s="8">
        <f t="shared" si="12"/>
        <v>4.4563660331290427</v>
      </c>
      <c r="J252" s="8">
        <f t="shared" si="13"/>
        <v>5.1760912590556813</v>
      </c>
      <c r="K252" s="8">
        <f t="shared" si="14"/>
        <v>-0.71972522592663868</v>
      </c>
    </row>
    <row r="253" spans="1:13" x14ac:dyDescent="0.25">
      <c r="A253" s="9" t="s">
        <v>351</v>
      </c>
      <c r="B253" s="9" t="s">
        <v>9</v>
      </c>
      <c r="C253" s="9" t="s">
        <v>10</v>
      </c>
      <c r="D253" s="9" t="s">
        <v>13</v>
      </c>
      <c r="E253" s="14">
        <v>1.5835616438356164</v>
      </c>
      <c r="F253" s="7">
        <v>28000</v>
      </c>
      <c r="G253" s="7">
        <v>200000</v>
      </c>
      <c r="H253" s="18">
        <f t="shared" si="15"/>
        <v>-6.1428571428571432</v>
      </c>
      <c r="I253" s="8">
        <f t="shared" si="12"/>
        <v>4.4471580313422194</v>
      </c>
      <c r="J253" s="8">
        <f t="shared" si="13"/>
        <v>5.3010299956639813</v>
      </c>
      <c r="K253" s="8">
        <f t="shared" si="14"/>
        <v>-0.85387196432176182</v>
      </c>
    </row>
    <row r="254" spans="1:13" x14ac:dyDescent="0.25">
      <c r="A254" s="9" t="s">
        <v>352</v>
      </c>
      <c r="B254" s="9" t="s">
        <v>28</v>
      </c>
      <c r="D254" s="9" t="s">
        <v>11</v>
      </c>
      <c r="F254" s="7">
        <v>4.8</v>
      </c>
      <c r="G254" s="7">
        <v>74.400000000000006</v>
      </c>
      <c r="H254" s="18">
        <f t="shared" si="15"/>
        <v>-14.500000000000002</v>
      </c>
      <c r="I254" s="8">
        <f t="shared" si="12"/>
        <v>0.68124123737558717</v>
      </c>
      <c r="J254" s="8">
        <f t="shared" si="13"/>
        <v>1.8715729355458788</v>
      </c>
      <c r="K254" s="8">
        <f t="shared" si="14"/>
        <v>-1.1903316981702916</v>
      </c>
    </row>
    <row r="255" spans="1:13" x14ac:dyDescent="0.25">
      <c r="A255" s="9" t="s">
        <v>353</v>
      </c>
      <c r="B255" s="9" t="s">
        <v>28</v>
      </c>
      <c r="D255" s="9" t="s">
        <v>13</v>
      </c>
      <c r="F255" s="7">
        <v>2000</v>
      </c>
      <c r="G255" s="7">
        <v>49000</v>
      </c>
      <c r="H255" s="18">
        <f t="shared" si="15"/>
        <v>-23.5</v>
      </c>
      <c r="I255" s="8">
        <f t="shared" si="12"/>
        <v>3.3010299956639813</v>
      </c>
      <c r="J255" s="8">
        <f t="shared" si="13"/>
        <v>4.6901960800285138</v>
      </c>
      <c r="K255" s="8">
        <f t="shared" si="14"/>
        <v>-1.3891660843645326</v>
      </c>
    </row>
    <row r="256" spans="1:13" s="4" customFormat="1" x14ac:dyDescent="0.25">
      <c r="A256" s="9" t="s">
        <v>69</v>
      </c>
      <c r="B256" s="12" t="s">
        <v>70</v>
      </c>
      <c r="C256" s="9"/>
      <c r="D256" s="12" t="s">
        <v>71</v>
      </c>
      <c r="E256" s="13">
        <v>0.15890410958904111</v>
      </c>
      <c r="F256" s="12">
        <v>1.2999999999999999E-3</v>
      </c>
      <c r="G256" s="12">
        <v>1E-3</v>
      </c>
      <c r="H256" s="18">
        <f t="shared" si="15"/>
        <v>0.23076923076923073</v>
      </c>
      <c r="I256" s="8">
        <v>-2.8860566476931631</v>
      </c>
      <c r="J256" s="8">
        <v>-3</v>
      </c>
      <c r="K256" s="8">
        <v>0.11394335230683694</v>
      </c>
      <c r="M256"/>
    </row>
    <row r="257" spans="1:13" s="4" customFormat="1" x14ac:dyDescent="0.25">
      <c r="A257" s="9" t="s">
        <v>72</v>
      </c>
      <c r="B257" s="12" t="s">
        <v>70</v>
      </c>
      <c r="C257" s="9"/>
      <c r="D257" s="12" t="s">
        <v>71</v>
      </c>
      <c r="E257" s="13">
        <v>0.63287671232876708</v>
      </c>
      <c r="F257" s="12">
        <v>9.6</v>
      </c>
      <c r="G257" s="12">
        <v>0.12</v>
      </c>
      <c r="H257" s="18">
        <f t="shared" si="15"/>
        <v>0.98750000000000004</v>
      </c>
      <c r="I257" s="8">
        <v>0.98227123303956843</v>
      </c>
      <c r="J257" s="8">
        <v>-0.92081875395237522</v>
      </c>
      <c r="K257" s="8">
        <v>1.9030899869919438</v>
      </c>
      <c r="M257"/>
    </row>
    <row r="258" spans="1:13" s="4" customFormat="1" x14ac:dyDescent="0.25">
      <c r="A258" s="9" t="s">
        <v>73</v>
      </c>
      <c r="B258" s="12" t="s">
        <v>70</v>
      </c>
      <c r="C258" s="9"/>
      <c r="D258" s="12" t="s">
        <v>71</v>
      </c>
      <c r="E258" s="13">
        <v>1</v>
      </c>
      <c r="F258" s="12">
        <v>12</v>
      </c>
      <c r="G258" s="12">
        <v>2.8000000000000001E-2</v>
      </c>
      <c r="H258" s="18">
        <f t="shared" si="15"/>
        <v>0.9976666666666667</v>
      </c>
      <c r="I258" s="8">
        <v>1.0791812460476249</v>
      </c>
      <c r="J258" s="8">
        <v>-1.5528419686577808</v>
      </c>
      <c r="K258" s="8">
        <v>2.6320232147054057</v>
      </c>
      <c r="M258"/>
    </row>
    <row r="259" spans="1:13" s="4" customFormat="1" x14ac:dyDescent="0.25">
      <c r="A259" s="9" t="s">
        <v>74</v>
      </c>
      <c r="B259" s="12" t="s">
        <v>70</v>
      </c>
      <c r="C259" s="9"/>
      <c r="D259" s="12" t="s">
        <v>71</v>
      </c>
      <c r="E259" s="13">
        <v>1.1666666666666667</v>
      </c>
      <c r="F259" s="12">
        <v>8.6999999999999993</v>
      </c>
      <c r="G259" s="12">
        <v>7.0000000000000001E-3</v>
      </c>
      <c r="H259" s="18">
        <f t="shared" si="15"/>
        <v>0.99919540229885062</v>
      </c>
      <c r="I259" s="8">
        <v>0.93951925261861846</v>
      </c>
      <c r="J259" s="8">
        <v>-2.1549019599857431</v>
      </c>
      <c r="K259" s="8">
        <v>3.0944212126043613</v>
      </c>
      <c r="M259"/>
    </row>
    <row r="260" spans="1:13" s="4" customFormat="1" x14ac:dyDescent="0.25">
      <c r="A260" s="9" t="s">
        <v>75</v>
      </c>
      <c r="B260" s="12" t="s">
        <v>70</v>
      </c>
      <c r="C260" s="9"/>
      <c r="D260" s="12" t="s">
        <v>71</v>
      </c>
      <c r="E260" s="13">
        <v>1.4958904109589042</v>
      </c>
      <c r="F260" s="12">
        <v>0.99</v>
      </c>
      <c r="G260" s="12">
        <v>1E-3</v>
      </c>
      <c r="H260" s="18">
        <f t="shared" ref="H260:H308" si="16">1-G260/F260</f>
        <v>0.99898989898989898</v>
      </c>
      <c r="I260" s="8">
        <v>-4.3648054024500883E-3</v>
      </c>
      <c r="J260" s="8">
        <v>-3</v>
      </c>
      <c r="K260" s="8">
        <v>2.9956351945975501</v>
      </c>
      <c r="M260"/>
    </row>
    <row r="261" spans="1:13" s="4" customFormat="1" x14ac:dyDescent="0.25">
      <c r="A261" s="9" t="s">
        <v>76</v>
      </c>
      <c r="B261" s="12" t="s">
        <v>70</v>
      </c>
      <c r="C261" s="9"/>
      <c r="D261" s="12" t="s">
        <v>71</v>
      </c>
      <c r="E261" s="13">
        <v>1.6</v>
      </c>
      <c r="F261" s="12">
        <v>22</v>
      </c>
      <c r="G261" s="12">
        <v>6.29</v>
      </c>
      <c r="H261" s="18">
        <f t="shared" si="16"/>
        <v>0.71409090909090911</v>
      </c>
      <c r="I261" s="8">
        <v>1.3424226808222062</v>
      </c>
      <c r="J261" s="8">
        <v>0.79865064544526898</v>
      </c>
      <c r="K261" s="8">
        <v>0.54377203537693719</v>
      </c>
      <c r="M261"/>
    </row>
    <row r="262" spans="1:13" s="4" customFormat="1" x14ac:dyDescent="0.25">
      <c r="A262" s="9" t="s">
        <v>77</v>
      </c>
      <c r="B262" s="12" t="s">
        <v>70</v>
      </c>
      <c r="C262" s="9"/>
      <c r="D262" s="12" t="s">
        <v>71</v>
      </c>
      <c r="E262" s="13">
        <v>1.75</v>
      </c>
      <c r="F262" s="12">
        <v>1.23</v>
      </c>
      <c r="G262" s="12">
        <v>7.0000000000000001E-3</v>
      </c>
      <c r="H262" s="18">
        <f t="shared" si="16"/>
        <v>0.99430894308943085</v>
      </c>
      <c r="I262" s="8">
        <v>8.9905111439397931E-2</v>
      </c>
      <c r="J262" s="8">
        <v>-2.1549019599857431</v>
      </c>
      <c r="K262" s="8">
        <v>2.2448070714251411</v>
      </c>
      <c r="M262"/>
    </row>
    <row r="263" spans="1:13" s="4" customFormat="1" x14ac:dyDescent="0.25">
      <c r="A263" s="9" t="s">
        <v>78</v>
      </c>
      <c r="B263" s="12" t="s">
        <v>70</v>
      </c>
      <c r="C263" s="9"/>
      <c r="D263" s="12" t="s">
        <v>71</v>
      </c>
      <c r="E263" s="13">
        <v>1.9166666666666667</v>
      </c>
      <c r="F263" s="12">
        <v>0.28000000000000003</v>
      </c>
      <c r="G263" s="12">
        <v>7.9000000000000001E-2</v>
      </c>
      <c r="H263" s="18">
        <f t="shared" si="16"/>
        <v>0.71785714285714286</v>
      </c>
      <c r="I263" s="8">
        <v>-0.55284196865778079</v>
      </c>
      <c r="J263" s="8">
        <v>-1.1023729087095586</v>
      </c>
      <c r="K263" s="8">
        <v>0.54953094005177783</v>
      </c>
      <c r="M263"/>
    </row>
    <row r="264" spans="1:13" s="4" customFormat="1" x14ac:dyDescent="0.25">
      <c r="A264" s="9" t="s">
        <v>79</v>
      </c>
      <c r="B264" s="12" t="s">
        <v>80</v>
      </c>
      <c r="C264" s="9"/>
      <c r="D264" s="12" t="s">
        <v>71</v>
      </c>
      <c r="E264" s="13">
        <v>8.2191780821917804E-2</v>
      </c>
      <c r="F264" s="12">
        <v>1.5</v>
      </c>
      <c r="G264" s="12">
        <v>0.375</v>
      </c>
      <c r="H264" s="18">
        <f t="shared" si="16"/>
        <v>0.75</v>
      </c>
      <c r="I264" s="8">
        <v>0.17609125905568124</v>
      </c>
      <c r="J264" s="8">
        <v>-0.42596873227228116</v>
      </c>
      <c r="K264" s="8">
        <v>0.6020599913279624</v>
      </c>
      <c r="M264"/>
    </row>
    <row r="265" spans="1:13" s="4" customFormat="1" x14ac:dyDescent="0.25">
      <c r="A265" s="9" t="s">
        <v>40</v>
      </c>
      <c r="B265" s="12" t="s">
        <v>80</v>
      </c>
      <c r="C265" s="9"/>
      <c r="D265" s="12" t="s">
        <v>71</v>
      </c>
      <c r="E265" s="13">
        <v>9.3150684931506855E-2</v>
      </c>
      <c r="F265" s="12">
        <v>0.31</v>
      </c>
      <c r="G265" s="12">
        <v>0.73</v>
      </c>
      <c r="H265" s="18">
        <f t="shared" si="16"/>
        <v>-1.3548387096774195</v>
      </c>
      <c r="I265" s="8">
        <v>-0.50863830616572736</v>
      </c>
      <c r="J265" s="8">
        <v>-0.13667713987954411</v>
      </c>
      <c r="K265" s="8">
        <v>-0.37196116628618325</v>
      </c>
      <c r="M265"/>
    </row>
    <row r="266" spans="1:13" s="4" customFormat="1" x14ac:dyDescent="0.25">
      <c r="A266" s="9" t="s">
        <v>34</v>
      </c>
      <c r="B266" s="12" t="s">
        <v>80</v>
      </c>
      <c r="C266" s="9"/>
      <c r="D266" s="12" t="s">
        <v>71</v>
      </c>
      <c r="E266" s="13">
        <v>0.23835616438356164</v>
      </c>
      <c r="F266" s="12">
        <v>0.59499999999999997</v>
      </c>
      <c r="G266" s="12">
        <v>0.14699999999999999</v>
      </c>
      <c r="H266" s="18">
        <f t="shared" si="16"/>
        <v>0.75294117647058822</v>
      </c>
      <c r="I266" s="8">
        <v>-0.22548303427145044</v>
      </c>
      <c r="J266" s="8">
        <v>-0.83268266525182388</v>
      </c>
      <c r="K266" s="8">
        <v>0.60719963098037344</v>
      </c>
      <c r="M266"/>
    </row>
    <row r="267" spans="1:13" s="4" customFormat="1" x14ac:dyDescent="0.25">
      <c r="A267" s="9" t="s">
        <v>63</v>
      </c>
      <c r="B267" s="12" t="s">
        <v>80</v>
      </c>
      <c r="C267" s="9"/>
      <c r="D267" s="12" t="s">
        <v>71</v>
      </c>
      <c r="E267" s="13">
        <v>0.34520547945205482</v>
      </c>
      <c r="F267" s="12">
        <v>3.99</v>
      </c>
      <c r="G267" s="12">
        <v>1.68</v>
      </c>
      <c r="H267" s="18">
        <f t="shared" si="16"/>
        <v>0.57894736842105265</v>
      </c>
      <c r="I267" s="8">
        <v>0.60097289568674828</v>
      </c>
      <c r="J267" s="8">
        <v>0.22530928172586284</v>
      </c>
      <c r="K267" s="8">
        <v>0.37566361396088543</v>
      </c>
      <c r="M267"/>
    </row>
    <row r="268" spans="1:13" s="4" customFormat="1" x14ac:dyDescent="0.25">
      <c r="A268" s="9" t="s">
        <v>35</v>
      </c>
      <c r="B268" s="12" t="s">
        <v>80</v>
      </c>
      <c r="C268" s="9"/>
      <c r="D268" s="12" t="s">
        <v>71</v>
      </c>
      <c r="E268" s="13">
        <v>0.50136986301369868</v>
      </c>
      <c r="F268" s="12">
        <v>1.7999999999999999E-2</v>
      </c>
      <c r="G268" s="12">
        <v>1E-3</v>
      </c>
      <c r="H268" s="18">
        <f t="shared" si="16"/>
        <v>0.94444444444444442</v>
      </c>
      <c r="I268" s="8">
        <v>-1.744727494896694</v>
      </c>
      <c r="J268" s="8">
        <v>-3</v>
      </c>
      <c r="K268" s="8">
        <v>1.255272505103306</v>
      </c>
      <c r="M268"/>
    </row>
    <row r="269" spans="1:13" s="4" customFormat="1" x14ac:dyDescent="0.25">
      <c r="A269" s="9" t="s">
        <v>81</v>
      </c>
      <c r="B269" s="12" t="s">
        <v>80</v>
      </c>
      <c r="C269" s="9"/>
      <c r="D269" s="12" t="s">
        <v>71</v>
      </c>
      <c r="E269" s="13">
        <v>1.6109589041095891</v>
      </c>
      <c r="F269" s="12">
        <v>0.93500000000000005</v>
      </c>
      <c r="G269" s="12">
        <v>1.31</v>
      </c>
      <c r="H269" s="18">
        <f t="shared" si="16"/>
        <v>-0.40106951871657759</v>
      </c>
      <c r="I269" s="8">
        <v>-2.91883891274822E-2</v>
      </c>
      <c r="J269" s="8">
        <v>0.11727129565576427</v>
      </c>
      <c r="K269" s="8">
        <v>-0.14645968478324647</v>
      </c>
      <c r="M269"/>
    </row>
    <row r="270" spans="1:13" s="4" customFormat="1" x14ac:dyDescent="0.25">
      <c r="A270" s="9" t="s">
        <v>36</v>
      </c>
      <c r="B270" s="12" t="s">
        <v>80</v>
      </c>
      <c r="C270" s="9"/>
      <c r="D270" s="12" t="s">
        <v>71</v>
      </c>
      <c r="E270" s="13">
        <v>2.2520547945205478</v>
      </c>
      <c r="F270" s="12">
        <v>0.1</v>
      </c>
      <c r="G270" s="12">
        <v>1E-3</v>
      </c>
      <c r="H270" s="18">
        <f t="shared" si="16"/>
        <v>0.99</v>
      </c>
      <c r="I270" s="8">
        <v>-1</v>
      </c>
      <c r="J270" s="8">
        <v>-3</v>
      </c>
      <c r="K270" s="8">
        <v>2</v>
      </c>
      <c r="M270"/>
    </row>
    <row r="271" spans="1:13" s="4" customFormat="1" x14ac:dyDescent="0.25">
      <c r="A271" s="9" t="s">
        <v>53</v>
      </c>
      <c r="B271" s="12" t="s">
        <v>80</v>
      </c>
      <c r="C271" s="9"/>
      <c r="D271" s="12" t="s">
        <v>71</v>
      </c>
      <c r="E271" s="13">
        <v>3.591780821917808</v>
      </c>
      <c r="F271" s="12">
        <v>0.61</v>
      </c>
      <c r="G271" s="12">
        <v>2.1000000000000001E-2</v>
      </c>
      <c r="H271" s="18">
        <f t="shared" si="16"/>
        <v>0.96557377049180326</v>
      </c>
      <c r="I271" s="8">
        <v>-0.21467016498923297</v>
      </c>
      <c r="J271" s="8">
        <v>-1.6777807052660807</v>
      </c>
      <c r="K271" s="8">
        <v>1.4631105402768476</v>
      </c>
      <c r="M271"/>
    </row>
    <row r="272" spans="1:13" s="4" customFormat="1" x14ac:dyDescent="0.25">
      <c r="A272" s="9" t="s">
        <v>33</v>
      </c>
      <c r="B272" s="12" t="s">
        <v>80</v>
      </c>
      <c r="C272" s="9"/>
      <c r="D272" s="12" t="s">
        <v>71</v>
      </c>
      <c r="E272" s="13">
        <v>3.6684931506849314</v>
      </c>
      <c r="F272" s="12">
        <v>15</v>
      </c>
      <c r="G272" s="12">
        <v>6.5</v>
      </c>
      <c r="H272" s="18">
        <f t="shared" si="16"/>
        <v>0.56666666666666665</v>
      </c>
      <c r="I272" s="8">
        <v>1.1760912590556813</v>
      </c>
      <c r="J272" s="8">
        <v>0.81291335664285558</v>
      </c>
      <c r="K272" s="8">
        <v>0.36317790241282577</v>
      </c>
      <c r="M272"/>
    </row>
    <row r="273" spans="1:13" s="4" customFormat="1" x14ac:dyDescent="0.25">
      <c r="A273" s="9" t="s">
        <v>82</v>
      </c>
      <c r="B273" s="12" t="s">
        <v>80</v>
      </c>
      <c r="C273" s="9"/>
      <c r="D273" s="12" t="s">
        <v>71</v>
      </c>
      <c r="E273" s="13">
        <v>4.6794520547945204</v>
      </c>
      <c r="F273" s="12">
        <v>1.3</v>
      </c>
      <c r="G273" s="12">
        <v>19</v>
      </c>
      <c r="H273" s="18">
        <f t="shared" si="16"/>
        <v>-13.615384615384615</v>
      </c>
      <c r="I273" s="8">
        <v>0.11394335230683679</v>
      </c>
      <c r="J273" s="8">
        <v>1.2787536009528289</v>
      </c>
      <c r="K273" s="8">
        <v>-1.1648102486459921</v>
      </c>
      <c r="M273"/>
    </row>
    <row r="274" spans="1:13" s="4" customFormat="1" x14ac:dyDescent="0.25">
      <c r="A274" s="9" t="s">
        <v>14</v>
      </c>
      <c r="B274" s="12" t="s">
        <v>80</v>
      </c>
      <c r="C274" s="9"/>
      <c r="D274" s="12" t="s">
        <v>71</v>
      </c>
      <c r="E274" s="13">
        <v>4.8356164383561646</v>
      </c>
      <c r="F274" s="12">
        <v>0.5</v>
      </c>
      <c r="G274" s="12">
        <v>0.51</v>
      </c>
      <c r="H274" s="18">
        <f t="shared" si="16"/>
        <v>-2.0000000000000018E-2</v>
      </c>
      <c r="I274" s="8">
        <v>-0.3010299956639812</v>
      </c>
      <c r="J274" s="8">
        <v>-0.29242982390206362</v>
      </c>
      <c r="K274" s="8">
        <v>-8.6001717619175744E-3</v>
      </c>
      <c r="M274"/>
    </row>
    <row r="275" spans="1:13" s="4" customFormat="1" x14ac:dyDescent="0.25">
      <c r="A275" s="9" t="s">
        <v>38</v>
      </c>
      <c r="B275" s="12" t="s">
        <v>80</v>
      </c>
      <c r="C275" s="9"/>
      <c r="D275" s="12" t="s">
        <v>71</v>
      </c>
      <c r="E275" s="13">
        <v>4.838356164383562</v>
      </c>
      <c r="F275" s="12">
        <v>0.15</v>
      </c>
      <c r="G275" s="12">
        <v>3.3E-3</v>
      </c>
      <c r="H275" s="18">
        <f t="shared" si="16"/>
        <v>0.97799999999999998</v>
      </c>
      <c r="I275" s="8">
        <v>-0.82390874094431876</v>
      </c>
      <c r="J275" s="8">
        <v>-2.4814860601221125</v>
      </c>
      <c r="K275" s="8">
        <v>1.6575773191777938</v>
      </c>
      <c r="M275"/>
    </row>
    <row r="276" spans="1:13" s="4" customFormat="1" x14ac:dyDescent="0.25">
      <c r="A276" s="9" t="s">
        <v>64</v>
      </c>
      <c r="B276" s="12" t="s">
        <v>80</v>
      </c>
      <c r="C276" s="9"/>
      <c r="D276" s="12" t="s">
        <v>71</v>
      </c>
      <c r="E276" s="13">
        <v>7.6383561643835618</v>
      </c>
      <c r="F276" s="12">
        <v>1E-3</v>
      </c>
      <c r="G276" s="12">
        <v>5.2999999999999998E-4</v>
      </c>
      <c r="H276" s="18">
        <f t="shared" si="16"/>
        <v>0.47000000000000008</v>
      </c>
      <c r="I276" s="8">
        <v>-3</v>
      </c>
      <c r="J276" s="8">
        <v>-3.2757241303992108</v>
      </c>
      <c r="K276" s="8">
        <v>0.27572413039921084</v>
      </c>
      <c r="M276"/>
    </row>
    <row r="277" spans="1:13" s="4" customFormat="1" x14ac:dyDescent="0.25">
      <c r="A277" s="9" t="s">
        <v>54</v>
      </c>
      <c r="B277" s="12" t="s">
        <v>83</v>
      </c>
      <c r="C277" s="9"/>
      <c r="D277" s="12" t="s">
        <v>71</v>
      </c>
      <c r="E277" s="13">
        <v>8.2191780821917804E-2</v>
      </c>
      <c r="F277" s="12">
        <v>17</v>
      </c>
      <c r="G277" s="12">
        <v>18</v>
      </c>
      <c r="H277" s="18">
        <f t="shared" si="16"/>
        <v>-5.8823529411764719E-2</v>
      </c>
      <c r="I277" s="8">
        <v>1.2304489213782739</v>
      </c>
      <c r="J277" s="8">
        <v>1.255272505103306</v>
      </c>
      <c r="K277" s="8">
        <v>-2.4823583725032128E-2</v>
      </c>
      <c r="M277"/>
    </row>
    <row r="278" spans="1:13" s="4" customFormat="1" x14ac:dyDescent="0.25">
      <c r="A278" s="9" t="s">
        <v>8</v>
      </c>
      <c r="B278" s="12" t="s">
        <v>83</v>
      </c>
      <c r="C278" s="9"/>
      <c r="D278" s="12" t="s">
        <v>71</v>
      </c>
      <c r="E278" s="13">
        <v>2.2904109589041095</v>
      </c>
      <c r="F278" s="12">
        <v>15.6</v>
      </c>
      <c r="G278" s="12">
        <v>3.18</v>
      </c>
      <c r="H278" s="18">
        <f t="shared" si="16"/>
        <v>0.7961538461538461</v>
      </c>
      <c r="I278" s="8">
        <v>1.1931245983544616</v>
      </c>
      <c r="J278" s="8">
        <v>0.50242711998443268</v>
      </c>
      <c r="K278" s="8">
        <v>0.69069747837002893</v>
      </c>
      <c r="M278"/>
    </row>
    <row r="279" spans="1:13" s="4" customFormat="1" x14ac:dyDescent="0.25">
      <c r="A279" s="9" t="s">
        <v>41</v>
      </c>
      <c r="B279" s="12" t="s">
        <v>83</v>
      </c>
      <c r="C279" s="9"/>
      <c r="D279" s="12" t="s">
        <v>71</v>
      </c>
      <c r="E279" s="13">
        <v>3.6356164383561644</v>
      </c>
      <c r="F279" s="12">
        <v>9.4</v>
      </c>
      <c r="G279" s="12">
        <v>6</v>
      </c>
      <c r="H279" s="18">
        <f t="shared" si="16"/>
        <v>0.36170212765957455</v>
      </c>
      <c r="I279" s="8">
        <v>0.97312785359969867</v>
      </c>
      <c r="J279" s="8">
        <v>0.77815125038364363</v>
      </c>
      <c r="K279" s="8">
        <v>0.19497660321605503</v>
      </c>
      <c r="M279"/>
    </row>
    <row r="280" spans="1:13" s="4" customFormat="1" x14ac:dyDescent="0.25">
      <c r="A280" s="9" t="s">
        <v>39</v>
      </c>
      <c r="B280" s="12" t="s">
        <v>83</v>
      </c>
      <c r="C280" s="9"/>
      <c r="D280" s="12" t="s">
        <v>71</v>
      </c>
      <c r="E280" s="13">
        <v>3.9863013698630136</v>
      </c>
      <c r="F280" s="12">
        <v>35</v>
      </c>
      <c r="G280" s="12">
        <v>0.12</v>
      </c>
      <c r="H280" s="18">
        <f t="shared" si="16"/>
        <v>0.99657142857142855</v>
      </c>
      <c r="I280" s="8">
        <v>1.5440680443502757</v>
      </c>
      <c r="J280" s="8">
        <v>-0.92081875395237522</v>
      </c>
      <c r="K280" s="8">
        <v>2.464886798302651</v>
      </c>
      <c r="M280"/>
    </row>
    <row r="281" spans="1:13" s="4" customFormat="1" x14ac:dyDescent="0.25">
      <c r="A281" s="9" t="s">
        <v>55</v>
      </c>
      <c r="B281" s="12" t="s">
        <v>83</v>
      </c>
      <c r="C281" s="9"/>
      <c r="D281" s="12" t="s">
        <v>71</v>
      </c>
      <c r="E281" s="13">
        <v>10.005479452054795</v>
      </c>
      <c r="F281" s="12">
        <v>0.21</v>
      </c>
      <c r="G281" s="12">
        <v>4.0999999999999996</v>
      </c>
      <c r="H281" s="18">
        <f t="shared" si="16"/>
        <v>-18.523809523809522</v>
      </c>
      <c r="I281" s="8">
        <v>-0.6777807052660807</v>
      </c>
      <c r="J281" s="8">
        <v>0.61278385671973545</v>
      </c>
      <c r="K281" s="8">
        <v>-1.2905645619858161</v>
      </c>
      <c r="M281"/>
    </row>
    <row r="282" spans="1:13" s="4" customFormat="1" x14ac:dyDescent="0.25">
      <c r="A282" s="9" t="s">
        <v>84</v>
      </c>
      <c r="B282" s="12" t="s">
        <v>83</v>
      </c>
      <c r="C282" s="9"/>
      <c r="D282" s="12" t="s">
        <v>71</v>
      </c>
      <c r="E282" s="13">
        <v>11.443835616438356</v>
      </c>
      <c r="F282" s="12">
        <v>3.6</v>
      </c>
      <c r="G282" s="12">
        <v>0.62</v>
      </c>
      <c r="H282" s="18">
        <f t="shared" si="16"/>
        <v>0.82777777777777772</v>
      </c>
      <c r="I282" s="8">
        <v>0.55630250076728727</v>
      </c>
      <c r="J282" s="8">
        <v>-0.20760831050174613</v>
      </c>
      <c r="K282" s="8">
        <v>0.76391081126903337</v>
      </c>
      <c r="M282"/>
    </row>
    <row r="283" spans="1:13" s="4" customFormat="1" x14ac:dyDescent="0.25">
      <c r="A283" s="9" t="s">
        <v>85</v>
      </c>
      <c r="B283" s="12" t="s">
        <v>83</v>
      </c>
      <c r="C283" s="9"/>
      <c r="D283" s="12" t="s">
        <v>71</v>
      </c>
      <c r="E283" s="13">
        <v>13.101369863013698</v>
      </c>
      <c r="F283" s="12">
        <v>8.5999999999999993E-2</v>
      </c>
      <c r="G283" s="12">
        <v>2.1000000000000001E-2</v>
      </c>
      <c r="H283" s="18">
        <f t="shared" si="16"/>
        <v>0.7558139534883721</v>
      </c>
      <c r="I283" s="8">
        <v>-1.0655015487564323</v>
      </c>
      <c r="J283" s="8">
        <v>-1.6777807052660807</v>
      </c>
      <c r="K283" s="8">
        <v>0.61227915650964837</v>
      </c>
      <c r="M283"/>
    </row>
    <row r="284" spans="1:13" s="4" customFormat="1" x14ac:dyDescent="0.25">
      <c r="A284" s="9" t="s">
        <v>86</v>
      </c>
      <c r="B284" s="12" t="s">
        <v>28</v>
      </c>
      <c r="C284" s="9"/>
      <c r="D284" s="12" t="s">
        <v>71</v>
      </c>
      <c r="E284" s="13">
        <v>1.3424657534246576</v>
      </c>
      <c r="F284" s="12">
        <v>5.2999999999999999E-2</v>
      </c>
      <c r="G284" s="12">
        <v>4.2099999999999999E-2</v>
      </c>
      <c r="H284" s="18">
        <f t="shared" si="16"/>
        <v>0.20566037735849052</v>
      </c>
      <c r="I284" s="8">
        <v>-1.2757241303992111</v>
      </c>
      <c r="J284" s="8">
        <v>-1.3757179041643317</v>
      </c>
      <c r="K284" s="8">
        <v>9.9993773765120642E-2</v>
      </c>
      <c r="M284"/>
    </row>
    <row r="285" spans="1:13" s="4" customFormat="1" x14ac:dyDescent="0.25">
      <c r="A285" s="9" t="s">
        <v>87</v>
      </c>
      <c r="B285" s="12" t="s">
        <v>28</v>
      </c>
      <c r="C285" s="9"/>
      <c r="D285" s="12" t="s">
        <v>71</v>
      </c>
      <c r="E285" s="13">
        <v>2.1452054794520548</v>
      </c>
      <c r="F285" s="12">
        <v>1E-3</v>
      </c>
      <c r="G285" s="12">
        <v>2.8E-3</v>
      </c>
      <c r="H285" s="18">
        <f t="shared" si="16"/>
        <v>-1.7999999999999998</v>
      </c>
      <c r="I285" s="8">
        <v>-3</v>
      </c>
      <c r="J285" s="8">
        <v>-2.5528419686577806</v>
      </c>
      <c r="K285" s="8">
        <v>-0.44715803134221943</v>
      </c>
      <c r="M285"/>
    </row>
    <row r="286" spans="1:13" s="4" customFormat="1" x14ac:dyDescent="0.25">
      <c r="A286" s="9" t="s">
        <v>88</v>
      </c>
      <c r="B286" s="12" t="s">
        <v>28</v>
      </c>
      <c r="C286" s="9"/>
      <c r="D286" s="12" t="s">
        <v>71</v>
      </c>
      <c r="E286" s="13">
        <v>2.1479452054794521</v>
      </c>
      <c r="F286" s="12">
        <v>1.1999999999999999E-3</v>
      </c>
      <c r="G286" s="12">
        <v>1E-3</v>
      </c>
      <c r="H286" s="18">
        <f t="shared" si="16"/>
        <v>0.16666666666666663</v>
      </c>
      <c r="I286" s="8">
        <v>-2.9208187539523753</v>
      </c>
      <c r="J286" s="8">
        <v>-3</v>
      </c>
      <c r="K286" s="8">
        <v>7.9181246047624665E-2</v>
      </c>
      <c r="M286"/>
    </row>
    <row r="287" spans="1:13" s="4" customFormat="1" x14ac:dyDescent="0.25">
      <c r="A287" s="9" t="s">
        <v>89</v>
      </c>
      <c r="B287" s="12" t="s">
        <v>28</v>
      </c>
      <c r="C287" s="9"/>
      <c r="D287" s="12" t="s">
        <v>71</v>
      </c>
      <c r="E287" s="13">
        <v>2.2986301369863016</v>
      </c>
      <c r="F287" s="12">
        <v>3.0999999999999999E-3</v>
      </c>
      <c r="G287" s="12">
        <v>1E-3</v>
      </c>
      <c r="H287" s="18">
        <f t="shared" si="16"/>
        <v>0.67741935483870974</v>
      </c>
      <c r="I287" s="8">
        <v>-2.5086383061657274</v>
      </c>
      <c r="J287" s="8">
        <v>-3</v>
      </c>
      <c r="K287" s="8">
        <v>0.49136169383427264</v>
      </c>
      <c r="M287"/>
    </row>
    <row r="288" spans="1:13" s="4" customFormat="1" x14ac:dyDescent="0.25">
      <c r="A288" s="9" t="s">
        <v>90</v>
      </c>
      <c r="B288" s="12" t="s">
        <v>28</v>
      </c>
      <c r="C288" s="9"/>
      <c r="D288" s="12" t="s">
        <v>71</v>
      </c>
      <c r="E288" s="13">
        <v>3.6191780821917807</v>
      </c>
      <c r="F288" s="12">
        <v>0.74</v>
      </c>
      <c r="G288" s="12">
        <v>1.2</v>
      </c>
      <c r="H288" s="18">
        <f t="shared" si="16"/>
        <v>-0.62162162162162149</v>
      </c>
      <c r="I288" s="8">
        <v>-0.13076828026902382</v>
      </c>
      <c r="J288" s="8">
        <v>7.9181246047624818E-2</v>
      </c>
      <c r="K288" s="8">
        <v>-0.20994952631664865</v>
      </c>
      <c r="M288"/>
    </row>
    <row r="289" spans="1:13" s="4" customFormat="1" x14ac:dyDescent="0.25">
      <c r="A289" s="9" t="s">
        <v>91</v>
      </c>
      <c r="B289" s="12" t="s">
        <v>28</v>
      </c>
      <c r="C289" s="9"/>
      <c r="D289" s="12" t="s">
        <v>71</v>
      </c>
      <c r="E289" s="13">
        <v>4.0520547945205481</v>
      </c>
      <c r="F289" s="12">
        <v>9.5</v>
      </c>
      <c r="G289" s="12">
        <v>5.73</v>
      </c>
      <c r="H289" s="18">
        <f t="shared" si="16"/>
        <v>0.39684210526315788</v>
      </c>
      <c r="I289" s="8">
        <v>0.97772360528884772</v>
      </c>
      <c r="J289" s="8">
        <v>0.75815462196739003</v>
      </c>
      <c r="K289" s="8">
        <v>0.21956898332145769</v>
      </c>
      <c r="M289"/>
    </row>
    <row r="290" spans="1:13" s="4" customFormat="1" x14ac:dyDescent="0.25">
      <c r="A290" s="9" t="s">
        <v>92</v>
      </c>
      <c r="B290" s="12" t="s">
        <v>28</v>
      </c>
      <c r="C290" s="9"/>
      <c r="D290" s="12" t="s">
        <v>71</v>
      </c>
      <c r="E290" s="13">
        <v>5.1369863013698627</v>
      </c>
      <c r="F290" s="12">
        <v>0.59</v>
      </c>
      <c r="G290" s="12">
        <v>5.79E-2</v>
      </c>
      <c r="H290" s="18">
        <f t="shared" si="16"/>
        <v>0.90186440677966107</v>
      </c>
      <c r="I290" s="8">
        <v>-0.22914798835785583</v>
      </c>
      <c r="J290" s="8">
        <v>-1.2373214362725637</v>
      </c>
      <c r="K290" s="8">
        <v>1.008173447914708</v>
      </c>
      <c r="M290"/>
    </row>
    <row r="291" spans="1:13" s="4" customFormat="1" x14ac:dyDescent="0.25">
      <c r="A291" s="9" t="s">
        <v>93</v>
      </c>
      <c r="B291" s="12" t="s">
        <v>28</v>
      </c>
      <c r="C291" s="9"/>
      <c r="D291" s="12" t="s">
        <v>71</v>
      </c>
      <c r="E291" s="13">
        <v>5.3616438356164382</v>
      </c>
      <c r="F291" s="12">
        <v>4.2000000000000003E-2</v>
      </c>
      <c r="G291" s="12">
        <v>4.0999999999999995E-3</v>
      </c>
      <c r="H291" s="18">
        <f t="shared" si="16"/>
        <v>0.90238095238095239</v>
      </c>
      <c r="I291" s="8">
        <v>-1.3767507096020994</v>
      </c>
      <c r="J291" s="8">
        <v>-2.3872161432802645</v>
      </c>
      <c r="K291" s="8">
        <v>1.0104654336781651</v>
      </c>
      <c r="M291"/>
    </row>
    <row r="292" spans="1:13" s="4" customFormat="1" x14ac:dyDescent="0.25">
      <c r="A292" s="9" t="s">
        <v>94</v>
      </c>
      <c r="B292" s="12" t="s">
        <v>28</v>
      </c>
      <c r="C292" s="9"/>
      <c r="D292" s="12" t="s">
        <v>71</v>
      </c>
      <c r="E292" s="13">
        <v>6.9424657534246572</v>
      </c>
      <c r="F292" s="12">
        <v>1.7</v>
      </c>
      <c r="G292" s="12">
        <v>3.5000000000000003E-2</v>
      </c>
      <c r="H292" s="18">
        <f t="shared" si="16"/>
        <v>0.97941176470588232</v>
      </c>
      <c r="I292" s="8">
        <v>0.23044892137827391</v>
      </c>
      <c r="J292" s="8">
        <v>-1.4559319556497243</v>
      </c>
      <c r="K292" s="8">
        <v>1.6863808770279982</v>
      </c>
      <c r="M292"/>
    </row>
    <row r="293" spans="1:13" s="4" customFormat="1" x14ac:dyDescent="0.25">
      <c r="A293" s="9" t="s">
        <v>95</v>
      </c>
      <c r="B293" s="12" t="s">
        <v>28</v>
      </c>
      <c r="C293" s="9"/>
      <c r="D293" s="12" t="s">
        <v>71</v>
      </c>
      <c r="E293" s="13">
        <v>9.7671232876712324</v>
      </c>
      <c r="F293" s="12">
        <v>1.6999999999999999E-3</v>
      </c>
      <c r="G293" s="12">
        <v>1E-3</v>
      </c>
      <c r="H293" s="18">
        <f t="shared" si="16"/>
        <v>0.41176470588235292</v>
      </c>
      <c r="I293" s="8">
        <v>-2.7695510786217259</v>
      </c>
      <c r="J293" s="8">
        <v>-3</v>
      </c>
      <c r="K293" s="8">
        <v>0.23044892137827411</v>
      </c>
      <c r="M293"/>
    </row>
    <row r="294" spans="1:13" s="4" customFormat="1" x14ac:dyDescent="0.25">
      <c r="A294" s="9" t="s">
        <v>96</v>
      </c>
      <c r="B294" s="12" t="s">
        <v>97</v>
      </c>
      <c r="C294" s="9"/>
      <c r="D294" s="12" t="s">
        <v>71</v>
      </c>
      <c r="E294" s="13">
        <v>0</v>
      </c>
      <c r="F294" s="12">
        <v>12</v>
      </c>
      <c r="G294" s="12">
        <v>11</v>
      </c>
      <c r="H294" s="18">
        <f t="shared" si="16"/>
        <v>8.333333333333337E-2</v>
      </c>
      <c r="I294" s="8">
        <v>1.0791812460476249</v>
      </c>
      <c r="J294" s="8">
        <v>1.0413926851582251</v>
      </c>
      <c r="K294" s="8">
        <v>3.7788560889399747E-2</v>
      </c>
      <c r="M294"/>
    </row>
    <row r="295" spans="1:13" s="4" customFormat="1" x14ac:dyDescent="0.25">
      <c r="A295" s="9" t="s">
        <v>98</v>
      </c>
      <c r="B295" s="12" t="s">
        <v>97</v>
      </c>
      <c r="C295" s="9"/>
      <c r="D295" s="12" t="s">
        <v>71</v>
      </c>
      <c r="E295" s="13">
        <v>8.3333333333333329E-2</v>
      </c>
      <c r="F295" s="12">
        <v>3.6</v>
      </c>
      <c r="G295" s="12">
        <v>1.29</v>
      </c>
      <c r="H295" s="18">
        <f t="shared" si="16"/>
        <v>0.64166666666666661</v>
      </c>
      <c r="I295" s="8">
        <v>0.55630250076728727</v>
      </c>
      <c r="J295" s="8">
        <v>0.11058971029924898</v>
      </c>
      <c r="K295" s="8">
        <v>0.4457127904680383</v>
      </c>
      <c r="M295"/>
    </row>
    <row r="296" spans="1:13" s="4" customFormat="1" x14ac:dyDescent="0.25">
      <c r="A296" s="9" t="s">
        <v>99</v>
      </c>
      <c r="B296" s="12" t="s">
        <v>97</v>
      </c>
      <c r="C296" s="9"/>
      <c r="D296" s="12" t="s">
        <v>71</v>
      </c>
      <c r="E296" s="13">
        <v>0.25</v>
      </c>
      <c r="F296" s="12">
        <v>36</v>
      </c>
      <c r="G296" s="12">
        <v>3.84</v>
      </c>
      <c r="H296" s="18">
        <f t="shared" si="16"/>
        <v>0.89333333333333331</v>
      </c>
      <c r="I296" s="8">
        <v>1.5563025007672873</v>
      </c>
      <c r="J296" s="8">
        <v>0.58433122436753082</v>
      </c>
      <c r="K296" s="8">
        <v>0.97197127639975645</v>
      </c>
      <c r="M296"/>
    </row>
    <row r="297" spans="1:13" s="4" customFormat="1" x14ac:dyDescent="0.25">
      <c r="A297" s="9" t="s">
        <v>100</v>
      </c>
      <c r="B297" s="12" t="s">
        <v>101</v>
      </c>
      <c r="C297" s="9"/>
      <c r="D297" s="12" t="s">
        <v>71</v>
      </c>
      <c r="E297" s="13">
        <v>2.043835616438356</v>
      </c>
      <c r="F297" s="12">
        <v>0.16</v>
      </c>
      <c r="G297" s="12">
        <v>9.1999999999999998E-2</v>
      </c>
      <c r="H297" s="18">
        <f t="shared" si="16"/>
        <v>0.42500000000000004</v>
      </c>
      <c r="I297" s="8">
        <v>-0.79588001734407521</v>
      </c>
      <c r="J297" s="8">
        <v>-1.0362121726544447</v>
      </c>
      <c r="K297" s="8">
        <v>0.24033215531036944</v>
      </c>
      <c r="M297"/>
    </row>
    <row r="298" spans="1:13" s="4" customFormat="1" x14ac:dyDescent="0.25">
      <c r="A298" s="9" t="s">
        <v>102</v>
      </c>
      <c r="B298" s="12" t="s">
        <v>101</v>
      </c>
      <c r="C298" s="9"/>
      <c r="D298" s="12" t="s">
        <v>71</v>
      </c>
      <c r="E298" s="13">
        <v>2.7835616438356166</v>
      </c>
      <c r="F298" s="12">
        <v>2.5999999999999999E-2</v>
      </c>
      <c r="G298" s="12">
        <v>1.4E-3</v>
      </c>
      <c r="H298" s="18">
        <f t="shared" si="16"/>
        <v>0.94615384615384612</v>
      </c>
      <c r="I298" s="8">
        <v>-1.585026652029182</v>
      </c>
      <c r="J298" s="8">
        <v>-2.8538719643217618</v>
      </c>
      <c r="K298" s="8">
        <v>1.2688453122925798</v>
      </c>
      <c r="M298"/>
    </row>
    <row r="299" spans="1:13" s="4" customFormat="1" x14ac:dyDescent="0.25">
      <c r="A299" s="9" t="s">
        <v>103</v>
      </c>
      <c r="B299" s="12" t="s">
        <v>101</v>
      </c>
      <c r="C299" s="9"/>
      <c r="D299" s="12" t="s">
        <v>71</v>
      </c>
      <c r="E299" s="13">
        <v>5.3890410958904109</v>
      </c>
      <c r="F299" s="12">
        <v>24</v>
      </c>
      <c r="G299" s="12">
        <v>0.13</v>
      </c>
      <c r="H299" s="18">
        <f t="shared" si="16"/>
        <v>0.99458333333333337</v>
      </c>
      <c r="I299" s="8">
        <v>1.3802112417116059</v>
      </c>
      <c r="J299" s="8">
        <v>-0.88605664769316317</v>
      </c>
      <c r="K299" s="8">
        <v>2.266267889404769</v>
      </c>
      <c r="M299"/>
    </row>
    <row r="300" spans="1:13" s="4" customFormat="1" x14ac:dyDescent="0.25">
      <c r="A300" s="9" t="s">
        <v>104</v>
      </c>
      <c r="B300" s="12" t="s">
        <v>101</v>
      </c>
      <c r="C300" s="9"/>
      <c r="D300" s="12" t="s">
        <v>71</v>
      </c>
      <c r="E300" s="13">
        <v>7.0246575342465754</v>
      </c>
      <c r="F300" s="12">
        <v>9.15</v>
      </c>
      <c r="G300" s="12">
        <v>7.6</v>
      </c>
      <c r="H300" s="18">
        <f t="shared" si="16"/>
        <v>0.16939890710382521</v>
      </c>
      <c r="I300" s="8">
        <v>0.96142109406644827</v>
      </c>
      <c r="J300" s="8">
        <v>0.88081359228079137</v>
      </c>
      <c r="K300" s="8">
        <v>8.0607501785656899E-2</v>
      </c>
      <c r="M300"/>
    </row>
    <row r="301" spans="1:13" s="4" customFormat="1" x14ac:dyDescent="0.25">
      <c r="A301" s="9" t="s">
        <v>105</v>
      </c>
      <c r="B301" s="12" t="s">
        <v>101</v>
      </c>
      <c r="C301" s="9"/>
      <c r="D301" s="12" t="s">
        <v>71</v>
      </c>
      <c r="E301" s="13">
        <v>8.2904109589041095</v>
      </c>
      <c r="F301" s="12">
        <v>0.57999999999999996</v>
      </c>
      <c r="G301" s="12">
        <v>3.3000000000000002E-2</v>
      </c>
      <c r="H301" s="18">
        <f t="shared" si="16"/>
        <v>0.94310344827586201</v>
      </c>
      <c r="I301" s="8">
        <v>-0.23657200643706275</v>
      </c>
      <c r="J301" s="8">
        <v>-1.4814860601221125</v>
      </c>
      <c r="K301" s="8">
        <v>1.2449140536850498</v>
      </c>
      <c r="M301"/>
    </row>
    <row r="302" spans="1:13" s="4" customFormat="1" x14ac:dyDescent="0.25">
      <c r="A302" s="9" t="s">
        <v>106</v>
      </c>
      <c r="B302" s="12" t="s">
        <v>101</v>
      </c>
      <c r="C302" s="9"/>
      <c r="D302" s="12" t="s">
        <v>71</v>
      </c>
      <c r="E302" s="13">
        <v>8.6520547945205486</v>
      </c>
      <c r="F302" s="12">
        <v>16.899999999999999</v>
      </c>
      <c r="G302" s="12">
        <v>27</v>
      </c>
      <c r="H302" s="18">
        <f t="shared" si="16"/>
        <v>-0.59763313609467472</v>
      </c>
      <c r="I302" s="8">
        <v>1.2278867046136734</v>
      </c>
      <c r="J302" s="8">
        <v>1.4313637641589874</v>
      </c>
      <c r="K302" s="8">
        <v>-0.20347705954531392</v>
      </c>
      <c r="M302"/>
    </row>
    <row r="303" spans="1:13" s="4" customFormat="1" x14ac:dyDescent="0.25">
      <c r="A303" s="9" t="s">
        <v>107</v>
      </c>
      <c r="B303" s="12" t="s">
        <v>101</v>
      </c>
      <c r="C303" s="9"/>
      <c r="D303" s="12" t="s">
        <v>71</v>
      </c>
      <c r="E303" s="13">
        <v>8.7561643835616429</v>
      </c>
      <c r="F303" s="12">
        <v>1E-3</v>
      </c>
      <c r="G303" s="12">
        <v>8.0000000000000002E-3</v>
      </c>
      <c r="H303" s="18">
        <f t="shared" si="16"/>
        <v>-7</v>
      </c>
      <c r="I303" s="8">
        <v>-3</v>
      </c>
      <c r="J303" s="8">
        <v>-2.0969100130080562</v>
      </c>
      <c r="K303" s="8">
        <v>-0.90308998699194376</v>
      </c>
      <c r="M303"/>
    </row>
    <row r="304" spans="1:13" s="4" customFormat="1" x14ac:dyDescent="0.25">
      <c r="A304" s="9" t="s">
        <v>108</v>
      </c>
      <c r="B304" s="12" t="s">
        <v>101</v>
      </c>
      <c r="C304" s="9"/>
      <c r="D304" s="12" t="s">
        <v>71</v>
      </c>
      <c r="E304" s="13">
        <v>16.476712328767125</v>
      </c>
      <c r="F304" s="12">
        <v>3.7</v>
      </c>
      <c r="G304" s="12">
        <v>1.1000000000000001</v>
      </c>
      <c r="H304" s="18">
        <f t="shared" si="16"/>
        <v>0.70270270270270263</v>
      </c>
      <c r="I304" s="8">
        <v>0.56820172406699498</v>
      </c>
      <c r="J304" s="8">
        <v>4.1392685158225077E-2</v>
      </c>
      <c r="K304" s="8">
        <v>0.52680903890876996</v>
      </c>
      <c r="M304"/>
    </row>
    <row r="305" spans="1:13" s="4" customFormat="1" x14ac:dyDescent="0.25">
      <c r="A305" s="9" t="s">
        <v>109</v>
      </c>
      <c r="B305" s="12" t="s">
        <v>110</v>
      </c>
      <c r="C305" s="9"/>
      <c r="D305" s="12" t="s">
        <v>71</v>
      </c>
      <c r="E305" s="13">
        <v>2.7397260273972601E-2</v>
      </c>
      <c r="F305" s="12">
        <v>0.28999999999999998</v>
      </c>
      <c r="G305" s="12">
        <v>2.1</v>
      </c>
      <c r="H305" s="18">
        <f t="shared" si="16"/>
        <v>-6.2413793103448283</v>
      </c>
      <c r="I305" s="8">
        <v>-0.53760200210104392</v>
      </c>
      <c r="J305" s="8">
        <v>0.3222192947339193</v>
      </c>
      <c r="K305" s="8">
        <v>-0.85982129683496322</v>
      </c>
      <c r="M305"/>
    </row>
    <row r="306" spans="1:13" s="4" customFormat="1" x14ac:dyDescent="0.25">
      <c r="A306" s="9" t="s">
        <v>111</v>
      </c>
      <c r="B306" s="12" t="s">
        <v>110</v>
      </c>
      <c r="C306" s="9"/>
      <c r="D306" s="12" t="s">
        <v>71</v>
      </c>
      <c r="E306" s="13">
        <v>4.3835616438356165E-2</v>
      </c>
      <c r="F306" s="12">
        <v>3.3000000000000002E-2</v>
      </c>
      <c r="G306" s="12">
        <v>5.78</v>
      </c>
      <c r="H306" s="18">
        <f t="shared" si="16"/>
        <v>-174.15151515151516</v>
      </c>
      <c r="I306" s="8">
        <v>-1.4814860601221125</v>
      </c>
      <c r="J306" s="8">
        <v>0.76192783842052902</v>
      </c>
      <c r="K306" s="8">
        <v>-2.2434138985426415</v>
      </c>
      <c r="M306"/>
    </row>
    <row r="307" spans="1:13" s="4" customFormat="1" x14ac:dyDescent="0.25">
      <c r="A307" s="9" t="s">
        <v>112</v>
      </c>
      <c r="B307" s="12" t="s">
        <v>110</v>
      </c>
      <c r="C307" s="9"/>
      <c r="D307" s="12" t="s">
        <v>71</v>
      </c>
      <c r="E307" s="13">
        <v>0.83835616438356164</v>
      </c>
      <c r="F307" s="12">
        <v>24</v>
      </c>
      <c r="G307" s="12">
        <v>1.6</v>
      </c>
      <c r="H307" s="18">
        <f t="shared" si="16"/>
        <v>0.93333333333333335</v>
      </c>
      <c r="I307" s="8">
        <v>1.3802112417116059</v>
      </c>
      <c r="J307" s="8">
        <v>0.20411998265592479</v>
      </c>
      <c r="K307" s="8">
        <v>1.1760912590556811</v>
      </c>
      <c r="M307"/>
    </row>
    <row r="308" spans="1:13" s="4" customFormat="1" x14ac:dyDescent="0.25">
      <c r="A308" s="9" t="s">
        <v>113</v>
      </c>
      <c r="B308" s="12" t="s">
        <v>110</v>
      </c>
      <c r="C308" s="9"/>
      <c r="D308" s="12" t="s">
        <v>71</v>
      </c>
      <c r="E308" s="13">
        <v>2.0904109589041098</v>
      </c>
      <c r="F308" s="12">
        <v>22</v>
      </c>
      <c r="G308" s="12">
        <v>8.1999999999999993</v>
      </c>
      <c r="H308" s="18">
        <f t="shared" si="16"/>
        <v>0.62727272727272732</v>
      </c>
      <c r="I308" s="8">
        <v>1.3424226808222062</v>
      </c>
      <c r="J308" s="8">
        <v>0.91381385238371671</v>
      </c>
      <c r="K308" s="8">
        <v>0.42860882843848946</v>
      </c>
      <c r="M308"/>
    </row>
    <row r="309" spans="1:13" s="4" customFormat="1" x14ac:dyDescent="0.25">
      <c r="A309" s="9"/>
      <c r="B309" s="9"/>
      <c r="C309" s="9"/>
      <c r="E309" s="14"/>
      <c r="F309" s="10"/>
      <c r="G309" s="11"/>
      <c r="H309" s="11"/>
      <c r="M309"/>
    </row>
  </sheetData>
  <sortState xmlns:xlrd2="http://schemas.microsoft.com/office/spreadsheetml/2017/richdata2" ref="A3:BO255">
    <sortCondition descending="1" ref="K3:K255"/>
  </sortState>
  <mergeCells count="4">
    <mergeCell ref="M2:V2"/>
    <mergeCell ref="M1:V1"/>
    <mergeCell ref="W1:AF1"/>
    <mergeCell ref="W2:AF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5AC2-8FE2-4FEB-B286-6FB93E3FDD7C}">
  <dimension ref="A1:C13"/>
  <sheetViews>
    <sheetView workbookViewId="0">
      <selection activeCell="D21" sqref="D21"/>
    </sheetView>
  </sheetViews>
  <sheetFormatPr defaultRowHeight="15" x14ac:dyDescent="0.25"/>
  <cols>
    <col min="3" max="3" width="16.28515625" bestFit="1" customWidth="1"/>
  </cols>
  <sheetData>
    <row r="1" spans="1:3" x14ac:dyDescent="0.25">
      <c r="A1" t="s">
        <v>361</v>
      </c>
      <c r="B1" t="s">
        <v>362</v>
      </c>
      <c r="C1" t="s">
        <v>363</v>
      </c>
    </row>
    <row r="2" spans="1:3" x14ac:dyDescent="0.25">
      <c r="A2">
        <v>1E-3</v>
      </c>
      <c r="B2">
        <v>1E-3</v>
      </c>
      <c r="C2" t="s">
        <v>364</v>
      </c>
    </row>
    <row r="3" spans="1:3" x14ac:dyDescent="0.25">
      <c r="A3">
        <v>1000000</v>
      </c>
      <c r="B3">
        <v>1000000</v>
      </c>
      <c r="C3" t="s">
        <v>364</v>
      </c>
    </row>
    <row r="4" spans="1:3" x14ac:dyDescent="0.25">
      <c r="A4">
        <v>0.01</v>
      </c>
      <c r="B4">
        <v>1E-3</v>
      </c>
      <c r="C4" t="s">
        <v>365</v>
      </c>
    </row>
    <row r="5" spans="1:3" x14ac:dyDescent="0.25">
      <c r="A5">
        <v>1000000</v>
      </c>
      <c r="B5">
        <v>100000</v>
      </c>
      <c r="C5" t="s">
        <v>365</v>
      </c>
    </row>
    <row r="6" spans="1:3" x14ac:dyDescent="0.25">
      <c r="A6">
        <v>0.1</v>
      </c>
      <c r="B6">
        <v>1E-3</v>
      </c>
      <c r="C6" t="s">
        <v>366</v>
      </c>
    </row>
    <row r="7" spans="1:3" x14ac:dyDescent="0.25">
      <c r="A7">
        <v>1000000</v>
      </c>
      <c r="B7">
        <v>10000</v>
      </c>
      <c r="C7" t="s">
        <v>366</v>
      </c>
    </row>
    <row r="8" spans="1:3" x14ac:dyDescent="0.25">
      <c r="A8">
        <v>1</v>
      </c>
      <c r="B8">
        <v>1E-3</v>
      </c>
      <c r="C8" t="s">
        <v>367</v>
      </c>
    </row>
    <row r="9" spans="1:3" x14ac:dyDescent="0.25">
      <c r="A9">
        <v>1000000</v>
      </c>
      <c r="B9">
        <v>1000</v>
      </c>
      <c r="C9" t="s">
        <v>367</v>
      </c>
    </row>
    <row r="10" spans="1:3" x14ac:dyDescent="0.25">
      <c r="A10">
        <v>10</v>
      </c>
      <c r="B10">
        <v>1E-3</v>
      </c>
      <c r="C10" t="s">
        <v>368</v>
      </c>
    </row>
    <row r="11" spans="1:3" x14ac:dyDescent="0.25">
      <c r="A11">
        <v>1000000</v>
      </c>
      <c r="B11">
        <v>100</v>
      </c>
      <c r="C11" t="s">
        <v>368</v>
      </c>
    </row>
    <row r="12" spans="1:3" x14ac:dyDescent="0.25">
      <c r="A12">
        <v>100</v>
      </c>
      <c r="B12">
        <v>1E-3</v>
      </c>
      <c r="C12" t="s">
        <v>369</v>
      </c>
    </row>
    <row r="13" spans="1:3" x14ac:dyDescent="0.25">
      <c r="A13">
        <v>1000000</v>
      </c>
      <c r="B13">
        <v>10</v>
      </c>
      <c r="C13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Sinha</dc:creator>
  <cp:lastModifiedBy>Hiroko Mori</cp:lastModifiedBy>
  <dcterms:created xsi:type="dcterms:W3CDTF">2020-07-07T19:37:11Z</dcterms:created>
  <dcterms:modified xsi:type="dcterms:W3CDTF">2021-12-02T01:29:57Z</dcterms:modified>
</cp:coreProperties>
</file>