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Great_lakes\TERM 5\MRA\PGPM23_MRA Project\PGPM23_MRA Project\"/>
    </mc:Choice>
  </mc:AlternateContent>
  <xr:revisionPtr revIDLastSave="0" documentId="13_ncr:1_{407EEDFC-5C93-4CB4-B45B-2C7591CCC6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motional effectiveness" sheetId="7" r:id="rId1"/>
    <sheet name="panc+syrup splitted" sheetId="2" r:id="rId2"/>
    <sheet name="Sheet1" sheetId="5" r:id="rId3"/>
    <sheet name="o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7" i="7" l="1"/>
  <c r="U118" i="7"/>
  <c r="U119" i="7"/>
  <c r="T118" i="7"/>
  <c r="T119" i="7"/>
  <c r="T117" i="7"/>
  <c r="U115" i="7"/>
  <c r="T115" i="7"/>
  <c r="U114" i="7"/>
  <c r="T114" i="7"/>
  <c r="T113" i="7"/>
  <c r="D109" i="7"/>
  <c r="E109" i="7"/>
  <c r="F109" i="7"/>
  <c r="G109" i="7"/>
  <c r="B109" i="7"/>
  <c r="D110" i="7"/>
  <c r="E110" i="7"/>
  <c r="F110" i="7"/>
  <c r="G110" i="7"/>
  <c r="B110" i="7"/>
  <c r="T4" i="7"/>
  <c r="U4" i="7"/>
  <c r="V4" i="7"/>
  <c r="T5" i="7"/>
  <c r="U5" i="7"/>
  <c r="V5" i="7"/>
  <c r="T6" i="7"/>
  <c r="U6" i="7"/>
  <c r="V6" i="7"/>
  <c r="T7" i="7"/>
  <c r="U7" i="7"/>
  <c r="V7" i="7"/>
  <c r="T8" i="7"/>
  <c r="U8" i="7"/>
  <c r="V8" i="7"/>
  <c r="T9" i="7"/>
  <c r="U9" i="7"/>
  <c r="V9" i="7"/>
  <c r="T10" i="7"/>
  <c r="U10" i="7"/>
  <c r="V10" i="7"/>
  <c r="T11" i="7"/>
  <c r="U11" i="7"/>
  <c r="V11" i="7"/>
  <c r="T12" i="7"/>
  <c r="U12" i="7"/>
  <c r="V12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1" i="7"/>
  <c r="U21" i="7"/>
  <c r="V21" i="7"/>
  <c r="T22" i="7"/>
  <c r="U22" i="7"/>
  <c r="V22" i="7"/>
  <c r="T23" i="7"/>
  <c r="U23" i="7"/>
  <c r="V23" i="7"/>
  <c r="T24" i="7"/>
  <c r="U24" i="7"/>
  <c r="V24" i="7"/>
  <c r="T25" i="7"/>
  <c r="U25" i="7"/>
  <c r="V25" i="7"/>
  <c r="T26" i="7"/>
  <c r="U26" i="7"/>
  <c r="V26" i="7"/>
  <c r="T27" i="7"/>
  <c r="U27" i="7"/>
  <c r="V27" i="7"/>
  <c r="T28" i="7"/>
  <c r="U28" i="7"/>
  <c r="V28" i="7"/>
  <c r="T29" i="7"/>
  <c r="U29" i="7"/>
  <c r="V29" i="7"/>
  <c r="T30" i="7"/>
  <c r="U30" i="7"/>
  <c r="V30" i="7"/>
  <c r="T31" i="7"/>
  <c r="U31" i="7"/>
  <c r="V31" i="7"/>
  <c r="T32" i="7"/>
  <c r="U32" i="7"/>
  <c r="V32" i="7"/>
  <c r="T33" i="7"/>
  <c r="U33" i="7"/>
  <c r="V33" i="7"/>
  <c r="T34" i="7"/>
  <c r="U34" i="7"/>
  <c r="V34" i="7"/>
  <c r="T35" i="7"/>
  <c r="U35" i="7"/>
  <c r="V35" i="7"/>
  <c r="T36" i="7"/>
  <c r="U36" i="7"/>
  <c r="V36" i="7"/>
  <c r="T37" i="7"/>
  <c r="U37" i="7"/>
  <c r="V37" i="7"/>
  <c r="T38" i="7"/>
  <c r="U38" i="7"/>
  <c r="V38" i="7"/>
  <c r="T39" i="7"/>
  <c r="U39" i="7"/>
  <c r="V39" i="7"/>
  <c r="T40" i="7"/>
  <c r="U40" i="7"/>
  <c r="V40" i="7"/>
  <c r="T41" i="7"/>
  <c r="U41" i="7"/>
  <c r="V41" i="7"/>
  <c r="T42" i="7"/>
  <c r="U42" i="7"/>
  <c r="V42" i="7"/>
  <c r="T43" i="7"/>
  <c r="U43" i="7"/>
  <c r="V43" i="7"/>
  <c r="T44" i="7"/>
  <c r="U44" i="7"/>
  <c r="V44" i="7"/>
  <c r="T45" i="7"/>
  <c r="U45" i="7"/>
  <c r="V45" i="7"/>
  <c r="T46" i="7"/>
  <c r="U46" i="7"/>
  <c r="V46" i="7"/>
  <c r="T47" i="7"/>
  <c r="U47" i="7"/>
  <c r="V47" i="7"/>
  <c r="T48" i="7"/>
  <c r="U48" i="7"/>
  <c r="V48" i="7"/>
  <c r="T49" i="7"/>
  <c r="U49" i="7"/>
  <c r="V49" i="7"/>
  <c r="T50" i="7"/>
  <c r="U50" i="7"/>
  <c r="V50" i="7"/>
  <c r="T51" i="7"/>
  <c r="U51" i="7"/>
  <c r="V51" i="7"/>
  <c r="T52" i="7"/>
  <c r="U52" i="7"/>
  <c r="V52" i="7"/>
  <c r="T53" i="7"/>
  <c r="U53" i="7"/>
  <c r="V53" i="7"/>
  <c r="T54" i="7"/>
  <c r="U54" i="7"/>
  <c r="V54" i="7"/>
  <c r="T55" i="7"/>
  <c r="U55" i="7"/>
  <c r="V55" i="7"/>
  <c r="T56" i="7"/>
  <c r="U56" i="7"/>
  <c r="V56" i="7"/>
  <c r="T57" i="7"/>
  <c r="U57" i="7"/>
  <c r="V57" i="7"/>
  <c r="T58" i="7"/>
  <c r="U58" i="7"/>
  <c r="V58" i="7"/>
  <c r="T59" i="7"/>
  <c r="U59" i="7"/>
  <c r="V59" i="7"/>
  <c r="T60" i="7"/>
  <c r="U60" i="7"/>
  <c r="V60" i="7"/>
  <c r="T61" i="7"/>
  <c r="U61" i="7"/>
  <c r="V61" i="7"/>
  <c r="T62" i="7"/>
  <c r="U62" i="7"/>
  <c r="V62" i="7"/>
  <c r="T63" i="7"/>
  <c r="U63" i="7"/>
  <c r="V63" i="7"/>
  <c r="T64" i="7"/>
  <c r="U64" i="7"/>
  <c r="V64" i="7"/>
  <c r="T65" i="7"/>
  <c r="U65" i="7"/>
  <c r="V65" i="7"/>
  <c r="T66" i="7"/>
  <c r="U66" i="7"/>
  <c r="V66" i="7"/>
  <c r="T67" i="7"/>
  <c r="U67" i="7"/>
  <c r="V67" i="7"/>
  <c r="T68" i="7"/>
  <c r="U68" i="7"/>
  <c r="V68" i="7"/>
  <c r="T69" i="7"/>
  <c r="U69" i="7"/>
  <c r="V69" i="7"/>
  <c r="T70" i="7"/>
  <c r="U70" i="7"/>
  <c r="V70" i="7"/>
  <c r="T71" i="7"/>
  <c r="U71" i="7"/>
  <c r="V71" i="7"/>
  <c r="T72" i="7"/>
  <c r="U72" i="7"/>
  <c r="V72" i="7"/>
  <c r="T73" i="7"/>
  <c r="U73" i="7"/>
  <c r="V73" i="7"/>
  <c r="T74" i="7"/>
  <c r="U74" i="7"/>
  <c r="V74" i="7"/>
  <c r="T75" i="7"/>
  <c r="U75" i="7"/>
  <c r="V75" i="7"/>
  <c r="T76" i="7"/>
  <c r="U76" i="7"/>
  <c r="V76" i="7"/>
  <c r="T77" i="7"/>
  <c r="U77" i="7"/>
  <c r="V77" i="7"/>
  <c r="T78" i="7"/>
  <c r="U78" i="7"/>
  <c r="V78" i="7"/>
  <c r="T79" i="7"/>
  <c r="U79" i="7"/>
  <c r="V79" i="7"/>
  <c r="T80" i="7"/>
  <c r="U80" i="7"/>
  <c r="V80" i="7"/>
  <c r="T81" i="7"/>
  <c r="U81" i="7"/>
  <c r="V81" i="7"/>
  <c r="T82" i="7"/>
  <c r="U82" i="7"/>
  <c r="V82" i="7"/>
  <c r="T83" i="7"/>
  <c r="U83" i="7"/>
  <c r="V83" i="7"/>
  <c r="T84" i="7"/>
  <c r="U84" i="7"/>
  <c r="V84" i="7"/>
  <c r="T85" i="7"/>
  <c r="U85" i="7"/>
  <c r="V85" i="7"/>
  <c r="T86" i="7"/>
  <c r="U86" i="7"/>
  <c r="V86" i="7"/>
  <c r="T87" i="7"/>
  <c r="U87" i="7"/>
  <c r="V87" i="7"/>
  <c r="T88" i="7"/>
  <c r="U88" i="7"/>
  <c r="V88" i="7"/>
  <c r="T89" i="7"/>
  <c r="U89" i="7"/>
  <c r="V89" i="7"/>
  <c r="T90" i="7"/>
  <c r="U90" i="7"/>
  <c r="V90" i="7"/>
  <c r="T91" i="7"/>
  <c r="U91" i="7"/>
  <c r="V91" i="7"/>
  <c r="T92" i="7"/>
  <c r="U92" i="7"/>
  <c r="V92" i="7"/>
  <c r="T93" i="7"/>
  <c r="U93" i="7"/>
  <c r="V93" i="7"/>
  <c r="T94" i="7"/>
  <c r="U94" i="7"/>
  <c r="V94" i="7"/>
  <c r="T95" i="7"/>
  <c r="U95" i="7"/>
  <c r="V95" i="7"/>
  <c r="T96" i="7"/>
  <c r="U96" i="7"/>
  <c r="V96" i="7"/>
  <c r="T97" i="7"/>
  <c r="U97" i="7"/>
  <c r="V97" i="7"/>
  <c r="T98" i="7"/>
  <c r="U98" i="7"/>
  <c r="V98" i="7"/>
  <c r="T99" i="7"/>
  <c r="U99" i="7"/>
  <c r="V99" i="7"/>
  <c r="T100" i="7"/>
  <c r="U100" i="7"/>
  <c r="V100" i="7"/>
  <c r="T101" i="7"/>
  <c r="U101" i="7"/>
  <c r="V101" i="7"/>
  <c r="T102" i="7"/>
  <c r="U102" i="7"/>
  <c r="V102" i="7"/>
  <c r="T103" i="7"/>
  <c r="U103" i="7"/>
  <c r="V103" i="7"/>
  <c r="T104" i="7"/>
  <c r="U104" i="7"/>
  <c r="V104" i="7"/>
  <c r="T105" i="7"/>
  <c r="U105" i="7"/>
  <c r="V105" i="7"/>
  <c r="T106" i="7"/>
  <c r="U106" i="7"/>
  <c r="V106" i="7"/>
  <c r="U3" i="7"/>
  <c r="U109" i="7" s="1"/>
  <c r="V3" i="7"/>
  <c r="T3" i="7"/>
  <c r="C106" i="7"/>
  <c r="R106" i="7" s="1"/>
  <c r="C105" i="7"/>
  <c r="R105" i="7" s="1"/>
  <c r="C104" i="7"/>
  <c r="R104" i="7" s="1"/>
  <c r="C103" i="7"/>
  <c r="R103" i="7" s="1"/>
  <c r="C102" i="7"/>
  <c r="R102" i="7" s="1"/>
  <c r="C101" i="7"/>
  <c r="R101" i="7" s="1"/>
  <c r="C100" i="7"/>
  <c r="R100" i="7" s="1"/>
  <c r="C99" i="7"/>
  <c r="R99" i="7" s="1"/>
  <c r="C98" i="7"/>
  <c r="R98" i="7" s="1"/>
  <c r="C97" i="7"/>
  <c r="R97" i="7" s="1"/>
  <c r="C96" i="7"/>
  <c r="R96" i="7" s="1"/>
  <c r="C95" i="7"/>
  <c r="R95" i="7" s="1"/>
  <c r="C94" i="7"/>
  <c r="R94" i="7" s="1"/>
  <c r="C93" i="7"/>
  <c r="R93" i="7" s="1"/>
  <c r="C92" i="7"/>
  <c r="R92" i="7" s="1"/>
  <c r="C91" i="7"/>
  <c r="R91" i="7" s="1"/>
  <c r="C90" i="7"/>
  <c r="R90" i="7" s="1"/>
  <c r="C89" i="7"/>
  <c r="R89" i="7" s="1"/>
  <c r="C88" i="7"/>
  <c r="R88" i="7" s="1"/>
  <c r="C87" i="7"/>
  <c r="R87" i="7" s="1"/>
  <c r="C86" i="7"/>
  <c r="R86" i="7" s="1"/>
  <c r="C85" i="7"/>
  <c r="R85" i="7" s="1"/>
  <c r="C84" i="7"/>
  <c r="R84" i="7" s="1"/>
  <c r="C83" i="7"/>
  <c r="R83" i="7" s="1"/>
  <c r="C82" i="7"/>
  <c r="R82" i="7" s="1"/>
  <c r="C81" i="7"/>
  <c r="R81" i="7" s="1"/>
  <c r="C80" i="7"/>
  <c r="R80" i="7" s="1"/>
  <c r="C79" i="7"/>
  <c r="R79" i="7" s="1"/>
  <c r="C78" i="7"/>
  <c r="R78" i="7" s="1"/>
  <c r="C77" i="7"/>
  <c r="R77" i="7" s="1"/>
  <c r="C76" i="7"/>
  <c r="R76" i="7" s="1"/>
  <c r="C75" i="7"/>
  <c r="R75" i="7" s="1"/>
  <c r="C74" i="7"/>
  <c r="R74" i="7" s="1"/>
  <c r="C73" i="7"/>
  <c r="R73" i="7" s="1"/>
  <c r="C72" i="7"/>
  <c r="R72" i="7" s="1"/>
  <c r="C71" i="7"/>
  <c r="R71" i="7" s="1"/>
  <c r="C70" i="7"/>
  <c r="R70" i="7" s="1"/>
  <c r="C69" i="7"/>
  <c r="R69" i="7" s="1"/>
  <c r="C68" i="7"/>
  <c r="R68" i="7" s="1"/>
  <c r="C67" i="7"/>
  <c r="R67" i="7" s="1"/>
  <c r="C66" i="7"/>
  <c r="R66" i="7" s="1"/>
  <c r="C65" i="7"/>
  <c r="R65" i="7" s="1"/>
  <c r="C64" i="7"/>
  <c r="R64" i="7" s="1"/>
  <c r="C63" i="7"/>
  <c r="R63" i="7" s="1"/>
  <c r="C62" i="7"/>
  <c r="R62" i="7" s="1"/>
  <c r="C61" i="7"/>
  <c r="R61" i="7" s="1"/>
  <c r="C60" i="7"/>
  <c r="R60" i="7" s="1"/>
  <c r="C59" i="7"/>
  <c r="R59" i="7" s="1"/>
  <c r="C58" i="7"/>
  <c r="R58" i="7" s="1"/>
  <c r="C57" i="7"/>
  <c r="R57" i="7" s="1"/>
  <c r="C56" i="7"/>
  <c r="R56" i="7" s="1"/>
  <c r="C55" i="7"/>
  <c r="R55" i="7" s="1"/>
  <c r="C54" i="7"/>
  <c r="R54" i="7" s="1"/>
  <c r="C53" i="7"/>
  <c r="R53" i="7" s="1"/>
  <c r="C52" i="7"/>
  <c r="R52" i="7" s="1"/>
  <c r="C51" i="7"/>
  <c r="R51" i="7" s="1"/>
  <c r="C50" i="7"/>
  <c r="R50" i="7" s="1"/>
  <c r="C49" i="7"/>
  <c r="R49" i="7" s="1"/>
  <c r="C48" i="7"/>
  <c r="R48" i="7" s="1"/>
  <c r="C47" i="7"/>
  <c r="R47" i="7" s="1"/>
  <c r="C46" i="7"/>
  <c r="R46" i="7" s="1"/>
  <c r="C45" i="7"/>
  <c r="R45" i="7" s="1"/>
  <c r="C44" i="7"/>
  <c r="R44" i="7" s="1"/>
  <c r="C43" i="7"/>
  <c r="R43" i="7" s="1"/>
  <c r="C42" i="7"/>
  <c r="R42" i="7" s="1"/>
  <c r="C41" i="7"/>
  <c r="R41" i="7" s="1"/>
  <c r="C40" i="7"/>
  <c r="R40" i="7" s="1"/>
  <c r="C39" i="7"/>
  <c r="R39" i="7" s="1"/>
  <c r="C38" i="7"/>
  <c r="R38" i="7" s="1"/>
  <c r="C37" i="7"/>
  <c r="R37" i="7" s="1"/>
  <c r="C36" i="7"/>
  <c r="R36" i="7" s="1"/>
  <c r="C35" i="7"/>
  <c r="R35" i="7" s="1"/>
  <c r="C34" i="7"/>
  <c r="R34" i="7" s="1"/>
  <c r="C33" i="7"/>
  <c r="R33" i="7" s="1"/>
  <c r="C32" i="7"/>
  <c r="R32" i="7" s="1"/>
  <c r="C31" i="7"/>
  <c r="R31" i="7" s="1"/>
  <c r="C30" i="7"/>
  <c r="R30" i="7" s="1"/>
  <c r="C29" i="7"/>
  <c r="R29" i="7" s="1"/>
  <c r="C28" i="7"/>
  <c r="R28" i="7" s="1"/>
  <c r="C27" i="7"/>
  <c r="R27" i="7" s="1"/>
  <c r="C26" i="7"/>
  <c r="R26" i="7" s="1"/>
  <c r="C25" i="7"/>
  <c r="R25" i="7" s="1"/>
  <c r="C24" i="7"/>
  <c r="R24" i="7" s="1"/>
  <c r="C23" i="7"/>
  <c r="R23" i="7" s="1"/>
  <c r="C22" i="7"/>
  <c r="R22" i="7" s="1"/>
  <c r="C21" i="7"/>
  <c r="R21" i="7" s="1"/>
  <c r="C20" i="7"/>
  <c r="R20" i="7" s="1"/>
  <c r="C19" i="7"/>
  <c r="R19" i="7" s="1"/>
  <c r="C18" i="7"/>
  <c r="R18" i="7" s="1"/>
  <c r="C17" i="7"/>
  <c r="R17" i="7" s="1"/>
  <c r="C16" i="7"/>
  <c r="R16" i="7" s="1"/>
  <c r="C15" i="7"/>
  <c r="R15" i="7" s="1"/>
  <c r="C14" i="7"/>
  <c r="R14" i="7" s="1"/>
  <c r="C13" i="7"/>
  <c r="R13" i="7" s="1"/>
  <c r="C12" i="7"/>
  <c r="R12" i="7" s="1"/>
  <c r="C11" i="7"/>
  <c r="R11" i="7" s="1"/>
  <c r="C10" i="7"/>
  <c r="R10" i="7" s="1"/>
  <c r="C9" i="7"/>
  <c r="R9" i="7" s="1"/>
  <c r="C8" i="7"/>
  <c r="R8" i="7" s="1"/>
  <c r="C7" i="7"/>
  <c r="R7" i="7" s="1"/>
  <c r="C6" i="7"/>
  <c r="R6" i="7" s="1"/>
  <c r="C5" i="7"/>
  <c r="R5" i="7" s="1"/>
  <c r="C4" i="7"/>
  <c r="R4" i="7" s="1"/>
  <c r="C3" i="7"/>
  <c r="R3" i="7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5" i="2"/>
  <c r="C4" i="2"/>
  <c r="C3" i="2"/>
  <c r="Y106" i="4"/>
  <c r="Z106" i="4" s="1"/>
  <c r="X106" i="4"/>
  <c r="X105" i="4"/>
  <c r="X104" i="4"/>
  <c r="Y105" i="4" s="1"/>
  <c r="X103" i="4"/>
  <c r="Y102" i="4"/>
  <c r="Z102" i="4" s="1"/>
  <c r="X102" i="4"/>
  <c r="X101" i="4"/>
  <c r="X100" i="4"/>
  <c r="Y101" i="4" s="1"/>
  <c r="X99" i="4"/>
  <c r="Y98" i="4"/>
  <c r="Z98" i="4" s="1"/>
  <c r="X98" i="4"/>
  <c r="X97" i="4"/>
  <c r="X96" i="4"/>
  <c r="Y97" i="4" s="1"/>
  <c r="X95" i="4"/>
  <c r="Y94" i="4"/>
  <c r="Z94" i="4" s="1"/>
  <c r="X94" i="4"/>
  <c r="X93" i="4"/>
  <c r="X92" i="4"/>
  <c r="Y93" i="4" s="1"/>
  <c r="X91" i="4"/>
  <c r="Y90" i="4"/>
  <c r="Z90" i="4" s="1"/>
  <c r="X90" i="4"/>
  <c r="X89" i="4"/>
  <c r="X88" i="4"/>
  <c r="Y89" i="4" s="1"/>
  <c r="X87" i="4"/>
  <c r="Y86" i="4"/>
  <c r="Z86" i="4" s="1"/>
  <c r="X86" i="4"/>
  <c r="X85" i="4"/>
  <c r="X84" i="4"/>
  <c r="Y85" i="4" s="1"/>
  <c r="X83" i="4"/>
  <c r="Y82" i="4"/>
  <c r="Z82" i="4" s="1"/>
  <c r="X82" i="4"/>
  <c r="X81" i="4"/>
  <c r="X80" i="4"/>
  <c r="Y81" i="4" s="1"/>
  <c r="X79" i="4"/>
  <c r="Y78" i="4"/>
  <c r="Z78" i="4" s="1"/>
  <c r="X78" i="4"/>
  <c r="X77" i="4"/>
  <c r="X76" i="4"/>
  <c r="Y77" i="4" s="1"/>
  <c r="X75" i="4"/>
  <c r="Y74" i="4"/>
  <c r="Z74" i="4" s="1"/>
  <c r="X74" i="4"/>
  <c r="X73" i="4"/>
  <c r="X72" i="4"/>
  <c r="Y73" i="4" s="1"/>
  <c r="X71" i="4"/>
  <c r="Y70" i="4"/>
  <c r="Z70" i="4" s="1"/>
  <c r="X70" i="4"/>
  <c r="X69" i="4"/>
  <c r="X68" i="4"/>
  <c r="Y69" i="4" s="1"/>
  <c r="X67" i="4"/>
  <c r="Y66" i="4"/>
  <c r="Z66" i="4" s="1"/>
  <c r="X66" i="4"/>
  <c r="X65" i="4"/>
  <c r="X64" i="4"/>
  <c r="Y65" i="4" s="1"/>
  <c r="X63" i="4"/>
  <c r="Y62" i="4"/>
  <c r="Z62" i="4" s="1"/>
  <c r="X62" i="4"/>
  <c r="X61" i="4"/>
  <c r="X60" i="4"/>
  <c r="Y61" i="4" s="1"/>
  <c r="X59" i="4"/>
  <c r="Y58" i="4"/>
  <c r="Z58" i="4" s="1"/>
  <c r="X58" i="4"/>
  <c r="X57" i="4"/>
  <c r="X56" i="4"/>
  <c r="Y57" i="4" s="1"/>
  <c r="X55" i="4"/>
  <c r="Y54" i="4"/>
  <c r="Z54" i="4" s="1"/>
  <c r="X54" i="4"/>
  <c r="X53" i="4"/>
  <c r="X52" i="4"/>
  <c r="Y53" i="4" s="1"/>
  <c r="X51" i="4"/>
  <c r="Y50" i="4"/>
  <c r="Z50" i="4" s="1"/>
  <c r="X50" i="4"/>
  <c r="X49" i="4"/>
  <c r="X48" i="4"/>
  <c r="Y49" i="4" s="1"/>
  <c r="X47" i="4"/>
  <c r="Y46" i="4"/>
  <c r="Z46" i="4" s="1"/>
  <c r="X46" i="4"/>
  <c r="X45" i="4"/>
  <c r="X44" i="4"/>
  <c r="Y45" i="4" s="1"/>
  <c r="X43" i="4"/>
  <c r="Y42" i="4"/>
  <c r="Z42" i="4" s="1"/>
  <c r="X42" i="4"/>
  <c r="Y41" i="4"/>
  <c r="X41" i="4"/>
  <c r="Y40" i="4"/>
  <c r="X40" i="4"/>
  <c r="X39" i="4"/>
  <c r="X38" i="4"/>
  <c r="Y39" i="4" s="1"/>
  <c r="Z39" i="4" s="1"/>
  <c r="Y37" i="4"/>
  <c r="Z37" i="4" s="1"/>
  <c r="X37" i="4"/>
  <c r="Y38" i="4" s="1"/>
  <c r="Z38" i="4" s="1"/>
  <c r="Y36" i="4"/>
  <c r="X36" i="4"/>
  <c r="Z35" i="4"/>
  <c r="X35" i="4"/>
  <c r="X34" i="4"/>
  <c r="Y35" i="4" s="1"/>
  <c r="X33" i="4"/>
  <c r="Y34" i="4" s="1"/>
  <c r="Z34" i="4" s="1"/>
  <c r="Y32" i="4"/>
  <c r="X32" i="4"/>
  <c r="X31" i="4"/>
  <c r="X30" i="4"/>
  <c r="Y29" i="4"/>
  <c r="Z29" i="4" s="1"/>
  <c r="X29" i="4"/>
  <c r="Y30" i="4" s="1"/>
  <c r="Z30" i="4" s="1"/>
  <c r="X28" i="4"/>
  <c r="Y28" i="4" s="1"/>
  <c r="X27" i="4"/>
  <c r="X26" i="4"/>
  <c r="Y27" i="4" s="1"/>
  <c r="Z27" i="4" s="1"/>
  <c r="X25" i="4"/>
  <c r="Y24" i="4"/>
  <c r="X24" i="4"/>
  <c r="X23" i="4"/>
  <c r="X22" i="4"/>
  <c r="Y21" i="4"/>
  <c r="Z21" i="4" s="1"/>
  <c r="X21" i="4"/>
  <c r="Y22" i="4" s="1"/>
  <c r="Z22" i="4" s="1"/>
  <c r="X20" i="4"/>
  <c r="X19" i="4"/>
  <c r="X18" i="4"/>
  <c r="Y19" i="4" s="1"/>
  <c r="Z19" i="4" s="1"/>
  <c r="X17" i="4"/>
  <c r="Y18" i="4" s="1"/>
  <c r="Z18" i="4" s="1"/>
  <c r="Y16" i="4"/>
  <c r="X16" i="4"/>
  <c r="X15" i="4"/>
  <c r="X14" i="4"/>
  <c r="Y13" i="4"/>
  <c r="Z13" i="4" s="1"/>
  <c r="X13" i="4"/>
  <c r="Y14" i="4" s="1"/>
  <c r="Z14" i="4" s="1"/>
  <c r="X12" i="4"/>
  <c r="Y12" i="4" s="1"/>
  <c r="X11" i="4"/>
  <c r="X10" i="4"/>
  <c r="Y11" i="4" s="1"/>
  <c r="Z11" i="4" s="1"/>
  <c r="X9" i="4"/>
  <c r="Y8" i="4"/>
  <c r="X8" i="4"/>
  <c r="X7" i="4"/>
  <c r="X6" i="4"/>
  <c r="Y5" i="4"/>
  <c r="Z5" i="4" s="1"/>
  <c r="X5" i="4"/>
  <c r="Y6" i="4" s="1"/>
  <c r="Z6" i="4" s="1"/>
  <c r="X4" i="4"/>
  <c r="Z3" i="4"/>
  <c r="X3" i="4"/>
  <c r="Y3" i="4" s="1"/>
  <c r="U110" i="7" l="1"/>
  <c r="F114" i="7" s="1"/>
  <c r="T110" i="7"/>
  <c r="E114" i="7" s="1"/>
  <c r="V109" i="7"/>
  <c r="S98" i="7"/>
  <c r="S63" i="7"/>
  <c r="W104" i="7"/>
  <c r="W100" i="7"/>
  <c r="S100" i="7" s="1"/>
  <c r="W96" i="7"/>
  <c r="W92" i="7"/>
  <c r="W88" i="7"/>
  <c r="W84" i="7"/>
  <c r="S84" i="7" s="1"/>
  <c r="W80" i="7"/>
  <c r="W76" i="7"/>
  <c r="W72" i="7"/>
  <c r="W68" i="7"/>
  <c r="S68" i="7" s="1"/>
  <c r="W64" i="7"/>
  <c r="S64" i="7" s="1"/>
  <c r="W60" i="7"/>
  <c r="W56" i="7"/>
  <c r="W52" i="7"/>
  <c r="S52" i="7" s="1"/>
  <c r="W48" i="7"/>
  <c r="S48" i="7" s="1"/>
  <c r="W44" i="7"/>
  <c r="W40" i="7"/>
  <c r="W36" i="7"/>
  <c r="W32" i="7"/>
  <c r="S32" i="7" s="1"/>
  <c r="W28" i="7"/>
  <c r="W24" i="7"/>
  <c r="W20" i="7"/>
  <c r="S20" i="7" s="1"/>
  <c r="W16" i="7"/>
  <c r="W12" i="7"/>
  <c r="W8" i="7"/>
  <c r="W4" i="7"/>
  <c r="S4" i="7" s="1"/>
  <c r="C110" i="7"/>
  <c r="S12" i="7"/>
  <c r="S28" i="7"/>
  <c r="S72" i="7"/>
  <c r="S80" i="7"/>
  <c r="S88" i="7"/>
  <c r="S92" i="7"/>
  <c r="S96" i="7"/>
  <c r="S104" i="7"/>
  <c r="W3" i="7"/>
  <c r="W105" i="7"/>
  <c r="S105" i="7" s="1"/>
  <c r="W103" i="7"/>
  <c r="S103" i="7" s="1"/>
  <c r="W101" i="7"/>
  <c r="W99" i="7"/>
  <c r="S99" i="7" s="1"/>
  <c r="W97" i="7"/>
  <c r="S97" i="7" s="1"/>
  <c r="W95" i="7"/>
  <c r="S95" i="7" s="1"/>
  <c r="W93" i="7"/>
  <c r="W91" i="7"/>
  <c r="S91" i="7" s="1"/>
  <c r="W89" i="7"/>
  <c r="S89" i="7" s="1"/>
  <c r="W87" i="7"/>
  <c r="S87" i="7" s="1"/>
  <c r="W85" i="7"/>
  <c r="W83" i="7"/>
  <c r="S83" i="7" s="1"/>
  <c r="W81" i="7"/>
  <c r="S81" i="7" s="1"/>
  <c r="W79" i="7"/>
  <c r="S79" i="7" s="1"/>
  <c r="W77" i="7"/>
  <c r="W75" i="7"/>
  <c r="S75" i="7" s="1"/>
  <c r="W73" i="7"/>
  <c r="S73" i="7" s="1"/>
  <c r="W71" i="7"/>
  <c r="S71" i="7" s="1"/>
  <c r="W69" i="7"/>
  <c r="W67" i="7"/>
  <c r="S67" i="7" s="1"/>
  <c r="W65" i="7"/>
  <c r="S65" i="7" s="1"/>
  <c r="W63" i="7"/>
  <c r="W61" i="7"/>
  <c r="W59" i="7"/>
  <c r="S59" i="7" s="1"/>
  <c r="W57" i="7"/>
  <c r="S57" i="7" s="1"/>
  <c r="W55" i="7"/>
  <c r="S55" i="7" s="1"/>
  <c r="W53" i="7"/>
  <c r="W51" i="7"/>
  <c r="S51" i="7" s="1"/>
  <c r="W49" i="7"/>
  <c r="S49" i="7" s="1"/>
  <c r="W47" i="7"/>
  <c r="S47" i="7" s="1"/>
  <c r="W45" i="7"/>
  <c r="W43" i="7"/>
  <c r="S43" i="7" s="1"/>
  <c r="W41" i="7"/>
  <c r="S41" i="7" s="1"/>
  <c r="W39" i="7"/>
  <c r="S39" i="7" s="1"/>
  <c r="W37" i="7"/>
  <c r="W35" i="7"/>
  <c r="S35" i="7" s="1"/>
  <c r="W33" i="7"/>
  <c r="S33" i="7" s="1"/>
  <c r="W31" i="7"/>
  <c r="S31" i="7" s="1"/>
  <c r="W29" i="7"/>
  <c r="W27" i="7"/>
  <c r="S27" i="7" s="1"/>
  <c r="W25" i="7"/>
  <c r="S25" i="7" s="1"/>
  <c r="W23" i="7"/>
  <c r="S23" i="7" s="1"/>
  <c r="W21" i="7"/>
  <c r="W19" i="7"/>
  <c r="S19" i="7" s="1"/>
  <c r="W17" i="7"/>
  <c r="S17" i="7" s="1"/>
  <c r="W15" i="7"/>
  <c r="S15" i="7" s="1"/>
  <c r="W13" i="7"/>
  <c r="W11" i="7"/>
  <c r="S11" i="7" s="1"/>
  <c r="W9" i="7"/>
  <c r="S9" i="7" s="1"/>
  <c r="W7" i="7"/>
  <c r="S7" i="7" s="1"/>
  <c r="W5" i="7"/>
  <c r="R109" i="7"/>
  <c r="T109" i="7"/>
  <c r="S8" i="7"/>
  <c r="S16" i="7"/>
  <c r="S24" i="7"/>
  <c r="S36" i="7"/>
  <c r="S40" i="7"/>
  <c r="S44" i="7"/>
  <c r="S56" i="7"/>
  <c r="S60" i="7"/>
  <c r="S76" i="7"/>
  <c r="W106" i="7"/>
  <c r="W102" i="7"/>
  <c r="S102" i="7" s="1"/>
  <c r="W98" i="7"/>
  <c r="W94" i="7"/>
  <c r="S94" i="7" s="1"/>
  <c r="W90" i="7"/>
  <c r="S90" i="7" s="1"/>
  <c r="W86" i="7"/>
  <c r="S86" i="7" s="1"/>
  <c r="W82" i="7"/>
  <c r="S82" i="7" s="1"/>
  <c r="W78" i="7"/>
  <c r="S78" i="7" s="1"/>
  <c r="W74" i="7"/>
  <c r="S74" i="7" s="1"/>
  <c r="W70" i="7"/>
  <c r="S70" i="7" s="1"/>
  <c r="W66" i="7"/>
  <c r="S66" i="7" s="1"/>
  <c r="W62" i="7"/>
  <c r="S62" i="7" s="1"/>
  <c r="W58" i="7"/>
  <c r="S58" i="7" s="1"/>
  <c r="W54" i="7"/>
  <c r="S54" i="7" s="1"/>
  <c r="W50" i="7"/>
  <c r="S50" i="7" s="1"/>
  <c r="W46" i="7"/>
  <c r="S46" i="7" s="1"/>
  <c r="W42" i="7"/>
  <c r="S42" i="7" s="1"/>
  <c r="W38" i="7"/>
  <c r="S38" i="7" s="1"/>
  <c r="W34" i="7"/>
  <c r="S34" i="7" s="1"/>
  <c r="W30" i="7"/>
  <c r="S30" i="7" s="1"/>
  <c r="W26" i="7"/>
  <c r="S26" i="7" s="1"/>
  <c r="W22" i="7"/>
  <c r="S22" i="7" s="1"/>
  <c r="W18" i="7"/>
  <c r="S18" i="7" s="1"/>
  <c r="W14" i="7"/>
  <c r="S14" i="7" s="1"/>
  <c r="W10" i="7"/>
  <c r="S10" i="7" s="1"/>
  <c r="W6" i="7"/>
  <c r="S6" i="7" s="1"/>
  <c r="V110" i="7"/>
  <c r="C109" i="7"/>
  <c r="S106" i="7"/>
  <c r="R110" i="7"/>
  <c r="S13" i="7"/>
  <c r="S21" i="7"/>
  <c r="S29" i="7"/>
  <c r="S37" i="7"/>
  <c r="S45" i="7"/>
  <c r="S53" i="7"/>
  <c r="S61" i="7"/>
  <c r="S69" i="7"/>
  <c r="S77" i="7"/>
  <c r="S85" i="7"/>
  <c r="S93" i="7"/>
  <c r="S101" i="7"/>
  <c r="S5" i="7"/>
  <c r="Z9" i="4"/>
  <c r="Z25" i="4"/>
  <c r="Z23" i="4"/>
  <c r="Y10" i="4"/>
  <c r="Z10" i="4" s="1"/>
  <c r="Y26" i="4"/>
  <c r="Z26" i="4" s="1"/>
  <c r="Y4" i="4"/>
  <c r="Z4" i="4" s="1"/>
  <c r="Y7" i="4"/>
  <c r="Z7" i="4" s="1"/>
  <c r="Y9" i="4"/>
  <c r="Y15" i="4"/>
  <c r="Z15" i="4" s="1"/>
  <c r="Y17" i="4"/>
  <c r="Y20" i="4"/>
  <c r="Z20" i="4" s="1"/>
  <c r="Y23" i="4"/>
  <c r="Y25" i="4"/>
  <c r="Y31" i="4"/>
  <c r="Z31" i="4" s="1"/>
  <c r="Y33" i="4"/>
  <c r="Z33" i="4" s="1"/>
  <c r="Y44" i="4"/>
  <c r="Y48" i="4"/>
  <c r="Z48" i="4" s="1"/>
  <c r="Y52" i="4"/>
  <c r="Y56" i="4"/>
  <c r="Z56" i="4" s="1"/>
  <c r="Y60" i="4"/>
  <c r="Y64" i="4"/>
  <c r="Z64" i="4" s="1"/>
  <c r="Y68" i="4"/>
  <c r="Y72" i="4"/>
  <c r="Z72" i="4" s="1"/>
  <c r="Y76" i="4"/>
  <c r="Y80" i="4"/>
  <c r="Z80" i="4" s="1"/>
  <c r="Y84" i="4"/>
  <c r="Y88" i="4"/>
  <c r="Z88" i="4" s="1"/>
  <c r="Y92" i="4"/>
  <c r="Y96" i="4"/>
  <c r="Z96" i="4" s="1"/>
  <c r="Y100" i="4"/>
  <c r="Y104" i="4"/>
  <c r="Z104" i="4" s="1"/>
  <c r="Z8" i="4"/>
  <c r="Z16" i="4"/>
  <c r="Z17" i="4"/>
  <c r="Z24" i="4"/>
  <c r="Z32" i="4"/>
  <c r="Z40" i="4"/>
  <c r="Y43" i="4"/>
  <c r="Z43" i="4" s="1"/>
  <c r="Y47" i="4"/>
  <c r="Z47" i="4" s="1"/>
  <c r="Y51" i="4"/>
  <c r="Z51" i="4" s="1"/>
  <c r="Y55" i="4"/>
  <c r="Z55" i="4" s="1"/>
  <c r="Y59" i="4"/>
  <c r="Z59" i="4" s="1"/>
  <c r="Y63" i="4"/>
  <c r="Z63" i="4" s="1"/>
  <c r="Y67" i="4"/>
  <c r="Z67" i="4" s="1"/>
  <c r="Y71" i="4"/>
  <c r="Z71" i="4" s="1"/>
  <c r="Y75" i="4"/>
  <c r="Z75" i="4" s="1"/>
  <c r="Y79" i="4"/>
  <c r="Z79" i="4" s="1"/>
  <c r="Y83" i="4"/>
  <c r="Z83" i="4" s="1"/>
  <c r="Y87" i="4"/>
  <c r="Z87" i="4" s="1"/>
  <c r="Y91" i="4"/>
  <c r="Z91" i="4" s="1"/>
  <c r="Y95" i="4"/>
  <c r="Z95" i="4" s="1"/>
  <c r="Y99" i="4"/>
  <c r="Z99" i="4" s="1"/>
  <c r="Y103" i="4"/>
  <c r="Z103" i="4" s="1"/>
  <c r="Z44" i="4"/>
  <c r="Z52" i="4"/>
  <c r="Z60" i="4"/>
  <c r="Z68" i="4"/>
  <c r="Z76" i="4"/>
  <c r="Z84" i="4"/>
  <c r="Z92" i="4"/>
  <c r="Z100" i="4"/>
  <c r="Z12" i="4"/>
  <c r="Z28" i="4"/>
  <c r="Z36" i="4"/>
  <c r="Z41" i="4"/>
  <c r="Z45" i="4"/>
  <c r="Z49" i="4"/>
  <c r="Z53" i="4"/>
  <c r="Z57" i="4"/>
  <c r="Z61" i="4"/>
  <c r="Z65" i="4"/>
  <c r="Z69" i="4"/>
  <c r="Z73" i="4"/>
  <c r="Z77" i="4"/>
  <c r="Z81" i="4"/>
  <c r="Z85" i="4"/>
  <c r="Z89" i="4"/>
  <c r="Z93" i="4"/>
  <c r="Z97" i="4"/>
  <c r="Z101" i="4"/>
  <c r="Z105" i="4"/>
  <c r="W109" i="7" l="1"/>
  <c r="S110" i="7"/>
  <c r="W110" i="7"/>
  <c r="S3" i="7"/>
  <c r="S109" i="7" s="1"/>
</calcChain>
</file>

<file path=xl/sharedStrings.xml><?xml version="1.0" encoding="utf-8"?>
<sst xmlns="http://schemas.openxmlformats.org/spreadsheetml/2006/main" count="131" uniqueCount="53">
  <si>
    <t>Row Labels</t>
  </si>
  <si>
    <t>Sum of dollar_sales</t>
  </si>
  <si>
    <t>Sum of units</t>
  </si>
  <si>
    <t>Sum of feature_desc_Front Page Feature</t>
  </si>
  <si>
    <t>Sum of feature_desc_Interior Page Feature</t>
  </si>
  <si>
    <t>Sum of feature_desc_Interior Page Line Item</t>
  </si>
  <si>
    <t>Sum of feature_desc_Not on Feature</t>
  </si>
  <si>
    <t>Sum of feature_desc_Wrap Back Feature</t>
  </si>
  <si>
    <t>Sum of feature_desc_Wrap Front Feature</t>
  </si>
  <si>
    <t>Sum of feature_desc_Wrap Interior Feature</t>
  </si>
  <si>
    <t>Sum of display_desc_Front End Cap</t>
  </si>
  <si>
    <t>Sum of display_desc_In-Aisle</t>
  </si>
  <si>
    <t>Sum of display_desc_In-Shelf</t>
  </si>
  <si>
    <t>Sum of display_desc_Mid-Aisle End Cap</t>
  </si>
  <si>
    <t>Sum of display_desc_Not on Display</t>
  </si>
  <si>
    <t>Sum of display_desc_Promo/Seasonal Aisle</t>
  </si>
  <si>
    <t>Sum of display_desc_Rear End Cap</t>
  </si>
  <si>
    <t>Sum of display_desc_Secondary Location Display</t>
  </si>
  <si>
    <t>Sum of display_desc_Side-Aisle End Cap</t>
  </si>
  <si>
    <t>Sum of display_desc_Store Front</t>
  </si>
  <si>
    <t>Sum of display_desc_Store Rear</t>
  </si>
  <si>
    <t>Grand Total</t>
  </si>
  <si>
    <t>sum of feature_desc_Back Page Feature</t>
  </si>
  <si>
    <t>Average price</t>
  </si>
  <si>
    <t>Baseline price</t>
  </si>
  <si>
    <t>API</t>
  </si>
  <si>
    <t>Base</t>
  </si>
  <si>
    <t>Dummy</t>
  </si>
  <si>
    <t>t</t>
  </si>
  <si>
    <t>Model Result Summary: Volume Decomposition</t>
  </si>
  <si>
    <t>Year 1</t>
  </si>
  <si>
    <t>Year 2</t>
  </si>
  <si>
    <t>Model</t>
  </si>
  <si>
    <t>Unstandardized Coefficients</t>
  </si>
  <si>
    <t>Standardized Coefficients</t>
  </si>
  <si>
    <t>Sig.</t>
  </si>
  <si>
    <t>B</t>
  </si>
  <si>
    <t>Std. Error</t>
  </si>
  <si>
    <t>Beta</t>
  </si>
  <si>
    <t>1</t>
  </si>
  <si>
    <t>(Constant)</t>
  </si>
  <si>
    <t>a. Dependent Variable: Sum of units</t>
  </si>
  <si>
    <r>
      <t>Coefficients</t>
    </r>
    <r>
      <rPr>
        <b/>
        <vertAlign val="superscript"/>
        <sz val="11"/>
        <color indexed="60"/>
        <rFont val="Arial Bold"/>
      </rPr>
      <t>a</t>
    </r>
  </si>
  <si>
    <t>incremental</t>
  </si>
  <si>
    <t>Feature</t>
  </si>
  <si>
    <t>Display</t>
  </si>
  <si>
    <t>Predicted sale</t>
  </si>
  <si>
    <t>Baseline sales</t>
  </si>
  <si>
    <t>Data Summary</t>
  </si>
  <si>
    <t>Year1</t>
  </si>
  <si>
    <t>Year2</t>
  </si>
  <si>
    <t>Effectiveness</t>
  </si>
  <si>
    <t>Displpay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</si>
</sst>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##0.000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60"/>
      <name val="Arial Bold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4" xfId="0" applyFill="1" applyBorder="1"/>
    <xf numFmtId="0" fontId="5" fillId="0" borderId="0" xfId="1" applyFont="1" applyAlignment="1">
      <alignment horizontal="left" wrapText="1"/>
    </xf>
    <xf numFmtId="0" fontId="5" fillId="0" borderId="6" xfId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0" fontId="5" fillId="0" borderId="8" xfId="1" applyFont="1" applyBorder="1" applyAlignment="1">
      <alignment horizontal="left" wrapText="1"/>
    </xf>
    <xf numFmtId="0" fontId="5" fillId="0" borderId="10" xfId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5" fillId="5" borderId="12" xfId="1" applyFont="1" applyFill="1" applyBorder="1" applyAlignment="1">
      <alignment horizontal="left" vertical="top"/>
    </xf>
    <xf numFmtId="0" fontId="5" fillId="5" borderId="13" xfId="1" applyFont="1" applyFill="1" applyBorder="1" applyAlignment="1">
      <alignment horizontal="left" vertical="top" wrapText="1"/>
    </xf>
    <xf numFmtId="165" fontId="6" fillId="0" borderId="14" xfId="1" applyNumberFormat="1" applyFont="1" applyBorder="1" applyAlignment="1">
      <alignment horizontal="right" vertical="top"/>
    </xf>
    <xf numFmtId="165" fontId="6" fillId="0" borderId="15" xfId="1" applyNumberFormat="1" applyFont="1" applyBorder="1" applyAlignment="1">
      <alignment horizontal="right" vertical="top"/>
    </xf>
    <xf numFmtId="0" fontId="6" fillId="0" borderId="15" xfId="1" applyFont="1" applyBorder="1" applyAlignment="1">
      <alignment horizontal="left" vertical="top" wrapText="1"/>
    </xf>
    <xf numFmtId="165" fontId="6" fillId="0" borderId="16" xfId="1" applyNumberFormat="1" applyFont="1" applyBorder="1" applyAlignment="1">
      <alignment horizontal="right" vertical="top"/>
    </xf>
    <xf numFmtId="0" fontId="5" fillId="5" borderId="17" xfId="1" applyFont="1" applyFill="1" applyBorder="1" applyAlignment="1">
      <alignment horizontal="left" vertical="top" wrapText="1"/>
    </xf>
    <xf numFmtId="165" fontId="6" fillId="0" borderId="18" xfId="1" applyNumberFormat="1" applyFont="1" applyBorder="1" applyAlignment="1">
      <alignment horizontal="right" vertical="top"/>
    </xf>
    <xf numFmtId="165" fontId="6" fillId="0" borderId="19" xfId="1" applyNumberFormat="1" applyFont="1" applyBorder="1" applyAlignment="1">
      <alignment horizontal="right" vertical="top"/>
    </xf>
    <xf numFmtId="165" fontId="6" fillId="0" borderId="20" xfId="1" applyNumberFormat="1" applyFont="1" applyBorder="1" applyAlignment="1">
      <alignment horizontal="right" vertical="top"/>
    </xf>
    <xf numFmtId="0" fontId="5" fillId="5" borderId="21" xfId="1" applyFont="1" applyFill="1" applyBorder="1" applyAlignment="1">
      <alignment horizontal="left" vertical="top" wrapText="1"/>
    </xf>
    <xf numFmtId="165" fontId="6" fillId="0" borderId="22" xfId="1" applyNumberFormat="1" applyFont="1" applyBorder="1" applyAlignment="1">
      <alignment horizontal="right" vertical="top"/>
    </xf>
    <xf numFmtId="165" fontId="6" fillId="0" borderId="23" xfId="1" applyNumberFormat="1" applyFont="1" applyBorder="1" applyAlignment="1">
      <alignment horizontal="right" vertical="top"/>
    </xf>
    <xf numFmtId="165" fontId="6" fillId="0" borderId="24" xfId="1" applyNumberFormat="1" applyFont="1" applyBorder="1" applyAlignment="1">
      <alignment horizontal="right" vertical="top"/>
    </xf>
    <xf numFmtId="0" fontId="6" fillId="0" borderId="0" xfId="1" applyFont="1" applyAlignment="1">
      <alignment horizontal="left" vertical="top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5" xfId="0" applyBorder="1"/>
    <xf numFmtId="0" fontId="0" fillId="3" borderId="26" xfId="0" applyFill="1" applyBorder="1"/>
    <xf numFmtId="0" fontId="5" fillId="0" borderId="41" xfId="2" applyFont="1" applyBorder="1" applyAlignment="1">
      <alignment wrapText="1"/>
    </xf>
    <xf numFmtId="0" fontId="5" fillId="0" borderId="41" xfId="2" applyFont="1" applyBorder="1" applyAlignment="1">
      <alignment horizontal="center" wrapText="1"/>
    </xf>
    <xf numFmtId="0" fontId="5" fillId="5" borderId="41" xfId="2" applyFont="1" applyFill="1" applyBorder="1" applyAlignment="1">
      <alignment horizontal="left" vertical="top" wrapText="1"/>
    </xf>
    <xf numFmtId="165" fontId="6" fillId="0" borderId="41" xfId="2" applyNumberFormat="1" applyFont="1" applyBorder="1" applyAlignment="1">
      <alignment horizontal="right" vertical="top"/>
    </xf>
    <xf numFmtId="0" fontId="6" fillId="0" borderId="41" xfId="2" applyFont="1" applyBorder="1" applyAlignment="1">
      <alignment horizontal="left" vertical="top" wrapText="1"/>
    </xf>
    <xf numFmtId="0" fontId="5" fillId="0" borderId="42" xfId="2" applyFont="1" applyBorder="1" applyAlignment="1">
      <alignment horizontal="left" wrapText="1"/>
    </xf>
    <xf numFmtId="0" fontId="5" fillId="0" borderId="43" xfId="2" applyFont="1" applyBorder="1" applyAlignment="1">
      <alignment horizontal="center" wrapText="1"/>
    </xf>
    <xf numFmtId="0" fontId="5" fillId="5" borderId="42" xfId="2" applyFont="1" applyFill="1" applyBorder="1" applyAlignment="1">
      <alignment horizontal="left" vertical="top"/>
    </xf>
    <xf numFmtId="165" fontId="6" fillId="0" borderId="43" xfId="2" applyNumberFormat="1" applyFont="1" applyBorder="1" applyAlignment="1">
      <alignment horizontal="right" vertical="top"/>
    </xf>
    <xf numFmtId="0" fontId="5" fillId="5" borderId="42" xfId="2" applyFont="1" applyFill="1" applyBorder="1" applyAlignment="1">
      <alignment horizontal="left" vertical="top" wrapText="1"/>
    </xf>
    <xf numFmtId="0" fontId="6" fillId="0" borderId="44" xfId="2" applyFont="1" applyBorder="1" applyAlignment="1">
      <alignment horizontal="left" vertical="top" wrapText="1"/>
    </xf>
    <xf numFmtId="0" fontId="6" fillId="0" borderId="45" xfId="2" applyFont="1" applyBorder="1" applyAlignment="1">
      <alignment horizontal="left" vertical="top" wrapText="1"/>
    </xf>
    <xf numFmtId="0" fontId="6" fillId="0" borderId="46" xfId="2" applyFont="1" applyBorder="1" applyAlignment="1">
      <alignment horizontal="left" vertical="top" wrapText="1"/>
    </xf>
    <xf numFmtId="0" fontId="4" fillId="0" borderId="3" xfId="2" applyFont="1" applyBorder="1" applyAlignment="1">
      <alignment horizontal="center" vertical="center" wrapText="1"/>
    </xf>
    <xf numFmtId="0" fontId="5" fillId="0" borderId="47" xfId="2" applyFont="1" applyBorder="1" applyAlignment="1">
      <alignment horizontal="center" wrapText="1"/>
    </xf>
    <xf numFmtId="165" fontId="6" fillId="0" borderId="47" xfId="2" applyNumberFormat="1" applyFont="1" applyBorder="1" applyAlignment="1">
      <alignment horizontal="right" vertical="top"/>
    </xf>
    <xf numFmtId="0" fontId="6" fillId="0" borderId="48" xfId="2" applyFont="1" applyBorder="1" applyAlignment="1">
      <alignment horizontal="left" vertical="top" wrapText="1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4" borderId="25" xfId="0" applyFill="1" applyBorder="1"/>
    <xf numFmtId="0" fontId="0" fillId="4" borderId="26" xfId="0" applyFill="1" applyBorder="1" applyAlignment="1">
      <alignment wrapText="1"/>
    </xf>
    <xf numFmtId="0" fontId="0" fillId="4" borderId="27" xfId="0" applyFill="1" applyBorder="1" applyAlignment="1">
      <alignment wrapText="1"/>
    </xf>
    <xf numFmtId="0" fontId="0" fillId="0" borderId="42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164" fontId="0" fillId="0" borderId="41" xfId="0" applyNumberFormat="1" applyBorder="1"/>
    <xf numFmtId="164" fontId="0" fillId="0" borderId="45" xfId="0" applyNumberFormat="1" applyBorder="1"/>
    <xf numFmtId="0" fontId="0" fillId="6" borderId="41" xfId="0" applyFill="1" applyBorder="1"/>
    <xf numFmtId="0" fontId="0" fillId="0" borderId="41" xfId="0" applyBorder="1" applyAlignment="1">
      <alignment horizontal="right"/>
    </xf>
    <xf numFmtId="164" fontId="0" fillId="0" borderId="41" xfId="3" applyNumberFormat="1" applyFont="1" applyBorder="1"/>
    <xf numFmtId="0" fontId="0" fillId="6" borderId="41" xfId="0" applyFill="1" applyBorder="1" applyAlignment="1">
      <alignment horizontal="center"/>
    </xf>
    <xf numFmtId="166" fontId="0" fillId="0" borderId="0" xfId="4" applyNumberFormat="1" applyFont="1"/>
    <xf numFmtId="164" fontId="0" fillId="0" borderId="0" xfId="0" applyNumberFormat="1"/>
    <xf numFmtId="164" fontId="0" fillId="0" borderId="37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166" fontId="0" fillId="0" borderId="34" xfId="4" applyNumberFormat="1" applyFont="1" applyBorder="1"/>
    <xf numFmtId="166" fontId="0" fillId="0" borderId="35" xfId="4" applyNumberFormat="1" applyFont="1" applyBorder="1"/>
    <xf numFmtId="166" fontId="0" fillId="0" borderId="0" xfId="4" applyNumberFormat="1" applyFont="1" applyBorder="1"/>
    <xf numFmtId="166" fontId="0" fillId="0" borderId="37" xfId="4" applyNumberFormat="1" applyFont="1" applyBorder="1"/>
    <xf numFmtId="166" fontId="0" fillId="0" borderId="39" xfId="4" applyNumberFormat="1" applyFont="1" applyBorder="1"/>
    <xf numFmtId="166" fontId="0" fillId="0" borderId="40" xfId="4" applyNumberFormat="1" applyFont="1" applyBorder="1"/>
    <xf numFmtId="2" fontId="0" fillId="0" borderId="43" xfId="0" applyNumberFormat="1" applyBorder="1"/>
    <xf numFmtId="2" fontId="0" fillId="0" borderId="46" xfId="0" applyNumberFormat="1" applyBorder="1"/>
    <xf numFmtId="0" fontId="4" fillId="0" borderId="2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left" wrapText="1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5" fillId="0" borderId="8" xfId="1" applyFont="1" applyBorder="1" applyAlignment="1">
      <alignment horizontal="left" wrapText="1"/>
    </xf>
    <xf numFmtId="0" fontId="5" fillId="0" borderId="9" xfId="1" applyFont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</cellXfs>
  <cellStyles count="5">
    <cellStyle name="Comma" xfId="3" builtinId="3"/>
    <cellStyle name="Normal" xfId="0" builtinId="0"/>
    <cellStyle name="Normal_panc+syrup (2)" xfId="2" xr:uid="{56A01E38-0D2F-4FBB-A6E7-8674EDCBC5E8}"/>
    <cellStyle name="Normal_panc+syrup analysis" xfId="1" xr:uid="{D3DA11CF-28ED-4A32-9255-AF33ED01C9AB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Volume Decomposition, Last 52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66C-4C26-A0E6-147DFAF8C48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66C-4C26-A0E6-147DFAF8C48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66C-4C26-A0E6-147DFAF8C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'Prmotional effectiveness'!$S$117:$S$119</c:f>
              <c:strCache>
                <c:ptCount val="3"/>
                <c:pt idx="0">
                  <c:v>Base</c:v>
                </c:pt>
                <c:pt idx="1">
                  <c:v>Feature</c:v>
                </c:pt>
                <c:pt idx="2">
                  <c:v>Displpay</c:v>
                </c:pt>
              </c:strCache>
            </c:strRef>
          </c:cat>
          <c:val>
            <c:numRef>
              <c:f>'Prmotional effectiveness'!$U$117:$U$119</c:f>
              <c:numCache>
                <c:formatCode>0.0%</c:formatCode>
                <c:ptCount val="3"/>
                <c:pt idx="0">
                  <c:v>0.83605375234908264</c:v>
                </c:pt>
                <c:pt idx="1">
                  <c:v>6.9956776631204575E-3</c:v>
                </c:pt>
                <c:pt idx="2">
                  <c:v>0.15695056998779686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0-460D-87F6-71D7BC3B6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Volume Decomposition, First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25-4A51-BAB2-0062363658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25-4A51-BAB2-0062363658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25-4A51-BAB2-00623636584C}"/>
              </c:ext>
            </c:extLst>
          </c:dPt>
          <c:dLbls>
            <c:dLbl>
              <c:idx val="1"/>
              <c:layout>
                <c:manualLayout>
                  <c:x val="-0.15646358267716534"/>
                  <c:y val="-3.76893566844913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25-4A51-BAB2-00623636584C}"/>
                </c:ext>
              </c:extLst>
            </c:dLbl>
            <c:dLbl>
              <c:idx val="2"/>
              <c:layout>
                <c:manualLayout>
                  <c:x val="0.14340409011373578"/>
                  <c:y val="4.0650125677244546E-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25-4A51-BAB2-00623636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'Prmotional effectiveness'!$S$117:$S$119</c:f>
              <c:strCache>
                <c:ptCount val="3"/>
                <c:pt idx="0">
                  <c:v>Base</c:v>
                </c:pt>
                <c:pt idx="1">
                  <c:v>Feature</c:v>
                </c:pt>
                <c:pt idx="2">
                  <c:v>Displpay</c:v>
                </c:pt>
              </c:strCache>
            </c:strRef>
          </c:cat>
          <c:val>
            <c:numRef>
              <c:f>'Prmotional effectiveness'!$T$117:$T$119</c:f>
              <c:numCache>
                <c:formatCode>0.0%</c:formatCode>
                <c:ptCount val="3"/>
                <c:pt idx="0">
                  <c:v>0.99029836262833704</c:v>
                </c:pt>
                <c:pt idx="1">
                  <c:v>3.823494203378203E-4</c:v>
                </c:pt>
                <c:pt idx="2">
                  <c:v>9.3192879513250941E-3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25-4A51-BAB2-006236365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Effectiveness</a:t>
            </a:r>
            <a:r>
              <a:rPr lang="en-US" baseline="0"/>
              <a:t> of last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'Prmotional effectiveness'!$E$115</c:f>
              <c:strCache>
                <c:ptCount val="1"/>
                <c:pt idx="0">
                  <c:v>Feature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'Prmotional effectiveness'!$E$117</c:f>
              <c:numCache>
                <c:formatCode>General</c:formatCode>
                <c:ptCount val="1"/>
              </c:numCache>
            </c:numRef>
          </c:cat>
          <c:val>
            <c:numRef>
              <c:f>'Prmotional effectiveness'!$E$114</c:f>
              <c:numCache>
                <c:formatCode>_(* #,##0_);_(* \(#,##0\);_(* "-"??_);_(@_)</c:formatCode>
                <c:ptCount val="1"/>
                <c:pt idx="0">
                  <c:v>5.9952263427768049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E11-BCC5-32D543AA7EA2}"/>
            </c:ext>
          </c:extLst>
        </c:ser>
        <c:ser>
          <c:idx val="1"/>
          <c:order val="1"/>
          <c:tx>
            <c:strRef>
              <c:f>'Prmotional effectiveness'!$F$115</c:f>
              <c:strCache>
                <c:ptCount val="1"/>
                <c:pt idx="0">
                  <c:v>Display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'Prmotional effectiveness'!$E$117</c:f>
              <c:numCache>
                <c:formatCode>General</c:formatCode>
                <c:ptCount val="1"/>
              </c:numCache>
            </c:numRef>
          </c:cat>
          <c:val>
            <c:numRef>
              <c:f>'Prmotional effectiveness'!$F$114</c:f>
              <c:numCache>
                <c:formatCode>_(* #,##0_);_(* \(#,##0\);_(* "-"??_);_(@_)</c:formatCode>
                <c:ptCount val="1"/>
                <c:pt idx="0">
                  <c:v>24.602868615161885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D-4E11-BCC5-32D543AA7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5784880"/>
        <c:axId val="1105768656"/>
      </c:barChart>
      <c:catAx>
        <c:axId val="11057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68656"/>
        <c:crosses val="autoZero"/>
        <c:auto val="1"/>
        <c:lblAlgn val="ctr"/>
        <c:lblOffset val="100"/>
        <c:noMultiLvlLbl val="0"/>
      </c:catAx>
      <c:valAx>
        <c:axId val="1105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7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32658</xdr:colOff>
      <xdr:row>119</xdr:row>
      <xdr:rowOff>146957</xdr:rowOff>
    </xdr:from>
    <xdr:to>
      <xdr:col>22</xdr:col>
      <xdr:colOff>250372</xdr:colOff>
      <xdr:row>134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929BFC-0301-AEF0-183B-E8150728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163286</xdr:colOff>
      <xdr:row>119</xdr:row>
      <xdr:rowOff>76200</xdr:rowOff>
    </xdr:from>
    <xdr:to>
      <xdr:col>30</xdr:col>
      <xdr:colOff>468086</xdr:colOff>
      <xdr:row>134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4ED95-1317-41D2-AE8E-8D69B465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555171</xdr:colOff>
      <xdr:row>107</xdr:row>
      <xdr:rowOff>70757</xdr:rowOff>
    </xdr:from>
    <xdr:to>
      <xdr:col>12</xdr:col>
      <xdr:colOff>359228</xdr:colOff>
      <xdr:row>121</xdr:row>
      <xdr:rowOff>146957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E5C04-CCBB-EE9E-0DAA-F8909460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7218-B433-4494-BBA4-600657C92815}">
  <dimension ref="A1:W119"/>
  <sheetViews>
    <sheetView tabSelected="1" topLeftCell="E102" zoomScale="70" zoomScaleNormal="70" workbookViewId="0">
      <selection activeCell="N106" sqref="N106"/>
    </sheetView>
  </sheetViews>
  <sheetFormatPr defaultRowHeight="14.4" x14ac:dyDescent="0.3"/>
  <cols>
    <col min="9" max="9" width="30.77734375" customWidth="1"/>
    <col min="11" max="11" width="12.109375" bestFit="1" customWidth="1"/>
    <col min="13" max="13" width="16.33203125" customWidth="1"/>
    <col min="17" max="17" width="10.21875" bestFit="1" customWidth="1"/>
    <col min="23" max="23" width="11.5546875" bestFit="1" customWidth="1"/>
  </cols>
  <sheetData>
    <row r="1" spans="1:23" ht="15" thickBot="1" x14ac:dyDescent="0.35">
      <c r="Q1" s="59">
        <v>-5481.8175727196876</v>
      </c>
      <c r="R1" s="60">
        <v>2039.305083343593</v>
      </c>
      <c r="S1" s="60">
        <v>1.1878358227812629</v>
      </c>
      <c r="T1" s="60">
        <v>5.9952263427768058</v>
      </c>
      <c r="U1" s="60">
        <v>24.602868615161888</v>
      </c>
      <c r="V1" s="60">
        <v>-591.16361386390338</v>
      </c>
      <c r="W1" s="61"/>
    </row>
    <row r="2" spans="1:23" ht="28.8" x14ac:dyDescent="0.3">
      <c r="A2" s="40" t="s">
        <v>0</v>
      </c>
      <c r="B2" s="27" t="s">
        <v>2</v>
      </c>
      <c r="C2" s="41" t="s">
        <v>26</v>
      </c>
      <c r="D2" s="27" t="s">
        <v>24</v>
      </c>
      <c r="E2" s="27" t="s">
        <v>44</v>
      </c>
      <c r="F2" s="27" t="s">
        <v>45</v>
      </c>
      <c r="G2" s="28" t="s">
        <v>27</v>
      </c>
      <c r="I2" s="89" t="s">
        <v>42</v>
      </c>
      <c r="J2" s="90"/>
      <c r="K2" s="90"/>
      <c r="L2" s="90"/>
      <c r="M2" s="90"/>
      <c r="N2" s="90"/>
      <c r="O2" s="91"/>
      <c r="P2" s="55"/>
      <c r="Q2" s="62" t="s">
        <v>0</v>
      </c>
      <c r="R2" s="63" t="s">
        <v>46</v>
      </c>
      <c r="S2" s="63" t="s">
        <v>47</v>
      </c>
      <c r="T2" s="63" t="s">
        <v>44</v>
      </c>
      <c r="U2" s="63" t="s">
        <v>45</v>
      </c>
      <c r="V2" s="63" t="s">
        <v>27</v>
      </c>
      <c r="W2" s="64" t="s">
        <v>43</v>
      </c>
    </row>
    <row r="3" spans="1:23" ht="24" customHeight="1" x14ac:dyDescent="0.3">
      <c r="A3" s="29">
        <v>1</v>
      </c>
      <c r="B3" s="4">
        <v>8583</v>
      </c>
      <c r="C3" s="4">
        <f>B3</f>
        <v>8583</v>
      </c>
      <c r="D3" s="4">
        <v>2.1923942677385528</v>
      </c>
      <c r="E3" s="4">
        <v>0</v>
      </c>
      <c r="F3" s="4">
        <v>0</v>
      </c>
      <c r="G3" s="30">
        <v>0</v>
      </c>
      <c r="I3" s="47" t="s">
        <v>32</v>
      </c>
      <c r="J3" s="42"/>
      <c r="K3" s="42" t="s">
        <v>33</v>
      </c>
      <c r="L3" s="42"/>
      <c r="M3" s="43" t="s">
        <v>34</v>
      </c>
      <c r="N3" s="43" t="s">
        <v>28</v>
      </c>
      <c r="O3" s="48" t="s">
        <v>35</v>
      </c>
      <c r="P3" s="56"/>
      <c r="Q3" s="65">
        <v>1</v>
      </c>
      <c r="R3" s="66">
        <f>$Q$1+$S$1*C3+$R$1*D3+$T$1*E3+$U$1*F3+$V$1*G3</f>
        <v>9184.3380691044767</v>
      </c>
      <c r="S3" s="66">
        <f>R3-W3</f>
        <v>9184.3380691044767</v>
      </c>
      <c r="T3" s="66">
        <f>T$1*E3</f>
        <v>0</v>
      </c>
      <c r="U3" s="66">
        <f>U$1*F3</f>
        <v>0</v>
      </c>
      <c r="V3" s="66">
        <f>V$1*G3</f>
        <v>0</v>
      </c>
      <c r="W3" s="67">
        <f>SUM(T3:V3)</f>
        <v>0</v>
      </c>
    </row>
    <row r="4" spans="1:23" x14ac:dyDescent="0.3">
      <c r="A4" s="29">
        <v>2</v>
      </c>
      <c r="B4" s="4">
        <v>9070</v>
      </c>
      <c r="C4" s="4">
        <f>MIN(B3:B5)</f>
        <v>8583</v>
      </c>
      <c r="D4" s="4">
        <v>2.1923942677385528</v>
      </c>
      <c r="E4" s="4">
        <v>0</v>
      </c>
      <c r="F4" s="4">
        <v>0</v>
      </c>
      <c r="G4" s="30">
        <v>0</v>
      </c>
      <c r="I4" s="47"/>
      <c r="J4" s="42"/>
      <c r="K4" s="42" t="s">
        <v>36</v>
      </c>
      <c r="L4" s="42" t="s">
        <v>37</v>
      </c>
      <c r="M4" s="43" t="s">
        <v>38</v>
      </c>
      <c r="N4" s="43"/>
      <c r="O4" s="48"/>
      <c r="P4" s="56"/>
      <c r="Q4" s="65">
        <v>2</v>
      </c>
      <c r="R4" s="66">
        <f t="shared" ref="R4:R67" si="0">$Q$1+$S$1*C4+$R$1*D4+$T$1*E4+$U$1*F4+$V$1*G4</f>
        <v>9184.3380691044767</v>
      </c>
      <c r="S4" s="66">
        <f t="shared" ref="S4:S67" si="1">R4-W4</f>
        <v>9184.3380691044767</v>
      </c>
      <c r="T4" s="66">
        <f t="shared" ref="T4:T67" si="2">T$1*E4</f>
        <v>0</v>
      </c>
      <c r="U4" s="66">
        <f t="shared" ref="U4:U67" si="3">U$1*F4</f>
        <v>0</v>
      </c>
      <c r="V4" s="66">
        <f t="shared" ref="V4:V67" si="4">V$1*G4</f>
        <v>0</v>
      </c>
      <c r="W4" s="67">
        <f t="shared" ref="W4:W67" si="5">SUM(T4:V4)</f>
        <v>0</v>
      </c>
    </row>
    <row r="5" spans="1:23" x14ac:dyDescent="0.3">
      <c r="A5" s="29">
        <v>3</v>
      </c>
      <c r="B5" s="4">
        <v>10472</v>
      </c>
      <c r="C5" s="4">
        <f t="shared" ref="C5:C68" si="6">MIN(B3:B7)</f>
        <v>8583</v>
      </c>
      <c r="D5" s="4">
        <v>2.1904972436604306</v>
      </c>
      <c r="E5" s="4">
        <v>0</v>
      </c>
      <c r="F5" s="4">
        <v>0</v>
      </c>
      <c r="G5" s="30">
        <v>0</v>
      </c>
      <c r="I5" s="49" t="s">
        <v>39</v>
      </c>
      <c r="J5" s="44" t="s">
        <v>40</v>
      </c>
      <c r="K5" s="45">
        <v>-5481.8175727196876</v>
      </c>
      <c r="L5" s="45">
        <v>5938.106230315364</v>
      </c>
      <c r="M5" s="46"/>
      <c r="N5" s="45">
        <v>-0.92315922957622076</v>
      </c>
      <c r="O5" s="50">
        <v>0.3581915720786164</v>
      </c>
      <c r="P5" s="57"/>
      <c r="Q5" s="65">
        <v>3</v>
      </c>
      <c r="R5" s="66">
        <f t="shared" si="0"/>
        <v>9180.4694582587363</v>
      </c>
      <c r="S5" s="66">
        <f t="shared" si="1"/>
        <v>9180.4694582587363</v>
      </c>
      <c r="T5" s="66">
        <f t="shared" si="2"/>
        <v>0</v>
      </c>
      <c r="U5" s="66">
        <f t="shared" si="3"/>
        <v>0</v>
      </c>
      <c r="V5" s="66">
        <f t="shared" si="4"/>
        <v>0</v>
      </c>
      <c r="W5" s="67">
        <f t="shared" si="5"/>
        <v>0</v>
      </c>
    </row>
    <row r="6" spans="1:23" x14ac:dyDescent="0.3">
      <c r="A6" s="29">
        <v>4</v>
      </c>
      <c r="B6" s="4">
        <v>9507</v>
      </c>
      <c r="C6" s="4">
        <f t="shared" si="6"/>
        <v>8632</v>
      </c>
      <c r="D6" s="4">
        <v>2.2012117701575482</v>
      </c>
      <c r="E6" s="4">
        <v>0</v>
      </c>
      <c r="F6" s="4">
        <v>0</v>
      </c>
      <c r="G6" s="30">
        <v>0</v>
      </c>
      <c r="I6" s="51"/>
      <c r="J6" s="44" t="s">
        <v>26</v>
      </c>
      <c r="K6" s="45">
        <v>1.1878358227812629</v>
      </c>
      <c r="L6" s="45">
        <v>0.13151506226774862</v>
      </c>
      <c r="M6" s="45">
        <v>0.65348005596689807</v>
      </c>
      <c r="N6" s="45">
        <v>9.0319375005349123</v>
      </c>
      <c r="O6" s="50">
        <v>1.5255050141739537E-14</v>
      </c>
      <c r="P6" s="57"/>
      <c r="Q6" s="65">
        <v>4</v>
      </c>
      <c r="R6" s="66">
        <f t="shared" si="0"/>
        <v>9260.523601926212</v>
      </c>
      <c r="S6" s="66">
        <f t="shared" si="1"/>
        <v>9260.523601926212</v>
      </c>
      <c r="T6" s="66">
        <f t="shared" si="2"/>
        <v>0</v>
      </c>
      <c r="U6" s="66">
        <f t="shared" si="3"/>
        <v>0</v>
      </c>
      <c r="V6" s="66">
        <f t="shared" si="4"/>
        <v>0</v>
      </c>
      <c r="W6" s="67">
        <f t="shared" si="5"/>
        <v>0</v>
      </c>
    </row>
    <row r="7" spans="1:23" ht="22.8" x14ac:dyDescent="0.3">
      <c r="A7" s="29">
        <v>5</v>
      </c>
      <c r="B7" s="4">
        <v>8632</v>
      </c>
      <c r="C7" s="4">
        <f t="shared" si="6"/>
        <v>8632</v>
      </c>
      <c r="D7" s="4">
        <v>2.2063074265975953</v>
      </c>
      <c r="E7" s="4">
        <v>0</v>
      </c>
      <c r="F7" s="4">
        <v>0</v>
      </c>
      <c r="G7" s="30">
        <v>0</v>
      </c>
      <c r="I7" s="51"/>
      <c r="J7" s="44" t="s">
        <v>24</v>
      </c>
      <c r="K7" s="45">
        <v>2039.305083343593</v>
      </c>
      <c r="L7" s="45">
        <v>2518.5852490718894</v>
      </c>
      <c r="M7" s="45">
        <v>6.3821721238834478E-2</v>
      </c>
      <c r="N7" s="45">
        <v>0.80970262336567189</v>
      </c>
      <c r="O7" s="50">
        <v>0.42007278941476356</v>
      </c>
      <c r="P7" s="57"/>
      <c r="Q7" s="65">
        <v>5</v>
      </c>
      <c r="R7" s="66">
        <f t="shared" si="0"/>
        <v>9270.9152000073718</v>
      </c>
      <c r="S7" s="66">
        <f t="shared" si="1"/>
        <v>9270.9152000073718</v>
      </c>
      <c r="T7" s="66">
        <f t="shared" si="2"/>
        <v>0</v>
      </c>
      <c r="U7" s="66">
        <f t="shared" si="3"/>
        <v>0</v>
      </c>
      <c r="V7" s="66">
        <f t="shared" si="4"/>
        <v>0</v>
      </c>
      <c r="W7" s="67">
        <f t="shared" si="5"/>
        <v>0</v>
      </c>
    </row>
    <row r="8" spans="1:23" x14ac:dyDescent="0.3">
      <c r="A8" s="29">
        <v>6</v>
      </c>
      <c r="B8" s="4">
        <v>8685</v>
      </c>
      <c r="C8" s="4">
        <f t="shared" si="6"/>
        <v>8632</v>
      </c>
      <c r="D8" s="4">
        <v>2.253324655602559</v>
      </c>
      <c r="E8" s="4">
        <v>0</v>
      </c>
      <c r="F8" s="4">
        <v>0</v>
      </c>
      <c r="G8" s="30">
        <v>0</v>
      </c>
      <c r="I8" s="51"/>
      <c r="J8" s="44" t="s">
        <v>44</v>
      </c>
      <c r="K8" s="45">
        <v>5.9952263427768058</v>
      </c>
      <c r="L8" s="45">
        <v>44.131472861462733</v>
      </c>
      <c r="M8" s="45">
        <v>1.7718167259388962E-2</v>
      </c>
      <c r="N8" s="45">
        <v>0.13584922401291671</v>
      </c>
      <c r="O8" s="50">
        <v>0.89221913822332832</v>
      </c>
      <c r="P8" s="57"/>
      <c r="Q8" s="65">
        <v>6</v>
      </c>
      <c r="R8" s="66">
        <f t="shared" si="0"/>
        <v>9366.7976741219245</v>
      </c>
      <c r="S8" s="66">
        <f t="shared" si="1"/>
        <v>9366.7976741219245</v>
      </c>
      <c r="T8" s="66">
        <f t="shared" si="2"/>
        <v>0</v>
      </c>
      <c r="U8" s="66">
        <f t="shared" si="3"/>
        <v>0</v>
      </c>
      <c r="V8" s="66">
        <f t="shared" si="4"/>
        <v>0</v>
      </c>
      <c r="W8" s="67">
        <f t="shared" si="5"/>
        <v>0</v>
      </c>
    </row>
    <row r="9" spans="1:23" x14ac:dyDescent="0.3">
      <c r="A9" s="29">
        <v>7</v>
      </c>
      <c r="B9" s="4">
        <v>9219</v>
      </c>
      <c r="C9" s="4">
        <f t="shared" si="6"/>
        <v>8568</v>
      </c>
      <c r="D9" s="4">
        <v>2.253324655602559</v>
      </c>
      <c r="E9" s="4">
        <v>0</v>
      </c>
      <c r="F9" s="4">
        <v>0</v>
      </c>
      <c r="G9" s="30">
        <v>0</v>
      </c>
      <c r="I9" s="51"/>
      <c r="J9" s="44" t="s">
        <v>45</v>
      </c>
      <c r="K9" s="45">
        <v>24.602868615161888</v>
      </c>
      <c r="L9" s="45">
        <v>9.7158781229531019</v>
      </c>
      <c r="M9" s="45">
        <v>0.36057696159492303</v>
      </c>
      <c r="N9" s="45">
        <v>2.5322331449423272</v>
      </c>
      <c r="O9" s="50">
        <v>1.2922344077879856E-2</v>
      </c>
      <c r="P9" s="57"/>
      <c r="Q9" s="65">
        <v>7</v>
      </c>
      <c r="R9" s="66">
        <f t="shared" si="0"/>
        <v>9290.7761814639234</v>
      </c>
      <c r="S9" s="66">
        <f t="shared" si="1"/>
        <v>9290.7761814639234</v>
      </c>
      <c r="T9" s="66">
        <f t="shared" si="2"/>
        <v>0</v>
      </c>
      <c r="U9" s="66">
        <f t="shared" si="3"/>
        <v>0</v>
      </c>
      <c r="V9" s="66">
        <f t="shared" si="4"/>
        <v>0</v>
      </c>
      <c r="W9" s="67">
        <f t="shared" si="5"/>
        <v>0</v>
      </c>
    </row>
    <row r="10" spans="1:23" x14ac:dyDescent="0.3">
      <c r="A10" s="29">
        <v>8</v>
      </c>
      <c r="B10" s="4">
        <v>9209</v>
      </c>
      <c r="C10" s="4">
        <f t="shared" si="6"/>
        <v>8499</v>
      </c>
      <c r="D10" s="4">
        <v>2.253324655602559</v>
      </c>
      <c r="E10" s="4">
        <v>0</v>
      </c>
      <c r="F10" s="4">
        <v>0</v>
      </c>
      <c r="G10" s="30">
        <v>0</v>
      </c>
      <c r="I10" s="51"/>
      <c r="J10" s="44" t="s">
        <v>27</v>
      </c>
      <c r="K10" s="45">
        <v>-591.16361386390338</v>
      </c>
      <c r="L10" s="45">
        <v>332.32647045577505</v>
      </c>
      <c r="M10" s="45">
        <v>-0.19090159483402469</v>
      </c>
      <c r="N10" s="45">
        <v>-1.7788640581448163</v>
      </c>
      <c r="O10" s="50">
        <v>7.8362693102519879E-2</v>
      </c>
      <c r="P10" s="57"/>
      <c r="Q10" s="65">
        <v>8</v>
      </c>
      <c r="R10" s="66">
        <f t="shared" si="0"/>
        <v>9208.8155096920163</v>
      </c>
      <c r="S10" s="66">
        <f t="shared" si="1"/>
        <v>9208.8155096920163</v>
      </c>
      <c r="T10" s="66">
        <f t="shared" si="2"/>
        <v>0</v>
      </c>
      <c r="U10" s="66">
        <f t="shared" si="3"/>
        <v>0</v>
      </c>
      <c r="V10" s="66">
        <f t="shared" si="4"/>
        <v>0</v>
      </c>
      <c r="W10" s="67">
        <f t="shared" si="5"/>
        <v>0</v>
      </c>
    </row>
    <row r="11" spans="1:23" ht="15" thickBot="1" x14ac:dyDescent="0.35">
      <c r="A11" s="29">
        <v>9</v>
      </c>
      <c r="B11" s="4">
        <v>8568</v>
      </c>
      <c r="C11" s="4">
        <f t="shared" si="6"/>
        <v>8499</v>
      </c>
      <c r="D11" s="4">
        <v>2.2503594771241739</v>
      </c>
      <c r="E11" s="4">
        <v>0</v>
      </c>
      <c r="F11" s="4">
        <v>0</v>
      </c>
      <c r="G11" s="30">
        <v>0</v>
      </c>
      <c r="I11" s="52" t="s">
        <v>41</v>
      </c>
      <c r="J11" s="53"/>
      <c r="K11" s="53"/>
      <c r="L11" s="53"/>
      <c r="M11" s="53"/>
      <c r="N11" s="53"/>
      <c r="O11" s="54"/>
      <c r="P11" s="58"/>
      <c r="Q11" s="65">
        <v>9</v>
      </c>
      <c r="R11" s="66">
        <f t="shared" si="0"/>
        <v>9202.7686061480235</v>
      </c>
      <c r="S11" s="66">
        <f t="shared" si="1"/>
        <v>9202.7686061480235</v>
      </c>
      <c r="T11" s="66">
        <f t="shared" si="2"/>
        <v>0</v>
      </c>
      <c r="U11" s="66">
        <f t="shared" si="3"/>
        <v>0</v>
      </c>
      <c r="V11" s="66">
        <f t="shared" si="4"/>
        <v>0</v>
      </c>
      <c r="W11" s="67">
        <f t="shared" si="5"/>
        <v>0</v>
      </c>
    </row>
    <row r="12" spans="1:23" x14ac:dyDescent="0.3">
      <c r="A12" s="29">
        <v>10</v>
      </c>
      <c r="B12" s="4">
        <v>8499</v>
      </c>
      <c r="C12" s="4">
        <f t="shared" si="6"/>
        <v>8499</v>
      </c>
      <c r="D12" s="4">
        <v>2.2503594771241739</v>
      </c>
      <c r="E12" s="4">
        <v>0</v>
      </c>
      <c r="F12" s="4">
        <v>0</v>
      </c>
      <c r="G12" s="30">
        <v>0</v>
      </c>
      <c r="Q12" s="65">
        <v>10</v>
      </c>
      <c r="R12" s="66">
        <f t="shared" si="0"/>
        <v>9202.7686061480235</v>
      </c>
      <c r="S12" s="66">
        <f t="shared" si="1"/>
        <v>9202.7686061480235</v>
      </c>
      <c r="T12" s="66">
        <f t="shared" si="2"/>
        <v>0</v>
      </c>
      <c r="U12" s="66">
        <f t="shared" si="3"/>
        <v>0</v>
      </c>
      <c r="V12" s="66">
        <f t="shared" si="4"/>
        <v>0</v>
      </c>
      <c r="W12" s="67">
        <f t="shared" si="5"/>
        <v>0</v>
      </c>
    </row>
    <row r="13" spans="1:23" x14ac:dyDescent="0.3">
      <c r="A13" s="29">
        <v>11</v>
      </c>
      <c r="B13" s="4">
        <v>9295</v>
      </c>
      <c r="C13" s="4">
        <f t="shared" si="6"/>
        <v>8499</v>
      </c>
      <c r="D13" s="4">
        <v>2.2492662721893835</v>
      </c>
      <c r="E13" s="4">
        <v>0</v>
      </c>
      <c r="F13" s="4">
        <v>0</v>
      </c>
      <c r="G13" s="30">
        <v>0</v>
      </c>
      <c r="Q13" s="65">
        <v>11</v>
      </c>
      <c r="R13" s="66">
        <f t="shared" si="0"/>
        <v>9200.5392277673691</v>
      </c>
      <c r="S13" s="66">
        <f t="shared" si="1"/>
        <v>9200.5392277673691</v>
      </c>
      <c r="T13" s="66">
        <f t="shared" si="2"/>
        <v>0</v>
      </c>
      <c r="U13" s="66">
        <f t="shared" si="3"/>
        <v>0</v>
      </c>
      <c r="V13" s="66">
        <f t="shared" si="4"/>
        <v>0</v>
      </c>
      <c r="W13" s="67">
        <f t="shared" si="5"/>
        <v>0</v>
      </c>
    </row>
    <row r="14" spans="1:23" x14ac:dyDescent="0.3">
      <c r="A14" s="29">
        <v>12</v>
      </c>
      <c r="B14" s="4">
        <v>9372</v>
      </c>
      <c r="C14" s="4">
        <f t="shared" si="6"/>
        <v>8200</v>
      </c>
      <c r="D14" s="4">
        <v>2.2512484754407533</v>
      </c>
      <c r="E14" s="4">
        <v>0</v>
      </c>
      <c r="F14" s="4">
        <v>0</v>
      </c>
      <c r="G14" s="30">
        <v>0</v>
      </c>
      <c r="Q14" s="65">
        <v>12</v>
      </c>
      <c r="R14" s="66">
        <f t="shared" si="0"/>
        <v>8849.4186339225089</v>
      </c>
      <c r="S14" s="66">
        <f t="shared" si="1"/>
        <v>8849.4186339225089</v>
      </c>
      <c r="T14" s="66">
        <f t="shared" si="2"/>
        <v>0</v>
      </c>
      <c r="U14" s="66">
        <f t="shared" si="3"/>
        <v>0</v>
      </c>
      <c r="V14" s="66">
        <f t="shared" si="4"/>
        <v>0</v>
      </c>
      <c r="W14" s="67">
        <f t="shared" si="5"/>
        <v>0</v>
      </c>
    </row>
    <row r="15" spans="1:23" x14ac:dyDescent="0.3">
      <c r="A15" s="29">
        <v>13</v>
      </c>
      <c r="B15" s="4">
        <v>9019</v>
      </c>
      <c r="C15" s="4">
        <f t="shared" si="6"/>
        <v>8200</v>
      </c>
      <c r="D15" s="4">
        <v>2.25501707317075</v>
      </c>
      <c r="E15" s="4">
        <v>0</v>
      </c>
      <c r="F15" s="4">
        <v>0</v>
      </c>
      <c r="G15" s="30">
        <v>0</v>
      </c>
      <c r="Q15" s="65">
        <v>13</v>
      </c>
      <c r="R15" s="66">
        <f t="shared" si="0"/>
        <v>8857.1039544303676</v>
      </c>
      <c r="S15" s="66">
        <f t="shared" si="1"/>
        <v>8857.1039544303676</v>
      </c>
      <c r="T15" s="66">
        <f t="shared" si="2"/>
        <v>0</v>
      </c>
      <c r="U15" s="66">
        <f t="shared" si="3"/>
        <v>0</v>
      </c>
      <c r="V15" s="66">
        <f t="shared" si="4"/>
        <v>0</v>
      </c>
      <c r="W15" s="87">
        <f t="shared" si="5"/>
        <v>0</v>
      </c>
    </row>
    <row r="16" spans="1:23" x14ac:dyDescent="0.3">
      <c r="A16" s="29">
        <v>14</v>
      </c>
      <c r="B16" s="4">
        <v>8200</v>
      </c>
      <c r="C16" s="4">
        <f t="shared" si="6"/>
        <v>8200</v>
      </c>
      <c r="D16" s="4">
        <v>2.2698056254287859</v>
      </c>
      <c r="E16" s="4">
        <v>0</v>
      </c>
      <c r="F16" s="4">
        <v>0</v>
      </c>
      <c r="G16" s="30">
        <v>0</v>
      </c>
      <c r="Q16" s="65">
        <v>14</v>
      </c>
      <c r="R16" s="66">
        <f t="shared" si="0"/>
        <v>8887.262324225474</v>
      </c>
      <c r="S16" s="66">
        <f t="shared" si="1"/>
        <v>8887.262324225474</v>
      </c>
      <c r="T16" s="66">
        <f t="shared" si="2"/>
        <v>0</v>
      </c>
      <c r="U16" s="66">
        <f t="shared" si="3"/>
        <v>0</v>
      </c>
      <c r="V16" s="66">
        <f t="shared" si="4"/>
        <v>0</v>
      </c>
      <c r="W16" s="87">
        <f t="shared" si="5"/>
        <v>0</v>
      </c>
    </row>
    <row r="17" spans="1:23" x14ac:dyDescent="0.3">
      <c r="A17" s="29">
        <v>15</v>
      </c>
      <c r="B17" s="4">
        <v>8746</v>
      </c>
      <c r="C17" s="4">
        <f t="shared" si="6"/>
        <v>8200</v>
      </c>
      <c r="D17" s="4">
        <v>2.2698056254287859</v>
      </c>
      <c r="E17" s="4">
        <v>0</v>
      </c>
      <c r="F17" s="4">
        <v>0</v>
      </c>
      <c r="G17" s="30">
        <v>0</v>
      </c>
      <c r="Q17" s="65">
        <v>15</v>
      </c>
      <c r="R17" s="66">
        <f t="shared" si="0"/>
        <v>8887.262324225474</v>
      </c>
      <c r="S17" s="66">
        <f t="shared" si="1"/>
        <v>8887.262324225474</v>
      </c>
      <c r="T17" s="66">
        <f t="shared" si="2"/>
        <v>0</v>
      </c>
      <c r="U17" s="66">
        <f t="shared" si="3"/>
        <v>0</v>
      </c>
      <c r="V17" s="66">
        <f t="shared" si="4"/>
        <v>0</v>
      </c>
      <c r="W17" s="87">
        <f t="shared" si="5"/>
        <v>0</v>
      </c>
    </row>
    <row r="18" spans="1:23" x14ac:dyDescent="0.3">
      <c r="A18" s="29">
        <v>16</v>
      </c>
      <c r="B18" s="4">
        <v>9910</v>
      </c>
      <c r="C18" s="4">
        <f t="shared" si="6"/>
        <v>8200</v>
      </c>
      <c r="D18" s="4">
        <v>2.2698056254287859</v>
      </c>
      <c r="E18" s="4">
        <v>0</v>
      </c>
      <c r="F18" s="4">
        <v>0</v>
      </c>
      <c r="G18" s="30">
        <v>0</v>
      </c>
      <c r="Q18" s="65">
        <v>16</v>
      </c>
      <c r="R18" s="66">
        <f t="shared" si="0"/>
        <v>8887.262324225474</v>
      </c>
      <c r="S18" s="66">
        <f t="shared" si="1"/>
        <v>8887.262324225474</v>
      </c>
      <c r="T18" s="66">
        <f t="shared" si="2"/>
        <v>0</v>
      </c>
      <c r="U18" s="66">
        <f t="shared" si="3"/>
        <v>0</v>
      </c>
      <c r="V18" s="66">
        <f t="shared" si="4"/>
        <v>0</v>
      </c>
      <c r="W18" s="87">
        <f t="shared" si="5"/>
        <v>0</v>
      </c>
    </row>
    <row r="19" spans="1:23" x14ac:dyDescent="0.3">
      <c r="A19" s="29">
        <v>17</v>
      </c>
      <c r="B19" s="4">
        <v>10128</v>
      </c>
      <c r="C19" s="4">
        <f t="shared" si="6"/>
        <v>8746</v>
      </c>
      <c r="D19" s="4">
        <v>2.2570685229067826</v>
      </c>
      <c r="E19" s="4">
        <v>0</v>
      </c>
      <c r="F19" s="4">
        <v>0</v>
      </c>
      <c r="G19" s="30">
        <v>0</v>
      </c>
      <c r="Q19" s="65">
        <v>17</v>
      </c>
      <c r="R19" s="66">
        <f t="shared" si="0"/>
        <v>9509.845845543854</v>
      </c>
      <c r="S19" s="66">
        <f t="shared" si="1"/>
        <v>9509.845845543854</v>
      </c>
      <c r="T19" s="66">
        <f t="shared" si="2"/>
        <v>0</v>
      </c>
      <c r="U19" s="66">
        <f t="shared" si="3"/>
        <v>0</v>
      </c>
      <c r="V19" s="66">
        <f t="shared" si="4"/>
        <v>0</v>
      </c>
      <c r="W19" s="87">
        <f t="shared" si="5"/>
        <v>0</v>
      </c>
    </row>
    <row r="20" spans="1:23" x14ac:dyDescent="0.3">
      <c r="A20" s="29">
        <v>18</v>
      </c>
      <c r="B20" s="4">
        <v>10654</v>
      </c>
      <c r="C20" s="4">
        <f t="shared" si="6"/>
        <v>9817</v>
      </c>
      <c r="D20" s="4">
        <v>2.2570685229067826</v>
      </c>
      <c r="E20" s="4">
        <v>0</v>
      </c>
      <c r="F20" s="4">
        <v>0</v>
      </c>
      <c r="G20" s="30">
        <v>0</v>
      </c>
      <c r="Q20" s="65">
        <v>18</v>
      </c>
      <c r="R20" s="66">
        <f t="shared" si="0"/>
        <v>10782.018011742586</v>
      </c>
      <c r="S20" s="66">
        <f t="shared" si="1"/>
        <v>10782.018011742586</v>
      </c>
      <c r="T20" s="66">
        <f t="shared" si="2"/>
        <v>0</v>
      </c>
      <c r="U20" s="66">
        <f t="shared" si="3"/>
        <v>0</v>
      </c>
      <c r="V20" s="66">
        <f t="shared" si="4"/>
        <v>0</v>
      </c>
      <c r="W20" s="87">
        <f t="shared" si="5"/>
        <v>0</v>
      </c>
    </row>
    <row r="21" spans="1:23" x14ac:dyDescent="0.3">
      <c r="A21" s="29">
        <v>19</v>
      </c>
      <c r="B21" s="4">
        <v>14457</v>
      </c>
      <c r="C21" s="4">
        <f t="shared" si="6"/>
        <v>9817</v>
      </c>
      <c r="D21" s="4">
        <v>2.2956463277987242</v>
      </c>
      <c r="E21" s="4">
        <v>0</v>
      </c>
      <c r="F21" s="4">
        <v>0</v>
      </c>
      <c r="G21" s="30">
        <v>0</v>
      </c>
      <c r="Q21" s="65">
        <v>19</v>
      </c>
      <c r="R21" s="66">
        <f t="shared" si="0"/>
        <v>10860.68992536296</v>
      </c>
      <c r="S21" s="66">
        <f t="shared" si="1"/>
        <v>10860.68992536296</v>
      </c>
      <c r="T21" s="66">
        <f t="shared" si="2"/>
        <v>0</v>
      </c>
      <c r="U21" s="66">
        <f t="shared" si="3"/>
        <v>0</v>
      </c>
      <c r="V21" s="66">
        <f t="shared" si="4"/>
        <v>0</v>
      </c>
      <c r="W21" s="87">
        <f t="shared" si="5"/>
        <v>0</v>
      </c>
    </row>
    <row r="22" spans="1:23" x14ac:dyDescent="0.3">
      <c r="A22" s="29">
        <v>20</v>
      </c>
      <c r="B22" s="4">
        <v>9817</v>
      </c>
      <c r="C22" s="4">
        <f t="shared" si="6"/>
        <v>9817</v>
      </c>
      <c r="D22" s="4">
        <v>2.2956463277987242</v>
      </c>
      <c r="E22" s="4">
        <v>0</v>
      </c>
      <c r="F22" s="4">
        <v>0</v>
      </c>
      <c r="G22" s="30">
        <v>0</v>
      </c>
      <c r="Q22" s="65">
        <v>20</v>
      </c>
      <c r="R22" s="66">
        <f t="shared" si="0"/>
        <v>10860.68992536296</v>
      </c>
      <c r="S22" s="66">
        <f t="shared" si="1"/>
        <v>10860.68992536296</v>
      </c>
      <c r="T22" s="66">
        <f t="shared" si="2"/>
        <v>0</v>
      </c>
      <c r="U22" s="66">
        <f t="shared" si="3"/>
        <v>0</v>
      </c>
      <c r="V22" s="66">
        <f t="shared" si="4"/>
        <v>0</v>
      </c>
      <c r="W22" s="87">
        <f t="shared" si="5"/>
        <v>0</v>
      </c>
    </row>
    <row r="23" spans="1:23" x14ac:dyDescent="0.3">
      <c r="A23" s="29">
        <v>21</v>
      </c>
      <c r="B23" s="4">
        <v>11502</v>
      </c>
      <c r="C23" s="4">
        <f t="shared" si="6"/>
        <v>9817</v>
      </c>
      <c r="D23" s="4">
        <v>2.2956463277987242</v>
      </c>
      <c r="E23" s="4">
        <v>0</v>
      </c>
      <c r="F23" s="4">
        <v>0</v>
      </c>
      <c r="G23" s="30">
        <v>0</v>
      </c>
      <c r="Q23" s="65">
        <v>21</v>
      </c>
      <c r="R23" s="66">
        <f t="shared" si="0"/>
        <v>10860.68992536296</v>
      </c>
      <c r="S23" s="66">
        <f t="shared" si="1"/>
        <v>10860.68992536296</v>
      </c>
      <c r="T23" s="66">
        <f t="shared" si="2"/>
        <v>0</v>
      </c>
      <c r="U23" s="66">
        <f t="shared" si="3"/>
        <v>0</v>
      </c>
      <c r="V23" s="66">
        <f t="shared" si="4"/>
        <v>0</v>
      </c>
      <c r="W23" s="87">
        <f t="shared" si="5"/>
        <v>0</v>
      </c>
    </row>
    <row r="24" spans="1:23" x14ac:dyDescent="0.3">
      <c r="A24" s="29">
        <v>22</v>
      </c>
      <c r="B24" s="4">
        <v>12342</v>
      </c>
      <c r="C24" s="4">
        <f t="shared" si="6"/>
        <v>9817</v>
      </c>
      <c r="D24" s="4">
        <v>2.2706990088680414</v>
      </c>
      <c r="E24" s="4">
        <v>0</v>
      </c>
      <c r="F24" s="4">
        <v>0</v>
      </c>
      <c r="G24" s="30">
        <v>0</v>
      </c>
      <c r="Q24" s="65">
        <v>22</v>
      </c>
      <c r="R24" s="66">
        <f t="shared" si="0"/>
        <v>10809.814731051825</v>
      </c>
      <c r="S24" s="66">
        <f t="shared" si="1"/>
        <v>10809.814731051825</v>
      </c>
      <c r="T24" s="66">
        <f t="shared" si="2"/>
        <v>0</v>
      </c>
      <c r="U24" s="66">
        <f t="shared" si="3"/>
        <v>0</v>
      </c>
      <c r="V24" s="66">
        <f t="shared" si="4"/>
        <v>0</v>
      </c>
      <c r="W24" s="87">
        <f t="shared" si="5"/>
        <v>0</v>
      </c>
    </row>
    <row r="25" spans="1:23" x14ac:dyDescent="0.3">
      <c r="A25" s="29">
        <v>23</v>
      </c>
      <c r="B25" s="4">
        <v>13911</v>
      </c>
      <c r="C25" s="4">
        <f t="shared" si="6"/>
        <v>10531</v>
      </c>
      <c r="D25" s="4">
        <v>2.2457666594781194</v>
      </c>
      <c r="E25" s="4">
        <v>0</v>
      </c>
      <c r="F25" s="4">
        <v>0</v>
      </c>
      <c r="G25" s="30">
        <v>0</v>
      </c>
      <c r="Q25" s="65">
        <v>23</v>
      </c>
      <c r="R25" s="66">
        <f t="shared" si="0"/>
        <v>11607.08484166708</v>
      </c>
      <c r="S25" s="66">
        <f t="shared" si="1"/>
        <v>11607.08484166708</v>
      </c>
      <c r="T25" s="66">
        <f t="shared" si="2"/>
        <v>0</v>
      </c>
      <c r="U25" s="66">
        <f t="shared" si="3"/>
        <v>0</v>
      </c>
      <c r="V25" s="66">
        <f t="shared" si="4"/>
        <v>0</v>
      </c>
      <c r="W25" s="87">
        <f t="shared" si="5"/>
        <v>0</v>
      </c>
    </row>
    <row r="26" spans="1:23" x14ac:dyDescent="0.3">
      <c r="A26" s="29">
        <v>24</v>
      </c>
      <c r="B26" s="4">
        <v>10809</v>
      </c>
      <c r="C26" s="4">
        <f t="shared" si="6"/>
        <v>9978</v>
      </c>
      <c r="D26" s="4">
        <v>2.3150564998576257</v>
      </c>
      <c r="E26" s="4">
        <v>0</v>
      </c>
      <c r="F26" s="4">
        <v>0</v>
      </c>
      <c r="G26" s="30">
        <v>0</v>
      </c>
      <c r="Q26" s="65">
        <v>24</v>
      </c>
      <c r="R26" s="66">
        <f t="shared" si="0"/>
        <v>11091.514755379034</v>
      </c>
      <c r="S26" s="66">
        <f t="shared" si="1"/>
        <v>11091.514755379034</v>
      </c>
      <c r="T26" s="66">
        <f t="shared" si="2"/>
        <v>0</v>
      </c>
      <c r="U26" s="66">
        <f t="shared" si="3"/>
        <v>0</v>
      </c>
      <c r="V26" s="66">
        <f t="shared" si="4"/>
        <v>0</v>
      </c>
      <c r="W26" s="87">
        <f t="shared" si="5"/>
        <v>0</v>
      </c>
    </row>
    <row r="27" spans="1:23" x14ac:dyDescent="0.3">
      <c r="A27" s="29">
        <v>25</v>
      </c>
      <c r="B27" s="4">
        <v>10531</v>
      </c>
      <c r="C27" s="4">
        <f t="shared" si="6"/>
        <v>9978</v>
      </c>
      <c r="D27" s="4">
        <v>2.3150564998576257</v>
      </c>
      <c r="E27" s="4">
        <v>0</v>
      </c>
      <c r="F27" s="4">
        <v>0</v>
      </c>
      <c r="G27" s="30">
        <v>0</v>
      </c>
      <c r="Q27" s="65">
        <v>25</v>
      </c>
      <c r="R27" s="66">
        <f t="shared" si="0"/>
        <v>11091.514755379034</v>
      </c>
      <c r="S27" s="66">
        <f t="shared" si="1"/>
        <v>11091.514755379034</v>
      </c>
      <c r="T27" s="66">
        <f t="shared" si="2"/>
        <v>0</v>
      </c>
      <c r="U27" s="66">
        <f t="shared" si="3"/>
        <v>0</v>
      </c>
      <c r="V27" s="66">
        <f t="shared" si="4"/>
        <v>0</v>
      </c>
      <c r="W27" s="87">
        <f t="shared" si="5"/>
        <v>0</v>
      </c>
    </row>
    <row r="28" spans="1:23" x14ac:dyDescent="0.3">
      <c r="A28" s="29">
        <v>26</v>
      </c>
      <c r="B28" s="4">
        <v>9978</v>
      </c>
      <c r="C28" s="4">
        <f t="shared" si="6"/>
        <v>9602</v>
      </c>
      <c r="D28" s="4">
        <v>2.3150564998576257</v>
      </c>
      <c r="E28" s="4">
        <v>0</v>
      </c>
      <c r="F28" s="4">
        <v>0</v>
      </c>
      <c r="G28" s="30">
        <v>0</v>
      </c>
      <c r="Q28" s="65">
        <v>26</v>
      </c>
      <c r="R28" s="66">
        <f t="shared" si="0"/>
        <v>10644.888486013282</v>
      </c>
      <c r="S28" s="66">
        <f t="shared" si="1"/>
        <v>10644.888486013282</v>
      </c>
      <c r="T28" s="66">
        <f t="shared" si="2"/>
        <v>0</v>
      </c>
      <c r="U28" s="66">
        <f t="shared" si="3"/>
        <v>0</v>
      </c>
      <c r="V28" s="66">
        <f t="shared" si="4"/>
        <v>0</v>
      </c>
      <c r="W28" s="87">
        <f t="shared" si="5"/>
        <v>0</v>
      </c>
    </row>
    <row r="29" spans="1:23" x14ac:dyDescent="0.3">
      <c r="A29" s="29">
        <v>27</v>
      </c>
      <c r="B29" s="4">
        <v>9988</v>
      </c>
      <c r="C29" s="4">
        <f t="shared" si="6"/>
        <v>9602</v>
      </c>
      <c r="D29" s="4">
        <v>2.3148125390543566</v>
      </c>
      <c r="E29" s="4">
        <v>0</v>
      </c>
      <c r="F29" s="4">
        <v>0</v>
      </c>
      <c r="G29" s="30">
        <v>0</v>
      </c>
      <c r="Q29" s="65">
        <v>27</v>
      </c>
      <c r="R29" s="66">
        <f t="shared" si="0"/>
        <v>10644.390975507038</v>
      </c>
      <c r="S29" s="66">
        <f t="shared" si="1"/>
        <v>10644.390975507038</v>
      </c>
      <c r="T29" s="66">
        <f t="shared" si="2"/>
        <v>0</v>
      </c>
      <c r="U29" s="66">
        <f t="shared" si="3"/>
        <v>0</v>
      </c>
      <c r="V29" s="66">
        <f t="shared" si="4"/>
        <v>0</v>
      </c>
      <c r="W29" s="87">
        <f t="shared" si="5"/>
        <v>0</v>
      </c>
    </row>
    <row r="30" spans="1:23" x14ac:dyDescent="0.3">
      <c r="A30" s="29">
        <v>28</v>
      </c>
      <c r="B30" s="4">
        <v>9602</v>
      </c>
      <c r="C30" s="4">
        <f t="shared" si="6"/>
        <v>9602</v>
      </c>
      <c r="D30" s="4">
        <v>2.3148125390543566</v>
      </c>
      <c r="E30" s="4">
        <v>0</v>
      </c>
      <c r="F30" s="4">
        <v>0</v>
      </c>
      <c r="G30" s="30">
        <v>0</v>
      </c>
      <c r="Q30" s="65">
        <v>28</v>
      </c>
      <c r="R30" s="66">
        <f t="shared" si="0"/>
        <v>10644.390975507038</v>
      </c>
      <c r="S30" s="66">
        <f t="shared" si="1"/>
        <v>10644.390975507038</v>
      </c>
      <c r="T30" s="66">
        <f t="shared" si="2"/>
        <v>0</v>
      </c>
      <c r="U30" s="66">
        <f t="shared" si="3"/>
        <v>0</v>
      </c>
      <c r="V30" s="66">
        <f t="shared" si="4"/>
        <v>0</v>
      </c>
      <c r="W30" s="87">
        <f t="shared" si="5"/>
        <v>0</v>
      </c>
    </row>
    <row r="31" spans="1:23" x14ac:dyDescent="0.3">
      <c r="A31" s="29">
        <v>29</v>
      </c>
      <c r="B31" s="4">
        <v>10822</v>
      </c>
      <c r="C31" s="4">
        <f t="shared" si="6"/>
        <v>9602</v>
      </c>
      <c r="D31" s="4">
        <v>2.3148125390543566</v>
      </c>
      <c r="E31" s="4">
        <v>0</v>
      </c>
      <c r="F31" s="4">
        <v>0</v>
      </c>
      <c r="G31" s="30">
        <v>0</v>
      </c>
      <c r="Q31" s="65">
        <v>29</v>
      </c>
      <c r="R31" s="66">
        <f t="shared" si="0"/>
        <v>10644.390975507038</v>
      </c>
      <c r="S31" s="66">
        <f t="shared" si="1"/>
        <v>10644.390975507038</v>
      </c>
      <c r="T31" s="66">
        <f t="shared" si="2"/>
        <v>0</v>
      </c>
      <c r="U31" s="66">
        <f t="shared" si="3"/>
        <v>0</v>
      </c>
      <c r="V31" s="66">
        <f t="shared" si="4"/>
        <v>0</v>
      </c>
      <c r="W31" s="87">
        <f t="shared" si="5"/>
        <v>0</v>
      </c>
    </row>
    <row r="32" spans="1:23" x14ac:dyDescent="0.3">
      <c r="A32" s="29">
        <v>30</v>
      </c>
      <c r="B32" s="4">
        <v>10575</v>
      </c>
      <c r="C32" s="4">
        <f t="shared" si="6"/>
        <v>9602</v>
      </c>
      <c r="D32" s="4">
        <v>2.2714655331731817</v>
      </c>
      <c r="E32" s="4">
        <v>0</v>
      </c>
      <c r="F32" s="4">
        <v>0</v>
      </c>
      <c r="G32" s="30">
        <v>0</v>
      </c>
      <c r="Q32" s="65">
        <v>30</v>
      </c>
      <c r="R32" s="66">
        <f t="shared" si="0"/>
        <v>10555.993206065832</v>
      </c>
      <c r="S32" s="66">
        <f t="shared" si="1"/>
        <v>10555.993206065832</v>
      </c>
      <c r="T32" s="66">
        <f t="shared" si="2"/>
        <v>0</v>
      </c>
      <c r="U32" s="66">
        <f t="shared" si="3"/>
        <v>0</v>
      </c>
      <c r="V32" s="66">
        <f t="shared" si="4"/>
        <v>0</v>
      </c>
      <c r="W32" s="87">
        <f t="shared" si="5"/>
        <v>0</v>
      </c>
    </row>
    <row r="33" spans="1:23" x14ac:dyDescent="0.3">
      <c r="A33" s="29">
        <v>31</v>
      </c>
      <c r="B33" s="4">
        <v>9814</v>
      </c>
      <c r="C33" s="4">
        <f t="shared" si="6"/>
        <v>9646</v>
      </c>
      <c r="D33" s="4">
        <v>2.2152680851063993</v>
      </c>
      <c r="E33" s="4">
        <v>0</v>
      </c>
      <c r="F33" s="4">
        <v>0</v>
      </c>
      <c r="G33" s="30">
        <v>0</v>
      </c>
      <c r="Q33" s="65">
        <v>31</v>
      </c>
      <c r="R33" s="66">
        <f t="shared" si="0"/>
        <v>10493.65424075468</v>
      </c>
      <c r="S33" s="66">
        <f t="shared" si="1"/>
        <v>10493.65424075468</v>
      </c>
      <c r="T33" s="66">
        <f t="shared" si="2"/>
        <v>0</v>
      </c>
      <c r="U33" s="66">
        <f t="shared" si="3"/>
        <v>0</v>
      </c>
      <c r="V33" s="66">
        <f t="shared" si="4"/>
        <v>0</v>
      </c>
      <c r="W33" s="87">
        <f t="shared" si="5"/>
        <v>0</v>
      </c>
    </row>
    <row r="34" spans="1:23" x14ac:dyDescent="0.3">
      <c r="A34" s="29">
        <v>32</v>
      </c>
      <c r="B34" s="4">
        <v>10021</v>
      </c>
      <c r="C34" s="4">
        <f t="shared" si="6"/>
        <v>9646</v>
      </c>
      <c r="D34" s="4">
        <v>2.1926074994905309</v>
      </c>
      <c r="E34" s="4">
        <v>0</v>
      </c>
      <c r="F34" s="4">
        <v>0</v>
      </c>
      <c r="G34" s="30">
        <v>0</v>
      </c>
      <c r="Q34" s="65">
        <v>32</v>
      </c>
      <c r="R34" s="66">
        <f t="shared" si="0"/>
        <v>10447.442393316698</v>
      </c>
      <c r="S34" s="66">
        <f t="shared" si="1"/>
        <v>10447.442393316698</v>
      </c>
      <c r="T34" s="66">
        <f t="shared" si="2"/>
        <v>0</v>
      </c>
      <c r="U34" s="66">
        <f t="shared" si="3"/>
        <v>0</v>
      </c>
      <c r="V34" s="66">
        <f t="shared" si="4"/>
        <v>0</v>
      </c>
      <c r="W34" s="87">
        <f t="shared" si="5"/>
        <v>0</v>
      </c>
    </row>
    <row r="35" spans="1:23" x14ac:dyDescent="0.3">
      <c r="A35" s="29">
        <v>33</v>
      </c>
      <c r="B35" s="4">
        <v>9646</v>
      </c>
      <c r="C35" s="4">
        <f t="shared" si="6"/>
        <v>8362</v>
      </c>
      <c r="D35" s="4">
        <v>2.1633319510678066</v>
      </c>
      <c r="E35" s="4">
        <v>0</v>
      </c>
      <c r="F35" s="4">
        <v>0</v>
      </c>
      <c r="G35" s="30">
        <v>0</v>
      </c>
      <c r="Q35" s="65">
        <v>33</v>
      </c>
      <c r="R35" s="66">
        <f t="shared" si="0"/>
        <v>8862.5594221494248</v>
      </c>
      <c r="S35" s="66">
        <f t="shared" si="1"/>
        <v>8862.5594221494248</v>
      </c>
      <c r="T35" s="66">
        <f t="shared" si="2"/>
        <v>0</v>
      </c>
      <c r="U35" s="66">
        <f t="shared" si="3"/>
        <v>0</v>
      </c>
      <c r="V35" s="66">
        <f t="shared" si="4"/>
        <v>0</v>
      </c>
      <c r="W35" s="87">
        <f t="shared" si="5"/>
        <v>0</v>
      </c>
    </row>
    <row r="36" spans="1:23" x14ac:dyDescent="0.3">
      <c r="A36" s="29">
        <v>34</v>
      </c>
      <c r="B36" s="4">
        <v>10046</v>
      </c>
      <c r="C36" s="4">
        <f t="shared" si="6"/>
        <v>8230</v>
      </c>
      <c r="D36" s="4">
        <v>2.2879574264530311</v>
      </c>
      <c r="E36" s="4">
        <v>0</v>
      </c>
      <c r="F36" s="4">
        <v>0</v>
      </c>
      <c r="G36" s="30">
        <v>0</v>
      </c>
      <c r="Q36" s="65">
        <v>34</v>
      </c>
      <c r="R36" s="66">
        <f t="shared" si="0"/>
        <v>8959.9144590094984</v>
      </c>
      <c r="S36" s="66">
        <f t="shared" si="1"/>
        <v>8959.9144590094984</v>
      </c>
      <c r="T36" s="66">
        <f t="shared" si="2"/>
        <v>0</v>
      </c>
      <c r="U36" s="66">
        <f t="shared" si="3"/>
        <v>0</v>
      </c>
      <c r="V36" s="66">
        <f t="shared" si="4"/>
        <v>0</v>
      </c>
      <c r="W36" s="87">
        <f t="shared" si="5"/>
        <v>0</v>
      </c>
    </row>
    <row r="37" spans="1:23" x14ac:dyDescent="0.3">
      <c r="A37" s="29">
        <v>35</v>
      </c>
      <c r="B37" s="4">
        <v>8362</v>
      </c>
      <c r="C37" s="4">
        <f t="shared" si="6"/>
        <v>8230</v>
      </c>
      <c r="D37" s="4">
        <v>2.2879574264530311</v>
      </c>
      <c r="E37" s="4">
        <v>0</v>
      </c>
      <c r="F37" s="4">
        <v>0</v>
      </c>
      <c r="G37" s="30">
        <v>0</v>
      </c>
      <c r="Q37" s="65">
        <v>35</v>
      </c>
      <c r="R37" s="66">
        <f t="shared" si="0"/>
        <v>8959.9144590094984</v>
      </c>
      <c r="S37" s="66">
        <f t="shared" si="1"/>
        <v>8959.9144590094984</v>
      </c>
      <c r="T37" s="66">
        <f t="shared" si="2"/>
        <v>0</v>
      </c>
      <c r="U37" s="66">
        <f t="shared" si="3"/>
        <v>0</v>
      </c>
      <c r="V37" s="66">
        <f t="shared" si="4"/>
        <v>0</v>
      </c>
      <c r="W37" s="87">
        <f t="shared" si="5"/>
        <v>0</v>
      </c>
    </row>
    <row r="38" spans="1:23" x14ac:dyDescent="0.3">
      <c r="A38" s="29">
        <v>36</v>
      </c>
      <c r="B38" s="4">
        <v>8230</v>
      </c>
      <c r="C38" s="4">
        <f t="shared" si="6"/>
        <v>8230</v>
      </c>
      <c r="D38" s="4">
        <v>2.2879574264530311</v>
      </c>
      <c r="E38" s="4">
        <v>0</v>
      </c>
      <c r="F38" s="4">
        <v>0</v>
      </c>
      <c r="G38" s="30">
        <v>0</v>
      </c>
      <c r="Q38" s="65">
        <v>36</v>
      </c>
      <c r="R38" s="66">
        <f t="shared" si="0"/>
        <v>8959.9144590094984</v>
      </c>
      <c r="S38" s="66">
        <f t="shared" si="1"/>
        <v>8959.9144590094984</v>
      </c>
      <c r="T38" s="66">
        <f t="shared" si="2"/>
        <v>0</v>
      </c>
      <c r="U38" s="66">
        <f t="shared" si="3"/>
        <v>0</v>
      </c>
      <c r="V38" s="66">
        <f t="shared" si="4"/>
        <v>0</v>
      </c>
      <c r="W38" s="87">
        <f t="shared" si="5"/>
        <v>0</v>
      </c>
    </row>
    <row r="39" spans="1:23" x14ac:dyDescent="0.3">
      <c r="A39" s="29">
        <v>37</v>
      </c>
      <c r="B39" s="4">
        <v>8666</v>
      </c>
      <c r="C39" s="4">
        <f t="shared" si="6"/>
        <v>8031</v>
      </c>
      <c r="D39" s="4">
        <v>2.231443572582537</v>
      </c>
      <c r="E39" s="4">
        <v>0</v>
      </c>
      <c r="F39" s="4">
        <v>0</v>
      </c>
      <c r="G39" s="30">
        <v>0</v>
      </c>
      <c r="Q39" s="65">
        <v>37</v>
      </c>
      <c r="R39" s="66">
        <f t="shared" si="0"/>
        <v>8608.2861407985911</v>
      </c>
      <c r="S39" s="66">
        <f t="shared" si="1"/>
        <v>8608.2861407985911</v>
      </c>
      <c r="T39" s="66">
        <f t="shared" si="2"/>
        <v>0</v>
      </c>
      <c r="U39" s="66">
        <f t="shared" si="3"/>
        <v>0</v>
      </c>
      <c r="V39" s="66">
        <f t="shared" si="4"/>
        <v>0</v>
      </c>
      <c r="W39" s="87">
        <f t="shared" si="5"/>
        <v>0</v>
      </c>
    </row>
    <row r="40" spans="1:23" x14ac:dyDescent="0.3">
      <c r="A40" s="29">
        <v>38</v>
      </c>
      <c r="B40" s="4">
        <v>10608</v>
      </c>
      <c r="C40" s="4">
        <f t="shared" si="6"/>
        <v>7754</v>
      </c>
      <c r="D40" s="4">
        <v>2.231443572582537</v>
      </c>
      <c r="E40" s="4">
        <v>0</v>
      </c>
      <c r="F40" s="4">
        <v>0</v>
      </c>
      <c r="G40" s="30">
        <v>0</v>
      </c>
      <c r="Q40" s="65">
        <v>38</v>
      </c>
      <c r="R40" s="66">
        <f t="shared" si="0"/>
        <v>8279.2556178881787</v>
      </c>
      <c r="S40" s="66">
        <f t="shared" si="1"/>
        <v>8279.2556178881787</v>
      </c>
      <c r="T40" s="66">
        <f t="shared" si="2"/>
        <v>0</v>
      </c>
      <c r="U40" s="66">
        <f t="shared" si="3"/>
        <v>0</v>
      </c>
      <c r="V40" s="66">
        <f t="shared" si="4"/>
        <v>0</v>
      </c>
      <c r="W40" s="87">
        <f t="shared" si="5"/>
        <v>0</v>
      </c>
    </row>
    <row r="41" spans="1:23" x14ac:dyDescent="0.3">
      <c r="A41" s="29">
        <v>39</v>
      </c>
      <c r="B41" s="4">
        <v>8031</v>
      </c>
      <c r="C41" s="4">
        <f t="shared" si="6"/>
        <v>7754</v>
      </c>
      <c r="D41" s="4">
        <v>2.2325625483621385</v>
      </c>
      <c r="E41" s="4">
        <v>0</v>
      </c>
      <c r="F41" s="4">
        <v>0</v>
      </c>
      <c r="G41" s="30">
        <v>0</v>
      </c>
      <c r="Q41" s="65">
        <v>39</v>
      </c>
      <c r="R41" s="66">
        <f t="shared" si="0"/>
        <v>8281.5375508836587</v>
      </c>
      <c r="S41" s="66">
        <f t="shared" si="1"/>
        <v>8281.5375508836587</v>
      </c>
      <c r="T41" s="66">
        <f t="shared" si="2"/>
        <v>0</v>
      </c>
      <c r="U41" s="66">
        <f t="shared" si="3"/>
        <v>0</v>
      </c>
      <c r="V41" s="66">
        <f t="shared" si="4"/>
        <v>0</v>
      </c>
      <c r="W41" s="87">
        <f t="shared" si="5"/>
        <v>0</v>
      </c>
    </row>
    <row r="42" spans="1:23" x14ac:dyDescent="0.3">
      <c r="A42" s="29">
        <v>40</v>
      </c>
      <c r="B42" s="4">
        <v>7754</v>
      </c>
      <c r="C42" s="4">
        <f t="shared" si="6"/>
        <v>7754</v>
      </c>
      <c r="D42" s="4">
        <v>2.2325625483621385</v>
      </c>
      <c r="E42" s="4">
        <v>0</v>
      </c>
      <c r="F42" s="4">
        <v>0</v>
      </c>
      <c r="G42" s="30">
        <v>0</v>
      </c>
      <c r="Q42" s="65">
        <v>40</v>
      </c>
      <c r="R42" s="66">
        <f t="shared" si="0"/>
        <v>8281.5375508836587</v>
      </c>
      <c r="S42" s="66">
        <f t="shared" si="1"/>
        <v>8281.5375508836587</v>
      </c>
      <c r="T42" s="66">
        <f t="shared" si="2"/>
        <v>0</v>
      </c>
      <c r="U42" s="66">
        <f t="shared" si="3"/>
        <v>0</v>
      </c>
      <c r="V42" s="66">
        <f t="shared" si="4"/>
        <v>0</v>
      </c>
      <c r="W42" s="87">
        <f t="shared" si="5"/>
        <v>0</v>
      </c>
    </row>
    <row r="43" spans="1:23" x14ac:dyDescent="0.3">
      <c r="A43" s="29">
        <v>41</v>
      </c>
      <c r="B43" s="4">
        <v>8074</v>
      </c>
      <c r="C43" s="4">
        <f t="shared" si="6"/>
        <v>7754</v>
      </c>
      <c r="D43" s="4">
        <v>2.2478689855072682</v>
      </c>
      <c r="E43" s="4">
        <v>0</v>
      </c>
      <c r="F43" s="4">
        <v>0</v>
      </c>
      <c r="G43" s="30">
        <v>0</v>
      </c>
      <c r="Q43" s="65">
        <v>41</v>
      </c>
      <c r="R43" s="66">
        <f t="shared" si="0"/>
        <v>8312.7520459616026</v>
      </c>
      <c r="S43" s="66">
        <f t="shared" si="1"/>
        <v>8312.7520459616026</v>
      </c>
      <c r="T43" s="66">
        <f t="shared" si="2"/>
        <v>0</v>
      </c>
      <c r="U43" s="66">
        <f t="shared" si="3"/>
        <v>0</v>
      </c>
      <c r="V43" s="66">
        <f t="shared" si="4"/>
        <v>0</v>
      </c>
      <c r="W43" s="87">
        <f t="shared" si="5"/>
        <v>0</v>
      </c>
    </row>
    <row r="44" spans="1:23" x14ac:dyDescent="0.3">
      <c r="A44" s="29">
        <v>42</v>
      </c>
      <c r="B44" s="4">
        <v>8625</v>
      </c>
      <c r="C44" s="4">
        <f t="shared" si="6"/>
        <v>7754</v>
      </c>
      <c r="D44" s="4">
        <v>2.2501605785732028</v>
      </c>
      <c r="E44" s="4">
        <v>0</v>
      </c>
      <c r="F44" s="4">
        <v>0</v>
      </c>
      <c r="G44" s="30">
        <v>0</v>
      </c>
      <c r="Q44" s="65">
        <v>42</v>
      </c>
      <c r="R44" s="66">
        <f t="shared" si="0"/>
        <v>8317.4253033499172</v>
      </c>
      <c r="S44" s="66">
        <f t="shared" si="1"/>
        <v>8317.4253033499172</v>
      </c>
      <c r="T44" s="66">
        <f t="shared" si="2"/>
        <v>0</v>
      </c>
      <c r="U44" s="66">
        <f t="shared" si="3"/>
        <v>0</v>
      </c>
      <c r="V44" s="66">
        <f t="shared" si="4"/>
        <v>0</v>
      </c>
      <c r="W44" s="87">
        <f t="shared" si="5"/>
        <v>0</v>
      </c>
    </row>
    <row r="45" spans="1:23" x14ac:dyDescent="0.3">
      <c r="A45" s="29">
        <v>43</v>
      </c>
      <c r="B45" s="4">
        <v>8158</v>
      </c>
      <c r="C45" s="4">
        <f t="shared" si="6"/>
        <v>7772</v>
      </c>
      <c r="D45" s="4">
        <v>2.276855378280993</v>
      </c>
      <c r="E45" s="4">
        <v>1</v>
      </c>
      <c r="F45" s="4">
        <v>14</v>
      </c>
      <c r="G45" s="30">
        <v>0</v>
      </c>
      <c r="Q45" s="65">
        <v>43</v>
      </c>
      <c r="R45" s="66">
        <f t="shared" si="0"/>
        <v>8743.6805758579576</v>
      </c>
      <c r="S45" s="66">
        <f t="shared" si="1"/>
        <v>8393.2451889029144</v>
      </c>
      <c r="T45" s="66">
        <f t="shared" si="2"/>
        <v>5.9952263427768058</v>
      </c>
      <c r="U45" s="66">
        <f t="shared" si="3"/>
        <v>344.44016061226642</v>
      </c>
      <c r="V45" s="66">
        <f t="shared" si="4"/>
        <v>0</v>
      </c>
      <c r="W45" s="87">
        <f t="shared" si="5"/>
        <v>350.43538695504321</v>
      </c>
    </row>
    <row r="46" spans="1:23" x14ac:dyDescent="0.3">
      <c r="A46" s="29">
        <v>44</v>
      </c>
      <c r="B46" s="4">
        <v>7772</v>
      </c>
      <c r="C46" s="4">
        <f t="shared" si="6"/>
        <v>7772</v>
      </c>
      <c r="D46" s="4">
        <v>2.276855378280993</v>
      </c>
      <c r="E46" s="4">
        <v>0</v>
      </c>
      <c r="F46" s="4">
        <v>13</v>
      </c>
      <c r="G46" s="30">
        <v>0</v>
      </c>
      <c r="Q46" s="65">
        <v>44</v>
      </c>
      <c r="R46" s="66">
        <f t="shared" si="0"/>
        <v>8713.0824809000187</v>
      </c>
      <c r="S46" s="66">
        <f t="shared" si="1"/>
        <v>8393.2451889029144</v>
      </c>
      <c r="T46" s="66">
        <f t="shared" si="2"/>
        <v>0</v>
      </c>
      <c r="U46" s="66">
        <f t="shared" si="3"/>
        <v>319.83729199710456</v>
      </c>
      <c r="V46" s="66">
        <f t="shared" si="4"/>
        <v>0</v>
      </c>
      <c r="W46" s="87">
        <f t="shared" si="5"/>
        <v>319.83729199710456</v>
      </c>
    </row>
    <row r="47" spans="1:23" x14ac:dyDescent="0.3">
      <c r="A47" s="29">
        <v>45</v>
      </c>
      <c r="B47" s="4">
        <v>8206</v>
      </c>
      <c r="C47" s="4">
        <f t="shared" si="6"/>
        <v>7772</v>
      </c>
      <c r="D47" s="4">
        <v>2.276855378280993</v>
      </c>
      <c r="E47" s="4">
        <v>0</v>
      </c>
      <c r="F47" s="4">
        <v>17</v>
      </c>
      <c r="G47" s="30">
        <v>0</v>
      </c>
      <c r="Q47" s="65">
        <v>45</v>
      </c>
      <c r="R47" s="66">
        <f t="shared" si="0"/>
        <v>8811.4939553606673</v>
      </c>
      <c r="S47" s="66">
        <f t="shared" si="1"/>
        <v>8393.2451889029144</v>
      </c>
      <c r="T47" s="66">
        <f t="shared" si="2"/>
        <v>0</v>
      </c>
      <c r="U47" s="66">
        <f t="shared" si="3"/>
        <v>418.24876645775208</v>
      </c>
      <c r="V47" s="66">
        <f t="shared" si="4"/>
        <v>0</v>
      </c>
      <c r="W47" s="87">
        <f t="shared" si="5"/>
        <v>418.24876645775208</v>
      </c>
    </row>
    <row r="48" spans="1:23" x14ac:dyDescent="0.3">
      <c r="A48" s="29">
        <v>46</v>
      </c>
      <c r="B48" s="4">
        <v>9118</v>
      </c>
      <c r="C48" s="4">
        <f t="shared" si="6"/>
        <v>7772</v>
      </c>
      <c r="D48" s="4">
        <v>2.2644976968633972</v>
      </c>
      <c r="E48" s="4">
        <v>0</v>
      </c>
      <c r="F48" s="4">
        <v>13</v>
      </c>
      <c r="G48" s="30">
        <v>0</v>
      </c>
      <c r="Q48" s="65">
        <v>46</v>
      </c>
      <c r="R48" s="66">
        <f t="shared" si="0"/>
        <v>8687.8813983667751</v>
      </c>
      <c r="S48" s="66">
        <f t="shared" si="1"/>
        <v>8368.0441063696708</v>
      </c>
      <c r="T48" s="66">
        <f t="shared" si="2"/>
        <v>0</v>
      </c>
      <c r="U48" s="66">
        <f t="shared" si="3"/>
        <v>319.83729199710456</v>
      </c>
      <c r="V48" s="66">
        <f t="shared" si="4"/>
        <v>0</v>
      </c>
      <c r="W48" s="87">
        <f t="shared" si="5"/>
        <v>319.83729199710456</v>
      </c>
    </row>
    <row r="49" spans="1:23" x14ac:dyDescent="0.3">
      <c r="A49" s="29">
        <v>47</v>
      </c>
      <c r="B49" s="4">
        <v>8946</v>
      </c>
      <c r="C49" s="4">
        <f t="shared" si="6"/>
        <v>8140</v>
      </c>
      <c r="D49" s="4">
        <v>2.2644976968633972</v>
      </c>
      <c r="E49" s="4">
        <v>4</v>
      </c>
      <c r="F49" s="4">
        <v>25</v>
      </c>
      <c r="G49" s="30">
        <v>1</v>
      </c>
      <c r="Q49" s="65">
        <v>47</v>
      </c>
      <c r="R49" s="66">
        <f t="shared" si="0"/>
        <v>8853.0566960394244</v>
      </c>
      <c r="S49" s="66">
        <f t="shared" si="1"/>
        <v>8805.1676891531733</v>
      </c>
      <c r="T49" s="66">
        <f t="shared" si="2"/>
        <v>23.980905371107223</v>
      </c>
      <c r="U49" s="66">
        <f t="shared" si="3"/>
        <v>615.07171537904719</v>
      </c>
      <c r="V49" s="66">
        <f t="shared" si="4"/>
        <v>-591.16361386390338</v>
      </c>
      <c r="W49" s="87">
        <f t="shared" si="5"/>
        <v>47.889006886251082</v>
      </c>
    </row>
    <row r="50" spans="1:23" x14ac:dyDescent="0.3">
      <c r="A50" s="29">
        <v>48</v>
      </c>
      <c r="B50" s="4">
        <v>8939</v>
      </c>
      <c r="C50" s="4">
        <f t="shared" si="6"/>
        <v>8140</v>
      </c>
      <c r="D50" s="4">
        <v>2.19489540217028</v>
      </c>
      <c r="E50" s="4">
        <v>1</v>
      </c>
      <c r="F50" s="4">
        <v>15</v>
      </c>
      <c r="G50" s="30">
        <v>0</v>
      </c>
      <c r="Q50" s="65">
        <v>48</v>
      </c>
      <c r="R50" s="66">
        <f t="shared" si="0"/>
        <v>9038.265631343329</v>
      </c>
      <c r="S50" s="66">
        <f t="shared" si="1"/>
        <v>8663.2273757731236</v>
      </c>
      <c r="T50" s="66">
        <f t="shared" si="2"/>
        <v>5.9952263427768058</v>
      </c>
      <c r="U50" s="66">
        <f t="shared" si="3"/>
        <v>369.04302922742835</v>
      </c>
      <c r="V50" s="66">
        <f t="shared" si="4"/>
        <v>0</v>
      </c>
      <c r="W50" s="87">
        <f t="shared" si="5"/>
        <v>375.03825557020514</v>
      </c>
    </row>
    <row r="51" spans="1:23" x14ac:dyDescent="0.3">
      <c r="A51" s="29">
        <v>49</v>
      </c>
      <c r="B51" s="4">
        <v>8140</v>
      </c>
      <c r="C51" s="4">
        <f t="shared" si="6"/>
        <v>8140</v>
      </c>
      <c r="D51" s="4">
        <v>2.19489540217028</v>
      </c>
      <c r="E51" s="4">
        <v>1</v>
      </c>
      <c r="F51" s="4">
        <v>15</v>
      </c>
      <c r="G51" s="30">
        <v>0</v>
      </c>
      <c r="Q51" s="65">
        <v>49</v>
      </c>
      <c r="R51" s="66">
        <f t="shared" si="0"/>
        <v>9038.265631343329</v>
      </c>
      <c r="S51" s="66">
        <f t="shared" si="1"/>
        <v>8663.2273757731236</v>
      </c>
      <c r="T51" s="66">
        <f t="shared" si="2"/>
        <v>5.9952263427768058</v>
      </c>
      <c r="U51" s="66">
        <f t="shared" si="3"/>
        <v>369.04302922742835</v>
      </c>
      <c r="V51" s="66">
        <f t="shared" si="4"/>
        <v>0</v>
      </c>
      <c r="W51" s="87">
        <f t="shared" si="5"/>
        <v>375.03825557020514</v>
      </c>
    </row>
    <row r="52" spans="1:23" x14ac:dyDescent="0.3">
      <c r="A52" s="29">
        <v>50</v>
      </c>
      <c r="B52" s="4">
        <v>9288</v>
      </c>
      <c r="C52" s="4">
        <f t="shared" si="6"/>
        <v>8140</v>
      </c>
      <c r="D52" s="4">
        <v>2.1929995693368065</v>
      </c>
      <c r="E52" s="4">
        <v>3</v>
      </c>
      <c r="F52" s="4">
        <v>20</v>
      </c>
      <c r="G52" s="30">
        <v>1</v>
      </c>
      <c r="Q52" s="65">
        <v>50</v>
      </c>
      <c r="R52" s="66">
        <f t="shared" si="0"/>
        <v>8578.240631706316</v>
      </c>
      <c r="S52" s="66">
        <f t="shared" si="1"/>
        <v>8659.3611942386506</v>
      </c>
      <c r="T52" s="66">
        <f t="shared" si="2"/>
        <v>17.985679028330416</v>
      </c>
      <c r="U52" s="66">
        <f t="shared" si="3"/>
        <v>492.0573723032378</v>
      </c>
      <c r="V52" s="66">
        <f t="shared" si="4"/>
        <v>-591.16361386390338</v>
      </c>
      <c r="W52" s="87">
        <f t="shared" si="5"/>
        <v>-81.120562532335157</v>
      </c>
    </row>
    <row r="53" spans="1:23" x14ac:dyDescent="0.3">
      <c r="A53" s="29">
        <v>51</v>
      </c>
      <c r="B53" s="4">
        <v>9544</v>
      </c>
      <c r="C53" s="4">
        <f t="shared" si="6"/>
        <v>8140</v>
      </c>
      <c r="D53" s="4">
        <v>2.2108541448059063</v>
      </c>
      <c r="E53" s="4">
        <v>4</v>
      </c>
      <c r="F53" s="4">
        <v>22</v>
      </c>
      <c r="G53" s="30">
        <v>1</v>
      </c>
      <c r="Q53" s="65">
        <v>51</v>
      </c>
      <c r="R53" s="66">
        <f t="shared" si="0"/>
        <v>8669.8525217944934</v>
      </c>
      <c r="S53" s="66">
        <f t="shared" si="1"/>
        <v>8695.7721207537288</v>
      </c>
      <c r="T53" s="66">
        <f t="shared" si="2"/>
        <v>23.980905371107223</v>
      </c>
      <c r="U53" s="66">
        <f t="shared" si="3"/>
        <v>541.26310953356153</v>
      </c>
      <c r="V53" s="66">
        <f t="shared" si="4"/>
        <v>-591.16361386390338</v>
      </c>
      <c r="W53" s="87">
        <f t="shared" si="5"/>
        <v>-25.919598959234577</v>
      </c>
    </row>
    <row r="54" spans="1:23" x14ac:dyDescent="0.3">
      <c r="A54" s="29">
        <v>52</v>
      </c>
      <c r="B54" s="4">
        <v>9530</v>
      </c>
      <c r="C54" s="4">
        <f t="shared" si="6"/>
        <v>8287</v>
      </c>
      <c r="D54" s="4">
        <v>2.2596117207283548</v>
      </c>
      <c r="E54" s="4">
        <v>19</v>
      </c>
      <c r="F54" s="4">
        <v>42</v>
      </c>
      <c r="G54" s="30">
        <v>1</v>
      </c>
      <c r="Q54" s="65">
        <v>52</v>
      </c>
      <c r="R54" s="66">
        <f t="shared" si="0"/>
        <v>9525.881727618389</v>
      </c>
      <c r="S54" s="66">
        <f t="shared" si="1"/>
        <v>8969.8155591327341</v>
      </c>
      <c r="T54" s="66">
        <f t="shared" si="2"/>
        <v>113.90930051275932</v>
      </c>
      <c r="U54" s="66">
        <f t="shared" si="3"/>
        <v>1033.3204818367992</v>
      </c>
      <c r="V54" s="66">
        <f t="shared" si="4"/>
        <v>-591.16361386390338</v>
      </c>
      <c r="W54" s="87">
        <f t="shared" si="5"/>
        <v>556.06616848565511</v>
      </c>
    </row>
    <row r="55" spans="1:23" x14ac:dyDescent="0.3">
      <c r="A55" s="29">
        <v>53</v>
      </c>
      <c r="B55" s="4">
        <v>8293</v>
      </c>
      <c r="C55" s="4">
        <f t="shared" si="6"/>
        <v>8287</v>
      </c>
      <c r="D55" s="4">
        <v>2.2596117207283548</v>
      </c>
      <c r="E55" s="4">
        <v>5</v>
      </c>
      <c r="F55" s="4">
        <v>27</v>
      </c>
      <c r="G55" s="30">
        <v>1</v>
      </c>
      <c r="Q55" s="65">
        <v>53</v>
      </c>
      <c r="R55" s="66">
        <f t="shared" si="0"/>
        <v>9072.9055295920843</v>
      </c>
      <c r="S55" s="66">
        <f t="shared" si="1"/>
        <v>8969.8155591327322</v>
      </c>
      <c r="T55" s="66">
        <f t="shared" si="2"/>
        <v>29.97613171388403</v>
      </c>
      <c r="U55" s="66">
        <f t="shared" si="3"/>
        <v>664.27745260937104</v>
      </c>
      <c r="V55" s="66">
        <f t="shared" si="4"/>
        <v>-591.16361386390338</v>
      </c>
      <c r="W55" s="87">
        <f t="shared" si="5"/>
        <v>103.08997045935166</v>
      </c>
    </row>
    <row r="56" spans="1:23" x14ac:dyDescent="0.3">
      <c r="A56" s="29">
        <v>54</v>
      </c>
      <c r="B56" s="4">
        <v>8287</v>
      </c>
      <c r="C56" s="4">
        <f t="shared" si="6"/>
        <v>8287</v>
      </c>
      <c r="D56" s="4">
        <v>2.2596117207283548</v>
      </c>
      <c r="E56" s="4">
        <v>6</v>
      </c>
      <c r="F56" s="4">
        <v>19</v>
      </c>
      <c r="G56" s="30">
        <v>1</v>
      </c>
      <c r="Q56" s="65">
        <v>54</v>
      </c>
      <c r="R56" s="66">
        <f t="shared" si="0"/>
        <v>8882.0778070135657</v>
      </c>
      <c r="S56" s="66">
        <f t="shared" si="1"/>
        <v>8969.8155591327322</v>
      </c>
      <c r="T56" s="66">
        <f t="shared" si="2"/>
        <v>35.971358056660833</v>
      </c>
      <c r="U56" s="66">
        <f t="shared" si="3"/>
        <v>467.45450368807587</v>
      </c>
      <c r="V56" s="66">
        <f t="shared" si="4"/>
        <v>-591.16361386390338</v>
      </c>
      <c r="W56" s="87">
        <f t="shared" si="5"/>
        <v>-87.737752119166657</v>
      </c>
    </row>
    <row r="57" spans="1:23" x14ac:dyDescent="0.3">
      <c r="A57" s="29">
        <v>55</v>
      </c>
      <c r="B57" s="4">
        <v>9471</v>
      </c>
      <c r="C57" s="4">
        <f t="shared" si="6"/>
        <v>8287</v>
      </c>
      <c r="D57" s="4">
        <v>2.2582007964281745</v>
      </c>
      <c r="E57" s="4">
        <v>4</v>
      </c>
      <c r="F57" s="4">
        <v>26</v>
      </c>
      <c r="G57" s="30">
        <v>1</v>
      </c>
      <c r="Q57" s="65">
        <v>55</v>
      </c>
      <c r="R57" s="66">
        <f t="shared" si="0"/>
        <v>9039.4301295365749</v>
      </c>
      <c r="S57" s="66">
        <f t="shared" si="1"/>
        <v>8966.9382540351617</v>
      </c>
      <c r="T57" s="66">
        <f t="shared" si="2"/>
        <v>23.980905371107223</v>
      </c>
      <c r="U57" s="66">
        <f t="shared" si="3"/>
        <v>639.67458399420912</v>
      </c>
      <c r="V57" s="66">
        <f t="shared" si="4"/>
        <v>-591.16361386390338</v>
      </c>
      <c r="W57" s="87">
        <f t="shared" si="5"/>
        <v>72.491875501413006</v>
      </c>
    </row>
    <row r="58" spans="1:23" x14ac:dyDescent="0.3">
      <c r="A58" s="29">
        <v>56</v>
      </c>
      <c r="B58" s="4">
        <v>9387</v>
      </c>
      <c r="C58" s="4">
        <f t="shared" si="6"/>
        <v>8045</v>
      </c>
      <c r="D58" s="4">
        <v>2.2485940778736633</v>
      </c>
      <c r="E58" s="4">
        <v>3</v>
      </c>
      <c r="F58" s="4">
        <v>19</v>
      </c>
      <c r="G58" s="30">
        <v>1</v>
      </c>
      <c r="Q58" s="65">
        <v>56</v>
      </c>
      <c r="R58" s="66">
        <f t="shared" si="0"/>
        <v>8554.1675237921354</v>
      </c>
      <c r="S58" s="66">
        <f t="shared" si="1"/>
        <v>8659.8909549396321</v>
      </c>
      <c r="T58" s="66">
        <f t="shared" si="2"/>
        <v>17.985679028330416</v>
      </c>
      <c r="U58" s="66">
        <f t="shared" si="3"/>
        <v>467.45450368807587</v>
      </c>
      <c r="V58" s="66">
        <f t="shared" si="4"/>
        <v>-591.16361386390338</v>
      </c>
      <c r="W58" s="87">
        <f t="shared" si="5"/>
        <v>-105.72343114749708</v>
      </c>
    </row>
    <row r="59" spans="1:23" x14ac:dyDescent="0.3">
      <c r="A59" s="29">
        <v>57</v>
      </c>
      <c r="B59" s="4">
        <v>8578</v>
      </c>
      <c r="C59" s="4">
        <f t="shared" si="6"/>
        <v>8045</v>
      </c>
      <c r="D59" s="4">
        <v>2.2485940778736633</v>
      </c>
      <c r="E59" s="4">
        <v>2</v>
      </c>
      <c r="F59" s="4">
        <v>16</v>
      </c>
      <c r="G59" s="30">
        <v>1</v>
      </c>
      <c r="Q59" s="65">
        <v>57</v>
      </c>
      <c r="R59" s="66">
        <f t="shared" si="0"/>
        <v>8474.363691603874</v>
      </c>
      <c r="S59" s="66">
        <f t="shared" si="1"/>
        <v>8659.890954939634</v>
      </c>
      <c r="T59" s="66">
        <f t="shared" si="2"/>
        <v>11.990452685553612</v>
      </c>
      <c r="U59" s="66">
        <f t="shared" si="3"/>
        <v>393.64589784259022</v>
      </c>
      <c r="V59" s="66">
        <f t="shared" si="4"/>
        <v>-591.16361386390338</v>
      </c>
      <c r="W59" s="87">
        <f t="shared" si="5"/>
        <v>-185.52726333575953</v>
      </c>
    </row>
    <row r="60" spans="1:23" x14ac:dyDescent="0.3">
      <c r="A60" s="29">
        <v>58</v>
      </c>
      <c r="B60" s="4">
        <v>8045</v>
      </c>
      <c r="C60" s="4">
        <f t="shared" si="6"/>
        <v>8045</v>
      </c>
      <c r="D60" s="4">
        <v>2.2814007910349812</v>
      </c>
      <c r="E60" s="4">
        <v>1</v>
      </c>
      <c r="F60" s="4">
        <v>14</v>
      </c>
      <c r="G60" s="30">
        <v>0</v>
      </c>
      <c r="Q60" s="65">
        <v>58</v>
      </c>
      <c r="R60" s="66">
        <f t="shared" si="0"/>
        <v>9077.229238812346</v>
      </c>
      <c r="S60" s="66">
        <f t="shared" si="1"/>
        <v>8726.7938518573028</v>
      </c>
      <c r="T60" s="66">
        <f t="shared" si="2"/>
        <v>5.9952263427768058</v>
      </c>
      <c r="U60" s="66">
        <f t="shared" si="3"/>
        <v>344.44016061226642</v>
      </c>
      <c r="V60" s="66">
        <f t="shared" si="4"/>
        <v>0</v>
      </c>
      <c r="W60" s="87">
        <f t="shared" si="5"/>
        <v>350.43538695504321</v>
      </c>
    </row>
    <row r="61" spans="1:23" x14ac:dyDescent="0.3">
      <c r="A61" s="29">
        <v>59</v>
      </c>
      <c r="B61" s="4">
        <v>9102</v>
      </c>
      <c r="C61" s="4">
        <f t="shared" si="6"/>
        <v>8045</v>
      </c>
      <c r="D61" s="4">
        <v>2.2814007910349812</v>
      </c>
      <c r="E61" s="4">
        <v>2</v>
      </c>
      <c r="F61" s="4">
        <v>16</v>
      </c>
      <c r="G61" s="30">
        <v>0</v>
      </c>
      <c r="Q61" s="65">
        <v>59</v>
      </c>
      <c r="R61" s="66">
        <f t="shared" si="0"/>
        <v>9132.430202385447</v>
      </c>
      <c r="S61" s="66">
        <f t="shared" si="1"/>
        <v>8726.7938518573028</v>
      </c>
      <c r="T61" s="66">
        <f t="shared" si="2"/>
        <v>11.990452685553612</v>
      </c>
      <c r="U61" s="66">
        <f t="shared" si="3"/>
        <v>393.64589784259022</v>
      </c>
      <c r="V61" s="66">
        <f t="shared" si="4"/>
        <v>0</v>
      </c>
      <c r="W61" s="87">
        <f t="shared" si="5"/>
        <v>405.63635052814385</v>
      </c>
    </row>
    <row r="62" spans="1:23" x14ac:dyDescent="0.3">
      <c r="A62" s="29">
        <v>60</v>
      </c>
      <c r="B62" s="4">
        <v>10203</v>
      </c>
      <c r="C62" s="4">
        <f t="shared" si="6"/>
        <v>8045</v>
      </c>
      <c r="D62" s="4">
        <v>2.2814007910349812</v>
      </c>
      <c r="E62" s="4">
        <v>6</v>
      </c>
      <c r="F62" s="4">
        <v>19</v>
      </c>
      <c r="G62" s="30">
        <v>1</v>
      </c>
      <c r="Q62" s="65">
        <v>60</v>
      </c>
      <c r="R62" s="66">
        <f t="shared" si="0"/>
        <v>8639.0560997381344</v>
      </c>
      <c r="S62" s="66">
        <f t="shared" si="1"/>
        <v>8726.793851857301</v>
      </c>
      <c r="T62" s="66">
        <f t="shared" si="2"/>
        <v>35.971358056660833</v>
      </c>
      <c r="U62" s="66">
        <f t="shared" si="3"/>
        <v>467.45450368807587</v>
      </c>
      <c r="V62" s="66">
        <f t="shared" si="4"/>
        <v>-591.16361386390338</v>
      </c>
      <c r="W62" s="87">
        <f t="shared" si="5"/>
        <v>-87.737752119166657</v>
      </c>
    </row>
    <row r="63" spans="1:23" x14ac:dyDescent="0.3">
      <c r="A63" s="29">
        <v>61</v>
      </c>
      <c r="B63" s="4">
        <v>9751</v>
      </c>
      <c r="C63" s="4">
        <f t="shared" si="6"/>
        <v>8348</v>
      </c>
      <c r="D63" s="4">
        <v>2.2398011499760719</v>
      </c>
      <c r="E63" s="4">
        <v>9</v>
      </c>
      <c r="F63" s="4">
        <v>23</v>
      </c>
      <c r="G63" s="30">
        <v>1</v>
      </c>
      <c r="Q63" s="65">
        <v>61</v>
      </c>
      <c r="R63" s="66">
        <f t="shared" si="0"/>
        <v>9030.5331480531331</v>
      </c>
      <c r="S63" s="66">
        <f t="shared" si="1"/>
        <v>9001.8737466833227</v>
      </c>
      <c r="T63" s="66">
        <f t="shared" si="2"/>
        <v>53.957037084991249</v>
      </c>
      <c r="U63" s="66">
        <f t="shared" si="3"/>
        <v>565.86597814872346</v>
      </c>
      <c r="V63" s="66">
        <f t="shared" si="4"/>
        <v>-591.16361386390338</v>
      </c>
      <c r="W63" s="87">
        <f t="shared" si="5"/>
        <v>28.659401369811349</v>
      </c>
    </row>
    <row r="64" spans="1:23" x14ac:dyDescent="0.3">
      <c r="A64" s="29">
        <v>62</v>
      </c>
      <c r="B64" s="4">
        <v>8348</v>
      </c>
      <c r="C64" s="4">
        <f t="shared" si="6"/>
        <v>8348</v>
      </c>
      <c r="D64" s="4">
        <v>2.2398011499760719</v>
      </c>
      <c r="E64" s="4">
        <v>1</v>
      </c>
      <c r="F64" s="4">
        <v>17</v>
      </c>
      <c r="G64" s="30">
        <v>0</v>
      </c>
      <c r="Q64" s="65">
        <v>62</v>
      </c>
      <c r="R64" s="66">
        <f t="shared" si="0"/>
        <v>9426.1177394838523</v>
      </c>
      <c r="S64" s="66">
        <f t="shared" si="1"/>
        <v>9001.8737466833227</v>
      </c>
      <c r="T64" s="66">
        <f t="shared" si="2"/>
        <v>5.9952263427768058</v>
      </c>
      <c r="U64" s="66">
        <f t="shared" si="3"/>
        <v>418.24876645775208</v>
      </c>
      <c r="V64" s="66">
        <f t="shared" si="4"/>
        <v>0</v>
      </c>
      <c r="W64" s="87">
        <f t="shared" si="5"/>
        <v>424.24399280052887</v>
      </c>
    </row>
    <row r="65" spans="1:23" x14ac:dyDescent="0.3">
      <c r="A65" s="29">
        <v>63</v>
      </c>
      <c r="B65" s="4">
        <v>8974</v>
      </c>
      <c r="C65" s="4">
        <f t="shared" si="6"/>
        <v>8348</v>
      </c>
      <c r="D65" s="4">
        <v>2.2398011499760719</v>
      </c>
      <c r="E65" s="4">
        <v>2</v>
      </c>
      <c r="F65" s="4">
        <v>22</v>
      </c>
      <c r="G65" s="30">
        <v>1</v>
      </c>
      <c r="Q65" s="65">
        <v>63</v>
      </c>
      <c r="R65" s="66">
        <f t="shared" si="0"/>
        <v>8963.9636950385338</v>
      </c>
      <c r="S65" s="66">
        <f t="shared" si="1"/>
        <v>9001.8737466833227</v>
      </c>
      <c r="T65" s="66">
        <f t="shared" si="2"/>
        <v>11.990452685553612</v>
      </c>
      <c r="U65" s="66">
        <f t="shared" si="3"/>
        <v>541.26310953356153</v>
      </c>
      <c r="V65" s="66">
        <f t="shared" si="4"/>
        <v>-591.16361386390338</v>
      </c>
      <c r="W65" s="87">
        <f t="shared" si="5"/>
        <v>-37.910051644788268</v>
      </c>
    </row>
    <row r="66" spans="1:23" x14ac:dyDescent="0.3">
      <c r="A66" s="29">
        <v>64</v>
      </c>
      <c r="B66" s="4">
        <v>9646</v>
      </c>
      <c r="C66" s="4">
        <f t="shared" si="6"/>
        <v>8348</v>
      </c>
      <c r="D66" s="4">
        <v>2.2093893470024901</v>
      </c>
      <c r="E66" s="4">
        <v>1</v>
      </c>
      <c r="F66" s="4">
        <v>15</v>
      </c>
      <c r="G66" s="30">
        <v>0</v>
      </c>
      <c r="Q66" s="65">
        <v>64</v>
      </c>
      <c r="R66" s="66">
        <f t="shared" si="0"/>
        <v>9314.8930578558611</v>
      </c>
      <c r="S66" s="66">
        <f t="shared" si="1"/>
        <v>8939.8548022856558</v>
      </c>
      <c r="T66" s="66">
        <f t="shared" si="2"/>
        <v>5.9952263427768058</v>
      </c>
      <c r="U66" s="66">
        <f t="shared" si="3"/>
        <v>369.04302922742835</v>
      </c>
      <c r="V66" s="66">
        <f t="shared" si="4"/>
        <v>0</v>
      </c>
      <c r="W66" s="87">
        <f t="shared" si="5"/>
        <v>375.03825557020514</v>
      </c>
    </row>
    <row r="67" spans="1:23" x14ac:dyDescent="0.3">
      <c r="A67" s="29">
        <v>65</v>
      </c>
      <c r="B67" s="4">
        <v>10209</v>
      </c>
      <c r="C67" s="4">
        <f t="shared" si="6"/>
        <v>8552</v>
      </c>
      <c r="D67" s="4">
        <v>2.1942577234087071</v>
      </c>
      <c r="E67" s="4">
        <v>13</v>
      </c>
      <c r="F67" s="4">
        <v>37</v>
      </c>
      <c r="G67" s="30">
        <v>1</v>
      </c>
      <c r="Q67" s="65">
        <v>65</v>
      </c>
      <c r="R67" s="66">
        <f t="shared" si="0"/>
        <v>9548.3957805721748</v>
      </c>
      <c r="S67" s="66">
        <f t="shared" si="1"/>
        <v>9151.3153132189891</v>
      </c>
      <c r="T67" s="66">
        <f t="shared" si="2"/>
        <v>77.937942456098469</v>
      </c>
      <c r="U67" s="66">
        <f t="shared" si="3"/>
        <v>910.30613876098982</v>
      </c>
      <c r="V67" s="66">
        <f t="shared" si="4"/>
        <v>-591.16361386390338</v>
      </c>
      <c r="W67" s="87">
        <f t="shared" si="5"/>
        <v>397.08046735318487</v>
      </c>
    </row>
    <row r="68" spans="1:23" x14ac:dyDescent="0.3">
      <c r="A68" s="29">
        <v>66</v>
      </c>
      <c r="B68" s="4">
        <v>9354</v>
      </c>
      <c r="C68" s="4">
        <f t="shared" si="6"/>
        <v>8552</v>
      </c>
      <c r="D68" s="4">
        <v>2.1505355472404295</v>
      </c>
      <c r="E68" s="4">
        <v>12</v>
      </c>
      <c r="F68" s="4">
        <v>34</v>
      </c>
      <c r="G68" s="30">
        <v>1</v>
      </c>
      <c r="Q68" s="65">
        <v>66</v>
      </c>
      <c r="R68" s="66">
        <f t="shared" ref="R68:R106" si="7">$Q$1+$S$1*C68+$R$1*D68+$T$1*E68+$U$1*F68+$V$1*G68</f>
        <v>9379.429092269098</v>
      </c>
      <c r="S68" s="66">
        <f t="shared" ref="S68:S106" si="8">R68-W68</f>
        <v>9062.1524571041755</v>
      </c>
      <c r="T68" s="66">
        <f t="shared" ref="T68:T106" si="9">T$1*E68</f>
        <v>71.942716113321666</v>
      </c>
      <c r="U68" s="66">
        <f t="shared" ref="U68:U106" si="10">U$1*F68</f>
        <v>836.49753291550417</v>
      </c>
      <c r="V68" s="66">
        <f t="shared" ref="V68:V106" si="11">V$1*G68</f>
        <v>-591.16361386390338</v>
      </c>
      <c r="W68" s="87">
        <f t="shared" ref="W68:W106" si="12">SUM(T68:V68)</f>
        <v>317.27663516492248</v>
      </c>
    </row>
    <row r="69" spans="1:23" x14ac:dyDescent="0.3">
      <c r="A69" s="29">
        <v>67</v>
      </c>
      <c r="B69" s="4">
        <v>8552</v>
      </c>
      <c r="C69" s="4">
        <f t="shared" ref="C69:C104" si="13">MIN(B67:B71)</f>
        <v>8552</v>
      </c>
      <c r="D69" s="4">
        <v>2.1835100300416856</v>
      </c>
      <c r="E69" s="4">
        <v>6</v>
      </c>
      <c r="F69" s="4">
        <v>36</v>
      </c>
      <c r="G69" s="30">
        <v>1</v>
      </c>
      <c r="Q69" s="65">
        <v>67</v>
      </c>
      <c r="R69" s="66">
        <f t="shared" si="7"/>
        <v>9459.9085018399874</v>
      </c>
      <c r="S69" s="66">
        <f t="shared" si="8"/>
        <v>9129.3974875014028</v>
      </c>
      <c r="T69" s="66">
        <f t="shared" si="9"/>
        <v>35.971358056660833</v>
      </c>
      <c r="U69" s="66">
        <f t="shared" si="10"/>
        <v>885.70327014582801</v>
      </c>
      <c r="V69" s="66">
        <f t="shared" si="11"/>
        <v>-591.16361386390338</v>
      </c>
      <c r="W69" s="87">
        <f t="shared" si="12"/>
        <v>330.51101433858548</v>
      </c>
    </row>
    <row r="70" spans="1:23" x14ac:dyDescent="0.3">
      <c r="A70" s="29">
        <v>68</v>
      </c>
      <c r="B70" s="4">
        <v>10319</v>
      </c>
      <c r="C70" s="4">
        <f t="shared" si="13"/>
        <v>8552</v>
      </c>
      <c r="D70" s="4">
        <v>2.1835100300416856</v>
      </c>
      <c r="E70" s="4">
        <v>7</v>
      </c>
      <c r="F70" s="4">
        <v>47</v>
      </c>
      <c r="G70" s="30">
        <v>1</v>
      </c>
      <c r="Q70" s="65">
        <v>68</v>
      </c>
      <c r="R70" s="66">
        <f t="shared" si="7"/>
        <v>9736.5352829495441</v>
      </c>
      <c r="S70" s="66">
        <f t="shared" si="8"/>
        <v>9129.397487501401</v>
      </c>
      <c r="T70" s="66">
        <f t="shared" si="9"/>
        <v>41.966584399437643</v>
      </c>
      <c r="U70" s="66">
        <f t="shared" si="10"/>
        <v>1156.3348249126088</v>
      </c>
      <c r="V70" s="66">
        <f t="shared" si="11"/>
        <v>-591.16361386390338</v>
      </c>
      <c r="W70" s="87">
        <f t="shared" si="12"/>
        <v>607.13779544814304</v>
      </c>
    </row>
    <row r="71" spans="1:23" x14ac:dyDescent="0.3">
      <c r="A71" s="29">
        <v>69</v>
      </c>
      <c r="B71" s="4">
        <v>11384</v>
      </c>
      <c r="C71" s="4">
        <f t="shared" si="13"/>
        <v>8552</v>
      </c>
      <c r="D71" s="4">
        <v>2.1835100300416856</v>
      </c>
      <c r="E71" s="4">
        <v>8</v>
      </c>
      <c r="F71" s="4">
        <v>58</v>
      </c>
      <c r="G71" s="30">
        <v>1</v>
      </c>
      <c r="Q71" s="65">
        <v>69</v>
      </c>
      <c r="R71" s="66">
        <f t="shared" si="7"/>
        <v>10013.162064059103</v>
      </c>
      <c r="S71" s="66">
        <f t="shared" si="8"/>
        <v>9129.3974875014028</v>
      </c>
      <c r="T71" s="66">
        <f t="shared" si="9"/>
        <v>47.961810742214446</v>
      </c>
      <c r="U71" s="66">
        <f t="shared" si="10"/>
        <v>1426.9663796793895</v>
      </c>
      <c r="V71" s="66">
        <f t="shared" si="11"/>
        <v>-591.16361386390338</v>
      </c>
      <c r="W71" s="87">
        <f t="shared" si="12"/>
        <v>883.76457655770071</v>
      </c>
    </row>
    <row r="72" spans="1:23" x14ac:dyDescent="0.3">
      <c r="A72" s="29">
        <v>70</v>
      </c>
      <c r="B72" s="4">
        <v>11729</v>
      </c>
      <c r="C72" s="4">
        <f t="shared" si="13"/>
        <v>10299</v>
      </c>
      <c r="D72" s="4">
        <v>2.1760534506089666</v>
      </c>
      <c r="E72" s="4">
        <v>9</v>
      </c>
      <c r="F72" s="4">
        <v>76</v>
      </c>
      <c r="G72" s="30">
        <v>1</v>
      </c>
      <c r="Q72" s="65">
        <v>70</v>
      </c>
      <c r="R72" s="66">
        <f t="shared" si="7"/>
        <v>12521.95186753216</v>
      </c>
      <c r="S72" s="66">
        <f t="shared" si="8"/>
        <v>11189.340429558768</v>
      </c>
      <c r="T72" s="66">
        <f t="shared" si="9"/>
        <v>53.957037084991249</v>
      </c>
      <c r="U72" s="66">
        <f t="shared" si="10"/>
        <v>1869.8180147523035</v>
      </c>
      <c r="V72" s="66">
        <f t="shared" si="11"/>
        <v>-591.16361386390338</v>
      </c>
      <c r="W72" s="87">
        <f t="shared" si="12"/>
        <v>1332.6114379733913</v>
      </c>
    </row>
    <row r="73" spans="1:23" x14ac:dyDescent="0.3">
      <c r="A73" s="29">
        <v>71</v>
      </c>
      <c r="B73" s="4">
        <v>14780</v>
      </c>
      <c r="C73" s="4">
        <f t="shared" si="13"/>
        <v>10299</v>
      </c>
      <c r="D73" s="4">
        <v>2.1760534506089666</v>
      </c>
      <c r="E73" s="4">
        <v>9</v>
      </c>
      <c r="F73" s="4">
        <v>80</v>
      </c>
      <c r="G73" s="30">
        <v>1</v>
      </c>
      <c r="Q73" s="65">
        <v>71</v>
      </c>
      <c r="R73" s="66">
        <f t="shared" si="7"/>
        <v>12620.363341992808</v>
      </c>
      <c r="S73" s="66">
        <f t="shared" si="8"/>
        <v>11189.34042955877</v>
      </c>
      <c r="T73" s="66">
        <f t="shared" si="9"/>
        <v>53.957037084991249</v>
      </c>
      <c r="U73" s="66">
        <f t="shared" si="10"/>
        <v>1968.2294892129512</v>
      </c>
      <c r="V73" s="66">
        <f t="shared" si="11"/>
        <v>-591.16361386390338</v>
      </c>
      <c r="W73" s="87">
        <f t="shared" si="12"/>
        <v>1431.022912434039</v>
      </c>
    </row>
    <row r="74" spans="1:23" x14ac:dyDescent="0.3">
      <c r="A74" s="29">
        <v>72</v>
      </c>
      <c r="B74" s="4">
        <v>10299</v>
      </c>
      <c r="C74" s="4">
        <f t="shared" si="13"/>
        <v>10299</v>
      </c>
      <c r="D74" s="4">
        <v>2.1760534506089666</v>
      </c>
      <c r="E74" s="4">
        <v>14</v>
      </c>
      <c r="F74" s="4">
        <v>71</v>
      </c>
      <c r="G74" s="30">
        <v>1</v>
      </c>
      <c r="Q74" s="65">
        <v>72</v>
      </c>
      <c r="R74" s="66">
        <f t="shared" si="7"/>
        <v>12428.913656170236</v>
      </c>
      <c r="S74" s="66">
        <f t="shared" si="8"/>
        <v>11189.34042955877</v>
      </c>
      <c r="T74" s="66">
        <f t="shared" si="9"/>
        <v>83.933168798875286</v>
      </c>
      <c r="U74" s="66">
        <f t="shared" si="10"/>
        <v>1746.8036716764941</v>
      </c>
      <c r="V74" s="66">
        <f t="shared" si="11"/>
        <v>-591.16361386390338</v>
      </c>
      <c r="W74" s="87">
        <f t="shared" si="12"/>
        <v>1239.573226611466</v>
      </c>
    </row>
    <row r="75" spans="1:23" x14ac:dyDescent="0.3">
      <c r="A75" s="29">
        <v>73</v>
      </c>
      <c r="B75" s="4">
        <v>11869</v>
      </c>
      <c r="C75" s="4">
        <f t="shared" si="13"/>
        <v>10299</v>
      </c>
      <c r="D75" s="4">
        <v>2.1369676667637831</v>
      </c>
      <c r="E75" s="4">
        <v>9</v>
      </c>
      <c r="F75" s="4">
        <v>72</v>
      </c>
      <c r="G75" s="30">
        <v>1</v>
      </c>
      <c r="Q75" s="65">
        <v>73</v>
      </c>
      <c r="R75" s="66">
        <f t="shared" si="7"/>
        <v>12343.832555389563</v>
      </c>
      <c r="S75" s="66">
        <f t="shared" si="8"/>
        <v>11109.63259187682</v>
      </c>
      <c r="T75" s="66">
        <f t="shared" si="9"/>
        <v>53.957037084991249</v>
      </c>
      <c r="U75" s="66">
        <f t="shared" si="10"/>
        <v>1771.406540291656</v>
      </c>
      <c r="V75" s="66">
        <f t="shared" si="11"/>
        <v>-591.16361386390338</v>
      </c>
      <c r="W75" s="87">
        <f t="shared" si="12"/>
        <v>1234.199963512744</v>
      </c>
    </row>
    <row r="76" spans="1:23" x14ac:dyDescent="0.3">
      <c r="A76" s="29">
        <v>74</v>
      </c>
      <c r="B76" s="4">
        <v>12702</v>
      </c>
      <c r="C76" s="4">
        <f t="shared" si="13"/>
        <v>10299</v>
      </c>
      <c r="D76" s="4">
        <v>2.1409646455613349</v>
      </c>
      <c r="E76" s="4">
        <v>9</v>
      </c>
      <c r="F76" s="4">
        <v>72</v>
      </c>
      <c r="G76" s="30">
        <v>1</v>
      </c>
      <c r="Q76" s="65">
        <v>74</v>
      </c>
      <c r="R76" s="66">
        <f t="shared" si="7"/>
        <v>12351.983614569424</v>
      </c>
      <c r="S76" s="66">
        <f t="shared" si="8"/>
        <v>11117.783651056681</v>
      </c>
      <c r="T76" s="66">
        <f t="shared" si="9"/>
        <v>53.957037084991249</v>
      </c>
      <c r="U76" s="66">
        <f t="shared" si="10"/>
        <v>1771.406540291656</v>
      </c>
      <c r="V76" s="66">
        <f t="shared" si="11"/>
        <v>-591.16361386390338</v>
      </c>
      <c r="W76" s="87">
        <f t="shared" si="12"/>
        <v>1234.199963512744</v>
      </c>
    </row>
    <row r="77" spans="1:23" x14ac:dyDescent="0.3">
      <c r="A77" s="29">
        <v>75</v>
      </c>
      <c r="B77" s="4">
        <v>16773</v>
      </c>
      <c r="C77" s="4">
        <f t="shared" si="13"/>
        <v>10994</v>
      </c>
      <c r="D77" s="4">
        <v>2.1409646455613349</v>
      </c>
      <c r="E77" s="4">
        <v>9</v>
      </c>
      <c r="F77" s="4">
        <v>79</v>
      </c>
      <c r="G77" s="30">
        <v>1</v>
      </c>
      <c r="Q77" s="65">
        <v>75</v>
      </c>
      <c r="R77" s="66">
        <f t="shared" si="7"/>
        <v>13349.749591708538</v>
      </c>
      <c r="S77" s="66">
        <f t="shared" si="8"/>
        <v>11943.329547889662</v>
      </c>
      <c r="T77" s="66">
        <f t="shared" si="9"/>
        <v>53.957037084991249</v>
      </c>
      <c r="U77" s="66">
        <f t="shared" si="10"/>
        <v>1943.6266205977893</v>
      </c>
      <c r="V77" s="66">
        <f t="shared" si="11"/>
        <v>-591.16361386390338</v>
      </c>
      <c r="W77" s="87">
        <f t="shared" si="12"/>
        <v>1406.4200438188773</v>
      </c>
    </row>
    <row r="78" spans="1:23" x14ac:dyDescent="0.3">
      <c r="A78" s="29">
        <v>76</v>
      </c>
      <c r="B78" s="4">
        <v>10994</v>
      </c>
      <c r="C78" s="4">
        <f t="shared" si="13"/>
        <v>10264</v>
      </c>
      <c r="D78" s="4">
        <v>2.1409646455613349</v>
      </c>
      <c r="E78" s="4">
        <v>7</v>
      </c>
      <c r="F78" s="4">
        <v>44</v>
      </c>
      <c r="G78" s="30">
        <v>1</v>
      </c>
      <c r="Q78" s="65">
        <v>76</v>
      </c>
      <c r="R78" s="66">
        <f t="shared" si="7"/>
        <v>11609.538586861996</v>
      </c>
      <c r="S78" s="66">
        <f t="shared" si="8"/>
        <v>11076.209397259339</v>
      </c>
      <c r="T78" s="66">
        <f t="shared" si="9"/>
        <v>41.966584399437643</v>
      </c>
      <c r="U78" s="66">
        <f t="shared" si="10"/>
        <v>1082.5262190671231</v>
      </c>
      <c r="V78" s="66">
        <f t="shared" si="11"/>
        <v>-591.16361386390338</v>
      </c>
      <c r="W78" s="87">
        <f t="shared" si="12"/>
        <v>533.32918960265727</v>
      </c>
    </row>
    <row r="79" spans="1:23" x14ac:dyDescent="0.3">
      <c r="A79" s="29">
        <v>77</v>
      </c>
      <c r="B79" s="4">
        <v>13222</v>
      </c>
      <c r="C79" s="4">
        <f t="shared" si="13"/>
        <v>10264</v>
      </c>
      <c r="D79" s="4">
        <v>2.148901013250228</v>
      </c>
      <c r="E79" s="4">
        <v>14</v>
      </c>
      <c r="F79" s="4">
        <v>78</v>
      </c>
      <c r="G79" s="30">
        <v>1</v>
      </c>
      <c r="Q79" s="65">
        <v>77</v>
      </c>
      <c r="R79" s="66">
        <f t="shared" si="7"/>
        <v>12504.187379148181</v>
      </c>
      <c r="S79" s="66">
        <f t="shared" si="8"/>
        <v>11092.394072230582</v>
      </c>
      <c r="T79" s="66">
        <f t="shared" si="9"/>
        <v>83.933168798875286</v>
      </c>
      <c r="U79" s="66">
        <f t="shared" si="10"/>
        <v>1919.0237519826273</v>
      </c>
      <c r="V79" s="66">
        <f t="shared" si="11"/>
        <v>-591.16361386390338</v>
      </c>
      <c r="W79" s="87">
        <f t="shared" si="12"/>
        <v>1411.7933069175992</v>
      </c>
    </row>
    <row r="80" spans="1:23" x14ac:dyDescent="0.3">
      <c r="A80" s="29">
        <v>78</v>
      </c>
      <c r="B80" s="4">
        <v>10264</v>
      </c>
      <c r="C80" s="4">
        <f t="shared" si="13"/>
        <v>10264</v>
      </c>
      <c r="D80" s="4">
        <v>2.180354472176385</v>
      </c>
      <c r="E80" s="4">
        <v>9</v>
      </c>
      <c r="F80" s="4">
        <v>43</v>
      </c>
      <c r="G80" s="30">
        <v>1</v>
      </c>
      <c r="Q80" s="65">
        <v>78</v>
      </c>
      <c r="R80" s="66">
        <f t="shared" si="7"/>
        <v>11677.254044580481</v>
      </c>
      <c r="S80" s="66">
        <f t="shared" si="8"/>
        <v>11156.537270907431</v>
      </c>
      <c r="T80" s="66">
        <f t="shared" si="9"/>
        <v>53.957037084991249</v>
      </c>
      <c r="U80" s="66">
        <f t="shared" si="10"/>
        <v>1057.9233504519611</v>
      </c>
      <c r="V80" s="66">
        <f t="shared" si="11"/>
        <v>-591.16361386390338</v>
      </c>
      <c r="W80" s="87">
        <f t="shared" si="12"/>
        <v>520.71677367304903</v>
      </c>
    </row>
    <row r="81" spans="1:23" x14ac:dyDescent="0.3">
      <c r="A81" s="29">
        <v>79</v>
      </c>
      <c r="B81" s="4">
        <v>10297</v>
      </c>
      <c r="C81" s="4">
        <f t="shared" si="13"/>
        <v>10264</v>
      </c>
      <c r="D81" s="4">
        <v>2.180354472176385</v>
      </c>
      <c r="E81" s="4">
        <v>6</v>
      </c>
      <c r="F81" s="4">
        <v>28</v>
      </c>
      <c r="G81" s="30">
        <v>1</v>
      </c>
      <c r="Q81" s="65">
        <v>79</v>
      </c>
      <c r="R81" s="66">
        <f t="shared" si="7"/>
        <v>11290.225336324722</v>
      </c>
      <c r="S81" s="66">
        <f t="shared" si="8"/>
        <v>11156.537270907431</v>
      </c>
      <c r="T81" s="66">
        <f t="shared" si="9"/>
        <v>35.971358056660833</v>
      </c>
      <c r="U81" s="66">
        <f t="shared" si="10"/>
        <v>688.88032122453285</v>
      </c>
      <c r="V81" s="66">
        <f t="shared" si="11"/>
        <v>-591.16361386390338</v>
      </c>
      <c r="W81" s="87">
        <f t="shared" si="12"/>
        <v>133.68806541729032</v>
      </c>
    </row>
    <row r="82" spans="1:23" x14ac:dyDescent="0.3">
      <c r="A82" s="29">
        <v>80</v>
      </c>
      <c r="B82" s="4">
        <v>11771</v>
      </c>
      <c r="C82" s="4">
        <f t="shared" si="13"/>
        <v>10264</v>
      </c>
      <c r="D82" s="4">
        <v>2.180354472176385</v>
      </c>
      <c r="E82" s="4">
        <v>5</v>
      </c>
      <c r="F82" s="4">
        <v>29</v>
      </c>
      <c r="G82" s="30">
        <v>1</v>
      </c>
      <c r="Q82" s="65">
        <v>80</v>
      </c>
      <c r="R82" s="66">
        <f t="shared" si="7"/>
        <v>11308.832978597107</v>
      </c>
      <c r="S82" s="66">
        <f t="shared" si="8"/>
        <v>11156.537270907433</v>
      </c>
      <c r="T82" s="66">
        <f t="shared" si="9"/>
        <v>29.97613171388403</v>
      </c>
      <c r="U82" s="66">
        <f t="shared" si="10"/>
        <v>713.48318983969477</v>
      </c>
      <c r="V82" s="66">
        <f t="shared" si="11"/>
        <v>-591.16361386390338</v>
      </c>
      <c r="W82" s="87">
        <f t="shared" si="12"/>
        <v>152.2957076896754</v>
      </c>
    </row>
    <row r="83" spans="1:23" x14ac:dyDescent="0.3">
      <c r="A83" s="29">
        <v>81</v>
      </c>
      <c r="B83" s="4">
        <v>10818</v>
      </c>
      <c r="C83" s="4">
        <f t="shared" si="13"/>
        <v>10247</v>
      </c>
      <c r="D83" s="4">
        <v>2.1299082490867658</v>
      </c>
      <c r="E83" s="4">
        <v>8</v>
      </c>
      <c r="F83" s="4">
        <v>46</v>
      </c>
      <c r="G83" s="30">
        <v>1</v>
      </c>
      <c r="Q83" s="65">
        <v>81</v>
      </c>
      <c r="R83" s="66">
        <f t="shared" si="7"/>
        <v>11621.998975913762</v>
      </c>
      <c r="S83" s="66">
        <f t="shared" si="8"/>
        <v>11033.468822738005</v>
      </c>
      <c r="T83" s="66">
        <f t="shared" si="9"/>
        <v>47.961810742214446</v>
      </c>
      <c r="U83" s="66">
        <f t="shared" si="10"/>
        <v>1131.7319562974469</v>
      </c>
      <c r="V83" s="66">
        <f t="shared" si="11"/>
        <v>-591.16361386390338</v>
      </c>
      <c r="W83" s="87">
        <f t="shared" si="12"/>
        <v>588.53015317575807</v>
      </c>
    </row>
    <row r="84" spans="1:23" x14ac:dyDescent="0.3">
      <c r="A84" s="29">
        <v>82</v>
      </c>
      <c r="B84" s="4">
        <v>10602</v>
      </c>
      <c r="C84" s="4">
        <f t="shared" si="13"/>
        <v>10247</v>
      </c>
      <c r="D84" s="4">
        <v>2.1038011695906409</v>
      </c>
      <c r="E84" s="4">
        <v>8</v>
      </c>
      <c r="F84" s="4">
        <v>41</v>
      </c>
      <c r="G84" s="30">
        <v>1</v>
      </c>
      <c r="Q84" s="65">
        <v>82</v>
      </c>
      <c r="R84" s="66">
        <f t="shared" si="7"/>
        <v>11445.74433291025</v>
      </c>
      <c r="S84" s="66">
        <f t="shared" si="8"/>
        <v>10980.228522810301</v>
      </c>
      <c r="T84" s="66">
        <f t="shared" si="9"/>
        <v>47.961810742214446</v>
      </c>
      <c r="U84" s="66">
        <f t="shared" si="10"/>
        <v>1008.7176132216374</v>
      </c>
      <c r="V84" s="66">
        <f t="shared" si="11"/>
        <v>-591.16361386390338</v>
      </c>
      <c r="W84" s="87">
        <f t="shared" si="12"/>
        <v>465.51581009994845</v>
      </c>
    </row>
    <row r="85" spans="1:23" x14ac:dyDescent="0.3">
      <c r="A85" s="29">
        <v>83</v>
      </c>
      <c r="B85" s="4">
        <v>10247</v>
      </c>
      <c r="C85" s="4">
        <f t="shared" si="13"/>
        <v>10013</v>
      </c>
      <c r="D85" s="4">
        <v>2.1038011695906409</v>
      </c>
      <c r="E85" s="4">
        <v>8</v>
      </c>
      <c r="F85" s="4">
        <v>50</v>
      </c>
      <c r="G85" s="30">
        <v>1</v>
      </c>
      <c r="Q85" s="65">
        <v>83</v>
      </c>
      <c r="R85" s="66">
        <f t="shared" si="7"/>
        <v>11389.216567915892</v>
      </c>
      <c r="S85" s="66">
        <f t="shared" si="8"/>
        <v>10702.274940279485</v>
      </c>
      <c r="T85" s="66">
        <f t="shared" si="9"/>
        <v>47.961810742214446</v>
      </c>
      <c r="U85" s="66">
        <f t="shared" si="10"/>
        <v>1230.1434307580944</v>
      </c>
      <c r="V85" s="66">
        <f t="shared" si="11"/>
        <v>-591.16361386390338</v>
      </c>
      <c r="W85" s="87">
        <f t="shared" si="12"/>
        <v>686.94162763640554</v>
      </c>
    </row>
    <row r="86" spans="1:23" x14ac:dyDescent="0.3">
      <c r="A86" s="29">
        <v>84</v>
      </c>
      <c r="B86" s="4">
        <v>10832</v>
      </c>
      <c r="C86" s="4">
        <f t="shared" si="13"/>
        <v>10013</v>
      </c>
      <c r="D86" s="4">
        <v>2.2424877659043441</v>
      </c>
      <c r="E86" s="4">
        <v>9</v>
      </c>
      <c r="F86" s="4">
        <v>52</v>
      </c>
      <c r="G86" s="30">
        <v>1</v>
      </c>
      <c r="Q86" s="65">
        <v>84</v>
      </c>
      <c r="R86" s="66">
        <f t="shared" si="7"/>
        <v>11727.241812343149</v>
      </c>
      <c r="S86" s="66">
        <f t="shared" si="8"/>
        <v>10985.099221133643</v>
      </c>
      <c r="T86" s="66">
        <f t="shared" si="9"/>
        <v>53.957037084991249</v>
      </c>
      <c r="U86" s="66">
        <f t="shared" si="10"/>
        <v>1279.3491679884182</v>
      </c>
      <c r="V86" s="66">
        <f t="shared" si="11"/>
        <v>-591.16361386390338</v>
      </c>
      <c r="W86" s="87">
        <f t="shared" si="12"/>
        <v>742.14259120950612</v>
      </c>
    </row>
    <row r="87" spans="1:23" x14ac:dyDescent="0.3">
      <c r="A87" s="29">
        <v>85</v>
      </c>
      <c r="B87" s="4">
        <v>10013</v>
      </c>
      <c r="C87" s="4">
        <f t="shared" si="13"/>
        <v>10013</v>
      </c>
      <c r="D87" s="4">
        <v>2.2424877659043441</v>
      </c>
      <c r="E87" s="4">
        <v>7</v>
      </c>
      <c r="F87" s="4">
        <v>36</v>
      </c>
      <c r="G87" s="30">
        <v>1</v>
      </c>
      <c r="Q87" s="65">
        <v>85</v>
      </c>
      <c r="R87" s="66">
        <f t="shared" si="7"/>
        <v>11321.605461815006</v>
      </c>
      <c r="S87" s="66">
        <f t="shared" si="8"/>
        <v>10985.099221133643</v>
      </c>
      <c r="T87" s="66">
        <f t="shared" si="9"/>
        <v>41.966584399437643</v>
      </c>
      <c r="U87" s="66">
        <f t="shared" si="10"/>
        <v>885.70327014582801</v>
      </c>
      <c r="V87" s="66">
        <f t="shared" si="11"/>
        <v>-591.16361386390338</v>
      </c>
      <c r="W87" s="87">
        <f t="shared" si="12"/>
        <v>336.50624068136233</v>
      </c>
    </row>
    <row r="88" spans="1:23" x14ac:dyDescent="0.3">
      <c r="A88" s="29">
        <v>86</v>
      </c>
      <c r="B88" s="4">
        <v>13665</v>
      </c>
      <c r="C88" s="4">
        <f t="shared" si="13"/>
        <v>10013</v>
      </c>
      <c r="D88" s="4">
        <v>2.2424877659043441</v>
      </c>
      <c r="E88" s="4">
        <v>23</v>
      </c>
      <c r="F88" s="4">
        <v>85</v>
      </c>
      <c r="G88" s="30">
        <v>1</v>
      </c>
      <c r="Q88" s="65">
        <v>86</v>
      </c>
      <c r="R88" s="66">
        <f t="shared" si="7"/>
        <v>12623.069645442369</v>
      </c>
      <c r="S88" s="66">
        <f t="shared" si="8"/>
        <v>10985.099221133645</v>
      </c>
      <c r="T88" s="66">
        <f t="shared" si="9"/>
        <v>137.89020588386654</v>
      </c>
      <c r="U88" s="66">
        <f t="shared" si="10"/>
        <v>2091.2438322887606</v>
      </c>
      <c r="V88" s="66">
        <f t="shared" si="11"/>
        <v>-591.16361386390338</v>
      </c>
      <c r="W88" s="87">
        <f t="shared" si="12"/>
        <v>1637.970424308724</v>
      </c>
    </row>
    <row r="89" spans="1:23" x14ac:dyDescent="0.3">
      <c r="A89" s="29">
        <v>87</v>
      </c>
      <c r="B89" s="4">
        <v>10172</v>
      </c>
      <c r="C89" s="4">
        <f t="shared" si="13"/>
        <v>8826</v>
      </c>
      <c r="D89" s="4">
        <v>2.1921057167480886</v>
      </c>
      <c r="E89" s="4">
        <v>7</v>
      </c>
      <c r="F89" s="4">
        <v>9</v>
      </c>
      <c r="G89" s="30">
        <v>1</v>
      </c>
      <c r="Q89" s="65">
        <v>87</v>
      </c>
      <c r="R89" s="66">
        <f t="shared" si="7"/>
        <v>9144.6225186106567</v>
      </c>
      <c r="S89" s="66">
        <f t="shared" si="8"/>
        <v>9472.3937305386662</v>
      </c>
      <c r="T89" s="66">
        <f t="shared" si="9"/>
        <v>41.966584399437643</v>
      </c>
      <c r="U89" s="66">
        <f t="shared" si="10"/>
        <v>221.425817536457</v>
      </c>
      <c r="V89" s="66">
        <f t="shared" si="11"/>
        <v>-591.16361386390338</v>
      </c>
      <c r="W89" s="87">
        <f t="shared" si="12"/>
        <v>-327.77121192800871</v>
      </c>
    </row>
    <row r="90" spans="1:23" x14ac:dyDescent="0.3">
      <c r="A90" s="29">
        <v>88</v>
      </c>
      <c r="B90" s="4">
        <v>10443</v>
      </c>
      <c r="C90" s="4">
        <f t="shared" si="13"/>
        <v>8826</v>
      </c>
      <c r="D90" s="4">
        <v>2.1921057167480886</v>
      </c>
      <c r="E90" s="4">
        <v>9</v>
      </c>
      <c r="F90" s="4">
        <v>16</v>
      </c>
      <c r="G90" s="30">
        <v>1</v>
      </c>
      <c r="Q90" s="65">
        <v>88</v>
      </c>
      <c r="R90" s="66">
        <f t="shared" si="7"/>
        <v>9328.8330516023434</v>
      </c>
      <c r="S90" s="66">
        <f t="shared" si="8"/>
        <v>9472.3937305386644</v>
      </c>
      <c r="T90" s="66">
        <f t="shared" si="9"/>
        <v>53.957037084991249</v>
      </c>
      <c r="U90" s="66">
        <f t="shared" si="10"/>
        <v>393.64589784259022</v>
      </c>
      <c r="V90" s="66">
        <f t="shared" si="11"/>
        <v>-591.16361386390338</v>
      </c>
      <c r="W90" s="87">
        <f t="shared" si="12"/>
        <v>-143.56067893632189</v>
      </c>
    </row>
    <row r="91" spans="1:23" x14ac:dyDescent="0.3">
      <c r="A91" s="29">
        <v>89</v>
      </c>
      <c r="B91" s="4">
        <v>8826</v>
      </c>
      <c r="C91" s="4">
        <f t="shared" si="13"/>
        <v>8826</v>
      </c>
      <c r="D91" s="4">
        <v>2.2129754762656946</v>
      </c>
      <c r="E91" s="4">
        <v>7</v>
      </c>
      <c r="F91" s="4">
        <v>44</v>
      </c>
      <c r="G91" s="30">
        <v>1</v>
      </c>
      <c r="Q91" s="65">
        <v>89</v>
      </c>
      <c r="R91" s="66">
        <f t="shared" si="7"/>
        <v>10048.282726813735</v>
      </c>
      <c r="S91" s="66">
        <f t="shared" si="8"/>
        <v>9514.9535372110786</v>
      </c>
      <c r="T91" s="66">
        <f t="shared" si="9"/>
        <v>41.966584399437643</v>
      </c>
      <c r="U91" s="66">
        <f t="shared" si="10"/>
        <v>1082.5262190671231</v>
      </c>
      <c r="V91" s="66">
        <f t="shared" si="11"/>
        <v>-591.16361386390338</v>
      </c>
      <c r="W91" s="87">
        <f t="shared" si="12"/>
        <v>533.32918960265727</v>
      </c>
    </row>
    <row r="92" spans="1:23" x14ac:dyDescent="0.3">
      <c r="A92" s="29">
        <v>90</v>
      </c>
      <c r="B92" s="4">
        <v>9501</v>
      </c>
      <c r="C92" s="4">
        <f t="shared" si="13"/>
        <v>8826</v>
      </c>
      <c r="D92" s="4">
        <v>2.2129754762656946</v>
      </c>
      <c r="E92" s="4">
        <v>6</v>
      </c>
      <c r="F92" s="4">
        <v>35</v>
      </c>
      <c r="G92" s="30">
        <v>1</v>
      </c>
      <c r="Q92" s="65">
        <v>90</v>
      </c>
      <c r="R92" s="66">
        <f t="shared" si="7"/>
        <v>9820.861682934501</v>
      </c>
      <c r="S92" s="66">
        <f t="shared" si="8"/>
        <v>9514.9535372110768</v>
      </c>
      <c r="T92" s="66">
        <f t="shared" si="9"/>
        <v>35.971358056660833</v>
      </c>
      <c r="U92" s="66">
        <f t="shared" si="10"/>
        <v>861.10040153066609</v>
      </c>
      <c r="V92" s="66">
        <f t="shared" si="11"/>
        <v>-591.16361386390338</v>
      </c>
      <c r="W92" s="87">
        <f t="shared" si="12"/>
        <v>305.90814572342356</v>
      </c>
    </row>
    <row r="93" spans="1:23" x14ac:dyDescent="0.3">
      <c r="A93" s="29">
        <v>91</v>
      </c>
      <c r="B93" s="4">
        <v>9321</v>
      </c>
      <c r="C93" s="4">
        <f t="shared" si="13"/>
        <v>8826</v>
      </c>
      <c r="D93" s="4">
        <v>2.2129754762656946</v>
      </c>
      <c r="E93" s="4">
        <v>6</v>
      </c>
      <c r="F93" s="4">
        <v>37</v>
      </c>
      <c r="G93" s="30">
        <v>1</v>
      </c>
      <c r="Q93" s="65">
        <v>91</v>
      </c>
      <c r="R93" s="66">
        <f t="shared" si="7"/>
        <v>9870.0674201648253</v>
      </c>
      <c r="S93" s="66">
        <f t="shared" si="8"/>
        <v>9514.9535372110786</v>
      </c>
      <c r="T93" s="66">
        <f t="shared" si="9"/>
        <v>35.971358056660833</v>
      </c>
      <c r="U93" s="66">
        <f t="shared" si="10"/>
        <v>910.30613876098982</v>
      </c>
      <c r="V93" s="66">
        <f t="shared" si="11"/>
        <v>-591.16361386390338</v>
      </c>
      <c r="W93" s="87">
        <f t="shared" si="12"/>
        <v>355.11388295374729</v>
      </c>
    </row>
    <row r="94" spans="1:23" x14ac:dyDescent="0.3">
      <c r="A94" s="29">
        <v>92</v>
      </c>
      <c r="B94" s="4">
        <v>9084</v>
      </c>
      <c r="C94" s="4">
        <f t="shared" si="13"/>
        <v>9084</v>
      </c>
      <c r="D94" s="4">
        <v>2.2301412840224519</v>
      </c>
      <c r="E94" s="4">
        <v>12</v>
      </c>
      <c r="F94" s="4">
        <v>48</v>
      </c>
      <c r="G94" s="30">
        <v>1</v>
      </c>
      <c r="Q94" s="65">
        <v>92</v>
      </c>
      <c r="R94" s="66">
        <f t="shared" si="7"/>
        <v>10518.138294283885</v>
      </c>
      <c r="S94" s="66">
        <f t="shared" si="8"/>
        <v>9856.4214985066956</v>
      </c>
      <c r="T94" s="66">
        <f t="shared" si="9"/>
        <v>71.942716113321666</v>
      </c>
      <c r="U94" s="66">
        <f t="shared" si="10"/>
        <v>1180.9376935277705</v>
      </c>
      <c r="V94" s="66">
        <f t="shared" si="11"/>
        <v>-591.16361386390338</v>
      </c>
      <c r="W94" s="87">
        <f t="shared" si="12"/>
        <v>661.71679577718885</v>
      </c>
    </row>
    <row r="95" spans="1:23" x14ac:dyDescent="0.3">
      <c r="A95" s="29">
        <v>93</v>
      </c>
      <c r="B95" s="4">
        <v>9626</v>
      </c>
      <c r="C95" s="4">
        <f t="shared" si="13"/>
        <v>8647</v>
      </c>
      <c r="D95" s="4">
        <v>2.2547935804033479</v>
      </c>
      <c r="E95" s="4">
        <v>6</v>
      </c>
      <c r="F95" s="4">
        <v>37</v>
      </c>
      <c r="G95" s="30">
        <v>1</v>
      </c>
      <c r="Q95" s="65">
        <v>93</v>
      </c>
      <c r="R95" s="66">
        <f t="shared" si="7"/>
        <v>9742.7246802306872</v>
      </c>
      <c r="S95" s="66">
        <f t="shared" si="8"/>
        <v>9387.6107972769405</v>
      </c>
      <c r="T95" s="66">
        <f t="shared" si="9"/>
        <v>35.971358056660833</v>
      </c>
      <c r="U95" s="66">
        <f t="shared" si="10"/>
        <v>910.30613876098982</v>
      </c>
      <c r="V95" s="66">
        <f t="shared" si="11"/>
        <v>-591.16361386390338</v>
      </c>
      <c r="W95" s="87">
        <f t="shared" si="12"/>
        <v>355.11388295374729</v>
      </c>
    </row>
    <row r="96" spans="1:23" x14ac:dyDescent="0.3">
      <c r="A96" s="29">
        <v>94</v>
      </c>
      <c r="B96" s="4">
        <v>9471</v>
      </c>
      <c r="C96" s="4">
        <f t="shared" si="13"/>
        <v>8275</v>
      </c>
      <c r="D96" s="4">
        <v>2.2547935804033479</v>
      </c>
      <c r="E96" s="4">
        <v>6</v>
      </c>
      <c r="F96" s="4">
        <v>21</v>
      </c>
      <c r="G96" s="30">
        <v>1</v>
      </c>
      <c r="Q96" s="65">
        <v>94</v>
      </c>
      <c r="R96" s="66">
        <f t="shared" si="7"/>
        <v>8907.2038563134665</v>
      </c>
      <c r="S96" s="66">
        <f t="shared" si="8"/>
        <v>8945.7358712023088</v>
      </c>
      <c r="T96" s="66">
        <f t="shared" si="9"/>
        <v>35.971358056660833</v>
      </c>
      <c r="U96" s="66">
        <f t="shared" si="10"/>
        <v>516.66024091839961</v>
      </c>
      <c r="V96" s="66">
        <f t="shared" si="11"/>
        <v>-591.16361386390338</v>
      </c>
      <c r="W96" s="87">
        <f t="shared" si="12"/>
        <v>-38.532014888842923</v>
      </c>
    </row>
    <row r="97" spans="1:23" x14ac:dyDescent="0.3">
      <c r="A97" s="29">
        <v>95</v>
      </c>
      <c r="B97" s="4">
        <v>8647</v>
      </c>
      <c r="C97" s="4">
        <f t="shared" si="13"/>
        <v>8275</v>
      </c>
      <c r="D97" s="4">
        <v>2.2624410876132952</v>
      </c>
      <c r="E97" s="4">
        <v>4</v>
      </c>
      <c r="F97" s="4">
        <v>23</v>
      </c>
      <c r="G97" s="30">
        <v>1</v>
      </c>
      <c r="Q97" s="65">
        <v>95</v>
      </c>
      <c r="R97" s="66">
        <f t="shared" si="7"/>
        <v>8960.0147411863891</v>
      </c>
      <c r="S97" s="66">
        <f t="shared" si="8"/>
        <v>8961.3314715304623</v>
      </c>
      <c r="T97" s="66">
        <f t="shared" si="9"/>
        <v>23.980905371107223</v>
      </c>
      <c r="U97" s="66">
        <f t="shared" si="10"/>
        <v>565.86597814872346</v>
      </c>
      <c r="V97" s="66">
        <f t="shared" si="11"/>
        <v>-591.16361386390338</v>
      </c>
      <c r="W97" s="87">
        <f t="shared" si="12"/>
        <v>-1.3167303440726528</v>
      </c>
    </row>
    <row r="98" spans="1:23" x14ac:dyDescent="0.3">
      <c r="A98" s="29">
        <v>96</v>
      </c>
      <c r="B98" s="4">
        <v>8275</v>
      </c>
      <c r="C98" s="4">
        <f t="shared" si="13"/>
        <v>8275</v>
      </c>
      <c r="D98" s="4">
        <v>2.2624410876132952</v>
      </c>
      <c r="E98" s="4">
        <v>4</v>
      </c>
      <c r="F98" s="4">
        <v>26</v>
      </c>
      <c r="G98" s="30">
        <v>1</v>
      </c>
      <c r="Q98" s="65">
        <v>96</v>
      </c>
      <c r="R98" s="66">
        <f t="shared" si="7"/>
        <v>9033.8233470318737</v>
      </c>
      <c r="S98" s="66">
        <f t="shared" si="8"/>
        <v>8961.3314715304605</v>
      </c>
      <c r="T98" s="66">
        <f t="shared" si="9"/>
        <v>23.980905371107223</v>
      </c>
      <c r="U98" s="66">
        <f t="shared" si="10"/>
        <v>639.67458399420912</v>
      </c>
      <c r="V98" s="66">
        <f t="shared" si="11"/>
        <v>-591.16361386390338</v>
      </c>
      <c r="W98" s="87">
        <f t="shared" si="12"/>
        <v>72.491875501413006</v>
      </c>
    </row>
    <row r="99" spans="1:23" x14ac:dyDescent="0.3">
      <c r="A99" s="29">
        <v>97</v>
      </c>
      <c r="B99" s="4">
        <v>8986</v>
      </c>
      <c r="C99" s="4">
        <f t="shared" si="13"/>
        <v>8275</v>
      </c>
      <c r="D99" s="4">
        <v>2.2624410876132952</v>
      </c>
      <c r="E99" s="4">
        <v>3</v>
      </c>
      <c r="F99" s="4">
        <v>25</v>
      </c>
      <c r="G99" s="30">
        <v>1</v>
      </c>
      <c r="Q99" s="65">
        <v>97</v>
      </c>
      <c r="R99" s="66">
        <f t="shared" si="7"/>
        <v>9003.2252520739348</v>
      </c>
      <c r="S99" s="66">
        <f t="shared" si="8"/>
        <v>8961.3314715304605</v>
      </c>
      <c r="T99" s="66">
        <f t="shared" si="9"/>
        <v>17.985679028330416</v>
      </c>
      <c r="U99" s="66">
        <f t="shared" si="10"/>
        <v>615.07171537904719</v>
      </c>
      <c r="V99" s="66">
        <f t="shared" si="11"/>
        <v>-591.16361386390338</v>
      </c>
      <c r="W99" s="87">
        <f t="shared" si="12"/>
        <v>41.893780543474236</v>
      </c>
    </row>
    <row r="100" spans="1:23" x14ac:dyDescent="0.3">
      <c r="A100" s="29">
        <v>98</v>
      </c>
      <c r="B100" s="4">
        <v>10282</v>
      </c>
      <c r="C100" s="4">
        <f t="shared" si="13"/>
        <v>8275</v>
      </c>
      <c r="D100" s="4">
        <v>2.2400678833741599</v>
      </c>
      <c r="E100" s="4">
        <v>5</v>
      </c>
      <c r="F100" s="4">
        <v>30</v>
      </c>
      <c r="G100" s="30">
        <v>1</v>
      </c>
      <c r="Q100" s="65">
        <v>98</v>
      </c>
      <c r="R100" s="66">
        <f t="shared" si="7"/>
        <v>9092.6042586997464</v>
      </c>
      <c r="S100" s="66">
        <f t="shared" si="8"/>
        <v>8915.7056823949097</v>
      </c>
      <c r="T100" s="66">
        <f t="shared" si="9"/>
        <v>29.97613171388403</v>
      </c>
      <c r="U100" s="66">
        <f t="shared" si="10"/>
        <v>738.0860584548567</v>
      </c>
      <c r="V100" s="66">
        <f t="shared" si="11"/>
        <v>-591.16361386390338</v>
      </c>
      <c r="W100" s="87">
        <f t="shared" si="12"/>
        <v>176.89857630483732</v>
      </c>
    </row>
    <row r="101" spans="1:23" x14ac:dyDescent="0.3">
      <c r="A101" s="29">
        <v>99</v>
      </c>
      <c r="B101" s="4">
        <v>9829</v>
      </c>
      <c r="C101" s="4">
        <f t="shared" si="13"/>
        <v>8986</v>
      </c>
      <c r="D101" s="4">
        <v>2.2203783310640195</v>
      </c>
      <c r="E101" s="4">
        <v>3</v>
      </c>
      <c r="F101" s="4">
        <v>23</v>
      </c>
      <c r="G101" s="30">
        <v>1</v>
      </c>
      <c r="Q101" s="65">
        <v>99</v>
      </c>
      <c r="R101" s="66">
        <f t="shared" si="7"/>
        <v>9712.7919915907096</v>
      </c>
      <c r="S101" s="66">
        <f t="shared" si="8"/>
        <v>9720.1039482775595</v>
      </c>
      <c r="T101" s="66">
        <f t="shared" si="9"/>
        <v>17.985679028330416</v>
      </c>
      <c r="U101" s="66">
        <f t="shared" si="10"/>
        <v>565.86597814872346</v>
      </c>
      <c r="V101" s="66">
        <f t="shared" si="11"/>
        <v>-591.16361386390338</v>
      </c>
      <c r="W101" s="87">
        <f t="shared" si="12"/>
        <v>-7.3119566868494985</v>
      </c>
    </row>
    <row r="102" spans="1:23" x14ac:dyDescent="0.3">
      <c r="A102" s="29">
        <v>100</v>
      </c>
      <c r="B102" s="4">
        <v>9463</v>
      </c>
      <c r="C102" s="4">
        <f t="shared" si="13"/>
        <v>9242</v>
      </c>
      <c r="D102" s="4">
        <v>2.1934745852266984</v>
      </c>
      <c r="E102" s="4">
        <v>4</v>
      </c>
      <c r="F102" s="4">
        <v>27</v>
      </c>
      <c r="G102" s="30">
        <v>1</v>
      </c>
      <c r="Q102" s="65">
        <v>100</v>
      </c>
      <c r="R102" s="66">
        <f t="shared" si="7"/>
        <v>10066.419717379104</v>
      </c>
      <c r="S102" s="66">
        <f t="shared" si="8"/>
        <v>9969.3249732625281</v>
      </c>
      <c r="T102" s="66">
        <f t="shared" si="9"/>
        <v>23.980905371107223</v>
      </c>
      <c r="U102" s="66">
        <f t="shared" si="10"/>
        <v>664.27745260937104</v>
      </c>
      <c r="V102" s="66">
        <f t="shared" si="11"/>
        <v>-591.16361386390338</v>
      </c>
      <c r="W102" s="87">
        <f t="shared" si="12"/>
        <v>97.09474411657493</v>
      </c>
    </row>
    <row r="103" spans="1:23" x14ac:dyDescent="0.3">
      <c r="A103" s="29">
        <v>101</v>
      </c>
      <c r="B103" s="4">
        <v>9242</v>
      </c>
      <c r="C103" s="4">
        <f t="shared" si="13"/>
        <v>9242</v>
      </c>
      <c r="D103" s="4">
        <v>2.1963179433368603</v>
      </c>
      <c r="E103" s="4">
        <v>9</v>
      </c>
      <c r="F103" s="4">
        <v>23</v>
      </c>
      <c r="G103" s="30">
        <v>1</v>
      </c>
      <c r="Q103" s="65">
        <v>101</v>
      </c>
      <c r="R103" s="66">
        <f t="shared" si="7"/>
        <v>10003.782849280158</v>
      </c>
      <c r="S103" s="66">
        <f t="shared" si="8"/>
        <v>9975.1234479103477</v>
      </c>
      <c r="T103" s="66">
        <f t="shared" si="9"/>
        <v>53.957037084991249</v>
      </c>
      <c r="U103" s="66">
        <f t="shared" si="10"/>
        <v>565.86597814872346</v>
      </c>
      <c r="V103" s="66">
        <f t="shared" si="11"/>
        <v>-591.16361386390338</v>
      </c>
      <c r="W103" s="87">
        <f t="shared" si="12"/>
        <v>28.659401369811349</v>
      </c>
    </row>
    <row r="104" spans="1:23" x14ac:dyDescent="0.3">
      <c r="A104" s="29">
        <v>102</v>
      </c>
      <c r="B104" s="4">
        <v>9530</v>
      </c>
      <c r="C104" s="4">
        <f t="shared" si="13"/>
        <v>9242</v>
      </c>
      <c r="D104" s="4">
        <v>2.1963179433368603</v>
      </c>
      <c r="E104" s="4">
        <v>2</v>
      </c>
      <c r="F104" s="4">
        <v>18</v>
      </c>
      <c r="G104" s="30">
        <v>1</v>
      </c>
      <c r="Q104" s="65">
        <v>102</v>
      </c>
      <c r="R104" s="66">
        <f t="shared" si="7"/>
        <v>9838.8019218049103</v>
      </c>
      <c r="S104" s="66">
        <f t="shared" si="8"/>
        <v>9975.1234479103459</v>
      </c>
      <c r="T104" s="66">
        <f t="shared" si="9"/>
        <v>11.990452685553612</v>
      </c>
      <c r="U104" s="66">
        <f t="shared" si="10"/>
        <v>442.85163507291401</v>
      </c>
      <c r="V104" s="66">
        <f t="shared" si="11"/>
        <v>-591.16361386390338</v>
      </c>
      <c r="W104" s="87">
        <f t="shared" si="12"/>
        <v>-136.32152610543574</v>
      </c>
    </row>
    <row r="105" spans="1:23" x14ac:dyDescent="0.3">
      <c r="A105" s="29">
        <v>103</v>
      </c>
      <c r="B105" s="4">
        <v>10232</v>
      </c>
      <c r="C105" s="4">
        <f>MIN(B103:B106)</f>
        <v>9242</v>
      </c>
      <c r="D105" s="4">
        <v>2.197704041974379</v>
      </c>
      <c r="E105" s="4">
        <v>2</v>
      </c>
      <c r="F105" s="4">
        <v>17</v>
      </c>
      <c r="G105" s="30">
        <v>0</v>
      </c>
      <c r="Q105" s="65">
        <v>103</v>
      </c>
      <c r="R105" s="66">
        <f t="shared" si="7"/>
        <v>10408.189345051163</v>
      </c>
      <c r="S105" s="66">
        <f t="shared" si="8"/>
        <v>9977.950125907857</v>
      </c>
      <c r="T105" s="66">
        <f t="shared" si="9"/>
        <v>11.990452685553612</v>
      </c>
      <c r="U105" s="66">
        <f t="shared" si="10"/>
        <v>418.24876645775208</v>
      </c>
      <c r="V105" s="66">
        <f t="shared" si="11"/>
        <v>0</v>
      </c>
      <c r="W105" s="87">
        <f t="shared" si="12"/>
        <v>430.23921914330572</v>
      </c>
    </row>
    <row r="106" spans="1:23" ht="15" thickBot="1" x14ac:dyDescent="0.35">
      <c r="A106" s="31">
        <v>104</v>
      </c>
      <c r="B106" s="32">
        <v>10292</v>
      </c>
      <c r="C106" s="32">
        <f>MIN(B104:B108)</f>
        <v>9530</v>
      </c>
      <c r="D106" s="32">
        <v>2.197704041974379</v>
      </c>
      <c r="E106" s="32">
        <v>3</v>
      </c>
      <c r="F106" s="32">
        <v>22</v>
      </c>
      <c r="G106" s="33">
        <v>1</v>
      </c>
      <c r="Q106" s="68">
        <v>104</v>
      </c>
      <c r="R106" s="69">
        <f t="shared" si="7"/>
        <v>10288.132017566846</v>
      </c>
      <c r="S106" s="69">
        <f t="shared" si="8"/>
        <v>10320.046842868858</v>
      </c>
      <c r="T106" s="69">
        <f t="shared" si="9"/>
        <v>17.985679028330416</v>
      </c>
      <c r="U106" s="69">
        <f t="shared" si="10"/>
        <v>541.26310953356153</v>
      </c>
      <c r="V106" s="69">
        <f t="shared" si="11"/>
        <v>-591.16361386390338</v>
      </c>
      <c r="W106" s="88">
        <f t="shared" si="12"/>
        <v>-31.914825302011423</v>
      </c>
    </row>
    <row r="107" spans="1:23" ht="15" thickBot="1" x14ac:dyDescent="0.35"/>
    <row r="108" spans="1:23" x14ac:dyDescent="0.3">
      <c r="A108" s="94" t="s">
        <v>48</v>
      </c>
      <c r="B108" s="94"/>
      <c r="C108" s="94"/>
      <c r="D108" s="94"/>
      <c r="E108" s="94"/>
      <c r="F108" s="94"/>
      <c r="G108" s="94"/>
      <c r="Q108" s="34"/>
      <c r="R108" s="92" t="s">
        <v>29</v>
      </c>
      <c r="S108" s="92"/>
      <c r="T108" s="92"/>
      <c r="U108" s="92"/>
      <c r="V108" s="92"/>
      <c r="W108" s="93"/>
    </row>
    <row r="109" spans="1:23" ht="15" thickBot="1" x14ac:dyDescent="0.35">
      <c r="A109" s="66" t="s">
        <v>49</v>
      </c>
      <c r="B109" s="70">
        <f>SUM(B3:B54)</f>
        <v>495620</v>
      </c>
      <c r="C109" s="70">
        <f t="shared" ref="C109:G109" si="14">SUM(C3:C54)</f>
        <v>450757</v>
      </c>
      <c r="D109" s="70">
        <f t="shared" si="14"/>
        <v>117.16100033027607</v>
      </c>
      <c r="E109" s="70">
        <f t="shared" si="14"/>
        <v>33</v>
      </c>
      <c r="F109" s="70">
        <f t="shared" si="14"/>
        <v>196</v>
      </c>
      <c r="G109" s="70">
        <f t="shared" si="14"/>
        <v>4</v>
      </c>
      <c r="Q109" s="65" t="s">
        <v>30</v>
      </c>
      <c r="R109" s="71">
        <f>SUM(R3:R54)</f>
        <v>491953.17199357005</v>
      </c>
      <c r="S109" s="71">
        <f t="shared" ref="S109:W109" si="15">SUM(S3:S54)</f>
        <v>489297.82173114218</v>
      </c>
      <c r="T109" s="71">
        <f t="shared" si="15"/>
        <v>197.8424693116346</v>
      </c>
      <c r="U109" s="71">
        <f t="shared" si="15"/>
        <v>4822.1622485717298</v>
      </c>
      <c r="V109" s="71">
        <f t="shared" si="15"/>
        <v>-2364.6544554556135</v>
      </c>
      <c r="W109" s="71">
        <f t="shared" si="15"/>
        <v>2655.3502624277512</v>
      </c>
    </row>
    <row r="110" spans="1:23" ht="15" thickBot="1" x14ac:dyDescent="0.35">
      <c r="A110" s="66" t="s">
        <v>50</v>
      </c>
      <c r="B110" s="70">
        <f>SUM(B55:B106)</f>
        <v>530002</v>
      </c>
      <c r="C110" s="70">
        <f t="shared" ref="C110:G110" si="16">SUM(C55:C106)</f>
        <v>474313</v>
      </c>
      <c r="D110" s="70">
        <f t="shared" si="16"/>
        <v>114.77804553572686</v>
      </c>
      <c r="E110" s="70">
        <f t="shared" si="16"/>
        <v>349</v>
      </c>
      <c r="F110" s="70">
        <f t="shared" si="16"/>
        <v>1908</v>
      </c>
      <c r="G110" s="70">
        <f t="shared" si="16"/>
        <v>47</v>
      </c>
      <c r="Q110" s="68" t="s">
        <v>31</v>
      </c>
      <c r="R110" s="71">
        <f>SUM(R55:R106)</f>
        <v>533668.82800643006</v>
      </c>
      <c r="S110" s="71">
        <f t="shared" ref="S110:W110" si="17">SUM(S55:S106)</f>
        <v>512418.9105466755</v>
      </c>
      <c r="T110" s="71">
        <f t="shared" si="17"/>
        <v>2092.333993629105</v>
      </c>
      <c r="U110" s="71">
        <f t="shared" si="17"/>
        <v>46942.273317728876</v>
      </c>
      <c r="V110" s="71">
        <f t="shared" si="17"/>
        <v>-27784.689851603485</v>
      </c>
      <c r="W110" s="71">
        <f t="shared" si="17"/>
        <v>21249.917459754539</v>
      </c>
    </row>
    <row r="111" spans="1:23" ht="15" thickBot="1" x14ac:dyDescent="0.35"/>
    <row r="112" spans="1:23" x14ac:dyDescent="0.3">
      <c r="S112" s="34"/>
      <c r="T112" s="35" t="s">
        <v>30</v>
      </c>
      <c r="U112" s="36" t="s">
        <v>31</v>
      </c>
    </row>
    <row r="113" spans="4:22" x14ac:dyDescent="0.3">
      <c r="D113" s="72"/>
      <c r="E113" s="75" t="s">
        <v>51</v>
      </c>
      <c r="F113" s="75"/>
      <c r="S113" s="37" t="s">
        <v>26</v>
      </c>
      <c r="T113" s="77">
        <f>S110</f>
        <v>512418.9105466755</v>
      </c>
      <c r="U113" s="38">
        <v>250054.92974084071</v>
      </c>
    </row>
    <row r="114" spans="4:22" ht="15" thickBot="1" x14ac:dyDescent="0.35">
      <c r="D114" s="73" t="s">
        <v>50</v>
      </c>
      <c r="E114" s="74">
        <f>T110/E110</f>
        <v>5.9952263427768049</v>
      </c>
      <c r="F114" s="74">
        <f>U110/F110</f>
        <v>24.602868615161885</v>
      </c>
      <c r="S114" s="37" t="s">
        <v>44</v>
      </c>
      <c r="T114" s="77">
        <f>T109</f>
        <v>197.8424693116346</v>
      </c>
      <c r="U114" s="78">
        <f>T110</f>
        <v>2092.333993629105</v>
      </c>
    </row>
    <row r="115" spans="4:22" ht="15" thickBot="1" x14ac:dyDescent="0.35">
      <c r="E115" s="27" t="s">
        <v>44</v>
      </c>
      <c r="F115" s="27" t="s">
        <v>45</v>
      </c>
      <c r="S115" s="39" t="s">
        <v>52</v>
      </c>
      <c r="T115" s="79">
        <f>U109</f>
        <v>4822.1622485717298</v>
      </c>
      <c r="U115" s="80">
        <f>U110</f>
        <v>46942.273317728876</v>
      </c>
    </row>
    <row r="116" spans="4:22" ht="15" thickBot="1" x14ac:dyDescent="0.35"/>
    <row r="117" spans="4:22" x14ac:dyDescent="0.3">
      <c r="S117" s="34" t="s">
        <v>26</v>
      </c>
      <c r="T117" s="81">
        <f>T113/SUM(T$113:T$115)</f>
        <v>0.99029836262833704</v>
      </c>
      <c r="U117" s="82">
        <f>U113/SUM(U$113:U$115)</f>
        <v>0.83605375234908264</v>
      </c>
      <c r="V117" s="76"/>
    </row>
    <row r="118" spans="4:22" x14ac:dyDescent="0.3">
      <c r="S118" s="37" t="s">
        <v>44</v>
      </c>
      <c r="T118" s="83">
        <f t="shared" ref="T118:U119" si="18">T114/SUM(T$113:T$115)</f>
        <v>3.823494203378203E-4</v>
      </c>
      <c r="U118" s="84">
        <f t="shared" si="18"/>
        <v>6.9956776631204575E-3</v>
      </c>
      <c r="V118" s="76"/>
    </row>
    <row r="119" spans="4:22" ht="15" thickBot="1" x14ac:dyDescent="0.35">
      <c r="S119" s="39" t="s">
        <v>52</v>
      </c>
      <c r="T119" s="85">
        <f t="shared" si="18"/>
        <v>9.3192879513250941E-3</v>
      </c>
      <c r="U119" s="86">
        <f t="shared" si="18"/>
        <v>0.15695056998779686</v>
      </c>
      <c r="V119" s="76"/>
    </row>
  </sheetData>
  <mergeCells count="3">
    <mergeCell ref="I2:O2"/>
    <mergeCell ref="R108:W108"/>
    <mergeCell ref="A108:G10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4661-F1C1-4B71-9C19-58B0C6C23444}">
  <dimension ref="A1:W106"/>
  <sheetViews>
    <sheetView zoomScale="84" workbookViewId="0">
      <selection activeCell="D28" sqref="D28"/>
    </sheetView>
  </sheetViews>
  <sheetFormatPr defaultRowHeight="14.4" x14ac:dyDescent="0.3"/>
  <cols>
    <col min="5" max="5" width="14.5546875" customWidth="1"/>
    <col min="6" max="6" width="17.33203125" customWidth="1"/>
    <col min="7" max="7" width="18.6640625" customWidth="1"/>
    <col min="8" max="8" width="21.6640625" customWidth="1"/>
    <col min="9" max="9" width="18.5546875" customWidth="1"/>
    <col min="10" max="10" width="20.44140625" customWidth="1"/>
    <col min="11" max="11" width="17.109375" customWidth="1"/>
    <col min="12" max="12" width="16.6640625" customWidth="1"/>
    <col min="13" max="13" width="17.109375" customWidth="1"/>
    <col min="14" max="14" width="14.21875" customWidth="1"/>
    <col min="15" max="15" width="13.44140625" customWidth="1"/>
    <col min="16" max="16" width="12.88671875" customWidth="1"/>
    <col min="17" max="17" width="17.77734375" customWidth="1"/>
    <col min="18" max="18" width="16.33203125" customWidth="1"/>
    <col min="19" max="19" width="18.33203125" customWidth="1"/>
    <col min="20" max="20" width="16.6640625" customWidth="1"/>
    <col min="21" max="21" width="16.6640625" bestFit="1" customWidth="1"/>
    <col min="22" max="22" width="12.5546875" customWidth="1"/>
  </cols>
  <sheetData>
    <row r="1" spans="1:23" x14ac:dyDescent="0.3">
      <c r="B1">
        <v>-2851.01241282716</v>
      </c>
      <c r="C1">
        <v>1.2585937568088381</v>
      </c>
      <c r="D1">
        <v>613.21508702622941</v>
      </c>
      <c r="E1">
        <v>-74.727372627582213</v>
      </c>
      <c r="F1">
        <v>-839.91115165455244</v>
      </c>
      <c r="G1">
        <v>-1004.3676686036888</v>
      </c>
      <c r="H1">
        <v>-643.05636733761764</v>
      </c>
      <c r="I1">
        <v>-172.28637168996013</v>
      </c>
      <c r="J1">
        <v>-269.92895500592823</v>
      </c>
      <c r="K1">
        <v>-830.9956289098543</v>
      </c>
      <c r="L1">
        <v>73.446687852823914</v>
      </c>
      <c r="M1">
        <v>26.439115816137321</v>
      </c>
      <c r="N1">
        <v>-88.461105600950305</v>
      </c>
      <c r="O1">
        <v>-25.132412070402509</v>
      </c>
      <c r="P1">
        <v>1034.3929734496387</v>
      </c>
      <c r="Q1">
        <v>263.98672850711733</v>
      </c>
      <c r="R1">
        <v>29.361413317215806</v>
      </c>
      <c r="S1">
        <v>36.339641689935533</v>
      </c>
      <c r="T1">
        <v>172.26327225214698</v>
      </c>
      <c r="U1">
        <v>165.82473850685452</v>
      </c>
      <c r="V1">
        <v>-16.507171038584762</v>
      </c>
      <c r="W1">
        <v>-134.547744545086</v>
      </c>
    </row>
    <row r="2" spans="1:23" ht="57.6" x14ac:dyDescent="0.3">
      <c r="A2" t="s">
        <v>0</v>
      </c>
      <c r="B2" s="2" t="s">
        <v>2</v>
      </c>
      <c r="C2" s="3" t="s">
        <v>26</v>
      </c>
      <c r="D2" s="2" t="s">
        <v>24</v>
      </c>
      <c r="E2" s="2" t="s">
        <v>22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27</v>
      </c>
    </row>
    <row r="3" spans="1:23" x14ac:dyDescent="0.3">
      <c r="A3">
        <v>1</v>
      </c>
      <c r="B3">
        <v>8583</v>
      </c>
      <c r="C3">
        <f>B3</f>
        <v>8583</v>
      </c>
      <c r="D3">
        <v>2.1923942677385528</v>
      </c>
      <c r="E3">
        <v>0</v>
      </c>
      <c r="F3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>
        <v>0</v>
      </c>
    </row>
    <row r="4" spans="1:23" x14ac:dyDescent="0.3">
      <c r="A4">
        <v>2</v>
      </c>
      <c r="B4">
        <v>9070</v>
      </c>
      <c r="C4">
        <f>MIN(B3:B5)</f>
        <v>8583</v>
      </c>
      <c r="D4">
        <v>2.1923942677385528</v>
      </c>
      <c r="E4">
        <v>0</v>
      </c>
      <c r="F4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>
        <v>0</v>
      </c>
    </row>
    <row r="5" spans="1:23" x14ac:dyDescent="0.3">
      <c r="A5">
        <v>3</v>
      </c>
      <c r="B5">
        <v>10472</v>
      </c>
      <c r="C5">
        <f t="shared" ref="C5:C68" si="0">MIN(B3:B7)</f>
        <v>8583</v>
      </c>
      <c r="D5">
        <v>2.1904972436604306</v>
      </c>
      <c r="E5">
        <v>0</v>
      </c>
      <c r="F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>
        <v>0</v>
      </c>
    </row>
    <row r="6" spans="1:23" x14ac:dyDescent="0.3">
      <c r="A6">
        <v>4</v>
      </c>
      <c r="B6">
        <v>9507</v>
      </c>
      <c r="C6">
        <f t="shared" si="0"/>
        <v>8632</v>
      </c>
      <c r="D6">
        <v>2.2012117701575482</v>
      </c>
      <c r="E6">
        <v>0</v>
      </c>
      <c r="F6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>
        <v>0</v>
      </c>
    </row>
    <row r="7" spans="1:23" x14ac:dyDescent="0.3">
      <c r="A7">
        <v>5</v>
      </c>
      <c r="B7">
        <v>8632</v>
      </c>
      <c r="C7">
        <f t="shared" si="0"/>
        <v>8632</v>
      </c>
      <c r="D7">
        <v>2.2063074265975953</v>
      </c>
      <c r="E7">
        <v>0</v>
      </c>
      <c r="F7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>
        <v>0</v>
      </c>
    </row>
    <row r="8" spans="1:23" x14ac:dyDescent="0.3">
      <c r="A8">
        <v>6</v>
      </c>
      <c r="B8">
        <v>8685</v>
      </c>
      <c r="C8">
        <f t="shared" si="0"/>
        <v>8632</v>
      </c>
      <c r="D8">
        <v>2.253324655602559</v>
      </c>
      <c r="E8">
        <v>0</v>
      </c>
      <c r="F8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>
        <v>0</v>
      </c>
    </row>
    <row r="9" spans="1:23" x14ac:dyDescent="0.3">
      <c r="A9">
        <v>7</v>
      </c>
      <c r="B9">
        <v>9219</v>
      </c>
      <c r="C9">
        <f t="shared" si="0"/>
        <v>8568</v>
      </c>
      <c r="D9">
        <v>2.253324655602559</v>
      </c>
      <c r="E9">
        <v>0</v>
      </c>
      <c r="F9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>
        <v>0</v>
      </c>
    </row>
    <row r="10" spans="1:23" x14ac:dyDescent="0.3">
      <c r="A10">
        <v>8</v>
      </c>
      <c r="B10">
        <v>9209</v>
      </c>
      <c r="C10">
        <f t="shared" si="0"/>
        <v>8499</v>
      </c>
      <c r="D10">
        <v>2.253324655602559</v>
      </c>
      <c r="E10">
        <v>0</v>
      </c>
      <c r="F10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>
        <v>0</v>
      </c>
    </row>
    <row r="11" spans="1:23" x14ac:dyDescent="0.3">
      <c r="A11">
        <v>9</v>
      </c>
      <c r="B11">
        <v>8568</v>
      </c>
      <c r="C11">
        <f t="shared" si="0"/>
        <v>8499</v>
      </c>
      <c r="D11">
        <v>2.2503594771241739</v>
      </c>
      <c r="E11">
        <v>0</v>
      </c>
      <c r="F11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>
        <v>0</v>
      </c>
    </row>
    <row r="12" spans="1:23" x14ac:dyDescent="0.3">
      <c r="A12">
        <v>10</v>
      </c>
      <c r="B12">
        <v>8499</v>
      </c>
      <c r="C12">
        <f t="shared" si="0"/>
        <v>8499</v>
      </c>
      <c r="D12">
        <v>2.2503594771241739</v>
      </c>
      <c r="E12">
        <v>0</v>
      </c>
      <c r="F12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>
        <v>0</v>
      </c>
    </row>
    <row r="13" spans="1:23" x14ac:dyDescent="0.3">
      <c r="A13">
        <v>11</v>
      </c>
      <c r="B13">
        <v>9295</v>
      </c>
      <c r="C13">
        <f t="shared" si="0"/>
        <v>8499</v>
      </c>
      <c r="D13">
        <v>2.2492662721893835</v>
      </c>
      <c r="E13">
        <v>0</v>
      </c>
      <c r="F13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>
        <v>0</v>
      </c>
    </row>
    <row r="14" spans="1:23" x14ac:dyDescent="0.3">
      <c r="A14">
        <v>12</v>
      </c>
      <c r="B14">
        <v>9372</v>
      </c>
      <c r="C14">
        <f t="shared" si="0"/>
        <v>8200</v>
      </c>
      <c r="D14">
        <v>2.2512484754407533</v>
      </c>
      <c r="E14">
        <v>0</v>
      </c>
      <c r="F14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>
        <v>0</v>
      </c>
    </row>
    <row r="15" spans="1:23" x14ac:dyDescent="0.3">
      <c r="A15">
        <v>13</v>
      </c>
      <c r="B15">
        <v>9019</v>
      </c>
      <c r="C15">
        <f t="shared" si="0"/>
        <v>8200</v>
      </c>
      <c r="D15">
        <v>2.25501707317075</v>
      </c>
      <c r="E15">
        <v>0</v>
      </c>
      <c r="F1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>
        <v>0</v>
      </c>
    </row>
    <row r="16" spans="1:23" x14ac:dyDescent="0.3">
      <c r="A16">
        <v>14</v>
      </c>
      <c r="B16">
        <v>8200</v>
      </c>
      <c r="C16">
        <f t="shared" si="0"/>
        <v>8200</v>
      </c>
      <c r="D16">
        <v>2.2698056254287859</v>
      </c>
      <c r="E16">
        <v>0</v>
      </c>
      <c r="F16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>
        <v>0</v>
      </c>
    </row>
    <row r="17" spans="1:23" x14ac:dyDescent="0.3">
      <c r="A17">
        <v>15</v>
      </c>
      <c r="B17">
        <v>8746</v>
      </c>
      <c r="C17">
        <f t="shared" si="0"/>
        <v>8200</v>
      </c>
      <c r="D17">
        <v>2.2698056254287859</v>
      </c>
      <c r="E17">
        <v>0</v>
      </c>
      <c r="F17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>
        <v>0</v>
      </c>
    </row>
    <row r="18" spans="1:23" x14ac:dyDescent="0.3">
      <c r="A18">
        <v>16</v>
      </c>
      <c r="B18">
        <v>9910</v>
      </c>
      <c r="C18">
        <f t="shared" si="0"/>
        <v>8200</v>
      </c>
      <c r="D18">
        <v>2.2698056254287859</v>
      </c>
      <c r="E18">
        <v>0</v>
      </c>
      <c r="F18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>
        <v>0</v>
      </c>
    </row>
    <row r="19" spans="1:23" x14ac:dyDescent="0.3">
      <c r="A19">
        <v>17</v>
      </c>
      <c r="B19">
        <v>10128</v>
      </c>
      <c r="C19">
        <f t="shared" si="0"/>
        <v>8746</v>
      </c>
      <c r="D19">
        <v>2.2570685229067826</v>
      </c>
      <c r="E19">
        <v>0</v>
      </c>
      <c r="F19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>
        <v>0</v>
      </c>
    </row>
    <row r="20" spans="1:23" x14ac:dyDescent="0.3">
      <c r="A20">
        <v>18</v>
      </c>
      <c r="B20">
        <v>10654</v>
      </c>
      <c r="C20">
        <f t="shared" si="0"/>
        <v>9817</v>
      </c>
      <c r="D20">
        <v>2.2570685229067826</v>
      </c>
      <c r="E20">
        <v>0</v>
      </c>
      <c r="F20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>
        <v>0</v>
      </c>
    </row>
    <row r="21" spans="1:23" x14ac:dyDescent="0.3">
      <c r="A21">
        <v>19</v>
      </c>
      <c r="B21">
        <v>14457</v>
      </c>
      <c r="C21">
        <f t="shared" si="0"/>
        <v>9817</v>
      </c>
      <c r="D21">
        <v>2.2956463277987242</v>
      </c>
      <c r="E21">
        <v>0</v>
      </c>
      <c r="F21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>
        <v>0</v>
      </c>
    </row>
    <row r="22" spans="1:23" x14ac:dyDescent="0.3">
      <c r="A22">
        <v>20</v>
      </c>
      <c r="B22">
        <v>9817</v>
      </c>
      <c r="C22">
        <f t="shared" si="0"/>
        <v>9817</v>
      </c>
      <c r="D22">
        <v>2.2956463277987242</v>
      </c>
      <c r="E22">
        <v>0</v>
      </c>
      <c r="F22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>
        <v>0</v>
      </c>
    </row>
    <row r="23" spans="1:23" x14ac:dyDescent="0.3">
      <c r="A23">
        <v>21</v>
      </c>
      <c r="B23">
        <v>11502</v>
      </c>
      <c r="C23">
        <f t="shared" si="0"/>
        <v>9817</v>
      </c>
      <c r="D23">
        <v>2.2956463277987242</v>
      </c>
      <c r="E23">
        <v>0</v>
      </c>
      <c r="F23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>
        <v>0</v>
      </c>
    </row>
    <row r="24" spans="1:23" x14ac:dyDescent="0.3">
      <c r="A24">
        <v>22</v>
      </c>
      <c r="B24">
        <v>12342</v>
      </c>
      <c r="C24">
        <f t="shared" si="0"/>
        <v>9817</v>
      </c>
      <c r="D24">
        <v>2.2706990088680414</v>
      </c>
      <c r="E24">
        <v>0</v>
      </c>
      <c r="F2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>
        <v>0</v>
      </c>
    </row>
    <row r="25" spans="1:23" x14ac:dyDescent="0.3">
      <c r="A25">
        <v>23</v>
      </c>
      <c r="B25">
        <v>13911</v>
      </c>
      <c r="C25">
        <f t="shared" si="0"/>
        <v>10531</v>
      </c>
      <c r="D25">
        <v>2.2457666594781194</v>
      </c>
      <c r="E25">
        <v>0</v>
      </c>
      <c r="F2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>
        <v>0</v>
      </c>
    </row>
    <row r="26" spans="1:23" x14ac:dyDescent="0.3">
      <c r="A26">
        <v>24</v>
      </c>
      <c r="B26">
        <v>10809</v>
      </c>
      <c r="C26">
        <f t="shared" si="0"/>
        <v>9978</v>
      </c>
      <c r="D26">
        <v>2.3150564998576257</v>
      </c>
      <c r="E26">
        <v>0</v>
      </c>
      <c r="F26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>
        <v>0</v>
      </c>
    </row>
    <row r="27" spans="1:23" x14ac:dyDescent="0.3">
      <c r="A27">
        <v>25</v>
      </c>
      <c r="B27">
        <v>10531</v>
      </c>
      <c r="C27">
        <f t="shared" si="0"/>
        <v>9978</v>
      </c>
      <c r="D27">
        <v>2.3150564998576257</v>
      </c>
      <c r="E27">
        <v>0</v>
      </c>
      <c r="F27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>
        <v>0</v>
      </c>
    </row>
    <row r="28" spans="1:23" x14ac:dyDescent="0.3">
      <c r="A28">
        <v>26</v>
      </c>
      <c r="B28">
        <v>9978</v>
      </c>
      <c r="C28">
        <f t="shared" si="0"/>
        <v>9602</v>
      </c>
      <c r="D28">
        <v>2.3150564998576257</v>
      </c>
      <c r="E28">
        <v>0</v>
      </c>
      <c r="F28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>
        <v>0</v>
      </c>
    </row>
    <row r="29" spans="1:23" x14ac:dyDescent="0.3">
      <c r="A29">
        <v>27</v>
      </c>
      <c r="B29">
        <v>9988</v>
      </c>
      <c r="C29">
        <f t="shared" si="0"/>
        <v>9602</v>
      </c>
      <c r="D29">
        <v>2.3148125390543566</v>
      </c>
      <c r="E29">
        <v>0</v>
      </c>
      <c r="F29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>
        <v>0</v>
      </c>
    </row>
    <row r="30" spans="1:23" x14ac:dyDescent="0.3">
      <c r="A30">
        <v>28</v>
      </c>
      <c r="B30">
        <v>9602</v>
      </c>
      <c r="C30">
        <f t="shared" si="0"/>
        <v>9602</v>
      </c>
      <c r="D30">
        <v>2.3148125390543566</v>
      </c>
      <c r="E30">
        <v>0</v>
      </c>
      <c r="F30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>
        <v>0</v>
      </c>
    </row>
    <row r="31" spans="1:23" x14ac:dyDescent="0.3">
      <c r="A31">
        <v>29</v>
      </c>
      <c r="B31">
        <v>10822</v>
      </c>
      <c r="C31">
        <f t="shared" si="0"/>
        <v>9602</v>
      </c>
      <c r="D31">
        <v>2.3148125390543566</v>
      </c>
      <c r="E31">
        <v>0</v>
      </c>
      <c r="F31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>
        <v>0</v>
      </c>
    </row>
    <row r="32" spans="1:23" x14ac:dyDescent="0.3">
      <c r="A32">
        <v>30</v>
      </c>
      <c r="B32">
        <v>10575</v>
      </c>
      <c r="C32">
        <f t="shared" si="0"/>
        <v>9602</v>
      </c>
      <c r="D32">
        <v>2.2714655331731817</v>
      </c>
      <c r="E32">
        <v>0</v>
      </c>
      <c r="F32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>
        <v>0</v>
      </c>
    </row>
    <row r="33" spans="1:23" x14ac:dyDescent="0.3">
      <c r="A33">
        <v>31</v>
      </c>
      <c r="B33">
        <v>9814</v>
      </c>
      <c r="C33">
        <f t="shared" si="0"/>
        <v>9646</v>
      </c>
      <c r="D33">
        <v>2.2152680851063993</v>
      </c>
      <c r="E33">
        <v>0</v>
      </c>
      <c r="F33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>
        <v>0</v>
      </c>
    </row>
    <row r="34" spans="1:23" x14ac:dyDescent="0.3">
      <c r="A34">
        <v>32</v>
      </c>
      <c r="B34">
        <v>10021</v>
      </c>
      <c r="C34">
        <f t="shared" si="0"/>
        <v>9646</v>
      </c>
      <c r="D34">
        <v>2.1926074994905309</v>
      </c>
      <c r="E34">
        <v>0</v>
      </c>
      <c r="F34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>
        <v>0</v>
      </c>
    </row>
    <row r="35" spans="1:23" x14ac:dyDescent="0.3">
      <c r="A35">
        <v>33</v>
      </c>
      <c r="B35">
        <v>9646</v>
      </c>
      <c r="C35">
        <f t="shared" si="0"/>
        <v>8362</v>
      </c>
      <c r="D35">
        <v>2.1633319510678066</v>
      </c>
      <c r="E35">
        <v>0</v>
      </c>
      <c r="F3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>
        <v>0</v>
      </c>
    </row>
    <row r="36" spans="1:23" x14ac:dyDescent="0.3">
      <c r="A36">
        <v>34</v>
      </c>
      <c r="B36">
        <v>10046</v>
      </c>
      <c r="C36">
        <f t="shared" si="0"/>
        <v>8230</v>
      </c>
      <c r="D36">
        <v>2.2879574264530311</v>
      </c>
      <c r="E36">
        <v>0</v>
      </c>
      <c r="F36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>
        <v>0</v>
      </c>
    </row>
    <row r="37" spans="1:23" x14ac:dyDescent="0.3">
      <c r="A37">
        <v>35</v>
      </c>
      <c r="B37">
        <v>8362</v>
      </c>
      <c r="C37">
        <f t="shared" si="0"/>
        <v>8230</v>
      </c>
      <c r="D37">
        <v>2.2879574264530311</v>
      </c>
      <c r="E37">
        <v>0</v>
      </c>
      <c r="F37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>
        <v>0</v>
      </c>
    </row>
    <row r="38" spans="1:23" x14ac:dyDescent="0.3">
      <c r="A38">
        <v>36</v>
      </c>
      <c r="B38">
        <v>8230</v>
      </c>
      <c r="C38">
        <f t="shared" si="0"/>
        <v>8230</v>
      </c>
      <c r="D38">
        <v>2.2879574264530311</v>
      </c>
      <c r="E38">
        <v>0</v>
      </c>
      <c r="F38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>
        <v>0</v>
      </c>
    </row>
    <row r="39" spans="1:23" x14ac:dyDescent="0.3">
      <c r="A39">
        <v>37</v>
      </c>
      <c r="B39">
        <v>8666</v>
      </c>
      <c r="C39">
        <f t="shared" si="0"/>
        <v>8031</v>
      </c>
      <c r="D39">
        <v>2.231443572582537</v>
      </c>
      <c r="E39">
        <v>0</v>
      </c>
      <c r="F39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>
        <v>0</v>
      </c>
    </row>
    <row r="40" spans="1:23" x14ac:dyDescent="0.3">
      <c r="A40">
        <v>38</v>
      </c>
      <c r="B40">
        <v>10608</v>
      </c>
      <c r="C40">
        <f t="shared" si="0"/>
        <v>7754</v>
      </c>
      <c r="D40">
        <v>2.231443572582537</v>
      </c>
      <c r="E40">
        <v>0</v>
      </c>
      <c r="F40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>
        <v>0</v>
      </c>
    </row>
    <row r="41" spans="1:23" x14ac:dyDescent="0.3">
      <c r="A41">
        <v>39</v>
      </c>
      <c r="B41">
        <v>8031</v>
      </c>
      <c r="C41">
        <f t="shared" si="0"/>
        <v>7754</v>
      </c>
      <c r="D41">
        <v>2.2325625483621385</v>
      </c>
      <c r="E41">
        <v>0</v>
      </c>
      <c r="F41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>
        <v>0</v>
      </c>
    </row>
    <row r="42" spans="1:23" x14ac:dyDescent="0.3">
      <c r="A42">
        <v>40</v>
      </c>
      <c r="B42">
        <v>7754</v>
      </c>
      <c r="C42">
        <f t="shared" si="0"/>
        <v>7754</v>
      </c>
      <c r="D42">
        <v>2.2325625483621385</v>
      </c>
      <c r="E42">
        <v>0</v>
      </c>
      <c r="F42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>
        <v>0</v>
      </c>
    </row>
    <row r="43" spans="1:23" x14ac:dyDescent="0.3">
      <c r="A43">
        <v>41</v>
      </c>
      <c r="B43">
        <v>8074</v>
      </c>
      <c r="C43">
        <f t="shared" si="0"/>
        <v>7754</v>
      </c>
      <c r="D43">
        <v>2.2478689855072682</v>
      </c>
      <c r="E43">
        <v>0</v>
      </c>
      <c r="F43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>
        <v>0</v>
      </c>
    </row>
    <row r="44" spans="1:23" x14ac:dyDescent="0.3">
      <c r="A44">
        <v>42</v>
      </c>
      <c r="B44">
        <v>8625</v>
      </c>
      <c r="C44">
        <f t="shared" si="0"/>
        <v>7754</v>
      </c>
      <c r="D44">
        <v>2.2501605785732028</v>
      </c>
      <c r="E44">
        <v>0</v>
      </c>
      <c r="F44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>
        <v>0</v>
      </c>
    </row>
    <row r="45" spans="1:23" x14ac:dyDescent="0.3">
      <c r="A45">
        <v>43</v>
      </c>
      <c r="B45">
        <v>8158</v>
      </c>
      <c r="C45">
        <f t="shared" si="0"/>
        <v>7772</v>
      </c>
      <c r="D45">
        <v>2.276855378280993</v>
      </c>
      <c r="E45">
        <v>0</v>
      </c>
      <c r="F45">
        <v>0</v>
      </c>
      <c r="G45" s="5">
        <v>0</v>
      </c>
      <c r="H45" s="5">
        <v>0</v>
      </c>
      <c r="I45" s="5">
        <v>1</v>
      </c>
      <c r="J45" s="5">
        <v>0</v>
      </c>
      <c r="K45" s="5">
        <v>0</v>
      </c>
      <c r="L45" s="5">
        <v>5</v>
      </c>
      <c r="M45" s="5">
        <v>0</v>
      </c>
      <c r="N45" s="5">
        <v>3</v>
      </c>
      <c r="O45" s="5">
        <v>0</v>
      </c>
      <c r="P45" s="5">
        <v>0</v>
      </c>
      <c r="Q45" s="5">
        <v>0</v>
      </c>
      <c r="R45" s="5">
        <v>4</v>
      </c>
      <c r="S45" s="5">
        <v>0</v>
      </c>
      <c r="T45" s="5">
        <v>0</v>
      </c>
      <c r="U45" s="5">
        <v>0</v>
      </c>
      <c r="V45" s="5">
        <v>2</v>
      </c>
      <c r="W45">
        <v>0</v>
      </c>
    </row>
    <row r="46" spans="1:23" x14ac:dyDescent="0.3">
      <c r="A46">
        <v>44</v>
      </c>
      <c r="B46">
        <v>7772</v>
      </c>
      <c r="C46">
        <f t="shared" si="0"/>
        <v>7772</v>
      </c>
      <c r="D46">
        <v>2.276855378280993</v>
      </c>
      <c r="E46">
        <v>0</v>
      </c>
      <c r="F46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1</v>
      </c>
      <c r="M46" s="5">
        <v>1</v>
      </c>
      <c r="N46" s="5">
        <v>1</v>
      </c>
      <c r="O46" s="5">
        <v>2</v>
      </c>
      <c r="P46" s="5">
        <v>0</v>
      </c>
      <c r="Q46" s="5">
        <v>0</v>
      </c>
      <c r="R46" s="5">
        <v>4</v>
      </c>
      <c r="S46" s="5">
        <v>2</v>
      </c>
      <c r="T46" s="5">
        <v>0</v>
      </c>
      <c r="U46" s="5">
        <v>0</v>
      </c>
      <c r="V46" s="5">
        <v>2</v>
      </c>
      <c r="W46">
        <v>0</v>
      </c>
    </row>
    <row r="47" spans="1:23" x14ac:dyDescent="0.3">
      <c r="A47">
        <v>45</v>
      </c>
      <c r="B47">
        <v>8206</v>
      </c>
      <c r="C47">
        <f t="shared" si="0"/>
        <v>7772</v>
      </c>
      <c r="D47">
        <v>2.276855378280993</v>
      </c>
      <c r="E47">
        <v>0</v>
      </c>
      <c r="F47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2</v>
      </c>
      <c r="M47" s="5">
        <v>2</v>
      </c>
      <c r="N47" s="5">
        <v>1</v>
      </c>
      <c r="O47" s="5">
        <v>5</v>
      </c>
      <c r="P47" s="5">
        <v>0</v>
      </c>
      <c r="Q47" s="5">
        <v>0</v>
      </c>
      <c r="R47" s="5">
        <v>1</v>
      </c>
      <c r="S47" s="5">
        <v>3</v>
      </c>
      <c r="T47" s="5">
        <v>2</v>
      </c>
      <c r="U47" s="5">
        <v>0</v>
      </c>
      <c r="V47" s="5">
        <v>1</v>
      </c>
      <c r="W47">
        <v>0</v>
      </c>
    </row>
    <row r="48" spans="1:23" x14ac:dyDescent="0.3">
      <c r="A48">
        <v>46</v>
      </c>
      <c r="B48">
        <v>9118</v>
      </c>
      <c r="C48">
        <f t="shared" si="0"/>
        <v>7772</v>
      </c>
      <c r="D48">
        <v>2.2644976968633972</v>
      </c>
      <c r="E48">
        <v>0</v>
      </c>
      <c r="F48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4</v>
      </c>
      <c r="M48" s="5">
        <v>1</v>
      </c>
      <c r="N48" s="5">
        <v>1</v>
      </c>
      <c r="O48" s="5">
        <v>0</v>
      </c>
      <c r="P48" s="5">
        <v>0</v>
      </c>
      <c r="Q48" s="5">
        <v>0</v>
      </c>
      <c r="R48" s="5">
        <v>2</v>
      </c>
      <c r="S48" s="5">
        <v>4</v>
      </c>
      <c r="T48" s="5">
        <v>0</v>
      </c>
      <c r="U48" s="5">
        <v>0</v>
      </c>
      <c r="V48" s="5">
        <v>1</v>
      </c>
      <c r="W48">
        <v>0</v>
      </c>
    </row>
    <row r="49" spans="1:23" x14ac:dyDescent="0.3">
      <c r="A49">
        <v>47</v>
      </c>
      <c r="B49">
        <v>8946</v>
      </c>
      <c r="C49">
        <f t="shared" si="0"/>
        <v>8140</v>
      </c>
      <c r="D49">
        <v>2.2644976968633972</v>
      </c>
      <c r="E49">
        <v>0</v>
      </c>
      <c r="F49">
        <v>0</v>
      </c>
      <c r="G49" s="5">
        <v>0</v>
      </c>
      <c r="H49" s="5">
        <v>0</v>
      </c>
      <c r="I49" s="5">
        <v>4</v>
      </c>
      <c r="J49" s="5">
        <v>0</v>
      </c>
      <c r="K49" s="5">
        <v>0</v>
      </c>
      <c r="L49" s="5">
        <v>3</v>
      </c>
      <c r="M49" s="5">
        <v>6</v>
      </c>
      <c r="N49" s="5">
        <v>3</v>
      </c>
      <c r="O49" s="5">
        <v>4</v>
      </c>
      <c r="P49" s="5">
        <v>0</v>
      </c>
      <c r="Q49" s="5">
        <v>0</v>
      </c>
      <c r="R49" s="5">
        <v>2</v>
      </c>
      <c r="S49" s="5">
        <v>3</v>
      </c>
      <c r="T49" s="5">
        <v>1</v>
      </c>
      <c r="U49" s="5">
        <v>1</v>
      </c>
      <c r="V49" s="5">
        <v>2</v>
      </c>
      <c r="W49">
        <v>1</v>
      </c>
    </row>
    <row r="50" spans="1:23" x14ac:dyDescent="0.3">
      <c r="A50">
        <v>48</v>
      </c>
      <c r="B50">
        <v>8939</v>
      </c>
      <c r="C50">
        <f t="shared" si="0"/>
        <v>8140</v>
      </c>
      <c r="D50">
        <v>2.19489540217028</v>
      </c>
      <c r="E50">
        <v>0</v>
      </c>
      <c r="F50">
        <v>0</v>
      </c>
      <c r="G50" s="5">
        <v>0</v>
      </c>
      <c r="H50" s="5">
        <v>0</v>
      </c>
      <c r="I50" s="5">
        <v>1</v>
      </c>
      <c r="J50" s="5">
        <v>0</v>
      </c>
      <c r="K50" s="5">
        <v>0</v>
      </c>
      <c r="L50" s="5">
        <v>1</v>
      </c>
      <c r="M50" s="5">
        <v>3</v>
      </c>
      <c r="N50" s="5">
        <v>2</v>
      </c>
      <c r="O50" s="5">
        <v>2</v>
      </c>
      <c r="P50" s="5">
        <v>0</v>
      </c>
      <c r="Q50" s="5">
        <v>0</v>
      </c>
      <c r="R50" s="5">
        <v>1</v>
      </c>
      <c r="S50" s="5">
        <v>4</v>
      </c>
      <c r="T50" s="5">
        <v>0</v>
      </c>
      <c r="U50" s="5">
        <v>0</v>
      </c>
      <c r="V50" s="5">
        <v>2</v>
      </c>
      <c r="W50">
        <v>0</v>
      </c>
    </row>
    <row r="51" spans="1:23" x14ac:dyDescent="0.3">
      <c r="A51">
        <v>49</v>
      </c>
      <c r="B51">
        <v>8140</v>
      </c>
      <c r="C51">
        <f t="shared" si="0"/>
        <v>8140</v>
      </c>
      <c r="D51">
        <v>2.19489540217028</v>
      </c>
      <c r="E51">
        <v>0</v>
      </c>
      <c r="F51">
        <v>0</v>
      </c>
      <c r="G51" s="5">
        <v>0</v>
      </c>
      <c r="H51" s="5">
        <v>0</v>
      </c>
      <c r="I51" s="5">
        <v>1</v>
      </c>
      <c r="J51" s="5">
        <v>0</v>
      </c>
      <c r="K51" s="5">
        <v>0</v>
      </c>
      <c r="L51" s="5">
        <v>3</v>
      </c>
      <c r="M51" s="5">
        <v>1</v>
      </c>
      <c r="N51" s="5">
        <v>1</v>
      </c>
      <c r="O51" s="5">
        <v>1</v>
      </c>
      <c r="P51" s="5">
        <v>0</v>
      </c>
      <c r="Q51" s="5">
        <v>0</v>
      </c>
      <c r="R51" s="5">
        <v>3</v>
      </c>
      <c r="S51" s="5">
        <v>3</v>
      </c>
      <c r="T51" s="5">
        <v>1</v>
      </c>
      <c r="U51" s="5">
        <v>1</v>
      </c>
      <c r="V51" s="5">
        <v>1</v>
      </c>
      <c r="W51">
        <v>0</v>
      </c>
    </row>
    <row r="52" spans="1:23" x14ac:dyDescent="0.3">
      <c r="A52">
        <v>50</v>
      </c>
      <c r="B52">
        <v>9288</v>
      </c>
      <c r="C52">
        <f t="shared" si="0"/>
        <v>8140</v>
      </c>
      <c r="D52">
        <v>2.1929995693368065</v>
      </c>
      <c r="E52">
        <v>0</v>
      </c>
      <c r="F52">
        <v>0</v>
      </c>
      <c r="G52" s="5">
        <v>1</v>
      </c>
      <c r="H52" s="5">
        <v>0</v>
      </c>
      <c r="I52" s="5">
        <v>2</v>
      </c>
      <c r="J52" s="5">
        <v>0</v>
      </c>
      <c r="K52" s="5">
        <v>0</v>
      </c>
      <c r="L52" s="5">
        <v>3</v>
      </c>
      <c r="M52" s="5">
        <v>1</v>
      </c>
      <c r="N52" s="5">
        <v>4</v>
      </c>
      <c r="O52" s="5">
        <v>0</v>
      </c>
      <c r="P52" s="5">
        <v>1</v>
      </c>
      <c r="Q52" s="5">
        <v>0</v>
      </c>
      <c r="R52" s="5">
        <v>4</v>
      </c>
      <c r="S52" s="5">
        <v>0</v>
      </c>
      <c r="T52" s="5">
        <v>2</v>
      </c>
      <c r="U52" s="5">
        <v>4</v>
      </c>
      <c r="V52" s="5">
        <v>1</v>
      </c>
      <c r="W52">
        <v>1</v>
      </c>
    </row>
    <row r="53" spans="1:23" x14ac:dyDescent="0.3">
      <c r="A53">
        <v>51</v>
      </c>
      <c r="B53">
        <v>9544</v>
      </c>
      <c r="C53">
        <f t="shared" si="0"/>
        <v>8140</v>
      </c>
      <c r="D53">
        <v>2.2108541448059063</v>
      </c>
      <c r="E53">
        <v>0</v>
      </c>
      <c r="F53">
        <v>0</v>
      </c>
      <c r="G53" s="5">
        <v>0</v>
      </c>
      <c r="H53" s="5">
        <v>0</v>
      </c>
      <c r="I53" s="5">
        <v>4</v>
      </c>
      <c r="J53" s="5">
        <v>0</v>
      </c>
      <c r="K53" s="5">
        <v>0</v>
      </c>
      <c r="L53" s="5">
        <v>3</v>
      </c>
      <c r="M53" s="5">
        <v>5</v>
      </c>
      <c r="N53" s="5">
        <v>1</v>
      </c>
      <c r="O53" s="5">
        <v>1</v>
      </c>
      <c r="P53" s="5">
        <v>0</v>
      </c>
      <c r="Q53" s="5">
        <v>0</v>
      </c>
      <c r="R53" s="5">
        <v>3</v>
      </c>
      <c r="S53" s="5">
        <v>5</v>
      </c>
      <c r="T53" s="5">
        <v>0</v>
      </c>
      <c r="U53" s="5">
        <v>4</v>
      </c>
      <c r="V53" s="5">
        <v>0</v>
      </c>
      <c r="W53">
        <v>1</v>
      </c>
    </row>
    <row r="54" spans="1:23" x14ac:dyDescent="0.3">
      <c r="A54">
        <v>52</v>
      </c>
      <c r="B54">
        <v>9530</v>
      </c>
      <c r="C54">
        <f t="shared" si="0"/>
        <v>8287</v>
      </c>
      <c r="D54">
        <v>2.2596117207283548</v>
      </c>
      <c r="E54">
        <v>0</v>
      </c>
      <c r="F54">
        <v>0</v>
      </c>
      <c r="G54" s="5">
        <v>7</v>
      </c>
      <c r="H54" s="5">
        <v>0</v>
      </c>
      <c r="I54" s="5">
        <v>3</v>
      </c>
      <c r="J54" s="5">
        <v>9</v>
      </c>
      <c r="K54" s="5">
        <v>0</v>
      </c>
      <c r="L54" s="5">
        <v>7</v>
      </c>
      <c r="M54" s="5">
        <v>6</v>
      </c>
      <c r="N54" s="5">
        <v>4</v>
      </c>
      <c r="O54" s="5">
        <v>0</v>
      </c>
      <c r="P54" s="5">
        <v>9</v>
      </c>
      <c r="Q54" s="5">
        <v>0</v>
      </c>
      <c r="R54" s="5">
        <v>5</v>
      </c>
      <c r="S54" s="5">
        <v>3</v>
      </c>
      <c r="T54" s="5">
        <v>2</v>
      </c>
      <c r="U54" s="5">
        <v>3</v>
      </c>
      <c r="V54" s="5">
        <v>3</v>
      </c>
      <c r="W54">
        <v>1</v>
      </c>
    </row>
    <row r="55" spans="1:23" x14ac:dyDescent="0.3">
      <c r="A55">
        <v>53</v>
      </c>
      <c r="B55">
        <v>8293</v>
      </c>
      <c r="C55">
        <f t="shared" si="0"/>
        <v>8287</v>
      </c>
      <c r="D55">
        <v>2.2596117207283548</v>
      </c>
      <c r="E55">
        <v>0</v>
      </c>
      <c r="F55">
        <v>0</v>
      </c>
      <c r="G55" s="5">
        <v>0</v>
      </c>
      <c r="H55" s="5">
        <v>0</v>
      </c>
      <c r="I55" s="5">
        <v>5</v>
      </c>
      <c r="J55" s="5">
        <v>0</v>
      </c>
      <c r="K55" s="5">
        <v>0</v>
      </c>
      <c r="L55" s="5">
        <v>4</v>
      </c>
      <c r="M55" s="5">
        <v>2</v>
      </c>
      <c r="N55" s="5">
        <v>4</v>
      </c>
      <c r="O55" s="5">
        <v>3</v>
      </c>
      <c r="P55" s="5">
        <v>0</v>
      </c>
      <c r="Q55" s="5">
        <v>0</v>
      </c>
      <c r="R55" s="5">
        <v>5</v>
      </c>
      <c r="S55" s="5">
        <v>5</v>
      </c>
      <c r="T55" s="5">
        <v>0</v>
      </c>
      <c r="U55" s="5">
        <v>4</v>
      </c>
      <c r="V55" s="5">
        <v>0</v>
      </c>
      <c r="W55">
        <v>1</v>
      </c>
    </row>
    <row r="56" spans="1:23" x14ac:dyDescent="0.3">
      <c r="A56">
        <v>54</v>
      </c>
      <c r="B56">
        <v>8287</v>
      </c>
      <c r="C56">
        <f t="shared" si="0"/>
        <v>8287</v>
      </c>
      <c r="D56">
        <v>2.2596117207283548</v>
      </c>
      <c r="E56">
        <v>0</v>
      </c>
      <c r="F56">
        <v>0</v>
      </c>
      <c r="G56" s="5">
        <v>5</v>
      </c>
      <c r="H56" s="5">
        <v>0</v>
      </c>
      <c r="I56" s="5">
        <v>1</v>
      </c>
      <c r="J56" s="5">
        <v>0</v>
      </c>
      <c r="K56" s="5">
        <v>0</v>
      </c>
      <c r="L56" s="5">
        <v>1</v>
      </c>
      <c r="M56" s="5">
        <v>2</v>
      </c>
      <c r="N56" s="5">
        <v>0</v>
      </c>
      <c r="O56" s="5">
        <v>0</v>
      </c>
      <c r="P56" s="5">
        <v>4</v>
      </c>
      <c r="Q56" s="5">
        <v>0</v>
      </c>
      <c r="R56" s="5">
        <v>4</v>
      </c>
      <c r="S56" s="5">
        <v>5</v>
      </c>
      <c r="T56" s="5">
        <v>1</v>
      </c>
      <c r="U56" s="5">
        <v>2</v>
      </c>
      <c r="V56" s="5">
        <v>0</v>
      </c>
      <c r="W56">
        <v>1</v>
      </c>
    </row>
    <row r="57" spans="1:23" x14ac:dyDescent="0.3">
      <c r="A57">
        <v>55</v>
      </c>
      <c r="B57">
        <v>9471</v>
      </c>
      <c r="C57">
        <f t="shared" si="0"/>
        <v>8287</v>
      </c>
      <c r="D57">
        <v>2.2582007964281745</v>
      </c>
      <c r="E57">
        <v>0</v>
      </c>
      <c r="F57">
        <v>0</v>
      </c>
      <c r="G57" s="5">
        <v>0</v>
      </c>
      <c r="H57" s="5">
        <v>0</v>
      </c>
      <c r="I57" s="5">
        <v>4</v>
      </c>
      <c r="J57" s="5">
        <v>0</v>
      </c>
      <c r="K57" s="5">
        <v>0</v>
      </c>
      <c r="L57" s="5">
        <v>0</v>
      </c>
      <c r="M57" s="5">
        <v>5</v>
      </c>
      <c r="N57" s="5">
        <v>2</v>
      </c>
      <c r="O57" s="5">
        <v>1</v>
      </c>
      <c r="P57" s="5">
        <v>0</v>
      </c>
      <c r="Q57" s="5">
        <v>0</v>
      </c>
      <c r="R57" s="5">
        <v>4</v>
      </c>
      <c r="S57" s="5">
        <v>6</v>
      </c>
      <c r="T57" s="5">
        <v>4</v>
      </c>
      <c r="U57" s="5">
        <v>2</v>
      </c>
      <c r="V57" s="5">
        <v>2</v>
      </c>
      <c r="W57">
        <v>1</v>
      </c>
    </row>
    <row r="58" spans="1:23" x14ac:dyDescent="0.3">
      <c r="A58">
        <v>56</v>
      </c>
      <c r="B58">
        <v>9387</v>
      </c>
      <c r="C58">
        <f t="shared" si="0"/>
        <v>8045</v>
      </c>
      <c r="D58">
        <v>2.2485940778736633</v>
      </c>
      <c r="E58">
        <v>0</v>
      </c>
      <c r="F58">
        <v>0</v>
      </c>
      <c r="G58" s="5">
        <v>0</v>
      </c>
      <c r="H58" s="5">
        <v>0</v>
      </c>
      <c r="I58" s="5">
        <v>3</v>
      </c>
      <c r="J58" s="5">
        <v>0</v>
      </c>
      <c r="K58" s="5">
        <v>0</v>
      </c>
      <c r="L58" s="5">
        <v>1</v>
      </c>
      <c r="M58" s="5">
        <v>3</v>
      </c>
      <c r="N58" s="5">
        <v>2</v>
      </c>
      <c r="O58" s="5">
        <v>0</v>
      </c>
      <c r="P58" s="5">
        <v>0</v>
      </c>
      <c r="Q58" s="5">
        <v>0</v>
      </c>
      <c r="R58" s="5">
        <v>2</v>
      </c>
      <c r="S58" s="5">
        <v>5</v>
      </c>
      <c r="T58" s="5">
        <v>1</v>
      </c>
      <c r="U58" s="5">
        <v>3</v>
      </c>
      <c r="V58" s="5">
        <v>2</v>
      </c>
      <c r="W58">
        <v>1</v>
      </c>
    </row>
    <row r="59" spans="1:23" x14ac:dyDescent="0.3">
      <c r="A59">
        <v>57</v>
      </c>
      <c r="B59">
        <v>8578</v>
      </c>
      <c r="C59">
        <f t="shared" si="0"/>
        <v>8045</v>
      </c>
      <c r="D59">
        <v>2.2485940778736633</v>
      </c>
      <c r="E59">
        <v>0</v>
      </c>
      <c r="F59">
        <v>0</v>
      </c>
      <c r="G59" s="5">
        <v>0</v>
      </c>
      <c r="H59" s="5">
        <v>0</v>
      </c>
      <c r="I59" s="5">
        <v>2</v>
      </c>
      <c r="J59" s="5">
        <v>0</v>
      </c>
      <c r="K59" s="5">
        <v>0</v>
      </c>
      <c r="L59" s="5">
        <v>0</v>
      </c>
      <c r="M59" s="5">
        <v>4</v>
      </c>
      <c r="N59" s="5">
        <v>4</v>
      </c>
      <c r="O59" s="5">
        <v>0</v>
      </c>
      <c r="P59" s="5">
        <v>0</v>
      </c>
      <c r="Q59" s="5">
        <v>0</v>
      </c>
      <c r="R59" s="5">
        <v>0</v>
      </c>
      <c r="S59" s="5">
        <v>4</v>
      </c>
      <c r="T59" s="5">
        <v>2</v>
      </c>
      <c r="U59" s="5">
        <v>1</v>
      </c>
      <c r="V59" s="5">
        <v>1</v>
      </c>
      <c r="W59">
        <v>1</v>
      </c>
    </row>
    <row r="60" spans="1:23" x14ac:dyDescent="0.3">
      <c r="A60">
        <v>58</v>
      </c>
      <c r="B60">
        <v>8045</v>
      </c>
      <c r="C60">
        <f t="shared" si="0"/>
        <v>8045</v>
      </c>
      <c r="D60">
        <v>2.2814007910349812</v>
      </c>
      <c r="E60">
        <v>0</v>
      </c>
      <c r="F60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3</v>
      </c>
      <c r="M60" s="5">
        <v>3</v>
      </c>
      <c r="N60" s="5">
        <v>4</v>
      </c>
      <c r="O60" s="5">
        <v>1</v>
      </c>
      <c r="P60" s="5">
        <v>0</v>
      </c>
      <c r="Q60" s="5">
        <v>0</v>
      </c>
      <c r="R60" s="5">
        <v>1</v>
      </c>
      <c r="S60" s="5">
        <v>1</v>
      </c>
      <c r="T60" s="5">
        <v>1</v>
      </c>
      <c r="U60" s="5">
        <v>0</v>
      </c>
      <c r="V60" s="5">
        <v>0</v>
      </c>
      <c r="W60">
        <v>0</v>
      </c>
    </row>
    <row r="61" spans="1:23" x14ac:dyDescent="0.3">
      <c r="A61">
        <v>59</v>
      </c>
      <c r="B61">
        <v>9102</v>
      </c>
      <c r="C61">
        <f t="shared" si="0"/>
        <v>8045</v>
      </c>
      <c r="D61">
        <v>2.2814007910349812</v>
      </c>
      <c r="E61">
        <v>0</v>
      </c>
      <c r="F61">
        <v>0</v>
      </c>
      <c r="G61" s="5">
        <v>0</v>
      </c>
      <c r="H61" s="5">
        <v>0</v>
      </c>
      <c r="I61" s="5">
        <v>2</v>
      </c>
      <c r="J61" s="5">
        <v>0</v>
      </c>
      <c r="K61" s="5">
        <v>0</v>
      </c>
      <c r="L61" s="5">
        <v>2</v>
      </c>
      <c r="M61" s="5">
        <v>0</v>
      </c>
      <c r="N61" s="5">
        <v>4</v>
      </c>
      <c r="O61" s="5">
        <v>1</v>
      </c>
      <c r="P61" s="5">
        <v>0</v>
      </c>
      <c r="Q61" s="5">
        <v>0</v>
      </c>
      <c r="R61" s="5">
        <v>0</v>
      </c>
      <c r="S61" s="5">
        <v>5</v>
      </c>
      <c r="T61" s="5">
        <v>2</v>
      </c>
      <c r="U61" s="5">
        <v>1</v>
      </c>
      <c r="V61" s="5">
        <v>1</v>
      </c>
      <c r="W61">
        <v>0</v>
      </c>
    </row>
    <row r="62" spans="1:23" x14ac:dyDescent="0.3">
      <c r="A62">
        <v>60</v>
      </c>
      <c r="B62">
        <v>10203</v>
      </c>
      <c r="C62">
        <f t="shared" si="0"/>
        <v>8045</v>
      </c>
      <c r="D62">
        <v>2.2814007910349812</v>
      </c>
      <c r="E62">
        <v>0</v>
      </c>
      <c r="F62">
        <v>0</v>
      </c>
      <c r="G62" s="5">
        <v>5</v>
      </c>
      <c r="H62" s="5">
        <v>0</v>
      </c>
      <c r="I62" s="5">
        <v>1</v>
      </c>
      <c r="J62" s="5">
        <v>0</v>
      </c>
      <c r="K62" s="5">
        <v>0</v>
      </c>
      <c r="L62" s="5">
        <v>0</v>
      </c>
      <c r="M62" s="5">
        <v>2</v>
      </c>
      <c r="N62" s="5">
        <v>2</v>
      </c>
      <c r="O62" s="5">
        <v>0</v>
      </c>
      <c r="P62" s="5">
        <v>4</v>
      </c>
      <c r="Q62" s="5">
        <v>0</v>
      </c>
      <c r="R62" s="5">
        <v>2</v>
      </c>
      <c r="S62" s="5">
        <v>4</v>
      </c>
      <c r="T62" s="5">
        <v>5</v>
      </c>
      <c r="U62" s="5">
        <v>0</v>
      </c>
      <c r="V62" s="5">
        <v>0</v>
      </c>
      <c r="W62">
        <v>1</v>
      </c>
    </row>
    <row r="63" spans="1:23" x14ac:dyDescent="0.3">
      <c r="A63">
        <v>61</v>
      </c>
      <c r="B63">
        <v>9751</v>
      </c>
      <c r="C63">
        <f t="shared" si="0"/>
        <v>8348</v>
      </c>
      <c r="D63">
        <v>2.2398011499760719</v>
      </c>
      <c r="E63">
        <v>0</v>
      </c>
      <c r="F63">
        <v>0</v>
      </c>
      <c r="G63" s="5">
        <v>0</v>
      </c>
      <c r="H63" s="5">
        <v>9</v>
      </c>
      <c r="I63" s="5">
        <v>0</v>
      </c>
      <c r="J63" s="5">
        <v>0</v>
      </c>
      <c r="K63" s="5">
        <v>0</v>
      </c>
      <c r="L63" s="5">
        <v>3</v>
      </c>
      <c r="M63" s="5">
        <v>2</v>
      </c>
      <c r="N63" s="5">
        <v>3</v>
      </c>
      <c r="O63" s="5">
        <v>4</v>
      </c>
      <c r="P63" s="5">
        <v>6</v>
      </c>
      <c r="Q63" s="5">
        <v>0</v>
      </c>
      <c r="R63" s="5">
        <v>0</v>
      </c>
      <c r="S63" s="5">
        <v>1</v>
      </c>
      <c r="T63" s="5">
        <v>2</v>
      </c>
      <c r="U63" s="5">
        <v>1</v>
      </c>
      <c r="V63" s="5">
        <v>1</v>
      </c>
      <c r="W63">
        <v>1</v>
      </c>
    </row>
    <row r="64" spans="1:23" x14ac:dyDescent="0.3">
      <c r="A64">
        <v>62</v>
      </c>
      <c r="B64">
        <v>8348</v>
      </c>
      <c r="C64">
        <f t="shared" si="0"/>
        <v>8348</v>
      </c>
      <c r="D64">
        <v>2.2398011499760719</v>
      </c>
      <c r="E64">
        <v>0</v>
      </c>
      <c r="F64">
        <v>0</v>
      </c>
      <c r="G64" s="5">
        <v>0</v>
      </c>
      <c r="H64" s="5">
        <v>0</v>
      </c>
      <c r="I64" s="5">
        <v>1</v>
      </c>
      <c r="J64" s="5">
        <v>0</v>
      </c>
      <c r="K64" s="5">
        <v>0</v>
      </c>
      <c r="L64" s="5">
        <v>5</v>
      </c>
      <c r="M64" s="5">
        <v>3</v>
      </c>
      <c r="N64" s="5">
        <v>0</v>
      </c>
      <c r="O64" s="5">
        <v>3</v>
      </c>
      <c r="P64" s="5">
        <v>0</v>
      </c>
      <c r="Q64" s="5">
        <v>0</v>
      </c>
      <c r="R64" s="5">
        <v>0</v>
      </c>
      <c r="S64" s="5">
        <v>2</v>
      </c>
      <c r="T64" s="5">
        <v>3</v>
      </c>
      <c r="U64" s="5">
        <v>0</v>
      </c>
      <c r="V64" s="5">
        <v>1</v>
      </c>
      <c r="W64">
        <v>0</v>
      </c>
    </row>
    <row r="65" spans="1:23" x14ac:dyDescent="0.3">
      <c r="A65">
        <v>63</v>
      </c>
      <c r="B65">
        <v>8974</v>
      </c>
      <c r="C65">
        <f t="shared" si="0"/>
        <v>8348</v>
      </c>
      <c r="D65">
        <v>2.2398011499760719</v>
      </c>
      <c r="E65">
        <v>0</v>
      </c>
      <c r="F65">
        <v>0</v>
      </c>
      <c r="G65" s="5">
        <v>0</v>
      </c>
      <c r="H65" s="5">
        <v>0</v>
      </c>
      <c r="I65" s="5">
        <v>2</v>
      </c>
      <c r="J65" s="5">
        <v>0</v>
      </c>
      <c r="K65" s="5">
        <v>0</v>
      </c>
      <c r="L65" s="5">
        <v>1</v>
      </c>
      <c r="M65" s="5">
        <v>5</v>
      </c>
      <c r="N65" s="5">
        <v>2</v>
      </c>
      <c r="O65" s="5">
        <v>6</v>
      </c>
      <c r="P65" s="5">
        <v>0</v>
      </c>
      <c r="Q65" s="5">
        <v>0</v>
      </c>
      <c r="R65" s="5">
        <v>2</v>
      </c>
      <c r="S65" s="5">
        <v>0</v>
      </c>
      <c r="T65" s="5">
        <v>6</v>
      </c>
      <c r="U65" s="5">
        <v>0</v>
      </c>
      <c r="V65" s="5">
        <v>0</v>
      </c>
      <c r="W65">
        <v>1</v>
      </c>
    </row>
    <row r="66" spans="1:23" x14ac:dyDescent="0.3">
      <c r="A66">
        <v>64</v>
      </c>
      <c r="B66">
        <v>9646</v>
      </c>
      <c r="C66">
        <f t="shared" si="0"/>
        <v>8348</v>
      </c>
      <c r="D66">
        <v>2.2093893470024901</v>
      </c>
      <c r="E66">
        <v>0</v>
      </c>
      <c r="F66">
        <v>0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v>4</v>
      </c>
      <c r="N66" s="5">
        <v>3</v>
      </c>
      <c r="O66" s="5">
        <v>1</v>
      </c>
      <c r="P66" s="5">
        <v>0</v>
      </c>
      <c r="Q66" s="5">
        <v>0</v>
      </c>
      <c r="R66" s="5">
        <v>4</v>
      </c>
      <c r="S66" s="5">
        <v>1</v>
      </c>
      <c r="T66" s="5">
        <v>1</v>
      </c>
      <c r="U66" s="5">
        <v>0</v>
      </c>
      <c r="V66" s="5">
        <v>1</v>
      </c>
      <c r="W66">
        <v>0</v>
      </c>
    </row>
    <row r="67" spans="1:23" x14ac:dyDescent="0.3">
      <c r="A67">
        <v>65</v>
      </c>
      <c r="B67">
        <v>10209</v>
      </c>
      <c r="C67">
        <f t="shared" si="0"/>
        <v>8552</v>
      </c>
      <c r="D67">
        <v>2.1942577234087071</v>
      </c>
      <c r="E67">
        <v>0</v>
      </c>
      <c r="F67">
        <v>0</v>
      </c>
      <c r="G67" s="5">
        <v>8</v>
      </c>
      <c r="H67" s="5">
        <v>0</v>
      </c>
      <c r="I67" s="5">
        <v>5</v>
      </c>
      <c r="J67" s="5">
        <v>0</v>
      </c>
      <c r="K67" s="5">
        <v>0</v>
      </c>
      <c r="L67" s="5">
        <v>7</v>
      </c>
      <c r="M67" s="5">
        <v>0</v>
      </c>
      <c r="N67" s="5">
        <v>1</v>
      </c>
      <c r="O67" s="5">
        <v>5</v>
      </c>
      <c r="P67" s="5">
        <v>8</v>
      </c>
      <c r="Q67" s="5">
        <v>0</v>
      </c>
      <c r="R67" s="5">
        <v>7</v>
      </c>
      <c r="S67" s="5">
        <v>2</v>
      </c>
      <c r="T67" s="5">
        <v>3</v>
      </c>
      <c r="U67" s="5">
        <v>1</v>
      </c>
      <c r="V67" s="5">
        <v>3</v>
      </c>
      <c r="W67">
        <v>1</v>
      </c>
    </row>
    <row r="68" spans="1:23" x14ac:dyDescent="0.3">
      <c r="A68">
        <v>66</v>
      </c>
      <c r="B68">
        <v>9354</v>
      </c>
      <c r="C68">
        <f t="shared" si="0"/>
        <v>8552</v>
      </c>
      <c r="D68">
        <v>2.1505355472404295</v>
      </c>
      <c r="E68">
        <v>0</v>
      </c>
      <c r="F68">
        <v>0</v>
      </c>
      <c r="G68" s="5">
        <v>7</v>
      </c>
      <c r="H68" s="5">
        <v>0</v>
      </c>
      <c r="I68" s="5">
        <v>5</v>
      </c>
      <c r="J68" s="5">
        <v>0</v>
      </c>
      <c r="K68" s="5">
        <v>0</v>
      </c>
      <c r="L68" s="5">
        <v>7</v>
      </c>
      <c r="M68" s="5">
        <v>6</v>
      </c>
      <c r="N68" s="5">
        <v>1</v>
      </c>
      <c r="O68" s="5">
        <v>1</v>
      </c>
      <c r="P68" s="5">
        <v>7</v>
      </c>
      <c r="Q68" s="5">
        <v>0</v>
      </c>
      <c r="R68" s="5">
        <v>6</v>
      </c>
      <c r="S68" s="5">
        <v>1</v>
      </c>
      <c r="T68" s="5">
        <v>0</v>
      </c>
      <c r="U68" s="5">
        <v>2</v>
      </c>
      <c r="V68" s="5">
        <v>3</v>
      </c>
      <c r="W68">
        <v>1</v>
      </c>
    </row>
    <row r="69" spans="1:23" x14ac:dyDescent="0.3">
      <c r="A69">
        <v>67</v>
      </c>
      <c r="B69">
        <v>8552</v>
      </c>
      <c r="C69">
        <f t="shared" ref="C69:C104" si="1">MIN(B67:B71)</f>
        <v>8552</v>
      </c>
      <c r="D69">
        <v>2.1835100300416856</v>
      </c>
      <c r="E69">
        <v>0</v>
      </c>
      <c r="F69">
        <v>0</v>
      </c>
      <c r="G69" s="5">
        <v>0</v>
      </c>
      <c r="H69" s="5">
        <v>0</v>
      </c>
      <c r="I69" s="5">
        <v>6</v>
      </c>
      <c r="J69" s="5">
        <v>0</v>
      </c>
      <c r="K69" s="5">
        <v>0</v>
      </c>
      <c r="L69" s="5">
        <v>6</v>
      </c>
      <c r="M69" s="5">
        <v>4</v>
      </c>
      <c r="N69" s="5">
        <v>6</v>
      </c>
      <c r="O69" s="5">
        <v>5</v>
      </c>
      <c r="P69" s="5">
        <v>0</v>
      </c>
      <c r="Q69" s="5">
        <v>0</v>
      </c>
      <c r="R69" s="5">
        <v>7</v>
      </c>
      <c r="S69" s="5">
        <v>0</v>
      </c>
      <c r="T69" s="5">
        <v>1</v>
      </c>
      <c r="U69" s="5">
        <v>1</v>
      </c>
      <c r="V69" s="5">
        <v>6</v>
      </c>
      <c r="W69">
        <v>1</v>
      </c>
    </row>
    <row r="70" spans="1:23" x14ac:dyDescent="0.3">
      <c r="A70">
        <v>68</v>
      </c>
      <c r="B70">
        <v>10319</v>
      </c>
      <c r="C70">
        <f t="shared" si="1"/>
        <v>8552</v>
      </c>
      <c r="D70">
        <v>2.1835100300416856</v>
      </c>
      <c r="E70">
        <v>0</v>
      </c>
      <c r="F70">
        <v>0</v>
      </c>
      <c r="G70" s="5">
        <v>0</v>
      </c>
      <c r="H70" s="5">
        <v>0</v>
      </c>
      <c r="I70" s="5">
        <v>7</v>
      </c>
      <c r="J70" s="5">
        <v>0</v>
      </c>
      <c r="K70" s="5">
        <v>0</v>
      </c>
      <c r="L70" s="5">
        <v>7</v>
      </c>
      <c r="M70" s="5">
        <v>7</v>
      </c>
      <c r="N70" s="5">
        <v>6</v>
      </c>
      <c r="O70" s="5">
        <v>5</v>
      </c>
      <c r="P70" s="5">
        <v>0</v>
      </c>
      <c r="Q70" s="5">
        <v>0</v>
      </c>
      <c r="R70" s="5">
        <v>7</v>
      </c>
      <c r="S70" s="5">
        <v>1</v>
      </c>
      <c r="T70" s="5">
        <v>3</v>
      </c>
      <c r="U70" s="5">
        <v>4</v>
      </c>
      <c r="V70" s="5">
        <v>7</v>
      </c>
      <c r="W70">
        <v>1</v>
      </c>
    </row>
    <row r="71" spans="1:23" x14ac:dyDescent="0.3">
      <c r="A71">
        <v>69</v>
      </c>
      <c r="B71">
        <v>11384</v>
      </c>
      <c r="C71">
        <f t="shared" si="1"/>
        <v>8552</v>
      </c>
      <c r="D71">
        <v>2.1835100300416856</v>
      </c>
      <c r="E71">
        <v>0</v>
      </c>
      <c r="F71">
        <v>0</v>
      </c>
      <c r="G71" s="5">
        <v>0</v>
      </c>
      <c r="H71" s="5">
        <v>0</v>
      </c>
      <c r="I71" s="5">
        <v>8</v>
      </c>
      <c r="J71" s="5">
        <v>0</v>
      </c>
      <c r="K71" s="5">
        <v>0</v>
      </c>
      <c r="L71" s="5">
        <v>8</v>
      </c>
      <c r="M71" s="5">
        <v>8</v>
      </c>
      <c r="N71" s="5">
        <v>7</v>
      </c>
      <c r="O71" s="5">
        <v>6</v>
      </c>
      <c r="P71" s="5">
        <v>0</v>
      </c>
      <c r="Q71" s="5">
        <v>0</v>
      </c>
      <c r="R71" s="5">
        <v>8</v>
      </c>
      <c r="S71" s="5">
        <v>2</v>
      </c>
      <c r="T71" s="5">
        <v>5</v>
      </c>
      <c r="U71" s="5">
        <v>6</v>
      </c>
      <c r="V71" s="5">
        <v>8</v>
      </c>
      <c r="W71">
        <v>1</v>
      </c>
    </row>
    <row r="72" spans="1:23" x14ac:dyDescent="0.3">
      <c r="A72">
        <v>70</v>
      </c>
      <c r="B72">
        <v>11729</v>
      </c>
      <c r="C72">
        <f t="shared" si="1"/>
        <v>10299</v>
      </c>
      <c r="D72">
        <v>2.1760534506089666</v>
      </c>
      <c r="E72">
        <v>0</v>
      </c>
      <c r="F72">
        <v>0</v>
      </c>
      <c r="G72" s="5">
        <v>0</v>
      </c>
      <c r="H72" s="5">
        <v>0</v>
      </c>
      <c r="I72" s="5">
        <v>9</v>
      </c>
      <c r="J72" s="5">
        <v>0</v>
      </c>
      <c r="K72" s="5">
        <v>0</v>
      </c>
      <c r="L72" s="5">
        <v>9</v>
      </c>
      <c r="M72" s="5">
        <v>9</v>
      </c>
      <c r="N72" s="5">
        <v>8</v>
      </c>
      <c r="O72" s="5">
        <v>9</v>
      </c>
      <c r="P72" s="5">
        <v>0</v>
      </c>
      <c r="Q72" s="5">
        <v>0</v>
      </c>
      <c r="R72" s="5">
        <v>9</v>
      </c>
      <c r="S72" s="5">
        <v>8</v>
      </c>
      <c r="T72" s="5">
        <v>8</v>
      </c>
      <c r="U72" s="5">
        <v>8</v>
      </c>
      <c r="V72" s="5">
        <v>8</v>
      </c>
      <c r="W72">
        <v>1</v>
      </c>
    </row>
    <row r="73" spans="1:23" x14ac:dyDescent="0.3">
      <c r="A73">
        <v>71</v>
      </c>
      <c r="B73">
        <v>14780</v>
      </c>
      <c r="C73">
        <f t="shared" si="1"/>
        <v>10299</v>
      </c>
      <c r="D73">
        <v>2.1760534506089666</v>
      </c>
      <c r="E73">
        <v>0</v>
      </c>
      <c r="F73">
        <v>0</v>
      </c>
      <c r="G73" s="5">
        <v>0</v>
      </c>
      <c r="H73" s="5">
        <v>0</v>
      </c>
      <c r="I73" s="5">
        <v>9</v>
      </c>
      <c r="J73" s="5">
        <v>0</v>
      </c>
      <c r="K73" s="5">
        <v>0</v>
      </c>
      <c r="L73" s="5">
        <v>9</v>
      </c>
      <c r="M73" s="5">
        <v>9</v>
      </c>
      <c r="N73" s="5">
        <v>8</v>
      </c>
      <c r="O73" s="5">
        <v>9</v>
      </c>
      <c r="P73" s="5">
        <v>0</v>
      </c>
      <c r="Q73" s="5">
        <v>0</v>
      </c>
      <c r="R73" s="5">
        <v>9</v>
      </c>
      <c r="S73" s="5">
        <v>9</v>
      </c>
      <c r="T73" s="5">
        <v>9</v>
      </c>
      <c r="U73" s="5">
        <v>9</v>
      </c>
      <c r="V73" s="5">
        <v>9</v>
      </c>
      <c r="W73">
        <v>1</v>
      </c>
    </row>
    <row r="74" spans="1:23" x14ac:dyDescent="0.3">
      <c r="A74">
        <v>72</v>
      </c>
      <c r="B74">
        <v>10299</v>
      </c>
      <c r="C74">
        <f t="shared" si="1"/>
        <v>10299</v>
      </c>
      <c r="D74">
        <v>2.1760534506089666</v>
      </c>
      <c r="E74">
        <v>0</v>
      </c>
      <c r="F74">
        <v>0</v>
      </c>
      <c r="G74" s="5">
        <v>6</v>
      </c>
      <c r="H74" s="5">
        <v>0</v>
      </c>
      <c r="I74" s="5">
        <v>8</v>
      </c>
      <c r="J74" s="5">
        <v>0</v>
      </c>
      <c r="K74" s="5">
        <v>0</v>
      </c>
      <c r="L74" s="5">
        <v>8</v>
      </c>
      <c r="M74" s="5">
        <v>7</v>
      </c>
      <c r="N74" s="5">
        <v>7</v>
      </c>
      <c r="O74" s="5">
        <v>6</v>
      </c>
      <c r="P74" s="5">
        <v>5</v>
      </c>
      <c r="Q74" s="5">
        <v>0</v>
      </c>
      <c r="R74" s="5">
        <v>8</v>
      </c>
      <c r="S74" s="5">
        <v>9</v>
      </c>
      <c r="T74" s="5">
        <v>7</v>
      </c>
      <c r="U74" s="5">
        <v>6</v>
      </c>
      <c r="V74" s="5">
        <v>8</v>
      </c>
      <c r="W74">
        <v>1</v>
      </c>
    </row>
    <row r="75" spans="1:23" x14ac:dyDescent="0.3">
      <c r="A75">
        <v>73</v>
      </c>
      <c r="B75">
        <v>11869</v>
      </c>
      <c r="C75">
        <f t="shared" si="1"/>
        <v>10299</v>
      </c>
      <c r="D75">
        <v>2.1369676667637831</v>
      </c>
      <c r="E75">
        <v>0</v>
      </c>
      <c r="F75">
        <v>0</v>
      </c>
      <c r="G75" s="5">
        <v>0</v>
      </c>
      <c r="H75" s="5">
        <v>0</v>
      </c>
      <c r="I75" s="5">
        <v>9</v>
      </c>
      <c r="J75" s="5">
        <v>0</v>
      </c>
      <c r="K75" s="5">
        <v>0</v>
      </c>
      <c r="L75" s="5">
        <v>8</v>
      </c>
      <c r="M75" s="5">
        <v>8</v>
      </c>
      <c r="N75" s="5">
        <v>7</v>
      </c>
      <c r="O75" s="5">
        <v>8</v>
      </c>
      <c r="P75" s="5">
        <v>0</v>
      </c>
      <c r="Q75" s="5">
        <v>0</v>
      </c>
      <c r="R75" s="5">
        <v>8</v>
      </c>
      <c r="S75" s="5">
        <v>9</v>
      </c>
      <c r="T75" s="5">
        <v>9</v>
      </c>
      <c r="U75" s="5">
        <v>7</v>
      </c>
      <c r="V75" s="5">
        <v>8</v>
      </c>
      <c r="W75">
        <v>1</v>
      </c>
    </row>
    <row r="76" spans="1:23" x14ac:dyDescent="0.3">
      <c r="A76">
        <v>74</v>
      </c>
      <c r="B76">
        <v>12702</v>
      </c>
      <c r="C76">
        <f t="shared" si="1"/>
        <v>10299</v>
      </c>
      <c r="D76">
        <v>2.1409646455613349</v>
      </c>
      <c r="E76">
        <v>0</v>
      </c>
      <c r="F76">
        <v>0</v>
      </c>
      <c r="G76" s="5">
        <v>0</v>
      </c>
      <c r="H76" s="5">
        <v>0</v>
      </c>
      <c r="I76" s="5">
        <v>9</v>
      </c>
      <c r="J76" s="5">
        <v>0</v>
      </c>
      <c r="K76" s="5">
        <v>0</v>
      </c>
      <c r="L76" s="5">
        <v>9</v>
      </c>
      <c r="M76" s="5">
        <v>9</v>
      </c>
      <c r="N76" s="5">
        <v>7</v>
      </c>
      <c r="O76" s="5">
        <v>9</v>
      </c>
      <c r="P76" s="5">
        <v>0</v>
      </c>
      <c r="Q76" s="5">
        <v>0</v>
      </c>
      <c r="R76" s="5">
        <v>9</v>
      </c>
      <c r="S76" s="5">
        <v>9</v>
      </c>
      <c r="T76" s="5">
        <v>3</v>
      </c>
      <c r="U76" s="5">
        <v>8</v>
      </c>
      <c r="V76" s="5">
        <v>9</v>
      </c>
      <c r="W76">
        <v>1</v>
      </c>
    </row>
    <row r="77" spans="1:23" x14ac:dyDescent="0.3">
      <c r="A77">
        <v>75</v>
      </c>
      <c r="B77">
        <v>16773</v>
      </c>
      <c r="C77">
        <f t="shared" si="1"/>
        <v>10994</v>
      </c>
      <c r="D77">
        <v>2.1409646455613349</v>
      </c>
      <c r="E77">
        <v>0</v>
      </c>
      <c r="F77">
        <v>0</v>
      </c>
      <c r="G77" s="5">
        <v>0</v>
      </c>
      <c r="H77" s="5">
        <v>0</v>
      </c>
      <c r="I77" s="5">
        <v>9</v>
      </c>
      <c r="J77" s="5">
        <v>0</v>
      </c>
      <c r="K77" s="5">
        <v>0</v>
      </c>
      <c r="L77" s="5">
        <v>9</v>
      </c>
      <c r="M77" s="5">
        <v>9</v>
      </c>
      <c r="N77" s="5">
        <v>8</v>
      </c>
      <c r="O77" s="5">
        <v>8</v>
      </c>
      <c r="P77" s="5">
        <v>0</v>
      </c>
      <c r="Q77" s="5">
        <v>0</v>
      </c>
      <c r="R77" s="5">
        <v>9</v>
      </c>
      <c r="S77" s="5">
        <v>9</v>
      </c>
      <c r="T77" s="5">
        <v>9</v>
      </c>
      <c r="U77" s="5">
        <v>9</v>
      </c>
      <c r="V77" s="5">
        <v>9</v>
      </c>
      <c r="W77">
        <v>1</v>
      </c>
    </row>
    <row r="78" spans="1:23" x14ac:dyDescent="0.3">
      <c r="A78">
        <v>76</v>
      </c>
      <c r="B78">
        <v>10994</v>
      </c>
      <c r="C78">
        <f t="shared" si="1"/>
        <v>10264</v>
      </c>
      <c r="D78">
        <v>2.1409646455613349</v>
      </c>
      <c r="E78">
        <v>0</v>
      </c>
      <c r="F78">
        <v>0</v>
      </c>
      <c r="G78" s="5">
        <v>0</v>
      </c>
      <c r="H78" s="5">
        <v>0</v>
      </c>
      <c r="I78" s="5">
        <v>7</v>
      </c>
      <c r="J78" s="5">
        <v>0</v>
      </c>
      <c r="K78" s="5">
        <v>0</v>
      </c>
      <c r="L78" s="5">
        <v>6</v>
      </c>
      <c r="M78" s="5">
        <v>7</v>
      </c>
      <c r="N78" s="5">
        <v>6</v>
      </c>
      <c r="O78" s="5">
        <v>1</v>
      </c>
      <c r="P78" s="5">
        <v>0</v>
      </c>
      <c r="Q78" s="5">
        <v>0</v>
      </c>
      <c r="R78" s="5">
        <v>6</v>
      </c>
      <c r="S78" s="5">
        <v>8</v>
      </c>
      <c r="T78" s="5">
        <v>4</v>
      </c>
      <c r="U78" s="5">
        <v>1</v>
      </c>
      <c r="V78" s="5">
        <v>5</v>
      </c>
      <c r="W78">
        <v>1</v>
      </c>
    </row>
    <row r="79" spans="1:23" x14ac:dyDescent="0.3">
      <c r="A79">
        <v>77</v>
      </c>
      <c r="B79">
        <v>13222</v>
      </c>
      <c r="C79">
        <f t="shared" si="1"/>
        <v>10264</v>
      </c>
      <c r="D79">
        <v>2.148901013250228</v>
      </c>
      <c r="E79">
        <v>0</v>
      </c>
      <c r="F79">
        <v>0</v>
      </c>
      <c r="G79" s="5">
        <v>0</v>
      </c>
      <c r="H79" s="5">
        <v>0</v>
      </c>
      <c r="I79" s="5">
        <v>5</v>
      </c>
      <c r="J79" s="5">
        <v>0</v>
      </c>
      <c r="K79" s="5">
        <v>9</v>
      </c>
      <c r="L79" s="5">
        <v>8</v>
      </c>
      <c r="M79" s="5">
        <v>8</v>
      </c>
      <c r="N79" s="5">
        <v>9</v>
      </c>
      <c r="O79" s="5">
        <v>7</v>
      </c>
      <c r="P79" s="5">
        <v>7</v>
      </c>
      <c r="Q79" s="5">
        <v>0</v>
      </c>
      <c r="R79" s="5">
        <v>8</v>
      </c>
      <c r="S79" s="5">
        <v>7</v>
      </c>
      <c r="T79" s="5">
        <v>8</v>
      </c>
      <c r="U79" s="5">
        <v>9</v>
      </c>
      <c r="V79" s="5">
        <v>7</v>
      </c>
      <c r="W79">
        <v>1</v>
      </c>
    </row>
    <row r="80" spans="1:23" x14ac:dyDescent="0.3">
      <c r="A80">
        <v>78</v>
      </c>
      <c r="B80">
        <v>10264</v>
      </c>
      <c r="C80">
        <f t="shared" si="1"/>
        <v>10264</v>
      </c>
      <c r="D80">
        <v>2.180354472176385</v>
      </c>
      <c r="E80">
        <v>0</v>
      </c>
      <c r="F80">
        <v>0</v>
      </c>
      <c r="G80" s="5">
        <v>3</v>
      </c>
      <c r="H80" s="5">
        <v>0</v>
      </c>
      <c r="I80" s="5">
        <v>6</v>
      </c>
      <c r="J80" s="5">
        <v>0</v>
      </c>
      <c r="K80" s="5">
        <v>0</v>
      </c>
      <c r="L80" s="5">
        <v>5</v>
      </c>
      <c r="M80" s="5">
        <v>3</v>
      </c>
      <c r="N80" s="5">
        <v>5</v>
      </c>
      <c r="O80" s="5">
        <v>3</v>
      </c>
      <c r="P80" s="5">
        <v>2</v>
      </c>
      <c r="Q80" s="5">
        <v>0</v>
      </c>
      <c r="R80" s="5">
        <v>6</v>
      </c>
      <c r="S80" s="5">
        <v>3</v>
      </c>
      <c r="T80" s="5">
        <v>6</v>
      </c>
      <c r="U80" s="5">
        <v>4</v>
      </c>
      <c r="V80" s="5">
        <v>6</v>
      </c>
      <c r="W80">
        <v>1</v>
      </c>
    </row>
    <row r="81" spans="1:23" x14ac:dyDescent="0.3">
      <c r="A81">
        <v>79</v>
      </c>
      <c r="B81">
        <v>10297</v>
      </c>
      <c r="C81">
        <f t="shared" si="1"/>
        <v>10264</v>
      </c>
      <c r="D81">
        <v>2.180354472176385</v>
      </c>
      <c r="E81">
        <v>0</v>
      </c>
      <c r="F81">
        <v>0</v>
      </c>
      <c r="G81" s="5">
        <v>2</v>
      </c>
      <c r="H81" s="5">
        <v>0</v>
      </c>
      <c r="I81" s="5">
        <v>4</v>
      </c>
      <c r="J81" s="5">
        <v>0</v>
      </c>
      <c r="K81" s="5">
        <v>0</v>
      </c>
      <c r="L81" s="5">
        <v>6</v>
      </c>
      <c r="M81" s="5">
        <v>1</v>
      </c>
      <c r="N81" s="5">
        <v>5</v>
      </c>
      <c r="O81" s="5">
        <v>2</v>
      </c>
      <c r="P81" s="5">
        <v>2</v>
      </c>
      <c r="Q81" s="5">
        <v>0</v>
      </c>
      <c r="R81" s="5">
        <v>4</v>
      </c>
      <c r="S81" s="5">
        <v>1</v>
      </c>
      <c r="T81" s="5">
        <v>3</v>
      </c>
      <c r="U81" s="5">
        <v>0</v>
      </c>
      <c r="V81" s="5">
        <v>4</v>
      </c>
      <c r="W81">
        <v>1</v>
      </c>
    </row>
    <row r="82" spans="1:23" x14ac:dyDescent="0.3">
      <c r="A82">
        <v>80</v>
      </c>
      <c r="B82">
        <v>11771</v>
      </c>
      <c r="C82">
        <f t="shared" si="1"/>
        <v>10264</v>
      </c>
      <c r="D82">
        <v>2.180354472176385</v>
      </c>
      <c r="E82">
        <v>0</v>
      </c>
      <c r="F82">
        <v>0</v>
      </c>
      <c r="G82" s="5">
        <v>0</v>
      </c>
      <c r="H82" s="5">
        <v>0</v>
      </c>
      <c r="I82" s="5">
        <v>5</v>
      </c>
      <c r="J82" s="5">
        <v>0</v>
      </c>
      <c r="K82" s="5">
        <v>0</v>
      </c>
      <c r="L82" s="5">
        <v>3</v>
      </c>
      <c r="M82" s="5">
        <v>2</v>
      </c>
      <c r="N82" s="5">
        <v>5</v>
      </c>
      <c r="O82" s="5">
        <v>2</v>
      </c>
      <c r="P82" s="5">
        <v>0</v>
      </c>
      <c r="Q82" s="5">
        <v>0</v>
      </c>
      <c r="R82" s="5">
        <v>3</v>
      </c>
      <c r="S82" s="5">
        <v>7</v>
      </c>
      <c r="T82" s="5">
        <v>0</v>
      </c>
      <c r="U82" s="5">
        <v>2</v>
      </c>
      <c r="V82" s="5">
        <v>5</v>
      </c>
      <c r="W82">
        <v>1</v>
      </c>
    </row>
    <row r="83" spans="1:23" x14ac:dyDescent="0.3">
      <c r="A83">
        <v>81</v>
      </c>
      <c r="B83">
        <v>10818</v>
      </c>
      <c r="C83">
        <f t="shared" si="1"/>
        <v>10247</v>
      </c>
      <c r="D83">
        <v>2.1299082490867658</v>
      </c>
      <c r="E83">
        <v>0</v>
      </c>
      <c r="F83">
        <v>0</v>
      </c>
      <c r="G83" s="5">
        <v>0</v>
      </c>
      <c r="H83" s="5">
        <v>0</v>
      </c>
      <c r="I83" s="5">
        <v>8</v>
      </c>
      <c r="J83" s="5">
        <v>0</v>
      </c>
      <c r="K83" s="5">
        <v>0</v>
      </c>
      <c r="L83" s="5">
        <v>6</v>
      </c>
      <c r="M83" s="5">
        <v>7</v>
      </c>
      <c r="N83" s="5">
        <v>9</v>
      </c>
      <c r="O83" s="5">
        <v>1</v>
      </c>
      <c r="P83" s="5">
        <v>0</v>
      </c>
      <c r="Q83" s="5">
        <v>0</v>
      </c>
      <c r="R83" s="5">
        <v>6</v>
      </c>
      <c r="S83" s="5">
        <v>7</v>
      </c>
      <c r="T83" s="5">
        <v>1</v>
      </c>
      <c r="U83" s="5">
        <v>5</v>
      </c>
      <c r="V83" s="5">
        <v>4</v>
      </c>
      <c r="W83">
        <v>1</v>
      </c>
    </row>
    <row r="84" spans="1:23" x14ac:dyDescent="0.3">
      <c r="A84">
        <v>82</v>
      </c>
      <c r="B84">
        <v>10602</v>
      </c>
      <c r="C84">
        <f t="shared" si="1"/>
        <v>10247</v>
      </c>
      <c r="D84">
        <v>2.1038011695906409</v>
      </c>
      <c r="E84">
        <v>0</v>
      </c>
      <c r="F84">
        <v>0</v>
      </c>
      <c r="G84" s="5">
        <v>0</v>
      </c>
      <c r="H84" s="5">
        <v>0</v>
      </c>
      <c r="I84" s="5">
        <v>8</v>
      </c>
      <c r="J84" s="5">
        <v>0</v>
      </c>
      <c r="K84" s="5">
        <v>0</v>
      </c>
      <c r="L84" s="5">
        <v>1</v>
      </c>
      <c r="M84" s="5">
        <v>6</v>
      </c>
      <c r="N84" s="5">
        <v>9</v>
      </c>
      <c r="O84" s="5">
        <v>1</v>
      </c>
      <c r="P84" s="5">
        <v>0</v>
      </c>
      <c r="Q84" s="5">
        <v>0</v>
      </c>
      <c r="R84" s="5">
        <v>6</v>
      </c>
      <c r="S84" s="5">
        <v>5</v>
      </c>
      <c r="T84" s="5">
        <v>0</v>
      </c>
      <c r="U84" s="5">
        <v>7</v>
      </c>
      <c r="V84" s="5">
        <v>6</v>
      </c>
      <c r="W84">
        <v>1</v>
      </c>
    </row>
    <row r="85" spans="1:23" x14ac:dyDescent="0.3">
      <c r="A85">
        <v>83</v>
      </c>
      <c r="B85">
        <v>10247</v>
      </c>
      <c r="C85">
        <f t="shared" si="1"/>
        <v>10013</v>
      </c>
      <c r="D85">
        <v>2.1038011695906409</v>
      </c>
      <c r="E85">
        <v>0</v>
      </c>
      <c r="F85">
        <v>0</v>
      </c>
      <c r="G85" s="5">
        <v>0</v>
      </c>
      <c r="H85" s="5">
        <v>0</v>
      </c>
      <c r="I85" s="5">
        <v>8</v>
      </c>
      <c r="J85" s="5">
        <v>0</v>
      </c>
      <c r="K85" s="5">
        <v>0</v>
      </c>
      <c r="L85" s="5">
        <v>6</v>
      </c>
      <c r="M85" s="5">
        <v>9</v>
      </c>
      <c r="N85" s="5">
        <v>9</v>
      </c>
      <c r="O85" s="5">
        <v>4</v>
      </c>
      <c r="P85" s="5">
        <v>0</v>
      </c>
      <c r="Q85" s="5">
        <v>0</v>
      </c>
      <c r="R85" s="5">
        <v>7</v>
      </c>
      <c r="S85" s="5">
        <v>2</v>
      </c>
      <c r="T85" s="5">
        <v>2</v>
      </c>
      <c r="U85" s="5">
        <v>7</v>
      </c>
      <c r="V85" s="5">
        <v>4</v>
      </c>
      <c r="W85">
        <v>1</v>
      </c>
    </row>
    <row r="86" spans="1:23" x14ac:dyDescent="0.3">
      <c r="A86">
        <v>84</v>
      </c>
      <c r="B86">
        <v>10832</v>
      </c>
      <c r="C86">
        <f t="shared" si="1"/>
        <v>10013</v>
      </c>
      <c r="D86">
        <v>2.2424877659043441</v>
      </c>
      <c r="E86">
        <v>0</v>
      </c>
      <c r="F86">
        <v>0</v>
      </c>
      <c r="G86" s="5">
        <v>0</v>
      </c>
      <c r="H86" s="5">
        <v>0</v>
      </c>
      <c r="I86" s="5">
        <v>9</v>
      </c>
      <c r="J86" s="5">
        <v>0</v>
      </c>
      <c r="K86" s="5">
        <v>0</v>
      </c>
      <c r="L86" s="5">
        <v>5</v>
      </c>
      <c r="M86" s="5">
        <v>8</v>
      </c>
      <c r="N86" s="5">
        <v>9</v>
      </c>
      <c r="O86" s="5">
        <v>4</v>
      </c>
      <c r="P86" s="5">
        <v>0</v>
      </c>
      <c r="Q86" s="5">
        <v>0</v>
      </c>
      <c r="R86" s="5">
        <v>8</v>
      </c>
      <c r="S86" s="5">
        <v>4</v>
      </c>
      <c r="T86" s="5">
        <v>3</v>
      </c>
      <c r="U86" s="5">
        <v>8</v>
      </c>
      <c r="V86" s="5">
        <v>3</v>
      </c>
      <c r="W86">
        <v>1</v>
      </c>
    </row>
    <row r="87" spans="1:23" x14ac:dyDescent="0.3">
      <c r="A87">
        <v>85</v>
      </c>
      <c r="B87">
        <v>10013</v>
      </c>
      <c r="C87">
        <f t="shared" si="1"/>
        <v>10013</v>
      </c>
      <c r="D87">
        <v>2.2424877659043441</v>
      </c>
      <c r="E87">
        <v>0</v>
      </c>
      <c r="F87">
        <v>0</v>
      </c>
      <c r="G87" s="5">
        <v>0</v>
      </c>
      <c r="H87" s="5">
        <v>0</v>
      </c>
      <c r="I87" s="5">
        <v>7</v>
      </c>
      <c r="J87" s="5">
        <v>0</v>
      </c>
      <c r="K87" s="5">
        <v>0</v>
      </c>
      <c r="L87" s="5">
        <v>3</v>
      </c>
      <c r="M87" s="5">
        <v>6</v>
      </c>
      <c r="N87" s="5">
        <v>6</v>
      </c>
      <c r="O87" s="5">
        <v>4</v>
      </c>
      <c r="P87" s="5">
        <v>0</v>
      </c>
      <c r="Q87" s="5">
        <v>0</v>
      </c>
      <c r="R87" s="5">
        <v>5</v>
      </c>
      <c r="S87" s="5">
        <v>5</v>
      </c>
      <c r="T87" s="5">
        <v>2</v>
      </c>
      <c r="U87" s="5">
        <v>2</v>
      </c>
      <c r="V87" s="5">
        <v>3</v>
      </c>
      <c r="W87">
        <v>1</v>
      </c>
    </row>
    <row r="88" spans="1:23" x14ac:dyDescent="0.3">
      <c r="A88">
        <v>86</v>
      </c>
      <c r="B88">
        <v>13665</v>
      </c>
      <c r="C88">
        <f t="shared" si="1"/>
        <v>10013</v>
      </c>
      <c r="D88">
        <v>2.2424877659043441</v>
      </c>
      <c r="E88">
        <v>9</v>
      </c>
      <c r="F88">
        <v>0</v>
      </c>
      <c r="G88" s="5">
        <v>9</v>
      </c>
      <c r="H88" s="5">
        <v>0</v>
      </c>
      <c r="I88" s="5">
        <v>5</v>
      </c>
      <c r="J88" s="5">
        <v>0</v>
      </c>
      <c r="K88" s="5">
        <v>0</v>
      </c>
      <c r="L88" s="5">
        <v>9</v>
      </c>
      <c r="M88" s="5">
        <v>7</v>
      </c>
      <c r="N88" s="5">
        <v>8</v>
      </c>
      <c r="O88" s="5">
        <v>8</v>
      </c>
      <c r="P88" s="5">
        <v>9</v>
      </c>
      <c r="Q88" s="5">
        <v>6</v>
      </c>
      <c r="R88" s="5">
        <v>9</v>
      </c>
      <c r="S88" s="5">
        <v>8</v>
      </c>
      <c r="T88" s="5">
        <v>3</v>
      </c>
      <c r="U88" s="5">
        <v>9</v>
      </c>
      <c r="V88" s="5">
        <v>9</v>
      </c>
      <c r="W88">
        <v>1</v>
      </c>
    </row>
    <row r="89" spans="1:23" x14ac:dyDescent="0.3">
      <c r="A89">
        <v>87</v>
      </c>
      <c r="B89">
        <v>10172</v>
      </c>
      <c r="C89">
        <f t="shared" si="1"/>
        <v>8826</v>
      </c>
      <c r="D89">
        <v>2.1921057167480886</v>
      </c>
      <c r="E89">
        <v>0</v>
      </c>
      <c r="F89">
        <v>0</v>
      </c>
      <c r="G89" s="5">
        <v>0</v>
      </c>
      <c r="H89" s="5">
        <v>0</v>
      </c>
      <c r="I89" s="5">
        <v>7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9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>
        <v>1</v>
      </c>
    </row>
    <row r="90" spans="1:23" x14ac:dyDescent="0.3">
      <c r="A90">
        <v>88</v>
      </c>
      <c r="B90">
        <v>10443</v>
      </c>
      <c r="C90">
        <f t="shared" si="1"/>
        <v>8826</v>
      </c>
      <c r="D90">
        <v>2.1921057167480886</v>
      </c>
      <c r="E90">
        <v>0</v>
      </c>
      <c r="F90">
        <v>0</v>
      </c>
      <c r="G90" s="5">
        <v>2</v>
      </c>
      <c r="H90" s="5">
        <v>0</v>
      </c>
      <c r="I90" s="5">
        <v>7</v>
      </c>
      <c r="J90" s="5">
        <v>0</v>
      </c>
      <c r="K90" s="5">
        <v>0</v>
      </c>
      <c r="L90" s="5">
        <v>4</v>
      </c>
      <c r="M90" s="5">
        <v>0</v>
      </c>
      <c r="N90" s="5">
        <v>6</v>
      </c>
      <c r="O90" s="5">
        <v>0</v>
      </c>
      <c r="P90" s="5">
        <v>2</v>
      </c>
      <c r="Q90" s="5">
        <v>3</v>
      </c>
      <c r="R90" s="5">
        <v>0</v>
      </c>
      <c r="S90" s="5">
        <v>0</v>
      </c>
      <c r="T90" s="5">
        <v>1</v>
      </c>
      <c r="U90" s="5">
        <v>0</v>
      </c>
      <c r="V90" s="5">
        <v>0</v>
      </c>
      <c r="W90">
        <v>1</v>
      </c>
    </row>
    <row r="91" spans="1:23" x14ac:dyDescent="0.3">
      <c r="A91">
        <v>89</v>
      </c>
      <c r="B91">
        <v>8826</v>
      </c>
      <c r="C91">
        <f t="shared" si="1"/>
        <v>8826</v>
      </c>
      <c r="D91">
        <v>2.2129754762656946</v>
      </c>
      <c r="E91">
        <v>0</v>
      </c>
      <c r="F91">
        <v>0</v>
      </c>
      <c r="G91" s="5">
        <v>0</v>
      </c>
      <c r="H91" s="5">
        <v>0</v>
      </c>
      <c r="I91" s="5">
        <v>7</v>
      </c>
      <c r="J91" s="5">
        <v>0</v>
      </c>
      <c r="K91" s="5">
        <v>0</v>
      </c>
      <c r="L91" s="5">
        <v>6</v>
      </c>
      <c r="M91" s="5">
        <v>5</v>
      </c>
      <c r="N91" s="5">
        <v>6</v>
      </c>
      <c r="O91" s="5">
        <v>5</v>
      </c>
      <c r="P91" s="5">
        <v>0</v>
      </c>
      <c r="Q91" s="5">
        <v>0</v>
      </c>
      <c r="R91" s="5">
        <v>5</v>
      </c>
      <c r="S91" s="5">
        <v>3</v>
      </c>
      <c r="T91" s="5">
        <v>4</v>
      </c>
      <c r="U91" s="5">
        <v>6</v>
      </c>
      <c r="V91" s="5">
        <v>4</v>
      </c>
      <c r="W91">
        <v>1</v>
      </c>
    </row>
    <row r="92" spans="1:23" x14ac:dyDescent="0.3">
      <c r="A92">
        <v>90</v>
      </c>
      <c r="B92">
        <v>9501</v>
      </c>
      <c r="C92">
        <f t="shared" si="1"/>
        <v>8826</v>
      </c>
      <c r="D92">
        <v>2.2129754762656946</v>
      </c>
      <c r="E92">
        <v>0</v>
      </c>
      <c r="F92">
        <v>0</v>
      </c>
      <c r="G92" s="5">
        <v>0</v>
      </c>
      <c r="H92" s="5">
        <v>0</v>
      </c>
      <c r="I92" s="5">
        <v>6</v>
      </c>
      <c r="J92" s="5">
        <v>0</v>
      </c>
      <c r="K92" s="5">
        <v>0</v>
      </c>
      <c r="L92" s="5">
        <v>4</v>
      </c>
      <c r="M92" s="5">
        <v>4</v>
      </c>
      <c r="N92" s="5">
        <v>5</v>
      </c>
      <c r="O92" s="5">
        <v>1</v>
      </c>
      <c r="P92" s="5">
        <v>1</v>
      </c>
      <c r="Q92" s="5">
        <v>0</v>
      </c>
      <c r="R92" s="5">
        <v>5</v>
      </c>
      <c r="S92" s="5">
        <v>6</v>
      </c>
      <c r="T92" s="5">
        <v>1</v>
      </c>
      <c r="U92" s="5">
        <v>3</v>
      </c>
      <c r="V92" s="5">
        <v>5</v>
      </c>
      <c r="W92">
        <v>1</v>
      </c>
    </row>
    <row r="93" spans="1:23" x14ac:dyDescent="0.3">
      <c r="A93">
        <v>91</v>
      </c>
      <c r="B93">
        <v>9321</v>
      </c>
      <c r="C93">
        <f t="shared" si="1"/>
        <v>8826</v>
      </c>
      <c r="D93">
        <v>2.2129754762656946</v>
      </c>
      <c r="E93">
        <v>0</v>
      </c>
      <c r="F93">
        <v>0</v>
      </c>
      <c r="G93" s="5">
        <v>0</v>
      </c>
      <c r="H93" s="5">
        <v>0</v>
      </c>
      <c r="I93" s="5">
        <v>6</v>
      </c>
      <c r="J93" s="5">
        <v>0</v>
      </c>
      <c r="K93" s="5">
        <v>0</v>
      </c>
      <c r="L93" s="5">
        <v>3</v>
      </c>
      <c r="M93" s="5">
        <v>3</v>
      </c>
      <c r="N93" s="5">
        <v>5</v>
      </c>
      <c r="O93" s="5">
        <v>4</v>
      </c>
      <c r="P93" s="5">
        <v>0</v>
      </c>
      <c r="Q93" s="5">
        <v>0</v>
      </c>
      <c r="R93" s="5">
        <v>3</v>
      </c>
      <c r="S93" s="5">
        <v>7</v>
      </c>
      <c r="T93" s="5">
        <v>7</v>
      </c>
      <c r="U93" s="5">
        <v>2</v>
      </c>
      <c r="V93" s="5">
        <v>3</v>
      </c>
      <c r="W93">
        <v>1</v>
      </c>
    </row>
    <row r="94" spans="1:23" x14ac:dyDescent="0.3">
      <c r="A94">
        <v>92</v>
      </c>
      <c r="B94">
        <v>9084</v>
      </c>
      <c r="C94">
        <f t="shared" si="1"/>
        <v>9084</v>
      </c>
      <c r="D94">
        <v>2.2301412840224519</v>
      </c>
      <c r="E94">
        <v>0</v>
      </c>
      <c r="F94">
        <v>0</v>
      </c>
      <c r="G94" s="5">
        <v>9</v>
      </c>
      <c r="H94" s="5">
        <v>0</v>
      </c>
      <c r="I94" s="5">
        <v>3</v>
      </c>
      <c r="J94" s="5">
        <v>0</v>
      </c>
      <c r="K94" s="5">
        <v>0</v>
      </c>
      <c r="L94" s="5">
        <v>2</v>
      </c>
      <c r="M94" s="5">
        <v>5</v>
      </c>
      <c r="N94" s="5">
        <v>3</v>
      </c>
      <c r="O94" s="5">
        <v>7</v>
      </c>
      <c r="P94" s="5">
        <v>8</v>
      </c>
      <c r="Q94" s="5">
        <v>0</v>
      </c>
      <c r="R94" s="5">
        <v>4</v>
      </c>
      <c r="S94" s="5">
        <v>7</v>
      </c>
      <c r="T94" s="5">
        <v>4</v>
      </c>
      <c r="U94" s="5">
        <v>1</v>
      </c>
      <c r="V94" s="5">
        <v>7</v>
      </c>
      <c r="W94">
        <v>1</v>
      </c>
    </row>
    <row r="95" spans="1:23" x14ac:dyDescent="0.3">
      <c r="A95">
        <v>93</v>
      </c>
      <c r="B95">
        <v>9626</v>
      </c>
      <c r="C95">
        <f t="shared" si="1"/>
        <v>8647</v>
      </c>
      <c r="D95">
        <v>2.2547935804033479</v>
      </c>
      <c r="E95">
        <v>0</v>
      </c>
      <c r="F95">
        <v>0</v>
      </c>
      <c r="G95" s="5">
        <v>0</v>
      </c>
      <c r="H95" s="5">
        <v>0</v>
      </c>
      <c r="I95" s="5">
        <v>6</v>
      </c>
      <c r="J95" s="5">
        <v>0</v>
      </c>
      <c r="K95" s="5">
        <v>0</v>
      </c>
      <c r="L95" s="5">
        <v>5</v>
      </c>
      <c r="M95" s="5">
        <v>2</v>
      </c>
      <c r="N95" s="5">
        <v>4</v>
      </c>
      <c r="O95" s="5">
        <v>5</v>
      </c>
      <c r="P95" s="5">
        <v>0</v>
      </c>
      <c r="Q95" s="5">
        <v>0</v>
      </c>
      <c r="R95" s="5">
        <v>4</v>
      </c>
      <c r="S95" s="5">
        <v>8</v>
      </c>
      <c r="T95" s="5">
        <v>5</v>
      </c>
      <c r="U95" s="5">
        <v>0</v>
      </c>
      <c r="V95" s="5">
        <v>4</v>
      </c>
      <c r="W95">
        <v>1</v>
      </c>
    </row>
    <row r="96" spans="1:23" x14ac:dyDescent="0.3">
      <c r="A96">
        <v>94</v>
      </c>
      <c r="B96">
        <v>9471</v>
      </c>
      <c r="C96">
        <f t="shared" si="1"/>
        <v>8275</v>
      </c>
      <c r="D96">
        <v>2.2547935804033479</v>
      </c>
      <c r="E96">
        <v>0</v>
      </c>
      <c r="F96">
        <v>0</v>
      </c>
      <c r="G96" s="5">
        <v>4</v>
      </c>
      <c r="H96" s="5">
        <v>0</v>
      </c>
      <c r="I96" s="5">
        <v>2</v>
      </c>
      <c r="J96" s="5">
        <v>0</v>
      </c>
      <c r="K96" s="5">
        <v>0</v>
      </c>
      <c r="L96" s="5">
        <v>0</v>
      </c>
      <c r="M96" s="5">
        <v>1</v>
      </c>
      <c r="N96" s="5">
        <v>2</v>
      </c>
      <c r="O96" s="5">
        <v>0</v>
      </c>
      <c r="P96" s="5">
        <v>3</v>
      </c>
      <c r="Q96" s="5">
        <v>0</v>
      </c>
      <c r="R96" s="5">
        <v>3</v>
      </c>
      <c r="S96" s="5">
        <v>5</v>
      </c>
      <c r="T96" s="5">
        <v>5</v>
      </c>
      <c r="U96" s="5">
        <v>0</v>
      </c>
      <c r="V96" s="5">
        <v>2</v>
      </c>
      <c r="W96">
        <v>1</v>
      </c>
    </row>
    <row r="97" spans="1:23" x14ac:dyDescent="0.3">
      <c r="A97">
        <v>95</v>
      </c>
      <c r="B97">
        <v>8647</v>
      </c>
      <c r="C97">
        <f t="shared" si="1"/>
        <v>8275</v>
      </c>
      <c r="D97">
        <v>2.2624410876132952</v>
      </c>
      <c r="E97">
        <v>0</v>
      </c>
      <c r="F97">
        <v>0</v>
      </c>
      <c r="G97" s="5">
        <v>0</v>
      </c>
      <c r="H97" s="5">
        <v>0</v>
      </c>
      <c r="I97" s="5">
        <v>4</v>
      </c>
      <c r="J97" s="5">
        <v>0</v>
      </c>
      <c r="K97" s="5">
        <v>0</v>
      </c>
      <c r="L97" s="5">
        <v>2</v>
      </c>
      <c r="M97" s="5">
        <v>3</v>
      </c>
      <c r="N97" s="5">
        <v>1</v>
      </c>
      <c r="O97" s="5">
        <v>0</v>
      </c>
      <c r="P97" s="5">
        <v>0</v>
      </c>
      <c r="Q97" s="5">
        <v>0</v>
      </c>
      <c r="R97" s="5">
        <v>5</v>
      </c>
      <c r="S97" s="5">
        <v>4</v>
      </c>
      <c r="T97" s="5">
        <v>1</v>
      </c>
      <c r="U97" s="5">
        <v>0</v>
      </c>
      <c r="V97" s="5">
        <v>7</v>
      </c>
      <c r="W97">
        <v>1</v>
      </c>
    </row>
    <row r="98" spans="1:23" x14ac:dyDescent="0.3">
      <c r="A98">
        <v>96</v>
      </c>
      <c r="B98">
        <v>8275</v>
      </c>
      <c r="C98">
        <f t="shared" si="1"/>
        <v>8275</v>
      </c>
      <c r="D98">
        <v>2.2624410876132952</v>
      </c>
      <c r="E98">
        <v>0</v>
      </c>
      <c r="F98">
        <v>0</v>
      </c>
      <c r="G98" s="5">
        <v>0</v>
      </c>
      <c r="H98" s="5">
        <v>0</v>
      </c>
      <c r="I98" s="5">
        <v>4</v>
      </c>
      <c r="J98" s="5">
        <v>0</v>
      </c>
      <c r="K98" s="5">
        <v>0</v>
      </c>
      <c r="L98" s="5">
        <v>0</v>
      </c>
      <c r="M98" s="5">
        <v>3</v>
      </c>
      <c r="N98" s="5">
        <v>4</v>
      </c>
      <c r="O98" s="5">
        <v>0</v>
      </c>
      <c r="P98" s="5">
        <v>0</v>
      </c>
      <c r="Q98" s="5">
        <v>0</v>
      </c>
      <c r="R98" s="5">
        <v>2</v>
      </c>
      <c r="S98" s="5">
        <v>6</v>
      </c>
      <c r="T98" s="5">
        <v>5</v>
      </c>
      <c r="U98" s="5">
        <v>0</v>
      </c>
      <c r="V98" s="5">
        <v>6</v>
      </c>
      <c r="W98">
        <v>1</v>
      </c>
    </row>
    <row r="99" spans="1:23" x14ac:dyDescent="0.3">
      <c r="A99">
        <v>97</v>
      </c>
      <c r="B99">
        <v>8986</v>
      </c>
      <c r="C99">
        <f t="shared" si="1"/>
        <v>8275</v>
      </c>
      <c r="D99">
        <v>2.2624410876132952</v>
      </c>
      <c r="E99">
        <v>0</v>
      </c>
      <c r="F99">
        <v>0</v>
      </c>
      <c r="G99" s="5">
        <v>0</v>
      </c>
      <c r="H99" s="5">
        <v>0</v>
      </c>
      <c r="I99" s="5">
        <v>3</v>
      </c>
      <c r="J99" s="5">
        <v>0</v>
      </c>
      <c r="K99" s="5">
        <v>0</v>
      </c>
      <c r="L99" s="5">
        <v>0</v>
      </c>
      <c r="M99" s="5">
        <v>4</v>
      </c>
      <c r="N99" s="5">
        <v>2</v>
      </c>
      <c r="O99" s="5">
        <v>0</v>
      </c>
      <c r="P99" s="5">
        <v>0</v>
      </c>
      <c r="Q99" s="5">
        <v>0</v>
      </c>
      <c r="R99" s="5">
        <v>3</v>
      </c>
      <c r="S99" s="5">
        <v>5</v>
      </c>
      <c r="T99" s="5">
        <v>5</v>
      </c>
      <c r="U99" s="5">
        <v>0</v>
      </c>
      <c r="V99" s="5">
        <v>6</v>
      </c>
      <c r="W99">
        <v>1</v>
      </c>
    </row>
    <row r="100" spans="1:23" x14ac:dyDescent="0.3">
      <c r="A100">
        <v>98</v>
      </c>
      <c r="B100">
        <v>10282</v>
      </c>
      <c r="C100">
        <f t="shared" si="1"/>
        <v>8275</v>
      </c>
      <c r="D100">
        <v>2.2400678833741599</v>
      </c>
      <c r="E100">
        <v>0</v>
      </c>
      <c r="F100">
        <v>0</v>
      </c>
      <c r="G100" s="5">
        <v>0</v>
      </c>
      <c r="H100" s="5">
        <v>0</v>
      </c>
      <c r="I100" s="5">
        <v>5</v>
      </c>
      <c r="J100" s="5">
        <v>0</v>
      </c>
      <c r="K100" s="5">
        <v>0</v>
      </c>
      <c r="L100" s="5">
        <v>3</v>
      </c>
      <c r="M100" s="5">
        <v>3</v>
      </c>
      <c r="N100" s="5">
        <v>2</v>
      </c>
      <c r="O100" s="5">
        <v>2</v>
      </c>
      <c r="P100" s="5">
        <v>1</v>
      </c>
      <c r="Q100" s="5">
        <v>0</v>
      </c>
      <c r="R100" s="5">
        <v>4</v>
      </c>
      <c r="S100" s="5">
        <v>5</v>
      </c>
      <c r="T100" s="5">
        <v>1</v>
      </c>
      <c r="U100" s="5">
        <v>2</v>
      </c>
      <c r="V100" s="5">
        <v>7</v>
      </c>
      <c r="W100">
        <v>1</v>
      </c>
    </row>
    <row r="101" spans="1:23" x14ac:dyDescent="0.3">
      <c r="A101">
        <v>99</v>
      </c>
      <c r="B101">
        <v>9829</v>
      </c>
      <c r="C101">
        <f t="shared" si="1"/>
        <v>8986</v>
      </c>
      <c r="D101">
        <v>2.2203783310640195</v>
      </c>
      <c r="E101">
        <v>0</v>
      </c>
      <c r="F101">
        <v>0</v>
      </c>
      <c r="G101" s="5">
        <v>0</v>
      </c>
      <c r="H101" s="5">
        <v>0</v>
      </c>
      <c r="I101" s="5">
        <v>3</v>
      </c>
      <c r="J101" s="5">
        <v>0</v>
      </c>
      <c r="K101" s="5">
        <v>0</v>
      </c>
      <c r="L101" s="5">
        <v>2</v>
      </c>
      <c r="M101" s="5">
        <v>3</v>
      </c>
      <c r="N101" s="5">
        <v>3</v>
      </c>
      <c r="O101" s="5">
        <v>3</v>
      </c>
      <c r="P101" s="5">
        <v>0</v>
      </c>
      <c r="Q101" s="5">
        <v>0</v>
      </c>
      <c r="R101" s="5">
        <v>1</v>
      </c>
      <c r="S101" s="5">
        <v>4</v>
      </c>
      <c r="T101" s="5">
        <v>4</v>
      </c>
      <c r="U101" s="5">
        <v>0</v>
      </c>
      <c r="V101" s="5">
        <v>3</v>
      </c>
      <c r="W101">
        <v>1</v>
      </c>
    </row>
    <row r="102" spans="1:23" x14ac:dyDescent="0.3">
      <c r="A102">
        <v>100</v>
      </c>
      <c r="B102">
        <v>9463</v>
      </c>
      <c r="C102">
        <f t="shared" si="1"/>
        <v>9242</v>
      </c>
      <c r="D102">
        <v>2.1934745852266984</v>
      </c>
      <c r="E102">
        <v>0</v>
      </c>
      <c r="F102">
        <v>0</v>
      </c>
      <c r="G102" s="5">
        <v>0</v>
      </c>
      <c r="H102" s="5">
        <v>0</v>
      </c>
      <c r="I102" s="5">
        <v>4</v>
      </c>
      <c r="J102" s="5">
        <v>0</v>
      </c>
      <c r="K102" s="5">
        <v>0</v>
      </c>
      <c r="L102" s="5">
        <v>0</v>
      </c>
      <c r="M102" s="5">
        <v>3</v>
      </c>
      <c r="N102" s="5">
        <v>4</v>
      </c>
      <c r="O102" s="5">
        <v>1</v>
      </c>
      <c r="P102" s="5">
        <v>0</v>
      </c>
      <c r="Q102" s="5">
        <v>0</v>
      </c>
      <c r="R102" s="5">
        <v>3</v>
      </c>
      <c r="S102" s="5">
        <v>2</v>
      </c>
      <c r="T102" s="5">
        <v>3</v>
      </c>
      <c r="U102" s="5">
        <v>5</v>
      </c>
      <c r="V102" s="5">
        <v>6</v>
      </c>
      <c r="W102">
        <v>1</v>
      </c>
    </row>
    <row r="103" spans="1:23" x14ac:dyDescent="0.3">
      <c r="A103">
        <v>101</v>
      </c>
      <c r="B103">
        <v>9242</v>
      </c>
      <c r="C103">
        <f t="shared" si="1"/>
        <v>9242</v>
      </c>
      <c r="D103">
        <v>2.1963179433368603</v>
      </c>
      <c r="E103">
        <v>0</v>
      </c>
      <c r="F103">
        <v>9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3</v>
      </c>
      <c r="N103" s="5">
        <v>0</v>
      </c>
      <c r="O103" s="5">
        <v>0</v>
      </c>
      <c r="P103" s="5">
        <v>5</v>
      </c>
      <c r="Q103" s="5">
        <v>0</v>
      </c>
      <c r="R103" s="5">
        <v>3</v>
      </c>
      <c r="S103" s="5">
        <v>0</v>
      </c>
      <c r="T103" s="5">
        <v>4</v>
      </c>
      <c r="U103" s="5">
        <v>5</v>
      </c>
      <c r="V103" s="5">
        <v>3</v>
      </c>
      <c r="W103">
        <v>1</v>
      </c>
    </row>
    <row r="104" spans="1:23" x14ac:dyDescent="0.3">
      <c r="A104">
        <v>102</v>
      </c>
      <c r="B104">
        <v>9530</v>
      </c>
      <c r="C104">
        <f t="shared" si="1"/>
        <v>9242</v>
      </c>
      <c r="D104">
        <v>2.1963179433368603</v>
      </c>
      <c r="E104">
        <v>0</v>
      </c>
      <c r="F104">
        <v>0</v>
      </c>
      <c r="G104" s="5">
        <v>0</v>
      </c>
      <c r="H104" s="5">
        <v>0</v>
      </c>
      <c r="I104" s="5">
        <v>2</v>
      </c>
      <c r="J104" s="5">
        <v>0</v>
      </c>
      <c r="K104" s="5">
        <v>0</v>
      </c>
      <c r="L104" s="5">
        <v>1</v>
      </c>
      <c r="M104" s="5">
        <v>1</v>
      </c>
      <c r="N104" s="5">
        <v>1</v>
      </c>
      <c r="O104" s="5">
        <v>0</v>
      </c>
      <c r="P104" s="5">
        <v>0</v>
      </c>
      <c r="Q104" s="5">
        <v>0</v>
      </c>
      <c r="R104" s="5">
        <v>2</v>
      </c>
      <c r="S104" s="5">
        <v>2</v>
      </c>
      <c r="T104" s="5">
        <v>1</v>
      </c>
      <c r="U104" s="5">
        <v>4</v>
      </c>
      <c r="V104" s="5">
        <v>6</v>
      </c>
      <c r="W104">
        <v>1</v>
      </c>
    </row>
    <row r="105" spans="1:23" x14ac:dyDescent="0.3">
      <c r="A105">
        <v>103</v>
      </c>
      <c r="B105">
        <v>10232</v>
      </c>
      <c r="C105">
        <f>MIN(B103:B106)</f>
        <v>9242</v>
      </c>
      <c r="D105">
        <v>2.197704041974379</v>
      </c>
      <c r="E105">
        <v>0</v>
      </c>
      <c r="F105">
        <v>0</v>
      </c>
      <c r="G105" s="5">
        <v>0</v>
      </c>
      <c r="H105" s="5">
        <v>0</v>
      </c>
      <c r="I105" s="5">
        <v>2</v>
      </c>
      <c r="J105" s="5">
        <v>0</v>
      </c>
      <c r="K105" s="5">
        <v>0</v>
      </c>
      <c r="L105" s="5">
        <v>2</v>
      </c>
      <c r="M105" s="5">
        <v>3</v>
      </c>
      <c r="N105" s="5">
        <v>0</v>
      </c>
      <c r="O105" s="5">
        <v>0</v>
      </c>
      <c r="P105" s="5">
        <v>0</v>
      </c>
      <c r="Q105" s="5">
        <v>0</v>
      </c>
      <c r="R105" s="5">
        <v>1</v>
      </c>
      <c r="S105" s="5">
        <v>4</v>
      </c>
      <c r="T105" s="5">
        <v>0</v>
      </c>
      <c r="U105" s="5">
        <v>2</v>
      </c>
      <c r="V105" s="5">
        <v>5</v>
      </c>
      <c r="W105">
        <v>0</v>
      </c>
    </row>
    <row r="106" spans="1:23" x14ac:dyDescent="0.3">
      <c r="A106">
        <v>104</v>
      </c>
      <c r="B106">
        <v>10292</v>
      </c>
      <c r="C106">
        <f>MIN(B104:B107)</f>
        <v>9530</v>
      </c>
      <c r="D106">
        <v>2.197704041974379</v>
      </c>
      <c r="E106">
        <v>0</v>
      </c>
      <c r="F106">
        <v>0</v>
      </c>
      <c r="G106" s="5">
        <v>0</v>
      </c>
      <c r="H106" s="5">
        <v>0</v>
      </c>
      <c r="I106" s="5">
        <v>3</v>
      </c>
      <c r="J106" s="5">
        <v>0</v>
      </c>
      <c r="K106" s="5">
        <v>0</v>
      </c>
      <c r="L106" s="5">
        <v>0</v>
      </c>
      <c r="M106" s="5">
        <v>3</v>
      </c>
      <c r="N106" s="5">
        <v>4</v>
      </c>
      <c r="O106" s="5">
        <v>0</v>
      </c>
      <c r="P106" s="5">
        <v>0</v>
      </c>
      <c r="Q106" s="5">
        <v>0</v>
      </c>
      <c r="R106" s="5">
        <v>2</v>
      </c>
      <c r="S106" s="5">
        <v>6</v>
      </c>
      <c r="T106" s="5">
        <v>2</v>
      </c>
      <c r="U106" s="5">
        <v>0</v>
      </c>
      <c r="V106" s="5">
        <v>5</v>
      </c>
      <c r="W10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5D65-0F3C-4C2D-9186-9F655B1C221B}">
  <dimension ref="A1:G26"/>
  <sheetViews>
    <sheetView topLeftCell="A20" workbookViewId="0">
      <selection activeCell="D20" sqref="D20"/>
    </sheetView>
  </sheetViews>
  <sheetFormatPr defaultRowHeight="14.4" x14ac:dyDescent="0.3"/>
  <sheetData>
    <row r="1" spans="1:7" x14ac:dyDescent="0.3">
      <c r="A1" s="95" t="s">
        <v>42</v>
      </c>
      <c r="B1" s="95"/>
      <c r="C1" s="95"/>
      <c r="D1" s="95"/>
      <c r="E1" s="95"/>
      <c r="F1" s="95"/>
      <c r="G1" s="95"/>
    </row>
    <row r="2" spans="1:7" ht="46.8" x14ac:dyDescent="0.3">
      <c r="A2" s="6" t="s">
        <v>32</v>
      </c>
      <c r="B2" s="96"/>
      <c r="C2" s="97" t="s">
        <v>33</v>
      </c>
      <c r="D2" s="98"/>
      <c r="E2" s="7" t="s">
        <v>34</v>
      </c>
      <c r="F2" s="7" t="s">
        <v>28</v>
      </c>
      <c r="G2" s="8" t="s">
        <v>35</v>
      </c>
    </row>
    <row r="3" spans="1:7" x14ac:dyDescent="0.3">
      <c r="A3" s="9"/>
      <c r="B3" s="99"/>
      <c r="C3" s="100" t="s">
        <v>36</v>
      </c>
      <c r="D3" s="101" t="s">
        <v>37</v>
      </c>
      <c r="E3" s="10" t="s">
        <v>38</v>
      </c>
      <c r="F3" s="10"/>
      <c r="G3" s="11"/>
    </row>
    <row r="4" spans="1:7" x14ac:dyDescent="0.3">
      <c r="A4" s="12" t="s">
        <v>39</v>
      </c>
      <c r="B4" s="13" t="s">
        <v>40</v>
      </c>
      <c r="C4" s="14">
        <v>-2851.01241282716</v>
      </c>
      <c r="D4" s="15">
        <v>6649.3635576450115</v>
      </c>
      <c r="E4" s="16"/>
      <c r="F4" s="15">
        <v>-0.42876470629271712</v>
      </c>
      <c r="G4" s="17">
        <v>0.66921875302855516</v>
      </c>
    </row>
    <row r="5" spans="1:7" x14ac:dyDescent="0.3">
      <c r="A5" s="18"/>
      <c r="B5" s="18" t="s">
        <v>26</v>
      </c>
      <c r="C5" s="19">
        <v>1.2585937568088381</v>
      </c>
      <c r="D5" s="20">
        <v>0.14659199302396456</v>
      </c>
      <c r="E5" s="20">
        <v>0.69240706742894986</v>
      </c>
      <c r="F5" s="20">
        <v>8.5856923754565901</v>
      </c>
      <c r="G5" s="21">
        <v>4.8022173937572387E-13</v>
      </c>
    </row>
    <row r="6" spans="1:7" ht="22.8" x14ac:dyDescent="0.3">
      <c r="A6" s="18"/>
      <c r="B6" s="18" t="s">
        <v>24</v>
      </c>
      <c r="C6" s="19">
        <v>613.21508702622941</v>
      </c>
      <c r="D6" s="20">
        <v>2896.2720739105243</v>
      </c>
      <c r="E6" s="20">
        <v>1.9191067909990457E-2</v>
      </c>
      <c r="F6" s="20">
        <v>0.21172564986212469</v>
      </c>
      <c r="G6" s="21">
        <v>0.83284643484725951</v>
      </c>
    </row>
    <row r="7" spans="1:7" ht="57" x14ac:dyDescent="0.3">
      <c r="A7" s="18"/>
      <c r="B7" s="18" t="s">
        <v>22</v>
      </c>
      <c r="C7" s="19">
        <v>-74.727372627582213</v>
      </c>
      <c r="D7" s="20">
        <v>245.89343945598105</v>
      </c>
      <c r="E7" s="20">
        <v>-4.2395491367881483E-2</v>
      </c>
      <c r="F7" s="20">
        <v>-0.30390144931442808</v>
      </c>
      <c r="G7" s="21">
        <v>0.76197279056432743</v>
      </c>
    </row>
    <row r="8" spans="1:7" ht="57" x14ac:dyDescent="0.3">
      <c r="A8" s="18"/>
      <c r="B8" s="18" t="s">
        <v>3</v>
      </c>
      <c r="C8" s="19">
        <v>-839.91115165455244</v>
      </c>
      <c r="D8" s="20">
        <v>359.76493310409859</v>
      </c>
      <c r="E8" s="20">
        <v>-0.47651141379236361</v>
      </c>
      <c r="F8" s="20">
        <v>-2.3346109483425468</v>
      </c>
      <c r="G8" s="21">
        <v>2.2009802012396738E-2</v>
      </c>
    </row>
    <row r="9" spans="1:7" ht="57" x14ac:dyDescent="0.3">
      <c r="A9" s="18"/>
      <c r="B9" s="18" t="s">
        <v>4</v>
      </c>
      <c r="C9" s="19">
        <v>-1004.3676686036888</v>
      </c>
      <c r="D9" s="20">
        <v>504.16875939844959</v>
      </c>
      <c r="E9" s="20">
        <v>-1.2716498035273678</v>
      </c>
      <c r="F9" s="20">
        <v>-1.9921259496563273</v>
      </c>
      <c r="G9" s="21">
        <v>4.9685029571666185E-2</v>
      </c>
    </row>
    <row r="10" spans="1:7" ht="57" x14ac:dyDescent="0.3">
      <c r="A10" s="18"/>
      <c r="B10" s="18" t="s">
        <v>5</v>
      </c>
      <c r="C10" s="19">
        <v>-643.05636733761764</v>
      </c>
      <c r="D10" s="20">
        <v>406.44876339935308</v>
      </c>
      <c r="E10" s="20">
        <v>-0.3648287061608857</v>
      </c>
      <c r="F10" s="20">
        <v>-1.5821339003700883</v>
      </c>
      <c r="G10" s="21">
        <v>0.11746865043235452</v>
      </c>
    </row>
    <row r="11" spans="1:7" ht="45.6" x14ac:dyDescent="0.3">
      <c r="A11" s="18"/>
      <c r="B11" s="18" t="s">
        <v>6</v>
      </c>
      <c r="C11" s="19">
        <v>-172.28637168996013</v>
      </c>
      <c r="D11" s="20">
        <v>178.33783677359216</v>
      </c>
      <c r="E11" s="20">
        <v>-0.33834369894189764</v>
      </c>
      <c r="F11" s="20">
        <v>-0.96606740783048395</v>
      </c>
      <c r="G11" s="21">
        <v>0.33685106181242142</v>
      </c>
    </row>
    <row r="12" spans="1:7" ht="57" x14ac:dyDescent="0.3">
      <c r="A12" s="18"/>
      <c r="B12" s="18" t="s">
        <v>7</v>
      </c>
      <c r="C12" s="19">
        <v>-269.92895500592823</v>
      </c>
      <c r="D12" s="20">
        <v>223.11234455030066</v>
      </c>
      <c r="E12" s="20">
        <v>-0.15314027884972309</v>
      </c>
      <c r="F12" s="20">
        <v>-1.2098342453887521</v>
      </c>
      <c r="G12" s="21">
        <v>0.22981876513781557</v>
      </c>
    </row>
    <row r="13" spans="1:7" ht="57" x14ac:dyDescent="0.3">
      <c r="A13" s="18"/>
      <c r="B13" s="18" t="s">
        <v>8</v>
      </c>
      <c r="C13" s="19">
        <v>-830.9956289098543</v>
      </c>
      <c r="D13" s="20">
        <v>492.29111451870813</v>
      </c>
      <c r="E13" s="20">
        <v>-0.47145332123173367</v>
      </c>
      <c r="F13" s="20">
        <v>-1.6880167128799044</v>
      </c>
      <c r="G13" s="21">
        <v>9.5208130783814779E-2</v>
      </c>
    </row>
    <row r="14" spans="1:7" ht="45.6" x14ac:dyDescent="0.3">
      <c r="A14" s="18"/>
      <c r="B14" s="18" t="s">
        <v>10</v>
      </c>
      <c r="C14" s="19">
        <v>73.446687852823914</v>
      </c>
      <c r="D14" s="20">
        <v>93.331370952010374</v>
      </c>
      <c r="E14" s="20">
        <v>0.13721631417731203</v>
      </c>
      <c r="F14" s="20">
        <v>0.78694534435360564</v>
      </c>
      <c r="G14" s="21">
        <v>0.43358242911280098</v>
      </c>
    </row>
    <row r="15" spans="1:7" ht="34.200000000000003" x14ac:dyDescent="0.3">
      <c r="A15" s="18"/>
      <c r="B15" s="18" t="s">
        <v>11</v>
      </c>
      <c r="C15" s="19">
        <v>26.439115816137321</v>
      </c>
      <c r="D15" s="20">
        <v>88.955658772759648</v>
      </c>
      <c r="E15" s="20">
        <v>4.88559012573168E-2</v>
      </c>
      <c r="F15" s="20">
        <v>0.29721679520891381</v>
      </c>
      <c r="G15" s="21">
        <v>0.76705262742518365</v>
      </c>
    </row>
    <row r="16" spans="1:7" ht="34.200000000000003" x14ac:dyDescent="0.3">
      <c r="A16" s="18"/>
      <c r="B16" s="18" t="s">
        <v>12</v>
      </c>
      <c r="C16" s="19">
        <v>-88.461105600950305</v>
      </c>
      <c r="D16" s="20">
        <v>102.37753111657304</v>
      </c>
      <c r="E16" s="20">
        <v>-0.16402001980223385</v>
      </c>
      <c r="F16" s="20">
        <v>-0.86406758041687215</v>
      </c>
      <c r="G16" s="21">
        <v>0.39007130800088607</v>
      </c>
    </row>
    <row r="17" spans="1:7" ht="57" x14ac:dyDescent="0.3">
      <c r="A17" s="18"/>
      <c r="B17" s="18" t="s">
        <v>13</v>
      </c>
      <c r="C17" s="19">
        <v>-25.132412070402509</v>
      </c>
      <c r="D17" s="20">
        <v>87.708815594318011</v>
      </c>
      <c r="E17" s="20">
        <v>-4.1324438204554476E-2</v>
      </c>
      <c r="F17" s="20">
        <v>-0.28654374021703982</v>
      </c>
      <c r="G17" s="21">
        <v>0.77518443935117987</v>
      </c>
    </row>
    <row r="18" spans="1:7" ht="45.6" x14ac:dyDescent="0.3">
      <c r="A18" s="18"/>
      <c r="B18" s="18" t="s">
        <v>14</v>
      </c>
      <c r="C18" s="19">
        <v>1034.3929734496387</v>
      </c>
      <c r="D18" s="20">
        <v>559.7384023467057</v>
      </c>
      <c r="E18" s="20">
        <v>1.408556770950524</v>
      </c>
      <c r="F18" s="20">
        <v>1.8479935789878659</v>
      </c>
      <c r="G18" s="21">
        <v>6.8208673114903778E-2</v>
      </c>
    </row>
    <row r="19" spans="1:7" ht="57" x14ac:dyDescent="0.3">
      <c r="A19" s="18"/>
      <c r="B19" s="18" t="s">
        <v>15</v>
      </c>
      <c r="C19" s="19">
        <v>263.98672850711733</v>
      </c>
      <c r="D19" s="20">
        <v>166.41662471948376</v>
      </c>
      <c r="E19" s="20">
        <v>0.18536441259648975</v>
      </c>
      <c r="F19" s="20">
        <v>1.5863002206185848</v>
      </c>
      <c r="G19" s="21">
        <v>0.11652020475801787</v>
      </c>
    </row>
    <row r="20" spans="1:7" ht="45.6" x14ac:dyDescent="0.3">
      <c r="A20" s="18"/>
      <c r="B20" s="18" t="s">
        <v>16</v>
      </c>
      <c r="C20" s="19">
        <v>29.361413317215806</v>
      </c>
      <c r="D20" s="20">
        <v>115.97789992130255</v>
      </c>
      <c r="E20" s="20">
        <v>5.5170168425463725E-2</v>
      </c>
      <c r="F20" s="20">
        <v>0.25316386429775978</v>
      </c>
      <c r="G20" s="21">
        <v>0.80077520377285916</v>
      </c>
    </row>
    <row r="21" spans="1:7" ht="68.400000000000006" x14ac:dyDescent="0.3">
      <c r="A21" s="18"/>
      <c r="B21" s="18" t="s">
        <v>17</v>
      </c>
      <c r="C21" s="19">
        <v>36.339641689935533</v>
      </c>
      <c r="D21" s="20">
        <v>61.011451586200486</v>
      </c>
      <c r="E21" s="20">
        <v>6.8510210327538401E-2</v>
      </c>
      <c r="F21" s="20">
        <v>0.59562001468843595</v>
      </c>
      <c r="G21" s="21">
        <v>0.55306952434583945</v>
      </c>
    </row>
    <row r="22" spans="1:7" ht="57" x14ac:dyDescent="0.3">
      <c r="A22" s="18"/>
      <c r="B22" s="18" t="s">
        <v>18</v>
      </c>
      <c r="C22" s="19">
        <v>172.26327225214698</v>
      </c>
      <c r="D22" s="20">
        <v>81.247919677360755</v>
      </c>
      <c r="E22" s="20">
        <v>0.26802263650715324</v>
      </c>
      <c r="F22" s="20">
        <v>2.1202176367864234</v>
      </c>
      <c r="G22" s="21">
        <v>3.7010148555440221E-2</v>
      </c>
    </row>
    <row r="23" spans="1:7" ht="45.6" x14ac:dyDescent="0.3">
      <c r="A23" s="18"/>
      <c r="B23" s="18" t="s">
        <v>19</v>
      </c>
      <c r="C23" s="19">
        <v>165.82473850685452</v>
      </c>
      <c r="D23" s="20">
        <v>86.693419381608052</v>
      </c>
      <c r="E23" s="20">
        <v>0.28292742635592444</v>
      </c>
      <c r="F23" s="20">
        <v>1.9127719230559512</v>
      </c>
      <c r="G23" s="21">
        <v>5.9268233584042498E-2</v>
      </c>
    </row>
    <row r="24" spans="1:7" ht="45.6" x14ac:dyDescent="0.3">
      <c r="A24" s="18"/>
      <c r="B24" s="18" t="s">
        <v>20</v>
      </c>
      <c r="C24" s="19">
        <v>-16.507171038584762</v>
      </c>
      <c r="D24" s="20">
        <v>75.798361447399657</v>
      </c>
      <c r="E24" s="20">
        <v>-3.0500773725795061E-2</v>
      </c>
      <c r="F24" s="20">
        <v>-0.21777741264288317</v>
      </c>
      <c r="G24" s="21">
        <v>0.82814355848703114</v>
      </c>
    </row>
    <row r="25" spans="1:7" x14ac:dyDescent="0.3">
      <c r="A25" s="22"/>
      <c r="B25" s="22" t="s">
        <v>27</v>
      </c>
      <c r="C25" s="23">
        <v>-134.547744545086</v>
      </c>
      <c r="D25" s="24">
        <v>498.3772895481477</v>
      </c>
      <c r="E25" s="24">
        <v>-4.3448849713695517E-2</v>
      </c>
      <c r="F25" s="24">
        <v>-0.26997166076141493</v>
      </c>
      <c r="G25" s="25">
        <v>0.78786032364961156</v>
      </c>
    </row>
    <row r="26" spans="1:7" ht="57" x14ac:dyDescent="0.3">
      <c r="A26" s="26" t="s">
        <v>41</v>
      </c>
      <c r="B26" s="26"/>
      <c r="C26" s="26"/>
      <c r="D26" s="26"/>
      <c r="E26" s="26"/>
      <c r="F26" s="26"/>
      <c r="G26" s="26"/>
    </row>
  </sheetData>
  <mergeCells count="2">
    <mergeCell ref="A1:G1"/>
    <mergeCell ref="B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854-C4E2-4D55-A544-D6DA0A821D54}">
  <dimension ref="B2:Z107"/>
  <sheetViews>
    <sheetView workbookViewId="0">
      <selection activeCell="L3" sqref="L3"/>
    </sheetView>
  </sheetViews>
  <sheetFormatPr defaultRowHeight="14.4" x14ac:dyDescent="0.3"/>
  <cols>
    <col min="3" max="3" width="16.88671875" bestFit="1" customWidth="1"/>
    <col min="5" max="5" width="14.5546875" customWidth="1"/>
    <col min="6" max="6" width="17.33203125" customWidth="1"/>
    <col min="7" max="7" width="18.6640625" customWidth="1"/>
    <col min="8" max="8" width="21.6640625" customWidth="1"/>
    <col min="9" max="9" width="18.5546875" customWidth="1"/>
    <col min="10" max="10" width="20.44140625" customWidth="1"/>
    <col min="11" max="11" width="17.109375" customWidth="1"/>
    <col min="12" max="12" width="16.88671875" customWidth="1"/>
    <col min="13" max="13" width="16.6640625" customWidth="1"/>
    <col min="14" max="14" width="17.109375" customWidth="1"/>
    <col min="15" max="15" width="14.21875" customWidth="1"/>
    <col min="16" max="16" width="13.44140625" customWidth="1"/>
    <col min="17" max="17" width="12.88671875" customWidth="1"/>
    <col min="18" max="18" width="17.77734375" customWidth="1"/>
    <col min="19" max="19" width="16.33203125" customWidth="1"/>
    <col min="20" max="20" width="18.33203125" customWidth="1"/>
    <col min="21" max="21" width="16.6640625" customWidth="1"/>
    <col min="22" max="22" width="16.6640625" bestFit="1" customWidth="1"/>
    <col min="23" max="23" width="12.5546875" customWidth="1"/>
  </cols>
  <sheetData>
    <row r="2" spans="2:26" ht="57.6" x14ac:dyDescent="0.3">
      <c r="B2" t="s">
        <v>0</v>
      </c>
      <c r="C2" t="s">
        <v>1</v>
      </c>
      <c r="D2" t="s">
        <v>2</v>
      </c>
      <c r="E2" s="2" t="s">
        <v>22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23</v>
      </c>
      <c r="Y2" s="2" t="s">
        <v>24</v>
      </c>
      <c r="Z2" t="s">
        <v>25</v>
      </c>
    </row>
    <row r="3" spans="2:26" x14ac:dyDescent="0.3">
      <c r="B3">
        <v>1</v>
      </c>
      <c r="C3">
        <v>18817.32</v>
      </c>
      <c r="D3">
        <v>8583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>C3/D3</f>
        <v>2.1923942677385528</v>
      </c>
      <c r="Y3">
        <f>X3</f>
        <v>2.1923942677385528</v>
      </c>
      <c r="Z3">
        <f>X3/Y3</f>
        <v>1</v>
      </c>
    </row>
    <row r="4" spans="2:26" x14ac:dyDescent="0.3">
      <c r="B4">
        <v>2</v>
      </c>
      <c r="C4">
        <v>19867.810000000107</v>
      </c>
      <c r="D4">
        <v>9070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X67" si="0">C4/D4</f>
        <v>2.1904972436604306</v>
      </c>
      <c r="Y4">
        <f>MAX(X3:X5)</f>
        <v>2.1923942677385528</v>
      </c>
      <c r="Z4">
        <f t="shared" ref="Z4:Z67" si="1">X4/Y4</f>
        <v>0.99913472494156852</v>
      </c>
    </row>
    <row r="5" spans="2:26" x14ac:dyDescent="0.3">
      <c r="B5">
        <v>3</v>
      </c>
      <c r="C5">
        <v>22521.370000000315</v>
      </c>
      <c r="D5">
        <v>10472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2.1506273873185937</v>
      </c>
      <c r="Y5">
        <f t="shared" ref="Y5:Y68" si="2">MAX(X4:X6)</f>
        <v>2.1904972436604306</v>
      </c>
      <c r="Z5">
        <f t="shared" si="1"/>
        <v>0.98179871878075842</v>
      </c>
    </row>
    <row r="6" spans="2:26" x14ac:dyDescent="0.3">
      <c r="B6">
        <v>4</v>
      </c>
      <c r="C6">
        <v>20637.10000000018</v>
      </c>
      <c r="D6">
        <v>9507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2.1707268328600167</v>
      </c>
      <c r="Y6">
        <f t="shared" si="2"/>
        <v>2.2012117701575482</v>
      </c>
      <c r="Z6">
        <f t="shared" si="1"/>
        <v>0.98615083850139973</v>
      </c>
    </row>
    <row r="7" spans="2:26" x14ac:dyDescent="0.3">
      <c r="B7">
        <v>5</v>
      </c>
      <c r="C7">
        <v>19000.859999999957</v>
      </c>
      <c r="D7">
        <v>8632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f t="shared" si="0"/>
        <v>2.2012117701575482</v>
      </c>
      <c r="Y7">
        <f t="shared" si="2"/>
        <v>2.2063074265975953</v>
      </c>
      <c r="Z7">
        <f t="shared" si="1"/>
        <v>0.99769041413784065</v>
      </c>
    </row>
    <row r="8" spans="2:26" x14ac:dyDescent="0.3">
      <c r="B8">
        <v>6</v>
      </c>
      <c r="C8">
        <v>19161.780000000115</v>
      </c>
      <c r="D8">
        <v>8685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si="0"/>
        <v>2.2063074265975953</v>
      </c>
      <c r="Y8">
        <f t="shared" si="2"/>
        <v>2.253324655602559</v>
      </c>
      <c r="Z8">
        <f t="shared" si="1"/>
        <v>0.97913428547099846</v>
      </c>
    </row>
    <row r="9" spans="2:26" x14ac:dyDescent="0.3">
      <c r="B9">
        <v>7</v>
      </c>
      <c r="C9">
        <v>20773.399999999991</v>
      </c>
      <c r="D9">
        <v>9219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si="0"/>
        <v>2.253324655602559</v>
      </c>
      <c r="Y9">
        <f t="shared" si="2"/>
        <v>2.253324655602559</v>
      </c>
      <c r="Z9">
        <f t="shared" si="1"/>
        <v>1</v>
      </c>
    </row>
    <row r="10" spans="2:26" x14ac:dyDescent="0.3">
      <c r="B10">
        <v>8</v>
      </c>
      <c r="C10">
        <v>20415.600000000173</v>
      </c>
      <c r="D10">
        <v>9209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2.2169182321642058</v>
      </c>
      <c r="Y10">
        <f t="shared" si="2"/>
        <v>2.253324655602559</v>
      </c>
      <c r="Z10">
        <f t="shared" si="1"/>
        <v>0.98384324098711917</v>
      </c>
    </row>
    <row r="11" spans="2:26" x14ac:dyDescent="0.3">
      <c r="B11">
        <v>9</v>
      </c>
      <c r="C11">
        <v>19281.079999999922</v>
      </c>
      <c r="D11">
        <v>8568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2.2503594771241739</v>
      </c>
      <c r="Y11">
        <f t="shared" si="2"/>
        <v>2.2503594771241739</v>
      </c>
      <c r="Z11">
        <f t="shared" si="1"/>
        <v>1</v>
      </c>
    </row>
    <row r="12" spans="2:26" x14ac:dyDescent="0.3">
      <c r="B12">
        <v>10</v>
      </c>
      <c r="C12">
        <v>18877.779999999882</v>
      </c>
      <c r="D12">
        <v>8499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si="0"/>
        <v>2.2211766090128111</v>
      </c>
      <c r="Y12">
        <f t="shared" si="2"/>
        <v>2.2503594771241739</v>
      </c>
      <c r="Z12">
        <f t="shared" si="1"/>
        <v>0.98703190827598053</v>
      </c>
    </row>
    <row r="13" spans="2:26" x14ac:dyDescent="0.3">
      <c r="B13">
        <v>11</v>
      </c>
      <c r="C13">
        <v>20906.93000000032</v>
      </c>
      <c r="D13">
        <v>9295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0"/>
        <v>2.2492662721893835</v>
      </c>
      <c r="Y13">
        <f t="shared" si="2"/>
        <v>2.2492662721893835</v>
      </c>
      <c r="Z13">
        <f t="shared" si="1"/>
        <v>1</v>
      </c>
    </row>
    <row r="14" spans="2:26" x14ac:dyDescent="0.3">
      <c r="B14">
        <v>12</v>
      </c>
      <c r="C14">
        <v>20752.430000000328</v>
      </c>
      <c r="D14">
        <v>9372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0"/>
        <v>2.2143011096884684</v>
      </c>
      <c r="Y14">
        <f t="shared" si="2"/>
        <v>2.2512484754407533</v>
      </c>
      <c r="Z14">
        <f t="shared" si="1"/>
        <v>0.98358805518122505</v>
      </c>
    </row>
    <row r="15" spans="2:26" x14ac:dyDescent="0.3">
      <c r="B15">
        <v>13</v>
      </c>
      <c r="C15">
        <v>20304.010000000155</v>
      </c>
      <c r="D15">
        <v>9019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2.2512484754407533</v>
      </c>
      <c r="Y15">
        <f t="shared" si="2"/>
        <v>2.25501707317075</v>
      </c>
      <c r="Z15">
        <f t="shared" si="1"/>
        <v>0.99832879414757703</v>
      </c>
    </row>
    <row r="16" spans="2:26" x14ac:dyDescent="0.3">
      <c r="B16">
        <v>14</v>
      </c>
      <c r="C16">
        <v>18491.140000000149</v>
      </c>
      <c r="D16">
        <v>8200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2.25501707317075</v>
      </c>
      <c r="Y16">
        <f t="shared" si="2"/>
        <v>2.2698056254287859</v>
      </c>
      <c r="Z16">
        <f t="shared" si="1"/>
        <v>0.99348466137701008</v>
      </c>
    </row>
    <row r="17" spans="2:26" x14ac:dyDescent="0.3">
      <c r="B17">
        <v>15</v>
      </c>
      <c r="C17">
        <v>19851.720000000161</v>
      </c>
      <c r="D17">
        <v>8746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0"/>
        <v>2.2698056254287859</v>
      </c>
      <c r="Y17">
        <f t="shared" si="2"/>
        <v>2.2698056254287859</v>
      </c>
      <c r="Z17">
        <f t="shared" si="1"/>
        <v>1</v>
      </c>
    </row>
    <row r="18" spans="2:26" x14ac:dyDescent="0.3">
      <c r="B18">
        <v>16</v>
      </c>
      <c r="C18">
        <v>22082.140000000098</v>
      </c>
      <c r="D18">
        <v>9910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2.228268415741685</v>
      </c>
      <c r="Y18">
        <f t="shared" si="2"/>
        <v>2.2698056254287859</v>
      </c>
      <c r="Z18">
        <f t="shared" si="1"/>
        <v>0.98170010276573605</v>
      </c>
    </row>
    <row r="19" spans="2:26" x14ac:dyDescent="0.3">
      <c r="B19">
        <v>17</v>
      </c>
      <c r="C19">
        <v>22859.589999999895</v>
      </c>
      <c r="D19">
        <v>10128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2.2570685229067826</v>
      </c>
      <c r="Y19">
        <f t="shared" si="2"/>
        <v>2.2570685229067826</v>
      </c>
      <c r="Z19">
        <f t="shared" si="1"/>
        <v>1</v>
      </c>
    </row>
    <row r="20" spans="2:26" x14ac:dyDescent="0.3">
      <c r="B20">
        <v>18</v>
      </c>
      <c r="C20">
        <v>23931.539999999892</v>
      </c>
      <c r="D20">
        <v>10654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0"/>
        <v>2.2462492960390361</v>
      </c>
      <c r="Y20">
        <f t="shared" si="2"/>
        <v>2.2570685229067826</v>
      </c>
      <c r="Z20">
        <f t="shared" si="1"/>
        <v>0.99520651377752023</v>
      </c>
    </row>
    <row r="21" spans="2:26" x14ac:dyDescent="0.3">
      <c r="B21">
        <v>19</v>
      </c>
      <c r="C21">
        <v>32203.669999999853</v>
      </c>
      <c r="D21">
        <v>14457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0"/>
        <v>2.227548592377385</v>
      </c>
      <c r="Y21">
        <f t="shared" si="2"/>
        <v>2.2956463277987242</v>
      </c>
      <c r="Z21">
        <f t="shared" si="1"/>
        <v>0.97033613819484221</v>
      </c>
    </row>
    <row r="22" spans="2:26" x14ac:dyDescent="0.3">
      <c r="B22">
        <v>20</v>
      </c>
      <c r="C22">
        <v>22536.360000000077</v>
      </c>
      <c r="D22">
        <v>9817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0"/>
        <v>2.2956463277987242</v>
      </c>
      <c r="Y22">
        <f t="shared" si="2"/>
        <v>2.2956463277987242</v>
      </c>
      <c r="Z22">
        <f t="shared" si="1"/>
        <v>1</v>
      </c>
    </row>
    <row r="23" spans="2:26" x14ac:dyDescent="0.3">
      <c r="B23">
        <v>21</v>
      </c>
      <c r="C23">
        <v>26117.580000000213</v>
      </c>
      <c r="D23">
        <v>11502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2.2706990088680414</v>
      </c>
      <c r="Y23">
        <f t="shared" si="2"/>
        <v>2.2956463277987242</v>
      </c>
      <c r="Z23">
        <f t="shared" si="1"/>
        <v>0.98913276900340108</v>
      </c>
    </row>
    <row r="24" spans="2:26" x14ac:dyDescent="0.3">
      <c r="B24">
        <v>22</v>
      </c>
      <c r="C24">
        <v>27613.300000000294</v>
      </c>
      <c r="D24">
        <v>12342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f t="shared" si="0"/>
        <v>2.2373440285205231</v>
      </c>
      <c r="Y24">
        <f t="shared" si="2"/>
        <v>2.2706990088680414</v>
      </c>
      <c r="Z24">
        <f t="shared" si="1"/>
        <v>0.98531069938496774</v>
      </c>
    </row>
    <row r="25" spans="2:26" x14ac:dyDescent="0.3">
      <c r="B25">
        <v>23</v>
      </c>
      <c r="C25">
        <v>31240.860000000121</v>
      </c>
      <c r="D25">
        <v>13911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2.2457666594781194</v>
      </c>
      <c r="Y25">
        <f t="shared" si="2"/>
        <v>2.2457666594781194</v>
      </c>
      <c r="Z25">
        <f t="shared" si="1"/>
        <v>1</v>
      </c>
    </row>
    <row r="26" spans="2:26" x14ac:dyDescent="0.3">
      <c r="B26">
        <v>24</v>
      </c>
      <c r="C26">
        <v>24196.59000000008</v>
      </c>
      <c r="D26">
        <v>10809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f t="shared" si="0"/>
        <v>2.2385595337219057</v>
      </c>
      <c r="Y26">
        <f t="shared" si="2"/>
        <v>2.3150564998576257</v>
      </c>
      <c r="Z26">
        <f t="shared" si="1"/>
        <v>0.96695676060587532</v>
      </c>
    </row>
    <row r="27" spans="2:26" x14ac:dyDescent="0.3">
      <c r="B27">
        <v>25</v>
      </c>
      <c r="C27">
        <v>24379.860000000655</v>
      </c>
      <c r="D27">
        <v>10531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f t="shared" si="0"/>
        <v>2.3150564998576257</v>
      </c>
      <c r="Y27">
        <f t="shared" si="2"/>
        <v>2.3150564998576257</v>
      </c>
      <c r="Z27">
        <f t="shared" si="1"/>
        <v>1</v>
      </c>
    </row>
    <row r="28" spans="2:26" x14ac:dyDescent="0.3">
      <c r="B28">
        <v>26</v>
      </c>
      <c r="C28">
        <v>22697.730000000378</v>
      </c>
      <c r="D28">
        <v>9978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2.2747775105231889</v>
      </c>
      <c r="Y28">
        <f t="shared" si="2"/>
        <v>2.3150564998576257</v>
      </c>
      <c r="Z28">
        <f t="shared" si="1"/>
        <v>0.98260129317063583</v>
      </c>
    </row>
    <row r="29" spans="2:26" x14ac:dyDescent="0.3">
      <c r="B29">
        <v>27</v>
      </c>
      <c r="C29">
        <v>22991.310000000303</v>
      </c>
      <c r="D29">
        <v>9988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2.3018932719263421</v>
      </c>
      <c r="Y29">
        <f t="shared" si="2"/>
        <v>2.3148125390543566</v>
      </c>
      <c r="Z29">
        <f t="shared" si="1"/>
        <v>0.99441887111373073</v>
      </c>
    </row>
    <row r="30" spans="2:26" x14ac:dyDescent="0.3">
      <c r="B30">
        <v>28</v>
      </c>
      <c r="C30">
        <v>22226.829999999933</v>
      </c>
      <c r="D30">
        <v>9602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f t="shared" si="0"/>
        <v>2.3148125390543566</v>
      </c>
      <c r="Y30">
        <f t="shared" si="2"/>
        <v>2.3148125390543566</v>
      </c>
      <c r="Z30">
        <f t="shared" si="1"/>
        <v>1</v>
      </c>
    </row>
    <row r="31" spans="2:26" x14ac:dyDescent="0.3">
      <c r="B31">
        <v>29</v>
      </c>
      <c r="C31">
        <v>24581.80000000017</v>
      </c>
      <c r="D31">
        <v>10822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0"/>
        <v>2.2714655331731817</v>
      </c>
      <c r="Y31">
        <f t="shared" si="2"/>
        <v>2.3148125390543566</v>
      </c>
      <c r="Z31">
        <f t="shared" si="1"/>
        <v>0.98127407504934161</v>
      </c>
    </row>
    <row r="32" spans="2:26" x14ac:dyDescent="0.3">
      <c r="B32">
        <v>30</v>
      </c>
      <c r="C32">
        <v>23426.460000000174</v>
      </c>
      <c r="D32">
        <v>10575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2.2152680851063993</v>
      </c>
      <c r="Y32">
        <f t="shared" si="2"/>
        <v>2.2714655331731817</v>
      </c>
      <c r="Z32">
        <f t="shared" si="1"/>
        <v>0.97525938771860832</v>
      </c>
    </row>
    <row r="33" spans="2:26" x14ac:dyDescent="0.3">
      <c r="B33">
        <v>31</v>
      </c>
      <c r="C33">
        <v>21518.250000000069</v>
      </c>
      <c r="D33">
        <v>9814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2.1926074994905309</v>
      </c>
      <c r="Y33">
        <f t="shared" si="2"/>
        <v>2.2152680851063993</v>
      </c>
      <c r="Z33">
        <f t="shared" si="1"/>
        <v>0.9897707253725998</v>
      </c>
    </row>
    <row r="34" spans="2:26" x14ac:dyDescent="0.3">
      <c r="B34">
        <v>32</v>
      </c>
      <c r="C34">
        <v>21631.279999999915</v>
      </c>
      <c r="D34">
        <v>10021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0"/>
        <v>2.1585949506037236</v>
      </c>
      <c r="Y34">
        <f t="shared" si="2"/>
        <v>2.1926074994905309</v>
      </c>
      <c r="Z34">
        <f t="shared" si="1"/>
        <v>0.98448762539820267</v>
      </c>
    </row>
    <row r="35" spans="2:26" x14ac:dyDescent="0.3">
      <c r="B35">
        <v>33</v>
      </c>
      <c r="C35">
        <v>20867.500000000062</v>
      </c>
      <c r="D35">
        <v>9646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0"/>
        <v>2.1633319510678066</v>
      </c>
      <c r="Y35">
        <f t="shared" si="2"/>
        <v>2.1633319510678066</v>
      </c>
      <c r="Z35">
        <f t="shared" si="1"/>
        <v>1</v>
      </c>
    </row>
    <row r="36" spans="2:26" x14ac:dyDescent="0.3">
      <c r="B36">
        <v>34</v>
      </c>
      <c r="C36">
        <v>21201.530000000144</v>
      </c>
      <c r="D36">
        <v>10046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2.1104449532152243</v>
      </c>
      <c r="Y36">
        <f t="shared" si="2"/>
        <v>2.2879574264530311</v>
      </c>
      <c r="Z36">
        <f t="shared" si="1"/>
        <v>0.92241443342195384</v>
      </c>
    </row>
    <row r="37" spans="2:26" x14ac:dyDescent="0.3">
      <c r="B37">
        <v>35</v>
      </c>
      <c r="C37">
        <v>19131.900000000245</v>
      </c>
      <c r="D37">
        <v>8362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0"/>
        <v>2.2879574264530311</v>
      </c>
      <c r="Y37">
        <f t="shared" si="2"/>
        <v>2.2879574264530311</v>
      </c>
      <c r="Z37">
        <f t="shared" si="1"/>
        <v>1</v>
      </c>
    </row>
    <row r="38" spans="2:26" x14ac:dyDescent="0.3">
      <c r="B38">
        <v>36</v>
      </c>
      <c r="C38">
        <v>18207.290000000157</v>
      </c>
      <c r="D38">
        <v>8230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0"/>
        <v>2.2123074119076742</v>
      </c>
      <c r="Y38">
        <f t="shared" si="2"/>
        <v>2.2879574264530311</v>
      </c>
      <c r="Z38">
        <f t="shared" si="1"/>
        <v>0.96693556721348817</v>
      </c>
    </row>
    <row r="39" spans="2:26" x14ac:dyDescent="0.3">
      <c r="B39">
        <v>37</v>
      </c>
      <c r="C39">
        <v>19337.690000000264</v>
      </c>
      <c r="D39">
        <v>8666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0"/>
        <v>2.231443572582537</v>
      </c>
      <c r="Y39">
        <f t="shared" si="2"/>
        <v>2.231443572582537</v>
      </c>
      <c r="Z39">
        <f t="shared" si="1"/>
        <v>1</v>
      </c>
    </row>
    <row r="40" spans="2:26" x14ac:dyDescent="0.3">
      <c r="B40">
        <v>38</v>
      </c>
      <c r="C40">
        <v>23204.350000000115</v>
      </c>
      <c r="D40">
        <v>10608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2.1874387254902068</v>
      </c>
      <c r="Y40">
        <f t="shared" si="2"/>
        <v>2.231443572582537</v>
      </c>
      <c r="Z40">
        <f t="shared" si="1"/>
        <v>0.98027965052174648</v>
      </c>
    </row>
    <row r="41" spans="2:26" x14ac:dyDescent="0.3">
      <c r="B41">
        <v>39</v>
      </c>
      <c r="C41">
        <v>17377.030000000163</v>
      </c>
      <c r="D41">
        <v>8031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f t="shared" si="0"/>
        <v>2.1637442410658898</v>
      </c>
      <c r="Y41">
        <f t="shared" si="2"/>
        <v>2.2325625483621385</v>
      </c>
      <c r="Z41">
        <f t="shared" si="1"/>
        <v>0.9691751940626544</v>
      </c>
    </row>
    <row r="42" spans="2:26" x14ac:dyDescent="0.3">
      <c r="B42">
        <v>40</v>
      </c>
      <c r="C42">
        <v>17311.290000000023</v>
      </c>
      <c r="D42">
        <v>7754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f t="shared" si="0"/>
        <v>2.2325625483621385</v>
      </c>
      <c r="Y42">
        <f t="shared" si="2"/>
        <v>2.2325625483621385</v>
      </c>
      <c r="Z42">
        <f t="shared" si="1"/>
        <v>1</v>
      </c>
    </row>
    <row r="43" spans="2:26" x14ac:dyDescent="0.3">
      <c r="B43">
        <v>41</v>
      </c>
      <c r="C43">
        <v>17970.560000000067</v>
      </c>
      <c r="D43">
        <v>8074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2.2257319791924779</v>
      </c>
      <c r="Y43">
        <f t="shared" si="2"/>
        <v>2.2478689855072682</v>
      </c>
      <c r="Z43">
        <f t="shared" si="1"/>
        <v>0.99015200331624542</v>
      </c>
    </row>
    <row r="44" spans="2:26" x14ac:dyDescent="0.3">
      <c r="B44">
        <v>42</v>
      </c>
      <c r="C44">
        <v>19387.870000000188</v>
      </c>
      <c r="D44">
        <v>8625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0"/>
        <v>2.2478689855072682</v>
      </c>
      <c r="Y44">
        <f t="shared" si="2"/>
        <v>2.2501605785732028</v>
      </c>
      <c r="Z44">
        <f t="shared" si="1"/>
        <v>0.99898158687528527</v>
      </c>
    </row>
    <row r="45" spans="2:26" x14ac:dyDescent="0.3">
      <c r="B45">
        <v>43</v>
      </c>
      <c r="C45">
        <v>18356.81000000019</v>
      </c>
      <c r="D45">
        <v>8158</v>
      </c>
      <c r="E45">
        <v>0</v>
      </c>
      <c r="F45">
        <v>0</v>
      </c>
      <c r="G45">
        <v>0</v>
      </c>
      <c r="H45">
        <v>0</v>
      </c>
      <c r="I45">
        <v>133</v>
      </c>
      <c r="J45">
        <v>0</v>
      </c>
      <c r="K45">
        <v>0</v>
      </c>
      <c r="L45">
        <v>0</v>
      </c>
      <c r="M45">
        <v>27</v>
      </c>
      <c r="N45">
        <v>7</v>
      </c>
      <c r="O45">
        <v>21</v>
      </c>
      <c r="P45">
        <v>2</v>
      </c>
      <c r="Q45">
        <v>0</v>
      </c>
      <c r="R45">
        <v>0</v>
      </c>
      <c r="S45">
        <v>31</v>
      </c>
      <c r="T45">
        <v>34</v>
      </c>
      <c r="U45">
        <v>2</v>
      </c>
      <c r="V45">
        <v>0</v>
      </c>
      <c r="W45">
        <v>9</v>
      </c>
      <c r="X45">
        <f t="shared" si="0"/>
        <v>2.2501605785732028</v>
      </c>
      <c r="Y45">
        <f t="shared" si="2"/>
        <v>2.276855378280993</v>
      </c>
      <c r="Z45">
        <f t="shared" si="1"/>
        <v>0.9882755839644306</v>
      </c>
    </row>
    <row r="46" spans="2:26" x14ac:dyDescent="0.3">
      <c r="B46">
        <v>44</v>
      </c>
      <c r="C46">
        <v>17695.719999999877</v>
      </c>
      <c r="D46">
        <v>7772</v>
      </c>
      <c r="E46">
        <v>0</v>
      </c>
      <c r="F46">
        <v>0</v>
      </c>
      <c r="G46">
        <v>0</v>
      </c>
      <c r="H46">
        <v>0</v>
      </c>
      <c r="I46">
        <v>122</v>
      </c>
      <c r="J46">
        <v>0</v>
      </c>
      <c r="K46">
        <v>0</v>
      </c>
      <c r="L46">
        <v>0</v>
      </c>
      <c r="M46">
        <v>9</v>
      </c>
      <c r="N46">
        <v>11</v>
      </c>
      <c r="O46">
        <v>12</v>
      </c>
      <c r="P46">
        <v>6</v>
      </c>
      <c r="Q46">
        <v>0</v>
      </c>
      <c r="R46">
        <v>0</v>
      </c>
      <c r="S46">
        <v>27</v>
      </c>
      <c r="T46">
        <v>48</v>
      </c>
      <c r="U46">
        <v>0</v>
      </c>
      <c r="V46">
        <v>1</v>
      </c>
      <c r="W46">
        <v>8</v>
      </c>
      <c r="X46">
        <f t="shared" si="0"/>
        <v>2.276855378280993</v>
      </c>
      <c r="Y46">
        <f t="shared" si="2"/>
        <v>2.276855378280993</v>
      </c>
      <c r="Z46">
        <f t="shared" si="1"/>
        <v>1</v>
      </c>
    </row>
    <row r="47" spans="2:26" x14ac:dyDescent="0.3">
      <c r="B47">
        <v>45</v>
      </c>
      <c r="C47">
        <v>18543.830000000216</v>
      </c>
      <c r="D47">
        <v>8206</v>
      </c>
      <c r="E47">
        <v>0</v>
      </c>
      <c r="F47">
        <v>0</v>
      </c>
      <c r="G47">
        <v>0</v>
      </c>
      <c r="H47">
        <v>0</v>
      </c>
      <c r="I47">
        <v>128</v>
      </c>
      <c r="J47">
        <v>0</v>
      </c>
      <c r="K47">
        <v>0</v>
      </c>
      <c r="L47">
        <v>0</v>
      </c>
      <c r="M47">
        <v>15</v>
      </c>
      <c r="N47">
        <v>14</v>
      </c>
      <c r="O47">
        <v>8</v>
      </c>
      <c r="P47">
        <v>14</v>
      </c>
      <c r="Q47">
        <v>0</v>
      </c>
      <c r="R47">
        <v>0</v>
      </c>
      <c r="S47">
        <v>12</v>
      </c>
      <c r="T47">
        <v>54</v>
      </c>
      <c r="U47">
        <v>6</v>
      </c>
      <c r="V47">
        <v>1</v>
      </c>
      <c r="W47">
        <v>4</v>
      </c>
      <c r="X47">
        <f t="shared" si="0"/>
        <v>2.259789178649795</v>
      </c>
      <c r="Y47">
        <f t="shared" si="2"/>
        <v>2.276855378280993</v>
      </c>
      <c r="Z47">
        <f t="shared" si="1"/>
        <v>0.99250448676099801</v>
      </c>
    </row>
    <row r="48" spans="2:26" x14ac:dyDescent="0.3">
      <c r="B48">
        <v>46</v>
      </c>
      <c r="C48">
        <v>20647.690000000457</v>
      </c>
      <c r="D48">
        <v>9118</v>
      </c>
      <c r="E48">
        <v>0</v>
      </c>
      <c r="F48">
        <v>0</v>
      </c>
      <c r="G48">
        <v>0</v>
      </c>
      <c r="H48">
        <v>0</v>
      </c>
      <c r="I48">
        <v>129</v>
      </c>
      <c r="J48">
        <v>0</v>
      </c>
      <c r="K48">
        <v>0</v>
      </c>
      <c r="L48">
        <v>0</v>
      </c>
      <c r="M48">
        <v>25</v>
      </c>
      <c r="N48">
        <v>12</v>
      </c>
      <c r="O48">
        <v>9</v>
      </c>
      <c r="P48">
        <v>1</v>
      </c>
      <c r="Q48">
        <v>0</v>
      </c>
      <c r="R48">
        <v>0</v>
      </c>
      <c r="S48">
        <v>16</v>
      </c>
      <c r="T48">
        <v>60</v>
      </c>
      <c r="U48">
        <v>0</v>
      </c>
      <c r="V48">
        <v>2</v>
      </c>
      <c r="W48">
        <v>4</v>
      </c>
      <c r="X48">
        <f t="shared" si="0"/>
        <v>2.2644976968633972</v>
      </c>
      <c r="Y48">
        <f t="shared" si="2"/>
        <v>2.2644976968633972</v>
      </c>
      <c r="Z48">
        <f t="shared" si="1"/>
        <v>1</v>
      </c>
    </row>
    <row r="49" spans="2:26" x14ac:dyDescent="0.3">
      <c r="B49">
        <v>47</v>
      </c>
      <c r="C49">
        <v>19519.440000000221</v>
      </c>
      <c r="D49">
        <v>8946</v>
      </c>
      <c r="E49">
        <v>0</v>
      </c>
      <c r="F49">
        <v>0</v>
      </c>
      <c r="G49">
        <v>0</v>
      </c>
      <c r="H49">
        <v>0</v>
      </c>
      <c r="I49">
        <v>182</v>
      </c>
      <c r="J49">
        <v>0</v>
      </c>
      <c r="K49">
        <v>0</v>
      </c>
      <c r="L49">
        <v>0</v>
      </c>
      <c r="M49">
        <v>17</v>
      </c>
      <c r="N49">
        <v>45</v>
      </c>
      <c r="O49">
        <v>18</v>
      </c>
      <c r="P49">
        <v>13</v>
      </c>
      <c r="Q49">
        <v>0</v>
      </c>
      <c r="R49">
        <v>0</v>
      </c>
      <c r="S49">
        <v>16</v>
      </c>
      <c r="T49">
        <v>58</v>
      </c>
      <c r="U49">
        <v>3</v>
      </c>
      <c r="V49">
        <v>4</v>
      </c>
      <c r="W49">
        <v>8</v>
      </c>
      <c r="X49">
        <f t="shared" si="0"/>
        <v>2.1819181757210173</v>
      </c>
      <c r="Y49">
        <f t="shared" si="2"/>
        <v>2.2644976968633972</v>
      </c>
      <c r="Z49">
        <f t="shared" si="1"/>
        <v>0.96353296306869185</v>
      </c>
    </row>
    <row r="50" spans="2:26" x14ac:dyDescent="0.3">
      <c r="B50">
        <v>48</v>
      </c>
      <c r="C50">
        <v>19620.170000000133</v>
      </c>
      <c r="D50">
        <v>8939</v>
      </c>
      <c r="E50">
        <v>0</v>
      </c>
      <c r="F50">
        <v>0</v>
      </c>
      <c r="G50">
        <v>0</v>
      </c>
      <c r="H50">
        <v>0</v>
      </c>
      <c r="I50">
        <v>136</v>
      </c>
      <c r="J50">
        <v>0</v>
      </c>
      <c r="K50">
        <v>0</v>
      </c>
      <c r="L50">
        <v>0</v>
      </c>
      <c r="M50">
        <v>10</v>
      </c>
      <c r="N50">
        <v>23</v>
      </c>
      <c r="O50">
        <v>17</v>
      </c>
      <c r="P50">
        <v>7</v>
      </c>
      <c r="Q50">
        <v>0</v>
      </c>
      <c r="R50">
        <v>0</v>
      </c>
      <c r="S50">
        <v>9</v>
      </c>
      <c r="T50">
        <v>60</v>
      </c>
      <c r="U50">
        <v>2</v>
      </c>
      <c r="V50">
        <v>0</v>
      </c>
      <c r="W50">
        <v>8</v>
      </c>
      <c r="X50">
        <f t="shared" si="0"/>
        <v>2.19489540217028</v>
      </c>
      <c r="Y50">
        <f t="shared" si="2"/>
        <v>2.19489540217028</v>
      </c>
      <c r="Z50">
        <f t="shared" si="1"/>
        <v>1</v>
      </c>
    </row>
    <row r="51" spans="2:26" x14ac:dyDescent="0.3">
      <c r="B51">
        <v>49</v>
      </c>
      <c r="C51">
        <v>17776.33000000022</v>
      </c>
      <c r="D51">
        <v>8140</v>
      </c>
      <c r="E51">
        <v>0</v>
      </c>
      <c r="F51">
        <v>0</v>
      </c>
      <c r="G51">
        <v>0</v>
      </c>
      <c r="H51">
        <v>0</v>
      </c>
      <c r="I51">
        <v>139</v>
      </c>
      <c r="J51">
        <v>0</v>
      </c>
      <c r="K51">
        <v>0</v>
      </c>
      <c r="L51">
        <v>0</v>
      </c>
      <c r="M51">
        <v>19</v>
      </c>
      <c r="N51">
        <v>13</v>
      </c>
      <c r="O51">
        <v>12</v>
      </c>
      <c r="P51">
        <v>5</v>
      </c>
      <c r="Q51">
        <v>0</v>
      </c>
      <c r="R51">
        <v>0</v>
      </c>
      <c r="S51">
        <v>22</v>
      </c>
      <c r="T51">
        <v>55</v>
      </c>
      <c r="U51">
        <v>4</v>
      </c>
      <c r="V51">
        <v>3</v>
      </c>
      <c r="W51">
        <v>6</v>
      </c>
      <c r="X51">
        <f t="shared" si="0"/>
        <v>2.1838243243243514</v>
      </c>
      <c r="Y51">
        <f t="shared" si="2"/>
        <v>2.19489540217028</v>
      </c>
      <c r="Z51">
        <f t="shared" si="1"/>
        <v>0.99495598841066335</v>
      </c>
    </row>
    <row r="52" spans="2:26" x14ac:dyDescent="0.3">
      <c r="B52">
        <v>50</v>
      </c>
      <c r="C52">
        <v>20368.58000000026</v>
      </c>
      <c r="D52">
        <v>9288</v>
      </c>
      <c r="E52">
        <v>0</v>
      </c>
      <c r="F52">
        <v>0</v>
      </c>
      <c r="G52">
        <v>30</v>
      </c>
      <c r="H52">
        <v>0</v>
      </c>
      <c r="I52">
        <v>150</v>
      </c>
      <c r="J52">
        <v>0</v>
      </c>
      <c r="K52">
        <v>0</v>
      </c>
      <c r="L52">
        <v>0</v>
      </c>
      <c r="M52">
        <v>19</v>
      </c>
      <c r="N52">
        <v>10</v>
      </c>
      <c r="O52">
        <v>26</v>
      </c>
      <c r="P52">
        <v>1</v>
      </c>
      <c r="Q52">
        <v>30</v>
      </c>
      <c r="R52">
        <v>0</v>
      </c>
      <c r="S52">
        <v>31</v>
      </c>
      <c r="T52">
        <v>38</v>
      </c>
      <c r="U52">
        <v>5</v>
      </c>
      <c r="V52">
        <v>15</v>
      </c>
      <c r="W52">
        <v>5</v>
      </c>
      <c r="X52">
        <f t="shared" si="0"/>
        <v>2.1929995693368065</v>
      </c>
      <c r="Y52">
        <f t="shared" si="2"/>
        <v>2.1929995693368065</v>
      </c>
      <c r="Z52">
        <f t="shared" si="1"/>
        <v>1</v>
      </c>
    </row>
    <row r="53" spans="2:26" x14ac:dyDescent="0.3">
      <c r="B53">
        <v>51</v>
      </c>
      <c r="C53">
        <v>20867.14000000017</v>
      </c>
      <c r="D53">
        <v>9544</v>
      </c>
      <c r="E53">
        <v>0</v>
      </c>
      <c r="F53">
        <v>0</v>
      </c>
      <c r="G53">
        <v>0</v>
      </c>
      <c r="H53">
        <v>0</v>
      </c>
      <c r="I53">
        <v>183</v>
      </c>
      <c r="J53">
        <v>0</v>
      </c>
      <c r="K53">
        <v>0</v>
      </c>
      <c r="L53">
        <v>0</v>
      </c>
      <c r="M53">
        <v>20</v>
      </c>
      <c r="N53">
        <v>37</v>
      </c>
      <c r="O53">
        <v>13</v>
      </c>
      <c r="P53">
        <v>3</v>
      </c>
      <c r="Q53">
        <v>0</v>
      </c>
      <c r="R53">
        <v>0</v>
      </c>
      <c r="S53">
        <v>26</v>
      </c>
      <c r="T53">
        <v>66</v>
      </c>
      <c r="U53">
        <v>2</v>
      </c>
      <c r="V53">
        <v>15</v>
      </c>
      <c r="W53">
        <v>1</v>
      </c>
      <c r="X53">
        <f t="shared" si="0"/>
        <v>2.1864145012573521</v>
      </c>
      <c r="Y53">
        <f t="shared" si="2"/>
        <v>2.2108541448059063</v>
      </c>
      <c r="Z53">
        <f t="shared" si="1"/>
        <v>0.98894561018148952</v>
      </c>
    </row>
    <row r="54" spans="2:26" x14ac:dyDescent="0.3">
      <c r="B54">
        <v>52</v>
      </c>
      <c r="C54">
        <v>21069.440000000286</v>
      </c>
      <c r="D54">
        <v>9530</v>
      </c>
      <c r="E54">
        <v>0</v>
      </c>
      <c r="F54">
        <v>0</v>
      </c>
      <c r="G54">
        <v>620</v>
      </c>
      <c r="H54">
        <v>0</v>
      </c>
      <c r="I54">
        <v>160</v>
      </c>
      <c r="J54">
        <v>590</v>
      </c>
      <c r="K54">
        <v>0</v>
      </c>
      <c r="L54">
        <v>0</v>
      </c>
      <c r="M54">
        <v>47</v>
      </c>
      <c r="N54">
        <v>49</v>
      </c>
      <c r="O54">
        <v>24</v>
      </c>
      <c r="P54">
        <v>1</v>
      </c>
      <c r="Q54">
        <v>1116</v>
      </c>
      <c r="R54">
        <v>0</v>
      </c>
      <c r="S54">
        <v>49</v>
      </c>
      <c r="T54">
        <v>58</v>
      </c>
      <c r="U54">
        <v>5</v>
      </c>
      <c r="V54">
        <v>11</v>
      </c>
      <c r="W54">
        <v>10</v>
      </c>
      <c r="X54">
        <f t="shared" si="0"/>
        <v>2.2108541448059063</v>
      </c>
      <c r="Y54">
        <f t="shared" si="2"/>
        <v>2.2596117207283548</v>
      </c>
      <c r="Z54">
        <f t="shared" si="1"/>
        <v>0.97842214417849971</v>
      </c>
    </row>
    <row r="55" spans="2:26" x14ac:dyDescent="0.3">
      <c r="B55">
        <v>53</v>
      </c>
      <c r="C55">
        <v>18738.960000000247</v>
      </c>
      <c r="D55">
        <v>8293</v>
      </c>
      <c r="E55">
        <v>0</v>
      </c>
      <c r="F55">
        <v>0</v>
      </c>
      <c r="G55">
        <v>0</v>
      </c>
      <c r="H55">
        <v>0</v>
      </c>
      <c r="I55">
        <v>209</v>
      </c>
      <c r="J55">
        <v>0</v>
      </c>
      <c r="K55">
        <v>0</v>
      </c>
      <c r="L55">
        <v>0</v>
      </c>
      <c r="M55">
        <v>24</v>
      </c>
      <c r="N55">
        <v>18</v>
      </c>
      <c r="O55">
        <v>26</v>
      </c>
      <c r="P55">
        <v>8</v>
      </c>
      <c r="Q55">
        <v>0</v>
      </c>
      <c r="R55">
        <v>0</v>
      </c>
      <c r="S55">
        <v>43</v>
      </c>
      <c r="T55">
        <v>68</v>
      </c>
      <c r="U55">
        <v>1</v>
      </c>
      <c r="V55">
        <v>18</v>
      </c>
      <c r="W55">
        <v>3</v>
      </c>
      <c r="X55">
        <f t="shared" si="0"/>
        <v>2.2596117207283548</v>
      </c>
      <c r="Y55">
        <f t="shared" si="2"/>
        <v>2.2596117207283548</v>
      </c>
      <c r="Z55">
        <f t="shared" si="1"/>
        <v>1</v>
      </c>
    </row>
    <row r="56" spans="2:26" x14ac:dyDescent="0.3">
      <c r="B56">
        <v>54</v>
      </c>
      <c r="C56">
        <v>18713.710000000283</v>
      </c>
      <c r="D56">
        <v>8287</v>
      </c>
      <c r="E56">
        <v>0</v>
      </c>
      <c r="F56">
        <v>0</v>
      </c>
      <c r="G56">
        <v>121</v>
      </c>
      <c r="H56">
        <v>0</v>
      </c>
      <c r="I56">
        <v>139</v>
      </c>
      <c r="J56">
        <v>0</v>
      </c>
      <c r="K56">
        <v>0</v>
      </c>
      <c r="L56">
        <v>0</v>
      </c>
      <c r="M56">
        <v>7</v>
      </c>
      <c r="N56">
        <v>18</v>
      </c>
      <c r="O56">
        <v>7</v>
      </c>
      <c r="P56">
        <v>1</v>
      </c>
      <c r="Q56">
        <v>113</v>
      </c>
      <c r="R56">
        <v>0</v>
      </c>
      <c r="S56">
        <v>31</v>
      </c>
      <c r="T56">
        <v>73</v>
      </c>
      <c r="U56">
        <v>4</v>
      </c>
      <c r="V56">
        <v>6</v>
      </c>
      <c r="W56">
        <v>0</v>
      </c>
      <c r="X56">
        <f t="shared" si="0"/>
        <v>2.2582007964281745</v>
      </c>
      <c r="Y56">
        <f t="shared" si="2"/>
        <v>2.2596117207283548</v>
      </c>
      <c r="Z56">
        <f t="shared" si="1"/>
        <v>0.99937558993554632</v>
      </c>
    </row>
    <row r="57" spans="2:26" x14ac:dyDescent="0.3">
      <c r="B57">
        <v>55</v>
      </c>
      <c r="C57">
        <v>21034.870000000563</v>
      </c>
      <c r="D57">
        <v>9471</v>
      </c>
      <c r="E57">
        <v>0</v>
      </c>
      <c r="F57">
        <v>0</v>
      </c>
      <c r="G57">
        <v>0</v>
      </c>
      <c r="H57">
        <v>0</v>
      </c>
      <c r="I57">
        <v>190</v>
      </c>
      <c r="J57">
        <v>0</v>
      </c>
      <c r="K57">
        <v>0</v>
      </c>
      <c r="L57">
        <v>0</v>
      </c>
      <c r="M57">
        <v>5</v>
      </c>
      <c r="N57">
        <v>41</v>
      </c>
      <c r="O57">
        <v>16</v>
      </c>
      <c r="P57">
        <v>3</v>
      </c>
      <c r="Q57">
        <v>0</v>
      </c>
      <c r="R57">
        <v>0</v>
      </c>
      <c r="S57">
        <v>27</v>
      </c>
      <c r="T57">
        <v>74</v>
      </c>
      <c r="U57">
        <v>10</v>
      </c>
      <c r="V57">
        <v>6</v>
      </c>
      <c r="W57">
        <v>8</v>
      </c>
      <c r="X57">
        <f t="shared" si="0"/>
        <v>2.2209766656108716</v>
      </c>
      <c r="Y57">
        <f t="shared" si="2"/>
        <v>2.2582007964281745</v>
      </c>
      <c r="Z57">
        <f t="shared" si="1"/>
        <v>0.9835160226335139</v>
      </c>
    </row>
    <row r="58" spans="2:26" x14ac:dyDescent="0.3">
      <c r="B58">
        <v>56</v>
      </c>
      <c r="C58">
        <v>21010.350000000279</v>
      </c>
      <c r="D58">
        <v>9387</v>
      </c>
      <c r="E58">
        <v>0</v>
      </c>
      <c r="F58">
        <v>0</v>
      </c>
      <c r="G58">
        <v>0</v>
      </c>
      <c r="H58">
        <v>0</v>
      </c>
      <c r="I58">
        <v>157</v>
      </c>
      <c r="J58">
        <v>0</v>
      </c>
      <c r="K58">
        <v>0</v>
      </c>
      <c r="L58">
        <v>0</v>
      </c>
      <c r="M58">
        <v>7</v>
      </c>
      <c r="N58">
        <v>25</v>
      </c>
      <c r="O58">
        <v>17</v>
      </c>
      <c r="P58">
        <v>1</v>
      </c>
      <c r="Q58">
        <v>0</v>
      </c>
      <c r="R58">
        <v>0</v>
      </c>
      <c r="S58">
        <v>17</v>
      </c>
      <c r="T58">
        <v>69</v>
      </c>
      <c r="U58">
        <v>4</v>
      </c>
      <c r="V58">
        <v>10</v>
      </c>
      <c r="W58">
        <v>7</v>
      </c>
      <c r="X58">
        <f t="shared" si="0"/>
        <v>2.2382390540108958</v>
      </c>
      <c r="Y58">
        <f t="shared" si="2"/>
        <v>2.2485940778736633</v>
      </c>
      <c r="Z58">
        <f t="shared" si="1"/>
        <v>0.99539488964919831</v>
      </c>
    </row>
    <row r="59" spans="2:26" x14ac:dyDescent="0.3">
      <c r="B59">
        <v>57</v>
      </c>
      <c r="C59">
        <v>19288.440000000282</v>
      </c>
      <c r="D59">
        <v>8578</v>
      </c>
      <c r="E59">
        <v>0</v>
      </c>
      <c r="F59">
        <v>0</v>
      </c>
      <c r="G59">
        <v>0</v>
      </c>
      <c r="H59">
        <v>0</v>
      </c>
      <c r="I59">
        <v>150</v>
      </c>
      <c r="J59">
        <v>0</v>
      </c>
      <c r="K59">
        <v>0</v>
      </c>
      <c r="L59">
        <v>0</v>
      </c>
      <c r="M59">
        <v>5</v>
      </c>
      <c r="N59">
        <v>33</v>
      </c>
      <c r="O59">
        <v>27</v>
      </c>
      <c r="P59">
        <v>0</v>
      </c>
      <c r="Q59">
        <v>0</v>
      </c>
      <c r="R59">
        <v>0</v>
      </c>
      <c r="S59">
        <v>5</v>
      </c>
      <c r="T59">
        <v>65</v>
      </c>
      <c r="U59">
        <v>5</v>
      </c>
      <c r="V59">
        <v>4</v>
      </c>
      <c r="W59">
        <v>6</v>
      </c>
      <c r="X59">
        <f t="shared" si="0"/>
        <v>2.2485940778736633</v>
      </c>
      <c r="Y59">
        <f t="shared" si="2"/>
        <v>2.2485940778736633</v>
      </c>
      <c r="Z59">
        <f t="shared" si="1"/>
        <v>1</v>
      </c>
    </row>
    <row r="60" spans="2:26" x14ac:dyDescent="0.3">
      <c r="B60">
        <v>58</v>
      </c>
      <c r="C60">
        <v>18020.320000000298</v>
      </c>
      <c r="D60">
        <v>8045</v>
      </c>
      <c r="E60">
        <v>0</v>
      </c>
      <c r="F60">
        <v>0</v>
      </c>
      <c r="G60">
        <v>0</v>
      </c>
      <c r="H60">
        <v>0</v>
      </c>
      <c r="I60">
        <v>139</v>
      </c>
      <c r="J60">
        <v>0</v>
      </c>
      <c r="K60">
        <v>0</v>
      </c>
      <c r="L60">
        <v>0</v>
      </c>
      <c r="M60">
        <v>16</v>
      </c>
      <c r="N60">
        <v>29</v>
      </c>
      <c r="O60">
        <v>27</v>
      </c>
      <c r="P60">
        <v>5</v>
      </c>
      <c r="Q60">
        <v>0</v>
      </c>
      <c r="R60">
        <v>0</v>
      </c>
      <c r="S60">
        <v>12</v>
      </c>
      <c r="T60">
        <v>43</v>
      </c>
      <c r="U60">
        <v>4</v>
      </c>
      <c r="V60">
        <v>1</v>
      </c>
      <c r="W60">
        <v>2</v>
      </c>
      <c r="X60">
        <f t="shared" si="0"/>
        <v>2.2399403356122187</v>
      </c>
      <c r="Y60">
        <f t="shared" si="2"/>
        <v>2.2814007910349812</v>
      </c>
      <c r="Z60">
        <f t="shared" si="1"/>
        <v>0.98182675504203998</v>
      </c>
    </row>
    <row r="61" spans="2:26" x14ac:dyDescent="0.3">
      <c r="B61">
        <v>59</v>
      </c>
      <c r="C61">
        <v>20765.310000000398</v>
      </c>
      <c r="D61">
        <v>9102</v>
      </c>
      <c r="E61">
        <v>0</v>
      </c>
      <c r="F61">
        <v>0</v>
      </c>
      <c r="G61">
        <v>0</v>
      </c>
      <c r="H61">
        <v>0</v>
      </c>
      <c r="I61">
        <v>141</v>
      </c>
      <c r="J61">
        <v>0</v>
      </c>
      <c r="K61">
        <v>0</v>
      </c>
      <c r="L61">
        <v>0</v>
      </c>
      <c r="M61">
        <v>15</v>
      </c>
      <c r="N61">
        <v>6</v>
      </c>
      <c r="O61">
        <v>27</v>
      </c>
      <c r="P61">
        <v>4</v>
      </c>
      <c r="Q61">
        <v>0</v>
      </c>
      <c r="R61">
        <v>0</v>
      </c>
      <c r="S61">
        <v>8</v>
      </c>
      <c r="T61">
        <v>66</v>
      </c>
      <c r="U61">
        <v>6</v>
      </c>
      <c r="V61">
        <v>5</v>
      </c>
      <c r="W61">
        <v>4</v>
      </c>
      <c r="X61">
        <f t="shared" si="0"/>
        <v>2.2814007910349812</v>
      </c>
      <c r="Y61">
        <f t="shared" si="2"/>
        <v>2.2814007910349812</v>
      </c>
      <c r="Z61">
        <f t="shared" si="1"/>
        <v>1</v>
      </c>
    </row>
    <row r="62" spans="2:26" x14ac:dyDescent="0.3">
      <c r="B62">
        <v>60</v>
      </c>
      <c r="C62">
        <v>22665.160000000367</v>
      </c>
      <c r="D62">
        <v>10203</v>
      </c>
      <c r="E62">
        <v>0</v>
      </c>
      <c r="F62">
        <v>0</v>
      </c>
      <c r="G62">
        <v>96</v>
      </c>
      <c r="H62">
        <v>0</v>
      </c>
      <c r="I62">
        <v>134</v>
      </c>
      <c r="J62">
        <v>0</v>
      </c>
      <c r="K62">
        <v>0</v>
      </c>
      <c r="L62">
        <v>0</v>
      </c>
      <c r="M62">
        <v>5</v>
      </c>
      <c r="N62">
        <v>21</v>
      </c>
      <c r="O62">
        <v>14</v>
      </c>
      <c r="P62">
        <v>1</v>
      </c>
      <c r="Q62">
        <v>96</v>
      </c>
      <c r="R62">
        <v>0</v>
      </c>
      <c r="S62">
        <v>18</v>
      </c>
      <c r="T62">
        <v>60</v>
      </c>
      <c r="U62">
        <v>12</v>
      </c>
      <c r="V62">
        <v>0</v>
      </c>
      <c r="W62">
        <v>3</v>
      </c>
      <c r="X62">
        <f t="shared" si="0"/>
        <v>2.2214211506420041</v>
      </c>
      <c r="Y62">
        <f t="shared" si="2"/>
        <v>2.2814007910349812</v>
      </c>
      <c r="Z62">
        <f t="shared" si="1"/>
        <v>0.97370929271670559</v>
      </c>
    </row>
    <row r="63" spans="2:26" x14ac:dyDescent="0.3">
      <c r="B63">
        <v>61</v>
      </c>
      <c r="C63">
        <v>21767.430000000419</v>
      </c>
      <c r="D63">
        <v>9751</v>
      </c>
      <c r="E63">
        <v>0</v>
      </c>
      <c r="F63">
        <v>0</v>
      </c>
      <c r="G63">
        <v>0</v>
      </c>
      <c r="H63">
        <v>448</v>
      </c>
      <c r="I63">
        <v>131</v>
      </c>
      <c r="J63">
        <v>0</v>
      </c>
      <c r="K63">
        <v>0</v>
      </c>
      <c r="L63">
        <v>0</v>
      </c>
      <c r="M63">
        <v>19</v>
      </c>
      <c r="N63">
        <v>21</v>
      </c>
      <c r="O63">
        <v>21</v>
      </c>
      <c r="P63">
        <v>12</v>
      </c>
      <c r="Q63">
        <v>446</v>
      </c>
      <c r="R63">
        <v>0</v>
      </c>
      <c r="S63">
        <v>6</v>
      </c>
      <c r="T63">
        <v>42</v>
      </c>
      <c r="U63">
        <v>5</v>
      </c>
      <c r="V63">
        <v>3</v>
      </c>
      <c r="W63">
        <v>4</v>
      </c>
      <c r="X63">
        <f t="shared" si="0"/>
        <v>2.2323279663624671</v>
      </c>
      <c r="Y63">
        <f t="shared" si="2"/>
        <v>2.2398011499760719</v>
      </c>
      <c r="Z63">
        <f t="shared" si="1"/>
        <v>0.99666346112301774</v>
      </c>
    </row>
    <row r="64" spans="2:26" x14ac:dyDescent="0.3">
      <c r="B64">
        <v>62</v>
      </c>
      <c r="C64">
        <v>18697.860000000248</v>
      </c>
      <c r="D64">
        <v>8348</v>
      </c>
      <c r="E64">
        <v>0</v>
      </c>
      <c r="F64">
        <v>0</v>
      </c>
      <c r="G64">
        <v>0</v>
      </c>
      <c r="H64">
        <v>0</v>
      </c>
      <c r="I64">
        <v>135</v>
      </c>
      <c r="J64">
        <v>0</v>
      </c>
      <c r="K64">
        <v>0</v>
      </c>
      <c r="L64">
        <v>0</v>
      </c>
      <c r="M64">
        <v>27</v>
      </c>
      <c r="N64">
        <v>27</v>
      </c>
      <c r="O64">
        <v>6</v>
      </c>
      <c r="P64">
        <v>10</v>
      </c>
      <c r="Q64">
        <v>0</v>
      </c>
      <c r="R64">
        <v>0</v>
      </c>
      <c r="S64">
        <v>7</v>
      </c>
      <c r="T64">
        <v>46</v>
      </c>
      <c r="U64">
        <v>8</v>
      </c>
      <c r="V64">
        <v>0</v>
      </c>
      <c r="W64">
        <v>4</v>
      </c>
      <c r="X64">
        <f t="shared" si="0"/>
        <v>2.2398011499760719</v>
      </c>
      <c r="Y64">
        <f t="shared" si="2"/>
        <v>2.2398011499760719</v>
      </c>
      <c r="Z64">
        <f t="shared" si="1"/>
        <v>1</v>
      </c>
    </row>
    <row r="65" spans="2:26" x14ac:dyDescent="0.3">
      <c r="B65">
        <v>63</v>
      </c>
      <c r="C65">
        <v>19827.060000000347</v>
      </c>
      <c r="D65">
        <v>8974</v>
      </c>
      <c r="E65">
        <v>0</v>
      </c>
      <c r="F65">
        <v>0</v>
      </c>
      <c r="G65">
        <v>0</v>
      </c>
      <c r="H65">
        <v>0</v>
      </c>
      <c r="I65">
        <v>146</v>
      </c>
      <c r="J65">
        <v>0</v>
      </c>
      <c r="K65">
        <v>0</v>
      </c>
      <c r="L65">
        <v>0</v>
      </c>
      <c r="M65">
        <v>8</v>
      </c>
      <c r="N65">
        <v>35</v>
      </c>
      <c r="O65">
        <v>15</v>
      </c>
      <c r="P65">
        <v>22</v>
      </c>
      <c r="Q65">
        <v>0</v>
      </c>
      <c r="R65">
        <v>0</v>
      </c>
      <c r="S65">
        <v>14</v>
      </c>
      <c r="T65">
        <v>36</v>
      </c>
      <c r="U65">
        <v>15</v>
      </c>
      <c r="V65">
        <v>0</v>
      </c>
      <c r="W65">
        <v>1</v>
      </c>
      <c r="X65">
        <f t="shared" si="0"/>
        <v>2.2093893470024901</v>
      </c>
      <c r="Y65">
        <f t="shared" si="2"/>
        <v>2.2398011499760719</v>
      </c>
      <c r="Z65">
        <f t="shared" si="1"/>
        <v>0.98642209690181348</v>
      </c>
    </row>
    <row r="66" spans="2:26" x14ac:dyDescent="0.3">
      <c r="B66">
        <v>64</v>
      </c>
      <c r="C66">
        <v>21165.810000000387</v>
      </c>
      <c r="D66">
        <v>9646</v>
      </c>
      <c r="E66">
        <v>0</v>
      </c>
      <c r="F66">
        <v>0</v>
      </c>
      <c r="G66">
        <v>0</v>
      </c>
      <c r="H66">
        <v>0</v>
      </c>
      <c r="I66">
        <v>136</v>
      </c>
      <c r="J66">
        <v>0</v>
      </c>
      <c r="K66">
        <v>0</v>
      </c>
      <c r="L66">
        <v>0</v>
      </c>
      <c r="M66">
        <v>3</v>
      </c>
      <c r="N66">
        <v>31</v>
      </c>
      <c r="O66">
        <v>18</v>
      </c>
      <c r="P66">
        <v>3</v>
      </c>
      <c r="Q66">
        <v>0</v>
      </c>
      <c r="R66">
        <v>0</v>
      </c>
      <c r="S66">
        <v>29</v>
      </c>
      <c r="T66">
        <v>43</v>
      </c>
      <c r="U66">
        <v>3</v>
      </c>
      <c r="V66">
        <v>0</v>
      </c>
      <c r="W66">
        <v>6</v>
      </c>
      <c r="X66">
        <f t="shared" si="0"/>
        <v>2.1942577234087071</v>
      </c>
      <c r="Y66">
        <f t="shared" si="2"/>
        <v>2.2093893470024901</v>
      </c>
      <c r="Z66">
        <f t="shared" si="1"/>
        <v>0.99315121908489679</v>
      </c>
    </row>
    <row r="67" spans="2:26" x14ac:dyDescent="0.3">
      <c r="B67">
        <v>65</v>
      </c>
      <c r="C67">
        <v>21369.430000000153</v>
      </c>
      <c r="D67">
        <v>10209</v>
      </c>
      <c r="E67">
        <v>0</v>
      </c>
      <c r="F67">
        <v>0</v>
      </c>
      <c r="G67">
        <v>745</v>
      </c>
      <c r="H67">
        <v>0</v>
      </c>
      <c r="I67">
        <v>198</v>
      </c>
      <c r="J67">
        <v>0</v>
      </c>
      <c r="K67">
        <v>0</v>
      </c>
      <c r="L67">
        <v>0</v>
      </c>
      <c r="M67">
        <v>56</v>
      </c>
      <c r="N67">
        <v>9</v>
      </c>
      <c r="O67">
        <v>12</v>
      </c>
      <c r="P67">
        <v>14</v>
      </c>
      <c r="Q67">
        <v>671</v>
      </c>
      <c r="R67">
        <v>0</v>
      </c>
      <c r="S67">
        <v>113</v>
      </c>
      <c r="T67">
        <v>47</v>
      </c>
      <c r="U67">
        <v>7</v>
      </c>
      <c r="V67">
        <v>4</v>
      </c>
      <c r="W67">
        <v>10</v>
      </c>
      <c r="X67">
        <f t="shared" si="0"/>
        <v>2.0931952199040214</v>
      </c>
      <c r="Y67">
        <f t="shared" si="2"/>
        <v>2.1942577234087071</v>
      </c>
      <c r="Z67">
        <f t="shared" si="1"/>
        <v>0.95394228197237996</v>
      </c>
    </row>
    <row r="68" spans="2:26" x14ac:dyDescent="0.3">
      <c r="B68">
        <v>66</v>
      </c>
      <c r="C68">
        <v>19956.540000000263</v>
      </c>
      <c r="D68">
        <v>9354</v>
      </c>
      <c r="E68">
        <v>0</v>
      </c>
      <c r="F68">
        <v>0</v>
      </c>
      <c r="G68">
        <v>622</v>
      </c>
      <c r="H68">
        <v>0</v>
      </c>
      <c r="I68">
        <v>193</v>
      </c>
      <c r="J68">
        <v>0</v>
      </c>
      <c r="K68">
        <v>0</v>
      </c>
      <c r="L68">
        <v>0</v>
      </c>
      <c r="M68">
        <v>51</v>
      </c>
      <c r="N68">
        <v>50</v>
      </c>
      <c r="O68">
        <v>12</v>
      </c>
      <c r="P68">
        <v>5</v>
      </c>
      <c r="Q68">
        <v>575</v>
      </c>
      <c r="R68">
        <v>0</v>
      </c>
      <c r="S68">
        <v>61</v>
      </c>
      <c r="T68">
        <v>41</v>
      </c>
      <c r="U68">
        <v>0</v>
      </c>
      <c r="V68">
        <v>7</v>
      </c>
      <c r="W68">
        <v>13</v>
      </c>
      <c r="X68">
        <f t="shared" ref="X68:X106" si="3">C68/D68</f>
        <v>2.1334765875561539</v>
      </c>
      <c r="Y68">
        <f t="shared" si="2"/>
        <v>2.1505355472404295</v>
      </c>
      <c r="Z68">
        <f t="shared" ref="Z68:Z106" si="4">X68/Y68</f>
        <v>0.99206757604813101</v>
      </c>
    </row>
    <row r="69" spans="2:26" x14ac:dyDescent="0.3">
      <c r="B69">
        <v>67</v>
      </c>
      <c r="C69">
        <v>18391.380000000154</v>
      </c>
      <c r="D69">
        <v>8552</v>
      </c>
      <c r="E69">
        <v>0</v>
      </c>
      <c r="F69">
        <v>0</v>
      </c>
      <c r="G69">
        <v>0</v>
      </c>
      <c r="H69">
        <v>0</v>
      </c>
      <c r="I69">
        <v>301</v>
      </c>
      <c r="J69">
        <v>0</v>
      </c>
      <c r="K69">
        <v>0</v>
      </c>
      <c r="L69">
        <v>0</v>
      </c>
      <c r="M69">
        <v>36</v>
      </c>
      <c r="N69">
        <v>30</v>
      </c>
      <c r="O69">
        <v>47</v>
      </c>
      <c r="P69">
        <v>18</v>
      </c>
      <c r="Q69">
        <v>0</v>
      </c>
      <c r="R69">
        <v>0</v>
      </c>
      <c r="S69">
        <v>102</v>
      </c>
      <c r="T69">
        <v>36</v>
      </c>
      <c r="U69">
        <v>4</v>
      </c>
      <c r="V69">
        <v>3</v>
      </c>
      <c r="W69">
        <v>25</v>
      </c>
      <c r="X69">
        <f t="shared" si="3"/>
        <v>2.1505355472404295</v>
      </c>
      <c r="Y69">
        <f t="shared" ref="Y69:Y106" si="5">MAX(X68:X70)</f>
        <v>2.1835100300416856</v>
      </c>
      <c r="Z69">
        <f t="shared" si="4"/>
        <v>0.98489840561866959</v>
      </c>
    </row>
    <row r="70" spans="2:26" x14ac:dyDescent="0.3">
      <c r="B70">
        <v>68</v>
      </c>
      <c r="C70">
        <v>22531.640000000156</v>
      </c>
      <c r="D70">
        <v>10319</v>
      </c>
      <c r="E70">
        <v>0</v>
      </c>
      <c r="F70">
        <v>0</v>
      </c>
      <c r="G70">
        <v>0</v>
      </c>
      <c r="H70">
        <v>0</v>
      </c>
      <c r="I70">
        <v>431</v>
      </c>
      <c r="J70">
        <v>0</v>
      </c>
      <c r="K70">
        <v>0</v>
      </c>
      <c r="L70">
        <v>0</v>
      </c>
      <c r="M70">
        <v>44</v>
      </c>
      <c r="N70">
        <v>75</v>
      </c>
      <c r="O70">
        <v>60</v>
      </c>
      <c r="P70">
        <v>18</v>
      </c>
      <c r="Q70">
        <v>0</v>
      </c>
      <c r="R70">
        <v>0</v>
      </c>
      <c r="S70">
        <v>123</v>
      </c>
      <c r="T70">
        <v>39</v>
      </c>
      <c r="U70">
        <v>7</v>
      </c>
      <c r="V70">
        <v>16</v>
      </c>
      <c r="W70">
        <v>49</v>
      </c>
      <c r="X70">
        <f t="shared" si="3"/>
        <v>2.1835100300416856</v>
      </c>
      <c r="Y70">
        <f t="shared" si="5"/>
        <v>2.1835100300416856</v>
      </c>
      <c r="Z70">
        <f t="shared" si="4"/>
        <v>1</v>
      </c>
    </row>
    <row r="71" spans="2:26" x14ac:dyDescent="0.3">
      <c r="B71">
        <v>69</v>
      </c>
      <c r="C71">
        <v>24518.710000000319</v>
      </c>
      <c r="D71">
        <v>11384</v>
      </c>
      <c r="E71">
        <v>0</v>
      </c>
      <c r="F71">
        <v>0</v>
      </c>
      <c r="G71">
        <v>26</v>
      </c>
      <c r="H71">
        <v>0</v>
      </c>
      <c r="I71">
        <v>687</v>
      </c>
      <c r="J71">
        <v>0</v>
      </c>
      <c r="K71">
        <v>0</v>
      </c>
      <c r="L71">
        <v>0</v>
      </c>
      <c r="M71">
        <v>84</v>
      </c>
      <c r="N71">
        <v>100</v>
      </c>
      <c r="O71">
        <v>132</v>
      </c>
      <c r="P71">
        <v>20</v>
      </c>
      <c r="Q71">
        <v>26</v>
      </c>
      <c r="R71">
        <v>0</v>
      </c>
      <c r="S71">
        <v>190</v>
      </c>
      <c r="T71">
        <v>46</v>
      </c>
      <c r="U71">
        <v>14</v>
      </c>
      <c r="V71">
        <v>32</v>
      </c>
      <c r="W71">
        <v>69</v>
      </c>
      <c r="X71">
        <f t="shared" si="3"/>
        <v>2.1537868938861839</v>
      </c>
      <c r="Y71">
        <f t="shared" si="5"/>
        <v>2.1835100300416856</v>
      </c>
      <c r="Z71">
        <f t="shared" si="4"/>
        <v>0.98638745151313356</v>
      </c>
    </row>
    <row r="72" spans="2:26" x14ac:dyDescent="0.3">
      <c r="B72">
        <v>70</v>
      </c>
      <c r="C72">
        <v>25017.05000000037</v>
      </c>
      <c r="D72">
        <v>11729</v>
      </c>
      <c r="E72">
        <v>0</v>
      </c>
      <c r="F72">
        <v>0</v>
      </c>
      <c r="G72">
        <v>0</v>
      </c>
      <c r="H72">
        <v>0</v>
      </c>
      <c r="I72">
        <v>1079</v>
      </c>
      <c r="J72">
        <v>0</v>
      </c>
      <c r="K72">
        <v>0</v>
      </c>
      <c r="L72">
        <v>0</v>
      </c>
      <c r="M72">
        <v>113</v>
      </c>
      <c r="N72">
        <v>168</v>
      </c>
      <c r="O72">
        <v>185</v>
      </c>
      <c r="P72">
        <v>38</v>
      </c>
      <c r="Q72">
        <v>0</v>
      </c>
      <c r="R72">
        <v>0</v>
      </c>
      <c r="S72">
        <v>238</v>
      </c>
      <c r="T72">
        <v>106</v>
      </c>
      <c r="U72">
        <v>29</v>
      </c>
      <c r="V72">
        <v>57</v>
      </c>
      <c r="W72">
        <v>145</v>
      </c>
      <c r="X72">
        <f t="shared" si="3"/>
        <v>2.1329226703044055</v>
      </c>
      <c r="Y72">
        <f t="shared" si="5"/>
        <v>2.1760534506089666</v>
      </c>
      <c r="Z72">
        <f t="shared" si="4"/>
        <v>0.98017935621365782</v>
      </c>
    </row>
    <row r="73" spans="2:26" x14ac:dyDescent="0.3">
      <c r="B73">
        <v>71</v>
      </c>
      <c r="C73">
        <v>32162.070000000524</v>
      </c>
      <c r="D73">
        <v>14780</v>
      </c>
      <c r="E73">
        <v>0</v>
      </c>
      <c r="F73">
        <v>0</v>
      </c>
      <c r="G73">
        <v>0</v>
      </c>
      <c r="H73">
        <v>0</v>
      </c>
      <c r="I73">
        <v>2258</v>
      </c>
      <c r="J73">
        <v>0</v>
      </c>
      <c r="K73">
        <v>0</v>
      </c>
      <c r="L73">
        <v>0</v>
      </c>
      <c r="M73">
        <v>129</v>
      </c>
      <c r="N73">
        <v>290</v>
      </c>
      <c r="O73">
        <v>366</v>
      </c>
      <c r="P73">
        <v>77</v>
      </c>
      <c r="Q73">
        <v>0</v>
      </c>
      <c r="R73">
        <v>0</v>
      </c>
      <c r="S73">
        <v>460</v>
      </c>
      <c r="T73">
        <v>447</v>
      </c>
      <c r="U73">
        <v>67</v>
      </c>
      <c r="V73">
        <v>141</v>
      </c>
      <c r="W73">
        <v>281</v>
      </c>
      <c r="X73">
        <f t="shared" si="3"/>
        <v>2.1760534506089666</v>
      </c>
      <c r="Y73">
        <f t="shared" si="5"/>
        <v>2.1760534506089666</v>
      </c>
      <c r="Z73">
        <f t="shared" si="4"/>
        <v>1</v>
      </c>
    </row>
    <row r="74" spans="2:26" x14ac:dyDescent="0.3">
      <c r="B74">
        <v>72</v>
      </c>
      <c r="C74">
        <v>22008.630000000201</v>
      </c>
      <c r="D74">
        <v>10299</v>
      </c>
      <c r="E74">
        <v>0</v>
      </c>
      <c r="F74">
        <v>0</v>
      </c>
      <c r="G74">
        <v>171</v>
      </c>
      <c r="H74">
        <v>0</v>
      </c>
      <c r="I74">
        <v>769</v>
      </c>
      <c r="J74">
        <v>0</v>
      </c>
      <c r="K74">
        <v>0</v>
      </c>
      <c r="L74">
        <v>0</v>
      </c>
      <c r="M74">
        <v>78</v>
      </c>
      <c r="N74">
        <v>86</v>
      </c>
      <c r="O74">
        <v>119</v>
      </c>
      <c r="P74">
        <v>23</v>
      </c>
      <c r="Q74">
        <v>122</v>
      </c>
      <c r="R74">
        <v>0</v>
      </c>
      <c r="S74">
        <v>176</v>
      </c>
      <c r="T74">
        <v>213</v>
      </c>
      <c r="U74">
        <v>24</v>
      </c>
      <c r="V74">
        <v>30</v>
      </c>
      <c r="W74">
        <v>69</v>
      </c>
      <c r="X74">
        <f t="shared" si="3"/>
        <v>2.1369676667637831</v>
      </c>
      <c r="Y74">
        <f t="shared" si="5"/>
        <v>2.1760534506089666</v>
      </c>
      <c r="Z74">
        <f t="shared" si="4"/>
        <v>0.98203822436703225</v>
      </c>
    </row>
    <row r="75" spans="2:26" x14ac:dyDescent="0.3">
      <c r="B75">
        <v>73</v>
      </c>
      <c r="C75">
        <v>25351.500000000597</v>
      </c>
      <c r="D75">
        <v>11869</v>
      </c>
      <c r="E75">
        <v>0</v>
      </c>
      <c r="F75">
        <v>0</v>
      </c>
      <c r="G75">
        <v>0</v>
      </c>
      <c r="H75">
        <v>0</v>
      </c>
      <c r="I75">
        <v>1060</v>
      </c>
      <c r="J75">
        <v>0</v>
      </c>
      <c r="K75">
        <v>0</v>
      </c>
      <c r="L75">
        <v>0</v>
      </c>
      <c r="M75">
        <v>88</v>
      </c>
      <c r="N75">
        <v>154</v>
      </c>
      <c r="O75">
        <v>113</v>
      </c>
      <c r="P75">
        <v>35</v>
      </c>
      <c r="Q75">
        <v>0</v>
      </c>
      <c r="R75">
        <v>0</v>
      </c>
      <c r="S75">
        <v>166</v>
      </c>
      <c r="T75">
        <v>307</v>
      </c>
      <c r="U75">
        <v>35</v>
      </c>
      <c r="V75">
        <v>42</v>
      </c>
      <c r="W75">
        <v>120</v>
      </c>
      <c r="X75">
        <f t="shared" si="3"/>
        <v>2.1359423708821801</v>
      </c>
      <c r="Y75">
        <f t="shared" si="5"/>
        <v>2.1369676667637831</v>
      </c>
      <c r="Z75">
        <f t="shared" si="4"/>
        <v>0.99952020992289703</v>
      </c>
    </row>
    <row r="76" spans="2:26" x14ac:dyDescent="0.3">
      <c r="B76">
        <v>74</v>
      </c>
      <c r="C76">
        <v>26899.260000000377</v>
      </c>
      <c r="D76">
        <v>12702</v>
      </c>
      <c r="E76">
        <v>0</v>
      </c>
      <c r="F76">
        <v>0</v>
      </c>
      <c r="G76">
        <v>0</v>
      </c>
      <c r="H76">
        <v>0</v>
      </c>
      <c r="I76">
        <v>1387</v>
      </c>
      <c r="J76">
        <v>0</v>
      </c>
      <c r="K76">
        <v>0</v>
      </c>
      <c r="L76">
        <v>0</v>
      </c>
      <c r="M76">
        <v>121</v>
      </c>
      <c r="N76">
        <v>164</v>
      </c>
      <c r="O76">
        <v>156</v>
      </c>
      <c r="P76">
        <v>39</v>
      </c>
      <c r="Q76">
        <v>0</v>
      </c>
      <c r="R76">
        <v>0</v>
      </c>
      <c r="S76">
        <v>241</v>
      </c>
      <c r="T76">
        <v>449</v>
      </c>
      <c r="U76">
        <v>7</v>
      </c>
      <c r="V76">
        <v>53</v>
      </c>
      <c r="W76">
        <v>157</v>
      </c>
      <c r="X76">
        <f t="shared" si="3"/>
        <v>2.1177184695323867</v>
      </c>
      <c r="Y76">
        <f t="shared" si="5"/>
        <v>2.1409646455613349</v>
      </c>
      <c r="Z76">
        <f t="shared" si="4"/>
        <v>0.98914219528232639</v>
      </c>
    </row>
    <row r="77" spans="2:26" x14ac:dyDescent="0.3">
      <c r="B77">
        <v>75</v>
      </c>
      <c r="C77">
        <v>35910.400000000271</v>
      </c>
      <c r="D77">
        <v>16773</v>
      </c>
      <c r="E77">
        <v>0</v>
      </c>
      <c r="F77">
        <v>0</v>
      </c>
      <c r="G77">
        <v>0</v>
      </c>
      <c r="H77">
        <v>0</v>
      </c>
      <c r="I77">
        <v>1990</v>
      </c>
      <c r="J77">
        <v>0</v>
      </c>
      <c r="K77">
        <v>0</v>
      </c>
      <c r="L77">
        <v>0</v>
      </c>
      <c r="M77">
        <v>144</v>
      </c>
      <c r="N77">
        <v>260</v>
      </c>
      <c r="O77">
        <v>225</v>
      </c>
      <c r="P77">
        <v>34</v>
      </c>
      <c r="Q77">
        <v>0</v>
      </c>
      <c r="R77">
        <v>0</v>
      </c>
      <c r="S77">
        <v>312</v>
      </c>
      <c r="T77">
        <v>698</v>
      </c>
      <c r="U77">
        <v>51</v>
      </c>
      <c r="V77">
        <v>77</v>
      </c>
      <c r="W77">
        <v>189</v>
      </c>
      <c r="X77">
        <f t="shared" si="3"/>
        <v>2.1409646455613349</v>
      </c>
      <c r="Y77">
        <f t="shared" si="5"/>
        <v>2.1409646455613349</v>
      </c>
      <c r="Z77">
        <f t="shared" si="4"/>
        <v>1</v>
      </c>
    </row>
    <row r="78" spans="2:26" x14ac:dyDescent="0.3">
      <c r="B78">
        <v>76</v>
      </c>
      <c r="C78">
        <v>23379.140000000483</v>
      </c>
      <c r="D78">
        <v>10994</v>
      </c>
      <c r="E78">
        <v>0</v>
      </c>
      <c r="F78">
        <v>0</v>
      </c>
      <c r="G78">
        <v>0</v>
      </c>
      <c r="H78">
        <v>0</v>
      </c>
      <c r="I78">
        <v>374</v>
      </c>
      <c r="J78">
        <v>0</v>
      </c>
      <c r="K78">
        <v>0</v>
      </c>
      <c r="L78">
        <v>0</v>
      </c>
      <c r="M78">
        <v>42</v>
      </c>
      <c r="N78">
        <v>72</v>
      </c>
      <c r="O78">
        <v>47</v>
      </c>
      <c r="P78">
        <v>5</v>
      </c>
      <c r="Q78">
        <v>0</v>
      </c>
      <c r="R78">
        <v>0</v>
      </c>
      <c r="S78">
        <v>56</v>
      </c>
      <c r="T78">
        <v>119</v>
      </c>
      <c r="U78">
        <v>10</v>
      </c>
      <c r="V78">
        <v>3</v>
      </c>
      <c r="W78">
        <v>20</v>
      </c>
      <c r="X78">
        <f t="shared" si="3"/>
        <v>2.1265362925232383</v>
      </c>
      <c r="Y78">
        <f t="shared" si="5"/>
        <v>2.1409646455613349</v>
      </c>
      <c r="Z78">
        <f t="shared" si="4"/>
        <v>0.99326081676873568</v>
      </c>
    </row>
    <row r="79" spans="2:26" x14ac:dyDescent="0.3">
      <c r="B79">
        <v>77</v>
      </c>
      <c r="C79">
        <v>25457.520000000626</v>
      </c>
      <c r="D79">
        <v>13222</v>
      </c>
      <c r="E79">
        <v>0</v>
      </c>
      <c r="F79">
        <v>0</v>
      </c>
      <c r="G79">
        <v>0</v>
      </c>
      <c r="H79">
        <v>0</v>
      </c>
      <c r="I79">
        <v>209</v>
      </c>
      <c r="J79">
        <v>0</v>
      </c>
      <c r="K79">
        <v>2025</v>
      </c>
      <c r="L79">
        <v>0</v>
      </c>
      <c r="M79">
        <v>96</v>
      </c>
      <c r="N79">
        <v>151</v>
      </c>
      <c r="O79">
        <v>955</v>
      </c>
      <c r="P79">
        <v>25</v>
      </c>
      <c r="Q79">
        <v>579</v>
      </c>
      <c r="R79">
        <v>0</v>
      </c>
      <c r="S79">
        <v>140</v>
      </c>
      <c r="T79">
        <v>90</v>
      </c>
      <c r="U79">
        <v>28</v>
      </c>
      <c r="V79">
        <v>130</v>
      </c>
      <c r="W79">
        <v>40</v>
      </c>
      <c r="X79">
        <f t="shared" si="3"/>
        <v>1.925391014975089</v>
      </c>
      <c r="Y79">
        <f t="shared" si="5"/>
        <v>2.148901013250228</v>
      </c>
      <c r="Z79">
        <f t="shared" si="4"/>
        <v>0.89598869519956226</v>
      </c>
    </row>
    <row r="80" spans="2:26" x14ac:dyDescent="0.3">
      <c r="B80">
        <v>78</v>
      </c>
      <c r="C80">
        <v>22056.320000000338</v>
      </c>
      <c r="D80">
        <v>10264</v>
      </c>
      <c r="E80">
        <v>0</v>
      </c>
      <c r="F80">
        <v>0</v>
      </c>
      <c r="G80">
        <v>42</v>
      </c>
      <c r="H80">
        <v>0</v>
      </c>
      <c r="I80">
        <v>279</v>
      </c>
      <c r="J80">
        <v>0</v>
      </c>
      <c r="K80">
        <v>0</v>
      </c>
      <c r="L80">
        <v>0</v>
      </c>
      <c r="M80">
        <v>29</v>
      </c>
      <c r="N80">
        <v>27</v>
      </c>
      <c r="O80">
        <v>44</v>
      </c>
      <c r="P80">
        <v>11</v>
      </c>
      <c r="Q80">
        <v>42</v>
      </c>
      <c r="R80">
        <v>0</v>
      </c>
      <c r="S80">
        <v>59</v>
      </c>
      <c r="T80">
        <v>54</v>
      </c>
      <c r="U80">
        <v>17</v>
      </c>
      <c r="V80">
        <v>15</v>
      </c>
      <c r="W80">
        <v>23</v>
      </c>
      <c r="X80">
        <f t="shared" si="3"/>
        <v>2.148901013250228</v>
      </c>
      <c r="Y80">
        <f t="shared" si="5"/>
        <v>2.180354472176385</v>
      </c>
      <c r="Z80">
        <f t="shared" si="4"/>
        <v>0.98557415350231525</v>
      </c>
    </row>
    <row r="81" spans="2:26" x14ac:dyDescent="0.3">
      <c r="B81">
        <v>79</v>
      </c>
      <c r="C81">
        <v>22451.110000000237</v>
      </c>
      <c r="D81">
        <v>10297</v>
      </c>
      <c r="E81">
        <v>0</v>
      </c>
      <c r="F81">
        <v>0</v>
      </c>
      <c r="G81">
        <v>31</v>
      </c>
      <c r="H81">
        <v>0</v>
      </c>
      <c r="I81">
        <v>182</v>
      </c>
      <c r="J81">
        <v>0</v>
      </c>
      <c r="K81">
        <v>0</v>
      </c>
      <c r="L81">
        <v>0</v>
      </c>
      <c r="M81">
        <v>34</v>
      </c>
      <c r="N81">
        <v>13</v>
      </c>
      <c r="O81">
        <v>30</v>
      </c>
      <c r="P81">
        <v>6</v>
      </c>
      <c r="Q81">
        <v>31</v>
      </c>
      <c r="R81">
        <v>0</v>
      </c>
      <c r="S81">
        <v>31</v>
      </c>
      <c r="T81">
        <v>42</v>
      </c>
      <c r="U81">
        <v>8</v>
      </c>
      <c r="V81">
        <v>1</v>
      </c>
      <c r="W81">
        <v>17</v>
      </c>
      <c r="X81">
        <f t="shared" si="3"/>
        <v>2.180354472176385</v>
      </c>
      <c r="Y81">
        <f t="shared" si="5"/>
        <v>2.180354472176385</v>
      </c>
      <c r="Z81">
        <f t="shared" si="4"/>
        <v>1</v>
      </c>
    </row>
    <row r="82" spans="2:26" x14ac:dyDescent="0.3">
      <c r="B82">
        <v>80</v>
      </c>
      <c r="C82">
        <v>25071.150000000322</v>
      </c>
      <c r="D82">
        <v>11771</v>
      </c>
      <c r="E82">
        <v>0</v>
      </c>
      <c r="F82">
        <v>0</v>
      </c>
      <c r="G82">
        <v>0</v>
      </c>
      <c r="H82">
        <v>0</v>
      </c>
      <c r="I82">
        <v>230</v>
      </c>
      <c r="J82">
        <v>0</v>
      </c>
      <c r="K82">
        <v>0</v>
      </c>
      <c r="L82">
        <v>0</v>
      </c>
      <c r="M82">
        <v>20</v>
      </c>
      <c r="N82">
        <v>22</v>
      </c>
      <c r="O82">
        <v>36</v>
      </c>
      <c r="P82">
        <v>7</v>
      </c>
      <c r="Q82">
        <v>0</v>
      </c>
      <c r="R82">
        <v>0</v>
      </c>
      <c r="S82">
        <v>23</v>
      </c>
      <c r="T82">
        <v>95</v>
      </c>
      <c r="U82">
        <v>0</v>
      </c>
      <c r="V82">
        <v>7</v>
      </c>
      <c r="W82">
        <v>20</v>
      </c>
      <c r="X82">
        <f t="shared" si="3"/>
        <v>2.1299082490867658</v>
      </c>
      <c r="Y82">
        <f t="shared" si="5"/>
        <v>2.180354472176385</v>
      </c>
      <c r="Z82">
        <f t="shared" si="4"/>
        <v>0.97686329276575623</v>
      </c>
    </row>
    <row r="83" spans="2:26" x14ac:dyDescent="0.3">
      <c r="B83">
        <v>81</v>
      </c>
      <c r="C83">
        <v>22747.720000000325</v>
      </c>
      <c r="D83">
        <v>10818</v>
      </c>
      <c r="E83">
        <v>0</v>
      </c>
      <c r="F83">
        <v>0</v>
      </c>
      <c r="G83">
        <v>0</v>
      </c>
      <c r="H83">
        <v>0</v>
      </c>
      <c r="I83">
        <v>979</v>
      </c>
      <c r="J83">
        <v>0</v>
      </c>
      <c r="K83">
        <v>0</v>
      </c>
      <c r="L83">
        <v>0</v>
      </c>
      <c r="M83">
        <v>42</v>
      </c>
      <c r="N83">
        <v>69</v>
      </c>
      <c r="O83">
        <v>638</v>
      </c>
      <c r="P83">
        <v>4</v>
      </c>
      <c r="Q83">
        <v>0</v>
      </c>
      <c r="R83">
        <v>0</v>
      </c>
      <c r="S83">
        <v>77</v>
      </c>
      <c r="T83">
        <v>105</v>
      </c>
      <c r="U83">
        <v>4</v>
      </c>
      <c r="V83">
        <v>23</v>
      </c>
      <c r="W83">
        <v>17</v>
      </c>
      <c r="X83">
        <f t="shared" si="3"/>
        <v>2.1027657607691186</v>
      </c>
      <c r="Y83">
        <f t="shared" si="5"/>
        <v>2.1299082490867658</v>
      </c>
      <c r="Z83">
        <f t="shared" si="4"/>
        <v>0.98725649880492039</v>
      </c>
    </row>
    <row r="84" spans="2:26" x14ac:dyDescent="0.3">
      <c r="B84">
        <v>82</v>
      </c>
      <c r="C84">
        <v>22304.499999999975</v>
      </c>
      <c r="D84">
        <v>10602</v>
      </c>
      <c r="E84">
        <v>0</v>
      </c>
      <c r="F84">
        <v>0</v>
      </c>
      <c r="G84">
        <v>0</v>
      </c>
      <c r="H84">
        <v>0</v>
      </c>
      <c r="I84">
        <v>959</v>
      </c>
      <c r="J84">
        <v>0</v>
      </c>
      <c r="K84">
        <v>0</v>
      </c>
      <c r="L84">
        <v>0</v>
      </c>
      <c r="M84">
        <v>7</v>
      </c>
      <c r="N84">
        <v>65</v>
      </c>
      <c r="O84">
        <v>680</v>
      </c>
      <c r="P84">
        <v>3</v>
      </c>
      <c r="Q84">
        <v>0</v>
      </c>
      <c r="R84">
        <v>0</v>
      </c>
      <c r="S84">
        <v>76</v>
      </c>
      <c r="T84">
        <v>66</v>
      </c>
      <c r="U84">
        <v>1</v>
      </c>
      <c r="V84">
        <v>37</v>
      </c>
      <c r="W84">
        <v>24</v>
      </c>
      <c r="X84">
        <f t="shared" si="3"/>
        <v>2.1038011695906409</v>
      </c>
      <c r="Y84">
        <f t="shared" si="5"/>
        <v>2.1038011695906409</v>
      </c>
      <c r="Z84">
        <f t="shared" si="4"/>
        <v>1</v>
      </c>
    </row>
    <row r="85" spans="2:26" x14ac:dyDescent="0.3">
      <c r="B85">
        <v>83</v>
      </c>
      <c r="C85">
        <v>21533.380000000074</v>
      </c>
      <c r="D85">
        <v>10247</v>
      </c>
      <c r="E85">
        <v>0</v>
      </c>
      <c r="F85">
        <v>0</v>
      </c>
      <c r="G85">
        <v>0</v>
      </c>
      <c r="H85">
        <v>0</v>
      </c>
      <c r="I85">
        <v>1018</v>
      </c>
      <c r="J85">
        <v>0</v>
      </c>
      <c r="K85">
        <v>0</v>
      </c>
      <c r="L85">
        <v>0</v>
      </c>
      <c r="M85">
        <v>32</v>
      </c>
      <c r="N85">
        <v>179</v>
      </c>
      <c r="O85">
        <v>598</v>
      </c>
      <c r="P85">
        <v>13</v>
      </c>
      <c r="Q85">
        <v>0</v>
      </c>
      <c r="R85">
        <v>0</v>
      </c>
      <c r="S85">
        <v>93</v>
      </c>
      <c r="T85">
        <v>46</v>
      </c>
      <c r="U85">
        <v>5</v>
      </c>
      <c r="V85">
        <v>35</v>
      </c>
      <c r="W85">
        <v>17</v>
      </c>
      <c r="X85">
        <f t="shared" si="3"/>
        <v>2.1014326144237412</v>
      </c>
      <c r="Y85">
        <f t="shared" si="5"/>
        <v>2.1038011695906409</v>
      </c>
      <c r="Z85">
        <f t="shared" si="4"/>
        <v>0.99887415445854111</v>
      </c>
    </row>
    <row r="86" spans="2:26" x14ac:dyDescent="0.3">
      <c r="B86">
        <v>84</v>
      </c>
      <c r="C86">
        <v>22481.039999999914</v>
      </c>
      <c r="D86">
        <v>10832</v>
      </c>
      <c r="E86">
        <v>0</v>
      </c>
      <c r="F86">
        <v>0</v>
      </c>
      <c r="G86">
        <v>0</v>
      </c>
      <c r="H86">
        <v>0</v>
      </c>
      <c r="I86">
        <v>1070</v>
      </c>
      <c r="J86">
        <v>0</v>
      </c>
      <c r="K86">
        <v>0</v>
      </c>
      <c r="L86">
        <v>0</v>
      </c>
      <c r="M86">
        <v>31</v>
      </c>
      <c r="N86">
        <v>140</v>
      </c>
      <c r="O86">
        <v>573</v>
      </c>
      <c r="P86">
        <v>12</v>
      </c>
      <c r="Q86">
        <v>0</v>
      </c>
      <c r="R86">
        <v>0</v>
      </c>
      <c r="S86">
        <v>158</v>
      </c>
      <c r="T86">
        <v>59</v>
      </c>
      <c r="U86">
        <v>8</v>
      </c>
      <c r="V86">
        <v>75</v>
      </c>
      <c r="W86">
        <v>14</v>
      </c>
      <c r="X86">
        <f t="shared" si="3"/>
        <v>2.0754283604135813</v>
      </c>
      <c r="Y86">
        <f t="shared" si="5"/>
        <v>2.2424877659043441</v>
      </c>
      <c r="Z86">
        <f t="shared" si="4"/>
        <v>0.92550264575316799</v>
      </c>
    </row>
    <row r="87" spans="2:26" x14ac:dyDescent="0.3">
      <c r="B87">
        <v>85</v>
      </c>
      <c r="C87">
        <v>22454.030000000199</v>
      </c>
      <c r="D87">
        <v>10013</v>
      </c>
      <c r="E87">
        <v>0</v>
      </c>
      <c r="F87">
        <v>0</v>
      </c>
      <c r="G87">
        <v>0</v>
      </c>
      <c r="H87">
        <v>0</v>
      </c>
      <c r="I87">
        <v>303</v>
      </c>
      <c r="J87">
        <v>0</v>
      </c>
      <c r="K87">
        <v>0</v>
      </c>
      <c r="L87">
        <v>0</v>
      </c>
      <c r="M87">
        <v>20</v>
      </c>
      <c r="N87">
        <v>65</v>
      </c>
      <c r="O87">
        <v>54</v>
      </c>
      <c r="P87">
        <v>12</v>
      </c>
      <c r="Q87">
        <v>0</v>
      </c>
      <c r="R87">
        <v>0</v>
      </c>
      <c r="S87">
        <v>53</v>
      </c>
      <c r="T87">
        <v>73</v>
      </c>
      <c r="U87">
        <v>6</v>
      </c>
      <c r="V87">
        <v>7</v>
      </c>
      <c r="W87">
        <v>13</v>
      </c>
      <c r="X87">
        <f t="shared" si="3"/>
        <v>2.2424877659043441</v>
      </c>
      <c r="Y87">
        <f t="shared" si="5"/>
        <v>2.2424877659043441</v>
      </c>
      <c r="Z87">
        <f t="shared" si="4"/>
        <v>1</v>
      </c>
    </row>
    <row r="88" spans="2:26" x14ac:dyDescent="0.3">
      <c r="B88">
        <v>86</v>
      </c>
      <c r="C88">
        <v>25632.260000000231</v>
      </c>
      <c r="D88">
        <v>13665</v>
      </c>
      <c r="E88">
        <v>2507</v>
      </c>
      <c r="F88">
        <v>0</v>
      </c>
      <c r="G88">
        <v>864</v>
      </c>
      <c r="H88">
        <v>0</v>
      </c>
      <c r="I88">
        <v>227</v>
      </c>
      <c r="J88">
        <v>0</v>
      </c>
      <c r="K88">
        <v>0</v>
      </c>
      <c r="L88">
        <v>0</v>
      </c>
      <c r="M88">
        <v>233</v>
      </c>
      <c r="N88">
        <v>87</v>
      </c>
      <c r="O88">
        <v>186</v>
      </c>
      <c r="P88">
        <v>30</v>
      </c>
      <c r="Q88">
        <v>1684</v>
      </c>
      <c r="R88">
        <v>559</v>
      </c>
      <c r="S88">
        <v>440</v>
      </c>
      <c r="T88">
        <v>132</v>
      </c>
      <c r="U88">
        <v>8</v>
      </c>
      <c r="V88">
        <v>78</v>
      </c>
      <c r="W88">
        <v>161</v>
      </c>
      <c r="X88">
        <f t="shared" si="3"/>
        <v>1.8757599707281545</v>
      </c>
      <c r="Y88">
        <f t="shared" si="5"/>
        <v>2.2424877659043441</v>
      </c>
      <c r="Z88">
        <f t="shared" si="4"/>
        <v>0.83646385913356514</v>
      </c>
    </row>
    <row r="89" spans="2:26" x14ac:dyDescent="0.3">
      <c r="B89">
        <v>87</v>
      </c>
      <c r="C89">
        <v>21849.390000000145</v>
      </c>
      <c r="D89">
        <v>10172</v>
      </c>
      <c r="E89">
        <v>0</v>
      </c>
      <c r="F89">
        <v>0</v>
      </c>
      <c r="G89">
        <v>0</v>
      </c>
      <c r="H89">
        <v>0</v>
      </c>
      <c r="I89">
        <v>596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596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3"/>
        <v>2.147993511600486</v>
      </c>
      <c r="Y89">
        <f t="shared" si="5"/>
        <v>2.1921057167480886</v>
      </c>
      <c r="Z89">
        <f t="shared" si="4"/>
        <v>0.97987678933065259</v>
      </c>
    </row>
    <row r="90" spans="2:26" x14ac:dyDescent="0.3">
      <c r="B90">
        <v>88</v>
      </c>
      <c r="C90">
        <v>22892.160000000291</v>
      </c>
      <c r="D90">
        <v>10443</v>
      </c>
      <c r="E90">
        <v>0</v>
      </c>
      <c r="F90">
        <v>0</v>
      </c>
      <c r="G90">
        <v>41</v>
      </c>
      <c r="H90">
        <v>0</v>
      </c>
      <c r="I90">
        <v>409</v>
      </c>
      <c r="J90">
        <v>0</v>
      </c>
      <c r="K90">
        <v>0</v>
      </c>
      <c r="L90">
        <v>0</v>
      </c>
      <c r="M90">
        <v>22</v>
      </c>
      <c r="N90">
        <v>4</v>
      </c>
      <c r="O90">
        <v>47</v>
      </c>
      <c r="P90">
        <v>0</v>
      </c>
      <c r="Q90">
        <v>31</v>
      </c>
      <c r="R90">
        <v>334</v>
      </c>
      <c r="S90">
        <v>8</v>
      </c>
      <c r="T90">
        <v>0</v>
      </c>
      <c r="U90">
        <v>4</v>
      </c>
      <c r="V90">
        <v>0</v>
      </c>
      <c r="W90">
        <v>0</v>
      </c>
      <c r="X90">
        <f t="shared" si="3"/>
        <v>2.1921057167480886</v>
      </c>
      <c r="Y90">
        <f t="shared" si="5"/>
        <v>2.1921057167480886</v>
      </c>
      <c r="Z90">
        <f t="shared" si="4"/>
        <v>1</v>
      </c>
    </row>
    <row r="91" spans="2:26" x14ac:dyDescent="0.3">
      <c r="B91">
        <v>89</v>
      </c>
      <c r="C91">
        <v>19127.73</v>
      </c>
      <c r="D91">
        <v>8826</v>
      </c>
      <c r="E91">
        <v>0</v>
      </c>
      <c r="F91">
        <v>0</v>
      </c>
      <c r="G91">
        <v>0</v>
      </c>
      <c r="H91">
        <v>0</v>
      </c>
      <c r="I91">
        <v>312</v>
      </c>
      <c r="J91">
        <v>0</v>
      </c>
      <c r="K91">
        <v>0</v>
      </c>
      <c r="L91">
        <v>0</v>
      </c>
      <c r="M91">
        <v>39</v>
      </c>
      <c r="N91">
        <v>43</v>
      </c>
      <c r="O91">
        <v>70</v>
      </c>
      <c r="P91">
        <v>15</v>
      </c>
      <c r="Q91">
        <v>0</v>
      </c>
      <c r="R91">
        <v>0</v>
      </c>
      <c r="S91">
        <v>43</v>
      </c>
      <c r="T91">
        <v>53</v>
      </c>
      <c r="U91">
        <v>9</v>
      </c>
      <c r="V91">
        <v>25</v>
      </c>
      <c r="W91">
        <v>15</v>
      </c>
      <c r="X91">
        <f t="shared" si="3"/>
        <v>2.1672025832766826</v>
      </c>
      <c r="Y91">
        <f t="shared" si="5"/>
        <v>2.2129754762656946</v>
      </c>
      <c r="Z91">
        <f t="shared" si="4"/>
        <v>0.97931613184152777</v>
      </c>
    </row>
    <row r="92" spans="2:26" x14ac:dyDescent="0.3">
      <c r="B92">
        <v>90</v>
      </c>
      <c r="C92">
        <v>21025.480000000363</v>
      </c>
      <c r="D92">
        <v>9501</v>
      </c>
      <c r="E92">
        <v>0</v>
      </c>
      <c r="F92">
        <v>0</v>
      </c>
      <c r="G92">
        <v>29</v>
      </c>
      <c r="H92">
        <v>0</v>
      </c>
      <c r="I92">
        <v>271</v>
      </c>
      <c r="J92">
        <v>0</v>
      </c>
      <c r="K92">
        <v>0</v>
      </c>
      <c r="L92">
        <v>0</v>
      </c>
      <c r="M92">
        <v>23</v>
      </c>
      <c r="N92">
        <v>34</v>
      </c>
      <c r="O92">
        <v>35</v>
      </c>
      <c r="P92">
        <v>5</v>
      </c>
      <c r="Q92">
        <v>29</v>
      </c>
      <c r="R92">
        <v>0</v>
      </c>
      <c r="S92">
        <v>52</v>
      </c>
      <c r="T92">
        <v>84</v>
      </c>
      <c r="U92">
        <v>3</v>
      </c>
      <c r="V92">
        <v>14</v>
      </c>
      <c r="W92">
        <v>21</v>
      </c>
      <c r="X92">
        <f t="shared" si="3"/>
        <v>2.2129754762656946</v>
      </c>
      <c r="Y92">
        <f t="shared" si="5"/>
        <v>2.2129754762656946</v>
      </c>
      <c r="Z92">
        <f t="shared" si="4"/>
        <v>1</v>
      </c>
    </row>
    <row r="93" spans="2:26" x14ac:dyDescent="0.3">
      <c r="B93">
        <v>91</v>
      </c>
      <c r="C93">
        <v>20505.880000000121</v>
      </c>
      <c r="D93">
        <v>9321</v>
      </c>
      <c r="E93">
        <v>0</v>
      </c>
      <c r="F93">
        <v>0</v>
      </c>
      <c r="G93">
        <v>0</v>
      </c>
      <c r="H93">
        <v>0</v>
      </c>
      <c r="I93">
        <v>249</v>
      </c>
      <c r="J93">
        <v>0</v>
      </c>
      <c r="K93">
        <v>0</v>
      </c>
      <c r="L93">
        <v>0</v>
      </c>
      <c r="M93">
        <v>18</v>
      </c>
      <c r="N93">
        <v>23</v>
      </c>
      <c r="O93">
        <v>31</v>
      </c>
      <c r="P93">
        <v>13</v>
      </c>
      <c r="Q93">
        <v>0</v>
      </c>
      <c r="R93">
        <v>0</v>
      </c>
      <c r="S93">
        <v>23</v>
      </c>
      <c r="T93">
        <v>97</v>
      </c>
      <c r="U93">
        <v>21</v>
      </c>
      <c r="V93">
        <v>9</v>
      </c>
      <c r="W93">
        <v>14</v>
      </c>
      <c r="X93">
        <f t="shared" si="3"/>
        <v>2.1999656689196567</v>
      </c>
      <c r="Y93">
        <f t="shared" si="5"/>
        <v>2.2129754762656946</v>
      </c>
      <c r="Z93">
        <f t="shared" si="4"/>
        <v>0.99412112448349799</v>
      </c>
    </row>
    <row r="94" spans="2:26" x14ac:dyDescent="0.3">
      <c r="B94">
        <v>92</v>
      </c>
      <c r="C94">
        <v>19980.44000000017</v>
      </c>
      <c r="D94">
        <v>9084</v>
      </c>
      <c r="E94">
        <v>0</v>
      </c>
      <c r="F94">
        <v>0</v>
      </c>
      <c r="G94">
        <v>808</v>
      </c>
      <c r="H94">
        <v>0</v>
      </c>
      <c r="I94">
        <v>174</v>
      </c>
      <c r="J94">
        <v>0</v>
      </c>
      <c r="K94">
        <v>0</v>
      </c>
      <c r="L94">
        <v>0</v>
      </c>
      <c r="M94">
        <v>15</v>
      </c>
      <c r="N94">
        <v>40</v>
      </c>
      <c r="O94">
        <v>19</v>
      </c>
      <c r="P94">
        <v>27</v>
      </c>
      <c r="Q94">
        <v>707</v>
      </c>
      <c r="R94">
        <v>0</v>
      </c>
      <c r="S94">
        <v>34</v>
      </c>
      <c r="T94">
        <v>96</v>
      </c>
      <c r="U94">
        <v>10</v>
      </c>
      <c r="V94">
        <v>3</v>
      </c>
      <c r="W94">
        <v>31</v>
      </c>
      <c r="X94">
        <f t="shared" si="3"/>
        <v>2.199520035226791</v>
      </c>
      <c r="Y94">
        <f t="shared" si="5"/>
        <v>2.2301412840224519</v>
      </c>
      <c r="Z94">
        <f t="shared" si="4"/>
        <v>0.9862693682166942</v>
      </c>
    </row>
    <row r="95" spans="2:26" x14ac:dyDescent="0.3">
      <c r="B95">
        <v>93</v>
      </c>
      <c r="C95">
        <v>21467.340000000124</v>
      </c>
      <c r="D95">
        <v>9626</v>
      </c>
      <c r="E95">
        <v>0</v>
      </c>
      <c r="F95">
        <v>0</v>
      </c>
      <c r="G95">
        <v>0</v>
      </c>
      <c r="H95">
        <v>0</v>
      </c>
      <c r="I95">
        <v>288</v>
      </c>
      <c r="J95">
        <v>0</v>
      </c>
      <c r="K95">
        <v>0</v>
      </c>
      <c r="L95">
        <v>0</v>
      </c>
      <c r="M95">
        <v>28</v>
      </c>
      <c r="N95">
        <v>16</v>
      </c>
      <c r="O95">
        <v>26</v>
      </c>
      <c r="P95">
        <v>14</v>
      </c>
      <c r="Q95">
        <v>0</v>
      </c>
      <c r="R95">
        <v>0</v>
      </c>
      <c r="S95">
        <v>31</v>
      </c>
      <c r="T95">
        <v>140</v>
      </c>
      <c r="U95">
        <v>14</v>
      </c>
      <c r="V95">
        <v>0</v>
      </c>
      <c r="W95">
        <v>19</v>
      </c>
      <c r="X95">
        <f t="shared" si="3"/>
        <v>2.2301412840224519</v>
      </c>
      <c r="Y95">
        <f t="shared" si="5"/>
        <v>2.2547935804033479</v>
      </c>
      <c r="Z95">
        <f t="shared" si="4"/>
        <v>0.98906671697349513</v>
      </c>
    </row>
    <row r="96" spans="2:26" x14ac:dyDescent="0.3">
      <c r="B96">
        <v>94</v>
      </c>
      <c r="C96">
        <v>21355.150000000107</v>
      </c>
      <c r="D96">
        <v>9471</v>
      </c>
      <c r="E96">
        <v>0</v>
      </c>
      <c r="F96">
        <v>0</v>
      </c>
      <c r="G96">
        <v>53</v>
      </c>
      <c r="H96">
        <v>0</v>
      </c>
      <c r="I96">
        <v>149</v>
      </c>
      <c r="J96">
        <v>0</v>
      </c>
      <c r="K96">
        <v>0</v>
      </c>
      <c r="L96">
        <v>0</v>
      </c>
      <c r="M96">
        <v>4</v>
      </c>
      <c r="N96">
        <v>12</v>
      </c>
      <c r="O96">
        <v>15</v>
      </c>
      <c r="P96">
        <v>2</v>
      </c>
      <c r="Q96">
        <v>53</v>
      </c>
      <c r="R96">
        <v>0</v>
      </c>
      <c r="S96">
        <v>26</v>
      </c>
      <c r="T96">
        <v>67</v>
      </c>
      <c r="U96">
        <v>14</v>
      </c>
      <c r="V96">
        <v>0</v>
      </c>
      <c r="W96">
        <v>9</v>
      </c>
      <c r="X96">
        <f t="shared" si="3"/>
        <v>2.2547935804033479</v>
      </c>
      <c r="Y96">
        <f t="shared" si="5"/>
        <v>2.2547935804033479</v>
      </c>
      <c r="Z96">
        <f t="shared" si="4"/>
        <v>1</v>
      </c>
    </row>
    <row r="97" spans="2:26" x14ac:dyDescent="0.3">
      <c r="B97">
        <v>95</v>
      </c>
      <c r="C97">
        <v>19446.960000000148</v>
      </c>
      <c r="D97">
        <v>8647</v>
      </c>
      <c r="E97">
        <v>0</v>
      </c>
      <c r="F97">
        <v>0</v>
      </c>
      <c r="G97">
        <v>0</v>
      </c>
      <c r="H97">
        <v>0</v>
      </c>
      <c r="I97">
        <v>188</v>
      </c>
      <c r="J97">
        <v>0</v>
      </c>
      <c r="K97">
        <v>0</v>
      </c>
      <c r="L97">
        <v>0</v>
      </c>
      <c r="M97">
        <v>13</v>
      </c>
      <c r="N97">
        <v>29</v>
      </c>
      <c r="O97">
        <v>9</v>
      </c>
      <c r="P97">
        <v>0</v>
      </c>
      <c r="Q97">
        <v>0</v>
      </c>
      <c r="R97">
        <v>0</v>
      </c>
      <c r="S97">
        <v>43</v>
      </c>
      <c r="T97">
        <v>60</v>
      </c>
      <c r="U97">
        <v>3</v>
      </c>
      <c r="V97">
        <v>0</v>
      </c>
      <c r="W97">
        <v>31</v>
      </c>
      <c r="X97">
        <f t="shared" si="3"/>
        <v>2.2489834624725509</v>
      </c>
      <c r="Y97">
        <f t="shared" si="5"/>
        <v>2.2624410876132952</v>
      </c>
      <c r="Z97">
        <f t="shared" si="4"/>
        <v>0.99405172350589643</v>
      </c>
    </row>
    <row r="98" spans="2:26" x14ac:dyDescent="0.3">
      <c r="B98">
        <v>96</v>
      </c>
      <c r="C98">
        <v>18721.700000000019</v>
      </c>
      <c r="D98">
        <v>8275</v>
      </c>
      <c r="E98">
        <v>0</v>
      </c>
      <c r="F98">
        <v>0</v>
      </c>
      <c r="G98">
        <v>0</v>
      </c>
      <c r="H98">
        <v>0</v>
      </c>
      <c r="I98">
        <v>185</v>
      </c>
      <c r="J98">
        <v>0</v>
      </c>
      <c r="K98">
        <v>0</v>
      </c>
      <c r="L98">
        <v>0</v>
      </c>
      <c r="M98">
        <v>0</v>
      </c>
      <c r="N98">
        <v>27</v>
      </c>
      <c r="O98">
        <v>25</v>
      </c>
      <c r="P98">
        <v>1</v>
      </c>
      <c r="Q98">
        <v>0</v>
      </c>
      <c r="R98">
        <v>0</v>
      </c>
      <c r="S98">
        <v>17</v>
      </c>
      <c r="T98">
        <v>79</v>
      </c>
      <c r="U98">
        <v>11</v>
      </c>
      <c r="V98">
        <v>2</v>
      </c>
      <c r="W98">
        <v>23</v>
      </c>
      <c r="X98">
        <f t="shared" si="3"/>
        <v>2.2624410876132952</v>
      </c>
      <c r="Y98">
        <f t="shared" si="5"/>
        <v>2.2624410876132952</v>
      </c>
      <c r="Z98">
        <f t="shared" si="4"/>
        <v>1</v>
      </c>
    </row>
    <row r="99" spans="2:26" x14ac:dyDescent="0.3">
      <c r="B99">
        <v>97</v>
      </c>
      <c r="C99">
        <v>20129.2500000002</v>
      </c>
      <c r="D99">
        <v>8986</v>
      </c>
      <c r="E99">
        <v>0</v>
      </c>
      <c r="F99">
        <v>0</v>
      </c>
      <c r="G99">
        <v>0</v>
      </c>
      <c r="H99">
        <v>0</v>
      </c>
      <c r="I99">
        <v>175</v>
      </c>
      <c r="J99">
        <v>0</v>
      </c>
      <c r="K99">
        <v>0</v>
      </c>
      <c r="L99">
        <v>0</v>
      </c>
      <c r="M99">
        <v>2</v>
      </c>
      <c r="N99">
        <v>30</v>
      </c>
      <c r="O99">
        <v>14</v>
      </c>
      <c r="P99">
        <v>1</v>
      </c>
      <c r="Q99">
        <v>0</v>
      </c>
      <c r="R99">
        <v>0</v>
      </c>
      <c r="S99">
        <v>21</v>
      </c>
      <c r="T99">
        <v>68</v>
      </c>
      <c r="U99">
        <v>11</v>
      </c>
      <c r="V99">
        <v>0</v>
      </c>
      <c r="W99">
        <v>28</v>
      </c>
      <c r="X99">
        <f t="shared" si="3"/>
        <v>2.2400678833741599</v>
      </c>
      <c r="Y99">
        <f t="shared" si="5"/>
        <v>2.2624410876132952</v>
      </c>
      <c r="Z99">
        <f t="shared" si="4"/>
        <v>0.99011103344894724</v>
      </c>
    </row>
    <row r="100" spans="2:26" x14ac:dyDescent="0.3">
      <c r="B100">
        <v>98</v>
      </c>
      <c r="C100">
        <v>22829.930000000248</v>
      </c>
      <c r="D100">
        <v>10282</v>
      </c>
      <c r="E100">
        <v>0</v>
      </c>
      <c r="F100">
        <v>0</v>
      </c>
      <c r="G100">
        <v>29</v>
      </c>
      <c r="H100">
        <v>0</v>
      </c>
      <c r="I100">
        <v>216</v>
      </c>
      <c r="J100">
        <v>0</v>
      </c>
      <c r="K100">
        <v>0</v>
      </c>
      <c r="L100">
        <v>0</v>
      </c>
      <c r="M100">
        <v>18</v>
      </c>
      <c r="N100">
        <v>27</v>
      </c>
      <c r="O100">
        <v>14</v>
      </c>
      <c r="P100">
        <v>6</v>
      </c>
      <c r="Q100">
        <v>29</v>
      </c>
      <c r="R100">
        <v>0</v>
      </c>
      <c r="S100">
        <v>42</v>
      </c>
      <c r="T100">
        <v>66</v>
      </c>
      <c r="U100">
        <v>3</v>
      </c>
      <c r="V100">
        <v>9</v>
      </c>
      <c r="W100">
        <v>31</v>
      </c>
      <c r="X100">
        <f t="shared" si="3"/>
        <v>2.2203783310640195</v>
      </c>
      <c r="Y100">
        <f t="shared" si="5"/>
        <v>2.2400678833741599</v>
      </c>
      <c r="Z100">
        <f t="shared" si="4"/>
        <v>0.99121028766303165</v>
      </c>
    </row>
    <row r="101" spans="2:26" x14ac:dyDescent="0.3">
      <c r="B101">
        <v>99</v>
      </c>
      <c r="C101">
        <v>21433.040000000361</v>
      </c>
      <c r="D101">
        <v>9829</v>
      </c>
      <c r="E101">
        <v>0</v>
      </c>
      <c r="F101">
        <v>0</v>
      </c>
      <c r="G101">
        <v>0</v>
      </c>
      <c r="H101">
        <v>0</v>
      </c>
      <c r="I101">
        <v>168</v>
      </c>
      <c r="J101">
        <v>0</v>
      </c>
      <c r="K101">
        <v>0</v>
      </c>
      <c r="L101">
        <v>0</v>
      </c>
      <c r="M101">
        <v>11</v>
      </c>
      <c r="N101">
        <v>27</v>
      </c>
      <c r="O101">
        <v>23</v>
      </c>
      <c r="P101">
        <v>8</v>
      </c>
      <c r="Q101">
        <v>0</v>
      </c>
      <c r="R101">
        <v>0</v>
      </c>
      <c r="S101">
        <v>13</v>
      </c>
      <c r="T101">
        <v>62</v>
      </c>
      <c r="U101">
        <v>10</v>
      </c>
      <c r="V101">
        <v>2</v>
      </c>
      <c r="W101">
        <v>12</v>
      </c>
      <c r="X101">
        <f t="shared" si="3"/>
        <v>2.1805921253434084</v>
      </c>
      <c r="Y101">
        <f t="shared" si="5"/>
        <v>2.2203783310640195</v>
      </c>
      <c r="Z101">
        <f t="shared" si="4"/>
        <v>0.98208133939879283</v>
      </c>
    </row>
    <row r="102" spans="2:26" x14ac:dyDescent="0.3">
      <c r="B102">
        <v>100</v>
      </c>
      <c r="C102">
        <v>20756.850000000246</v>
      </c>
      <c r="D102">
        <v>9463</v>
      </c>
      <c r="E102">
        <v>0</v>
      </c>
      <c r="F102">
        <v>0</v>
      </c>
      <c r="G102">
        <v>0</v>
      </c>
      <c r="H102">
        <v>0</v>
      </c>
      <c r="I102">
        <v>183</v>
      </c>
      <c r="J102">
        <v>0</v>
      </c>
      <c r="K102">
        <v>0</v>
      </c>
      <c r="L102">
        <v>0</v>
      </c>
      <c r="M102">
        <v>4</v>
      </c>
      <c r="N102">
        <v>25</v>
      </c>
      <c r="O102">
        <v>26</v>
      </c>
      <c r="P102">
        <v>4</v>
      </c>
      <c r="Q102">
        <v>0</v>
      </c>
      <c r="R102">
        <v>0</v>
      </c>
      <c r="S102">
        <v>23</v>
      </c>
      <c r="T102">
        <v>50</v>
      </c>
      <c r="U102">
        <v>8</v>
      </c>
      <c r="V102">
        <v>19</v>
      </c>
      <c r="W102">
        <v>24</v>
      </c>
      <c r="X102">
        <f t="shared" si="3"/>
        <v>2.1934745852266984</v>
      </c>
      <c r="Y102">
        <f t="shared" si="5"/>
        <v>2.1934745852266984</v>
      </c>
      <c r="Z102">
        <f t="shared" si="4"/>
        <v>1</v>
      </c>
    </row>
    <row r="103" spans="2:26" x14ac:dyDescent="0.3">
      <c r="B103">
        <v>101</v>
      </c>
      <c r="C103">
        <v>20111.090000000229</v>
      </c>
      <c r="D103">
        <v>9242</v>
      </c>
      <c r="E103">
        <v>0</v>
      </c>
      <c r="F103">
        <v>125</v>
      </c>
      <c r="G103">
        <v>0</v>
      </c>
      <c r="H103">
        <v>0</v>
      </c>
      <c r="I103">
        <v>125</v>
      </c>
      <c r="J103">
        <v>0</v>
      </c>
      <c r="K103">
        <v>0</v>
      </c>
      <c r="L103">
        <v>0</v>
      </c>
      <c r="M103">
        <v>5</v>
      </c>
      <c r="N103">
        <v>23</v>
      </c>
      <c r="O103">
        <v>5</v>
      </c>
      <c r="P103">
        <v>1</v>
      </c>
      <c r="Q103">
        <v>125</v>
      </c>
      <c r="R103">
        <v>0</v>
      </c>
      <c r="S103">
        <v>22</v>
      </c>
      <c r="T103">
        <v>28</v>
      </c>
      <c r="U103">
        <v>9</v>
      </c>
      <c r="V103">
        <v>22</v>
      </c>
      <c r="W103">
        <v>10</v>
      </c>
      <c r="X103">
        <f t="shared" si="3"/>
        <v>2.1760538844406221</v>
      </c>
      <c r="Y103">
        <f t="shared" si="5"/>
        <v>2.1963179433368603</v>
      </c>
      <c r="Z103">
        <f t="shared" si="4"/>
        <v>0.99077362229921451</v>
      </c>
    </row>
    <row r="104" spans="2:26" x14ac:dyDescent="0.3">
      <c r="B104">
        <v>102</v>
      </c>
      <c r="C104">
        <v>20930.910000000276</v>
      </c>
      <c r="D104">
        <v>9530</v>
      </c>
      <c r="E104">
        <v>0</v>
      </c>
      <c r="F104">
        <v>0</v>
      </c>
      <c r="G104">
        <v>0</v>
      </c>
      <c r="H104">
        <v>0</v>
      </c>
      <c r="I104">
        <v>142</v>
      </c>
      <c r="J104">
        <v>0</v>
      </c>
      <c r="K104">
        <v>0</v>
      </c>
      <c r="L104">
        <v>0</v>
      </c>
      <c r="M104">
        <v>7</v>
      </c>
      <c r="N104">
        <v>12</v>
      </c>
      <c r="O104">
        <v>9</v>
      </c>
      <c r="P104">
        <v>0</v>
      </c>
      <c r="Q104">
        <v>0</v>
      </c>
      <c r="R104">
        <v>0</v>
      </c>
      <c r="S104">
        <v>20</v>
      </c>
      <c r="T104">
        <v>49</v>
      </c>
      <c r="U104">
        <v>4</v>
      </c>
      <c r="V104">
        <v>16</v>
      </c>
      <c r="W104">
        <v>25</v>
      </c>
      <c r="X104">
        <f t="shared" si="3"/>
        <v>2.1963179433368603</v>
      </c>
      <c r="Y104">
        <f t="shared" si="5"/>
        <v>2.1963179433368603</v>
      </c>
      <c r="Z104">
        <f t="shared" si="4"/>
        <v>1</v>
      </c>
    </row>
    <row r="105" spans="2:26" x14ac:dyDescent="0.3">
      <c r="B105">
        <v>103</v>
      </c>
      <c r="C105">
        <v>22203.080000000446</v>
      </c>
      <c r="D105">
        <v>10232</v>
      </c>
      <c r="E105">
        <v>0</v>
      </c>
      <c r="F105">
        <v>0</v>
      </c>
      <c r="G105">
        <v>0</v>
      </c>
      <c r="H105">
        <v>0</v>
      </c>
      <c r="I105">
        <v>140</v>
      </c>
      <c r="J105">
        <v>0</v>
      </c>
      <c r="K105">
        <v>0</v>
      </c>
      <c r="L105">
        <v>0</v>
      </c>
      <c r="M105">
        <v>12</v>
      </c>
      <c r="N105">
        <v>25</v>
      </c>
      <c r="O105">
        <v>2</v>
      </c>
      <c r="P105">
        <v>0</v>
      </c>
      <c r="Q105">
        <v>0</v>
      </c>
      <c r="R105">
        <v>0</v>
      </c>
      <c r="S105">
        <v>10</v>
      </c>
      <c r="T105">
        <v>60</v>
      </c>
      <c r="U105">
        <v>0</v>
      </c>
      <c r="V105">
        <v>9</v>
      </c>
      <c r="W105">
        <v>22</v>
      </c>
      <c r="X105">
        <f t="shared" si="3"/>
        <v>2.1699648162627487</v>
      </c>
      <c r="Y105">
        <f t="shared" si="5"/>
        <v>2.197704041974379</v>
      </c>
      <c r="Z105">
        <f t="shared" si="4"/>
        <v>0.98737808859526421</v>
      </c>
    </row>
    <row r="106" spans="2:26" x14ac:dyDescent="0.3">
      <c r="B106">
        <v>104</v>
      </c>
      <c r="C106">
        <v>22618.77000000031</v>
      </c>
      <c r="D106">
        <v>10292</v>
      </c>
      <c r="E106">
        <v>0</v>
      </c>
      <c r="F106">
        <v>0</v>
      </c>
      <c r="G106">
        <v>0</v>
      </c>
      <c r="H106">
        <v>0</v>
      </c>
      <c r="I106">
        <v>175</v>
      </c>
      <c r="J106">
        <v>0</v>
      </c>
      <c r="K106">
        <v>0</v>
      </c>
      <c r="L106">
        <v>0</v>
      </c>
      <c r="M106">
        <v>2</v>
      </c>
      <c r="N106">
        <v>27</v>
      </c>
      <c r="O106">
        <v>26</v>
      </c>
      <c r="P106">
        <v>0</v>
      </c>
      <c r="Q106">
        <v>0</v>
      </c>
      <c r="R106">
        <v>0</v>
      </c>
      <c r="S106">
        <v>14</v>
      </c>
      <c r="T106">
        <v>81</v>
      </c>
      <c r="U106">
        <v>5</v>
      </c>
      <c r="V106">
        <v>0</v>
      </c>
      <c r="W106">
        <v>20</v>
      </c>
      <c r="X106">
        <f t="shared" si="3"/>
        <v>2.197704041974379</v>
      </c>
      <c r="Y106">
        <f t="shared" si="5"/>
        <v>2.197704041974379</v>
      </c>
      <c r="Z106">
        <f t="shared" si="4"/>
        <v>1</v>
      </c>
    </row>
    <row r="107" spans="2:26" x14ac:dyDescent="0.3">
      <c r="B107" t="s">
        <v>21</v>
      </c>
      <c r="C107">
        <v>511814.31000000006</v>
      </c>
      <c r="D107">
        <v>300646</v>
      </c>
      <c r="E107" s="1">
        <v>1485</v>
      </c>
      <c r="F107">
        <v>0</v>
      </c>
      <c r="G107">
        <v>1145</v>
      </c>
      <c r="H107">
        <v>0</v>
      </c>
      <c r="I107">
        <v>5691</v>
      </c>
      <c r="J107">
        <v>0</v>
      </c>
      <c r="K107">
        <v>2025</v>
      </c>
      <c r="L107">
        <v>0</v>
      </c>
      <c r="M107">
        <v>543</v>
      </c>
      <c r="N107">
        <v>805</v>
      </c>
      <c r="O107">
        <v>2968</v>
      </c>
      <c r="P107">
        <v>107</v>
      </c>
      <c r="Q107">
        <v>1878</v>
      </c>
      <c r="R107">
        <v>979</v>
      </c>
      <c r="S107">
        <v>876</v>
      </c>
      <c r="T107">
        <v>1313</v>
      </c>
      <c r="U107">
        <v>94</v>
      </c>
      <c r="V107">
        <v>370</v>
      </c>
      <c r="W107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Prmotional effectiveness</vt:lpstr>
      <vt:lpstr>panc+syrup splitted</vt:lpstr>
      <vt:lpstr>Sheet1</vt:lpstr>
      <vt:lpstr>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2023-02-20T15:56:05Z</dcterms:modified>
</cp:coreProperties>
</file>