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6605" windowHeight="9435" activeTab="2"/>
  </bookViews>
  <sheets>
    <sheet name="NHS SD " sheetId="12" r:id="rId1"/>
    <sheet name="non-NHS SD " sheetId="14" r:id="rId2"/>
    <sheet name="Combined SD" sheetId="15" r:id="rId3"/>
  </sheets>
  <definedNames>
    <definedName name="_xlnm.Print_Area" localSheetId="2">'Combined SD'!$A$2:$E$59</definedName>
    <definedName name="_xlnm.Print_Area" localSheetId="0">'NHS SD '!$A$3:$I$68</definedName>
    <definedName name="_xlnm.Print_Area" localSheetId="1">'non-NHS SD '!$A$2:$I$71</definedName>
    <definedName name="_xlnm.Print_Titles" localSheetId="2">'Combined SD'!$4:$5</definedName>
    <definedName name="_xlnm.Print_Titles" localSheetId="0">'NHS SD '!$4:$5</definedName>
    <definedName name="_xlnm.Print_Titles" localSheetId="1">'non-NHS SD '!$4:$5</definedName>
  </definedNames>
  <calcPr calcId="145621"/>
</workbook>
</file>

<file path=xl/calcChain.xml><?xml version="1.0" encoding="utf-8"?>
<calcChain xmlns="http://schemas.openxmlformats.org/spreadsheetml/2006/main">
  <c r="F58" i="14" l="1"/>
  <c r="F58" i="12"/>
  <c r="H47" i="12" l="1"/>
  <c r="G17" i="14" l="1"/>
  <c r="I57" i="14" l="1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6" i="14"/>
  <c r="I15" i="14"/>
  <c r="I14" i="14"/>
  <c r="I13" i="14"/>
  <c r="I12" i="14"/>
  <c r="I11" i="14"/>
  <c r="I10" i="14"/>
  <c r="I9" i="14"/>
  <c r="I8" i="14"/>
  <c r="I7" i="14"/>
  <c r="I6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I17" i="14" s="1"/>
  <c r="H16" i="14"/>
  <c r="H15" i="14"/>
  <c r="H14" i="14"/>
  <c r="H13" i="14"/>
  <c r="H12" i="14"/>
  <c r="H11" i="14"/>
  <c r="H10" i="14"/>
  <c r="H9" i="14"/>
  <c r="H8" i="14"/>
  <c r="H7" i="14"/>
  <c r="H6" i="14"/>
  <c r="H58" i="14" l="1"/>
  <c r="I58" i="14" s="1"/>
  <c r="H6" i="12" l="1"/>
  <c r="H57" i="12"/>
  <c r="I57" i="12" s="1"/>
  <c r="H56" i="12"/>
  <c r="I56" i="12" s="1"/>
  <c r="H55" i="12"/>
  <c r="I55" i="12" s="1"/>
  <c r="H54" i="12"/>
  <c r="I54" i="12" s="1"/>
  <c r="H53" i="12"/>
  <c r="I53" i="12" s="1"/>
  <c r="H52" i="12"/>
  <c r="I52" i="12" s="1"/>
  <c r="H51" i="12"/>
  <c r="I51" i="12" s="1"/>
  <c r="H50" i="12"/>
  <c r="I50" i="12" s="1"/>
  <c r="H49" i="12"/>
  <c r="I49" i="12" s="1"/>
  <c r="H48" i="12"/>
  <c r="I48" i="12" s="1"/>
  <c r="I47" i="12"/>
  <c r="H46" i="12"/>
  <c r="I46" i="12" s="1"/>
  <c r="H45" i="12"/>
  <c r="I45" i="12" s="1"/>
  <c r="H44" i="12"/>
  <c r="I44" i="12" s="1"/>
  <c r="H43" i="12"/>
  <c r="I43" i="12" s="1"/>
  <c r="H42" i="12"/>
  <c r="I42" i="12" s="1"/>
  <c r="H41" i="12"/>
  <c r="I41" i="12" s="1"/>
  <c r="H40" i="12"/>
  <c r="I40" i="12" s="1"/>
  <c r="H39" i="12"/>
  <c r="I39" i="12" s="1"/>
  <c r="H38" i="12"/>
  <c r="I38" i="12" s="1"/>
  <c r="H37" i="12"/>
  <c r="I37" i="12" s="1"/>
  <c r="H36" i="12"/>
  <c r="I36" i="12" s="1"/>
  <c r="H35" i="12"/>
  <c r="I35" i="12" s="1"/>
  <c r="H34" i="12"/>
  <c r="I34" i="12" s="1"/>
  <c r="H33" i="12"/>
  <c r="I33" i="12" s="1"/>
  <c r="H32" i="12"/>
  <c r="I32" i="12" s="1"/>
  <c r="H31" i="12"/>
  <c r="I31" i="12" s="1"/>
  <c r="H30" i="12"/>
  <c r="I30" i="12" s="1"/>
  <c r="H29" i="12"/>
  <c r="I29" i="12" s="1"/>
  <c r="H28" i="12"/>
  <c r="I28" i="12" s="1"/>
  <c r="H27" i="12"/>
  <c r="I27" i="12" s="1"/>
  <c r="H26" i="12"/>
  <c r="I26" i="12" s="1"/>
  <c r="H25" i="12"/>
  <c r="I25" i="12" s="1"/>
  <c r="H24" i="12"/>
  <c r="I24" i="12" s="1"/>
  <c r="H23" i="12"/>
  <c r="I23" i="12" s="1"/>
  <c r="H22" i="12"/>
  <c r="I22" i="12" s="1"/>
  <c r="H21" i="12"/>
  <c r="I21" i="12" s="1"/>
  <c r="H20" i="12"/>
  <c r="I20" i="12" s="1"/>
  <c r="H19" i="12"/>
  <c r="I19" i="12" s="1"/>
  <c r="H18" i="12"/>
  <c r="I18" i="12" s="1"/>
  <c r="H17" i="12"/>
  <c r="I17" i="12" s="1"/>
  <c r="H16" i="12"/>
  <c r="I16" i="12" s="1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H8" i="12"/>
  <c r="I8" i="12" s="1"/>
  <c r="H7" i="12"/>
  <c r="I7" i="12" s="1"/>
  <c r="H58" i="12" l="1"/>
  <c r="I6" i="12"/>
  <c r="I58" i="12" s="1"/>
</calcChain>
</file>

<file path=xl/sharedStrings.xml><?xml version="1.0" encoding="utf-8"?>
<sst xmlns="http://schemas.openxmlformats.org/spreadsheetml/2006/main" count="216" uniqueCount="91">
  <si>
    <t>Totals</t>
  </si>
  <si>
    <t>State</t>
  </si>
  <si>
    <t>2012 Costs Collected in 2013</t>
  </si>
  <si>
    <t>2013 Costs Collected in 2014</t>
  </si>
  <si>
    <t>and NON-NATIONAL HIGHWAY SYSTEM (non-NHS) BRIDGES</t>
  </si>
  <si>
    <t>Replacement Unit Costs of SD non-NHS  Bridges (dollars/F²)</t>
  </si>
  <si>
    <t>The use of average unit costs has historically been done for calculating the Highway Bridge Program apportionments.</t>
  </si>
  <si>
    <t>-When cost data is not submitted for a particular year in the 3 year period, an average of the costs submitted is used.</t>
  </si>
  <si>
    <t>-Blank means no cost data was submitted for the particular year.</t>
  </si>
  <si>
    <t xml:space="preserve">-Bridge construction costs may vary year to year.  To minimize this variation, an average unit cost is used as it is a good measure of central tendency.  </t>
  </si>
  <si>
    <t>Replacement Unit Costs of SD NHS  Bridges (dollars/F²)</t>
  </si>
  <si>
    <t>using converted metric data</t>
  </si>
  <si>
    <t xml:space="preserve">-FHWA initiated the collection of Replacement Unit Costs of SD NHS and non-NHS Bridges in 2012 as is required under MAP-21.  </t>
  </si>
  <si>
    <t>-When no cost data is submitted for the entire 3 year period, the National Average of the Costs Collected for the current year is used.</t>
  </si>
  <si>
    <t>Square Meters is Converted to Square Feet by multiplying by 10.76</t>
  </si>
  <si>
    <t>Alaska</t>
  </si>
  <si>
    <t>Alabama</t>
  </si>
  <si>
    <t>Arkansas</t>
  </si>
  <si>
    <t>Arizona</t>
  </si>
  <si>
    <t>California</t>
  </si>
  <si>
    <t>Colorado</t>
  </si>
  <si>
    <t>Connecticut</t>
  </si>
  <si>
    <t>Dist. Of Col.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</si>
  <si>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</si>
  <si>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</si>
  <si>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</si>
  <si>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</si>
  <si>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</si>
  <si>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</si>
  <si>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</si>
  <si>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</si>
  <si>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</si>
  <si>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</si>
  <si>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</si>
  <si>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</si>
  <si>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</si>
  <si>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</si>
  <si>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</si>
  <si>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</si>
  <si>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</si>
  <si>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</si>
  <si>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</si>
  <si>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</si>
  <si>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</si>
  <si>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</si>
  <si>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</si>
  <si>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</si>
  <si>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</si>
  <si>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</si>
  <si>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</si>
  <si>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</si>
  <si>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</si>
  <si>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</si>
  <si>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</si>
  <si>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</si>
  <si>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</si>
  <si>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</si>
  <si>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</si>
  <si>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</si>
  <si>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</si>
  <si>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</si>
  <si>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</si>
  <si>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</si>
  <si>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</si>
  <si>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</si>
  <si>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</si>
  <si>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</si>
  <si>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2014 Costs Collected in 2015</t>
  </si>
  <si>
    <t>Cost Used For 2014 Estimates**</t>
  </si>
  <si>
    <t>*Year of the National Bridge Inventory data set used is the December 2014 archive, see http://www.fhwa.dot.gov/bridge/deficient.cfm</t>
  </si>
  <si>
    <t>-National Average of the costs collected to replace SD NHS bridges is $169/f2</t>
  </si>
  <si>
    <t>National Average = Average of all the costs in column 2014 Costs Collected in 2015.</t>
  </si>
  <si>
    <t>-National Average of the costs collected to replace SD non-NHS bridges is $188/f2</t>
  </si>
  <si>
    <t>Since only 3 years of cost data have been collected so far, 2014 averages are calculated for only a 3 year period.</t>
  </si>
  <si>
    <t>Estimated 2014 Total Costs (dollars) Assuming Replacement of Total Number of SD NHS Bridges</t>
  </si>
  <si>
    <t>Estimated 2014 Total Costs (dollars) Assuming Rehabilitation of Total Number of SD NHS Bridges (Rehabilitation cost = 68% of Replacement cost)</t>
  </si>
  <si>
    <t>Estimated 2014 Total Costs (dollars) Assuming Replacement of Total Number of SD non-NHS Bridges</t>
  </si>
  <si>
    <t>Estimated 2014 Total Costs (dollars) Assuming Rehabilitation of Total Number of SD non-NHS Bridges (Rehabilitation cost = 68% of Replacement cost)</t>
  </si>
  <si>
    <t>Total Number of SD non-NHS Bridges 2014*</t>
  </si>
  <si>
    <t>Total Area of SD non-NHS Bridges 2014 (F²)*</t>
  </si>
  <si>
    <t>Total Number of SD NHS Bridges 2014*</t>
  </si>
  <si>
    <t>Total Area of SD NHS Bridges 2014 (F²)*</t>
  </si>
  <si>
    <t>Total Number of SD NHS and  non-NHS Bridges 2014*</t>
  </si>
  <si>
    <t>Total Area of SD NHS and non-NHS Bridges 2014 (F²) *</t>
  </si>
  <si>
    <t>Estimated 2014 Total Costs (dollars) Assuming Replacement of Total Number of SD NHS and non-NHS Bridges</t>
  </si>
  <si>
    <t>Estimated 2014 Total Costs (dollars) Assuming Rehabilitation of Total Number of SD NHS and non-NHS Bridges (Rehabilitation cost = 68% of Replacement cost)</t>
  </si>
  <si>
    <r>
      <t>2014 REPLACEMENT AND REHABILITATION COSTS OF STRUCTURALLY DEFICIENT (SD) NON-NATIONAL HIGHWAY SYSTEM</t>
    </r>
    <r>
      <rPr>
        <b/>
        <sz val="11"/>
        <color theme="1"/>
        <rFont val="Calibri"/>
        <family val="2"/>
        <scheme val="minor"/>
      </rPr>
      <t xml:space="preserve"> (non-NHS) BRIDGES</t>
    </r>
  </si>
  <si>
    <t xml:space="preserve">2014 REPLACEMENT AND REHABILITATION COSTS OF STRUCTURALLY DEFICIENT (SD) NATIONAL HIGHWAY SYSTEM (NHS) </t>
  </si>
  <si>
    <t>2014 REPLACEMENT AND REHABILITATION COSTS OF STRUCTURALLY DEFICIENT (SD) NATIONAL HIGHWAY SYSTEM (NHS) BRIDGES</t>
  </si>
  <si>
    <t>**Costs used for estimates is determined by averaging the current year and the previous 2 years as available of submitted Replacement Unit Costs of SD NHS Bridges.</t>
  </si>
  <si>
    <t>**Costs used for estimates is determined by averaging the current year and the previous 2 years as available of submitted Replacement Unit Costs of SD non-NHS Bridges.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</si>
</sst>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0" fillId="0" borderId="0" xfId="1" applyFont="1"/>
    <xf numFmtId="0" fontId="3" fillId="0" borderId="0" xfId="0" applyFont="1"/>
    <xf numFmtId="3" fontId="0" fillId="0" borderId="5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1" applyNumberFormat="1" applyFont="1" applyAlignment="1">
      <alignment horizontal="right"/>
    </xf>
    <xf numFmtId="3" fontId="0" fillId="0" borderId="6" xfId="0" applyNumberFormat="1" applyBorder="1"/>
    <xf numFmtId="3" fontId="0" fillId="0" borderId="5" xfId="0" applyNumberFormat="1" applyBorder="1"/>
    <xf numFmtId="3" fontId="0" fillId="0" borderId="2" xfId="0" applyNumberFormat="1" applyBorder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3" fontId="0" fillId="0" borderId="5" xfId="0" applyNumberFormat="1" applyFill="1" applyBorder="1"/>
    <xf numFmtId="3" fontId="0" fillId="0" borderId="3" xfId="0" applyNumberFormat="1" applyFill="1" applyBorder="1" applyAlignment="1"/>
    <xf numFmtId="3" fontId="0" fillId="0" borderId="6" xfId="0" applyNumberFormat="1" applyFill="1" applyBorder="1" applyAlignment="1"/>
    <xf numFmtId="3" fontId="0" fillId="0" borderId="4" xfId="0" applyNumberFormat="1" applyFill="1" applyBorder="1" applyAlignment="1"/>
    <xf numFmtId="0" fontId="3" fillId="2" borderId="10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3" fontId="0" fillId="0" borderId="0" xfId="0" applyNumberFormat="1"/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/>
    <xf numFmtId="37" fontId="0" fillId="0" borderId="0" xfId="1" applyNumberFormat="1" applyFont="1"/>
    <xf numFmtId="37" fontId="0" fillId="0" borderId="0" xfId="0" applyNumberFormat="1"/>
    <xf numFmtId="3" fontId="0" fillId="0" borderId="3" xfId="0" applyNumberFormat="1" applyBorder="1"/>
    <xf numFmtId="1" fontId="0" fillId="0" borderId="0" xfId="0" applyNumberFormat="1"/>
    <xf numFmtId="165" fontId="0" fillId="0" borderId="0" xfId="0" applyNumberFormat="1"/>
    <xf numFmtId="0" fontId="3" fillId="2" borderId="1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49" workbookViewId="0">
      <selection activeCell="A60" sqref="A60:J71"/>
    </sheetView>
  </sheetViews>
  <sheetFormatPr defaultRowHeight="15" x14ac:dyDescent="0.25"/>
  <cols>
    <col min="1" max="1" width="13.28515625" customWidth="1"/>
    <col min="2" max="2" width="13.28515625" style="1" customWidth="1"/>
    <col min="3" max="3" width="14" style="1" customWidth="1"/>
    <col min="4" max="4" width="12" style="1" customWidth="1"/>
    <col min="5" max="6" width="11.85546875" style="1" customWidth="1"/>
    <col min="7" max="7" width="14" customWidth="1"/>
    <col min="8" max="8" width="22.7109375" customWidth="1"/>
    <col min="9" max="9" width="27.28515625" customWidth="1"/>
    <col min="10" max="10" width="5.7109375" customWidth="1"/>
    <col min="12" max="13" width="12" bestFit="1" customWidth="1"/>
    <col min="17" max="17" width="10" bestFit="1" customWidth="1"/>
  </cols>
  <sheetData>
    <row r="1" spans="1:12" x14ac:dyDescent="0.25">
      <c r="H1" t="s">
        <v>11</v>
      </c>
    </row>
    <row r="2" spans="1:12" x14ac:dyDescent="0.25">
      <c r="A2" s="4" t="s">
        <v>88</v>
      </c>
    </row>
    <row r="3" spans="1:12" ht="15.75" thickBot="1" x14ac:dyDescent="0.3"/>
    <row r="4" spans="1:12" ht="49.9" customHeight="1" thickTop="1" x14ac:dyDescent="0.25">
      <c r="A4" s="33" t="s">
        <v>1</v>
      </c>
      <c r="B4" s="35" t="s">
        <v>80</v>
      </c>
      <c r="C4" s="30" t="s">
        <v>81</v>
      </c>
      <c r="D4" s="37" t="s">
        <v>10</v>
      </c>
      <c r="E4" s="38"/>
      <c r="F4" s="38"/>
      <c r="G4" s="39"/>
      <c r="H4" s="30" t="s">
        <v>74</v>
      </c>
      <c r="I4" s="30" t="s">
        <v>75</v>
      </c>
    </row>
    <row r="5" spans="1:12" ht="51.6" customHeight="1" thickBot="1" x14ac:dyDescent="0.3">
      <c r="A5" s="34"/>
      <c r="B5" s="36"/>
      <c r="C5" s="32"/>
      <c r="D5" s="13" t="s">
        <v>2</v>
      </c>
      <c r="E5" s="13" t="s">
        <v>3</v>
      </c>
      <c r="F5" s="13" t="s">
        <v>67</v>
      </c>
      <c r="G5" s="18" t="s">
        <v>68</v>
      </c>
      <c r="H5" s="31"/>
      <c r="I5" s="32"/>
    </row>
    <row r="6" spans="1:12" ht="16.5" thickTop="1" thickBot="1" x14ac:dyDescent="0.3">
      <c r="A6" s="22" t="s">
        <v>16</v>
      </c>
      <c r="B6" s="5">
        <v>66</v>
      </c>
      <c r="C6" s="5">
        <v>1213742.6336000001</v>
      </c>
      <c r="D6" s="5">
        <v>213</v>
      </c>
      <c r="E6" s="5">
        <v>89</v>
      </c>
      <c r="F6" s="5">
        <v>89</v>
      </c>
      <c r="G6" s="10">
        <v>131</v>
      </c>
      <c r="H6" s="10">
        <f>C6*G6</f>
        <v>159000285.0016</v>
      </c>
      <c r="I6" s="10">
        <f>0.68*H6</f>
        <v>108120193.80108801</v>
      </c>
      <c r="J6" s="21"/>
      <c r="K6" s="29"/>
      <c r="L6" s="28"/>
    </row>
    <row r="7" spans="1:12" ht="15.75" thickTop="1" x14ac:dyDescent="0.25">
      <c r="A7" s="22" t="s">
        <v>15</v>
      </c>
      <c r="B7" s="9">
        <v>35</v>
      </c>
      <c r="C7" s="9">
        <v>374708.49959999998</v>
      </c>
      <c r="D7" s="9"/>
      <c r="E7" s="9">
        <v>278</v>
      </c>
      <c r="F7" s="9">
        <v>269</v>
      </c>
      <c r="G7" s="9">
        <v>273.5</v>
      </c>
      <c r="H7" s="10">
        <f>C7*G7</f>
        <v>102482774.6406</v>
      </c>
      <c r="I7" s="10">
        <f t="shared" ref="I7:I57" si="0">0.68*H7</f>
        <v>69688286.755608007</v>
      </c>
      <c r="J7" s="21"/>
      <c r="L7" s="28"/>
    </row>
    <row r="8" spans="1:12" x14ac:dyDescent="0.25">
      <c r="A8" s="22" t="s">
        <v>18</v>
      </c>
      <c r="B8" s="5">
        <v>78</v>
      </c>
      <c r="C8" s="5">
        <v>1542103.7243999999</v>
      </c>
      <c r="D8" s="5">
        <v>75</v>
      </c>
      <c r="E8" s="5">
        <v>125</v>
      </c>
      <c r="F8" s="5">
        <v>101</v>
      </c>
      <c r="G8" s="10">
        <v>101</v>
      </c>
      <c r="H8" s="10">
        <f t="shared" ref="H8:H57" si="1">C8*G8</f>
        <v>155752476.16439998</v>
      </c>
      <c r="I8" s="10">
        <f t="shared" si="0"/>
        <v>105911683.79179199</v>
      </c>
      <c r="J8" s="21"/>
      <c r="L8" s="28"/>
    </row>
    <row r="9" spans="1:12" x14ac:dyDescent="0.25">
      <c r="A9" s="22" t="s">
        <v>17</v>
      </c>
      <c r="B9" s="5">
        <v>70</v>
      </c>
      <c r="C9" s="5">
        <v>1448315.906</v>
      </c>
      <c r="D9" s="5">
        <v>76</v>
      </c>
      <c r="E9" s="5">
        <v>159</v>
      </c>
      <c r="F9" s="5">
        <v>171</v>
      </c>
      <c r="G9" s="10">
        <v>136</v>
      </c>
      <c r="H9" s="10">
        <f t="shared" si="1"/>
        <v>196970963.21599999</v>
      </c>
      <c r="I9" s="10">
        <f t="shared" si="0"/>
        <v>133940254.98688</v>
      </c>
      <c r="J9" s="21"/>
      <c r="L9" s="28"/>
    </row>
    <row r="10" spans="1:12" x14ac:dyDescent="0.25">
      <c r="A10" s="22" t="s">
        <v>19</v>
      </c>
      <c r="B10" s="5">
        <v>780</v>
      </c>
      <c r="C10" s="5">
        <v>23496457.7016</v>
      </c>
      <c r="D10" s="5"/>
      <c r="E10" s="5">
        <v>154</v>
      </c>
      <c r="F10" s="5">
        <v>226</v>
      </c>
      <c r="G10" s="5">
        <v>190</v>
      </c>
      <c r="H10" s="10">
        <f t="shared" si="1"/>
        <v>4464326963.3039999</v>
      </c>
      <c r="I10" s="10">
        <f t="shared" si="0"/>
        <v>3035742335.04672</v>
      </c>
      <c r="J10" s="21"/>
      <c r="K10" s="21"/>
      <c r="L10" s="28"/>
    </row>
    <row r="11" spans="1:12" x14ac:dyDescent="0.25">
      <c r="A11" s="22" t="s">
        <v>20</v>
      </c>
      <c r="B11" s="5">
        <v>131</v>
      </c>
      <c r="C11" s="5">
        <v>1518319.2823999999</v>
      </c>
      <c r="D11" s="5">
        <v>108</v>
      </c>
      <c r="E11" s="5">
        <v>96</v>
      </c>
      <c r="F11" s="5">
        <v>105</v>
      </c>
      <c r="G11" s="10">
        <v>103</v>
      </c>
      <c r="H11" s="10">
        <f t="shared" si="1"/>
        <v>156386886.08719999</v>
      </c>
      <c r="I11" s="10">
        <f t="shared" si="0"/>
        <v>106343082.539296</v>
      </c>
      <c r="J11" s="21"/>
      <c r="L11" s="28"/>
    </row>
    <row r="12" spans="1:12" x14ac:dyDescent="0.25">
      <c r="A12" s="22" t="s">
        <v>21</v>
      </c>
      <c r="B12" s="5">
        <v>135</v>
      </c>
      <c r="C12" s="5">
        <v>5480932.5659999996</v>
      </c>
      <c r="D12" s="5">
        <v>247</v>
      </c>
      <c r="E12" s="5"/>
      <c r="F12" s="5">
        <v>299</v>
      </c>
      <c r="G12" s="5">
        <v>273</v>
      </c>
      <c r="H12" s="10">
        <f t="shared" si="1"/>
        <v>1496294590.5179999</v>
      </c>
      <c r="I12" s="10">
        <f t="shared" si="0"/>
        <v>1017480321.55224</v>
      </c>
      <c r="J12" s="21"/>
      <c r="L12" s="28"/>
    </row>
    <row r="13" spans="1:12" x14ac:dyDescent="0.25">
      <c r="A13" s="22" t="s">
        <v>23</v>
      </c>
      <c r="B13" s="5">
        <v>13</v>
      </c>
      <c r="C13" s="5">
        <v>564318.52960000001</v>
      </c>
      <c r="D13" s="5"/>
      <c r="E13" s="5"/>
      <c r="F13" s="5"/>
      <c r="G13" s="10">
        <v>169</v>
      </c>
      <c r="H13" s="10">
        <f t="shared" si="1"/>
        <v>95369831.502399996</v>
      </c>
      <c r="I13" s="10">
        <f t="shared" si="0"/>
        <v>64851485.421631999</v>
      </c>
      <c r="J13" s="21"/>
      <c r="L13" s="28"/>
    </row>
    <row r="14" spans="1:12" x14ac:dyDescent="0.25">
      <c r="A14" s="22" t="s">
        <v>22</v>
      </c>
      <c r="B14" s="5">
        <v>7</v>
      </c>
      <c r="C14" s="5">
        <v>353042.59399999998</v>
      </c>
      <c r="D14" s="5"/>
      <c r="E14" s="5"/>
      <c r="F14" s="5"/>
      <c r="G14" s="10">
        <v>169</v>
      </c>
      <c r="H14" s="10">
        <f t="shared" si="1"/>
        <v>59664198.386</v>
      </c>
      <c r="I14" s="10">
        <f t="shared" si="0"/>
        <v>40571654.902480006</v>
      </c>
      <c r="J14" s="21"/>
      <c r="L14" s="28"/>
    </row>
    <row r="15" spans="1:12" x14ac:dyDescent="0.25">
      <c r="A15" s="22" t="s">
        <v>24</v>
      </c>
      <c r="B15" s="5">
        <v>26</v>
      </c>
      <c r="C15" s="5">
        <v>2245875.4048000001</v>
      </c>
      <c r="D15" s="5">
        <v>59</v>
      </c>
      <c r="E15" s="5">
        <v>191</v>
      </c>
      <c r="F15" s="5">
        <v>96</v>
      </c>
      <c r="G15" s="10">
        <v>116</v>
      </c>
      <c r="H15" s="10">
        <f t="shared" si="1"/>
        <v>260521546.95680001</v>
      </c>
      <c r="I15" s="10">
        <f t="shared" si="0"/>
        <v>177154651.93062401</v>
      </c>
      <c r="J15" s="21"/>
      <c r="L15" s="28"/>
    </row>
    <row r="16" spans="1:12" x14ac:dyDescent="0.25">
      <c r="A16" s="22" t="s">
        <v>25</v>
      </c>
      <c r="B16" s="5">
        <v>55</v>
      </c>
      <c r="C16" s="5">
        <v>1042894.3852</v>
      </c>
      <c r="D16" s="5">
        <v>56</v>
      </c>
      <c r="E16" s="5">
        <v>71</v>
      </c>
      <c r="F16" s="5">
        <v>73</v>
      </c>
      <c r="G16" s="10">
        <v>67</v>
      </c>
      <c r="H16" s="10">
        <f t="shared" si="1"/>
        <v>69873923.808400005</v>
      </c>
      <c r="I16" s="10">
        <f t="shared" si="0"/>
        <v>47514268.18971201</v>
      </c>
      <c r="J16" s="21"/>
      <c r="L16" s="28"/>
    </row>
    <row r="17" spans="1:12" x14ac:dyDescent="0.25">
      <c r="A17" s="22" t="s">
        <v>26</v>
      </c>
      <c r="B17" s="5">
        <v>22</v>
      </c>
      <c r="C17" s="5">
        <v>129381.46799999999</v>
      </c>
      <c r="D17" s="5">
        <v>744</v>
      </c>
      <c r="E17" s="5"/>
      <c r="F17" s="5"/>
      <c r="G17" s="5">
        <v>744</v>
      </c>
      <c r="H17" s="10">
        <f t="shared" si="1"/>
        <v>96259812.192000002</v>
      </c>
      <c r="I17" s="10">
        <f t="shared" si="0"/>
        <v>65456672.290560007</v>
      </c>
      <c r="J17" s="21"/>
      <c r="L17" s="28"/>
    </row>
    <row r="18" spans="1:12" x14ac:dyDescent="0.25">
      <c r="A18" s="22" t="s">
        <v>28</v>
      </c>
      <c r="B18" s="5">
        <v>34</v>
      </c>
      <c r="C18" s="5">
        <v>422419.09279999998</v>
      </c>
      <c r="D18" s="5">
        <v>134</v>
      </c>
      <c r="E18" s="5">
        <v>154</v>
      </c>
      <c r="F18" s="5">
        <v>103</v>
      </c>
      <c r="G18" s="10">
        <v>131</v>
      </c>
      <c r="H18" s="10">
        <f t="shared" si="1"/>
        <v>55336901.156799994</v>
      </c>
      <c r="I18" s="10">
        <f t="shared" si="0"/>
        <v>37629092.786623999</v>
      </c>
      <c r="J18" s="21"/>
      <c r="L18" s="28"/>
    </row>
    <row r="19" spans="1:12" x14ac:dyDescent="0.25">
      <c r="A19" s="22" t="s">
        <v>29</v>
      </c>
      <c r="B19" s="5">
        <v>337</v>
      </c>
      <c r="C19" s="5">
        <v>7090802.5552000003</v>
      </c>
      <c r="D19" s="5">
        <v>151</v>
      </c>
      <c r="E19" s="5">
        <v>171</v>
      </c>
      <c r="F19" s="5">
        <v>172</v>
      </c>
      <c r="G19" s="10">
        <v>165</v>
      </c>
      <c r="H19" s="10">
        <f t="shared" si="1"/>
        <v>1169982421.608</v>
      </c>
      <c r="I19" s="10">
        <f t="shared" si="0"/>
        <v>795588046.69344008</v>
      </c>
      <c r="J19" s="21"/>
      <c r="L19" s="28"/>
    </row>
    <row r="20" spans="1:12" x14ac:dyDescent="0.25">
      <c r="A20" s="22" t="s">
        <v>30</v>
      </c>
      <c r="B20" s="5">
        <v>177</v>
      </c>
      <c r="C20" s="5">
        <v>3161567.76</v>
      </c>
      <c r="D20" s="5"/>
      <c r="E20" s="5">
        <v>118</v>
      </c>
      <c r="F20" s="5">
        <v>107</v>
      </c>
      <c r="G20" s="10">
        <v>112.5</v>
      </c>
      <c r="H20" s="10">
        <f t="shared" si="1"/>
        <v>355676373</v>
      </c>
      <c r="I20" s="10">
        <f t="shared" si="0"/>
        <v>241859933.64000002</v>
      </c>
      <c r="J20" s="21"/>
      <c r="L20" s="28"/>
    </row>
    <row r="21" spans="1:12" x14ac:dyDescent="0.25">
      <c r="A21" s="22" t="s">
        <v>27</v>
      </c>
      <c r="B21" s="5">
        <v>55</v>
      </c>
      <c r="C21" s="5">
        <v>730083.53879999998</v>
      </c>
      <c r="D21" s="5">
        <v>85</v>
      </c>
      <c r="E21" s="5">
        <v>69</v>
      </c>
      <c r="F21" s="5">
        <v>95</v>
      </c>
      <c r="G21" s="10">
        <v>83</v>
      </c>
      <c r="H21" s="10">
        <f t="shared" si="1"/>
        <v>60596933.720399998</v>
      </c>
      <c r="I21" s="10">
        <f t="shared" si="0"/>
        <v>41205914.929871999</v>
      </c>
      <c r="J21" s="21"/>
      <c r="L21" s="28"/>
    </row>
    <row r="22" spans="1:12" x14ac:dyDescent="0.25">
      <c r="A22" s="22" t="s">
        <v>31</v>
      </c>
      <c r="B22" s="5">
        <v>35</v>
      </c>
      <c r="C22" s="5">
        <v>609016.10759999999</v>
      </c>
      <c r="D22" s="5">
        <v>111</v>
      </c>
      <c r="E22" s="5">
        <v>95</v>
      </c>
      <c r="F22" s="5">
        <v>113</v>
      </c>
      <c r="G22" s="10">
        <v>107</v>
      </c>
      <c r="H22" s="10">
        <f t="shared" si="1"/>
        <v>65164723.5132</v>
      </c>
      <c r="I22" s="10">
        <f t="shared" si="0"/>
        <v>44312011.988976002</v>
      </c>
      <c r="J22" s="21"/>
      <c r="L22" s="28"/>
    </row>
    <row r="23" spans="1:12" x14ac:dyDescent="0.25">
      <c r="A23" s="22" t="s">
        <v>32</v>
      </c>
      <c r="B23" s="5">
        <v>54</v>
      </c>
      <c r="C23" s="5">
        <v>891766.95719999995</v>
      </c>
      <c r="D23" s="5">
        <v>86</v>
      </c>
      <c r="E23" s="5">
        <v>115</v>
      </c>
      <c r="F23" s="5">
        <v>188</v>
      </c>
      <c r="G23" s="5">
        <v>130</v>
      </c>
      <c r="H23" s="10">
        <f t="shared" si="1"/>
        <v>115929704.43599999</v>
      </c>
      <c r="I23" s="10">
        <f t="shared" si="0"/>
        <v>78832199.016479999</v>
      </c>
      <c r="J23" s="21"/>
      <c r="L23" s="28"/>
    </row>
    <row r="24" spans="1:12" x14ac:dyDescent="0.25">
      <c r="A24" s="22" t="s">
        <v>33</v>
      </c>
      <c r="B24" s="5">
        <v>129</v>
      </c>
      <c r="C24" s="5">
        <v>9852911.8787999991</v>
      </c>
      <c r="D24" s="5">
        <v>56</v>
      </c>
      <c r="E24" s="5"/>
      <c r="F24" s="5">
        <v>107</v>
      </c>
      <c r="G24" s="5">
        <v>81.5</v>
      </c>
      <c r="H24" s="10">
        <f t="shared" si="1"/>
        <v>803012318.12219989</v>
      </c>
      <c r="I24" s="10">
        <f t="shared" si="0"/>
        <v>546048376.32309592</v>
      </c>
      <c r="J24" s="21"/>
      <c r="L24" s="28"/>
    </row>
    <row r="25" spans="1:12" x14ac:dyDescent="0.25">
      <c r="A25" s="22" t="s">
        <v>36</v>
      </c>
      <c r="B25" s="5">
        <v>36</v>
      </c>
      <c r="C25" s="5">
        <v>330573.77720000001</v>
      </c>
      <c r="D25" s="5">
        <v>206</v>
      </c>
      <c r="E25" s="5"/>
      <c r="F25" s="5">
        <v>284</v>
      </c>
      <c r="G25" s="5">
        <v>245</v>
      </c>
      <c r="H25" s="10">
        <f t="shared" si="1"/>
        <v>80990575.414000005</v>
      </c>
      <c r="I25" s="10">
        <f t="shared" si="0"/>
        <v>55073591.281520009</v>
      </c>
      <c r="J25" s="21"/>
      <c r="L25" s="28"/>
    </row>
    <row r="26" spans="1:12" x14ac:dyDescent="0.25">
      <c r="A26" s="22" t="s">
        <v>35</v>
      </c>
      <c r="B26" s="5">
        <v>57</v>
      </c>
      <c r="C26" s="5">
        <v>1057911.3639999998</v>
      </c>
      <c r="D26" s="5">
        <v>367</v>
      </c>
      <c r="E26" s="5">
        <v>144</v>
      </c>
      <c r="F26" s="5">
        <v>206</v>
      </c>
      <c r="G26" s="5">
        <v>239</v>
      </c>
      <c r="H26" s="10">
        <f t="shared" si="1"/>
        <v>252840815.99599996</v>
      </c>
      <c r="I26" s="10">
        <f t="shared" si="0"/>
        <v>171931754.87728</v>
      </c>
      <c r="J26" s="21"/>
      <c r="L26" s="28"/>
    </row>
    <row r="27" spans="1:12" x14ac:dyDescent="0.25">
      <c r="A27" s="22" t="s">
        <v>34</v>
      </c>
      <c r="B27" s="5">
        <v>185</v>
      </c>
      <c r="C27" s="5">
        <v>4147498.8128000004</v>
      </c>
      <c r="D27" s="5">
        <v>284</v>
      </c>
      <c r="E27" s="5">
        <v>300</v>
      </c>
      <c r="F27" s="5">
        <v>208</v>
      </c>
      <c r="G27" s="5">
        <v>264</v>
      </c>
      <c r="H27" s="10">
        <f t="shared" si="1"/>
        <v>1094939686.5792</v>
      </c>
      <c r="I27" s="10">
        <f t="shared" si="0"/>
        <v>744558986.87385607</v>
      </c>
      <c r="J27" s="21"/>
      <c r="L27" s="28"/>
    </row>
    <row r="28" spans="1:12" x14ac:dyDescent="0.25">
      <c r="A28" s="22" t="s">
        <v>37</v>
      </c>
      <c r="B28" s="5">
        <v>169</v>
      </c>
      <c r="C28" s="5">
        <v>3234148.9096000004</v>
      </c>
      <c r="D28" s="5">
        <v>195</v>
      </c>
      <c r="E28" s="5">
        <v>216</v>
      </c>
      <c r="F28" s="5">
        <v>193</v>
      </c>
      <c r="G28" s="5">
        <v>202</v>
      </c>
      <c r="H28" s="10">
        <f t="shared" si="1"/>
        <v>653298079.73920012</v>
      </c>
      <c r="I28" s="10">
        <f t="shared" si="0"/>
        <v>444242694.22265613</v>
      </c>
      <c r="J28" s="21"/>
      <c r="L28" s="28"/>
    </row>
    <row r="29" spans="1:12" x14ac:dyDescent="0.25">
      <c r="A29" s="22" t="s">
        <v>38</v>
      </c>
      <c r="B29" s="5">
        <v>36</v>
      </c>
      <c r="C29" s="5">
        <v>1516994.1883999999</v>
      </c>
      <c r="D29" s="5">
        <v>151</v>
      </c>
      <c r="E29" s="5">
        <v>144</v>
      </c>
      <c r="F29" s="5">
        <v>124</v>
      </c>
      <c r="G29" s="5">
        <v>140</v>
      </c>
      <c r="H29" s="10">
        <f t="shared" si="1"/>
        <v>212379186.37599999</v>
      </c>
      <c r="I29" s="10">
        <f t="shared" si="0"/>
        <v>144417846.73568001</v>
      </c>
      <c r="J29" s="21"/>
      <c r="L29" s="28"/>
    </row>
    <row r="30" spans="1:12" x14ac:dyDescent="0.25">
      <c r="A30" s="22" t="s">
        <v>40</v>
      </c>
      <c r="B30" s="5">
        <v>42</v>
      </c>
      <c r="C30" s="5">
        <v>1104859.7187999999</v>
      </c>
      <c r="D30" s="5">
        <v>59</v>
      </c>
      <c r="E30" s="5">
        <v>103</v>
      </c>
      <c r="F30" s="5">
        <v>61</v>
      </c>
      <c r="G30" s="5">
        <v>75</v>
      </c>
      <c r="H30" s="10">
        <f t="shared" si="1"/>
        <v>82864478.909999996</v>
      </c>
      <c r="I30" s="10">
        <f t="shared" si="0"/>
        <v>56347845.658799998</v>
      </c>
      <c r="J30" s="21"/>
      <c r="L30" s="28"/>
    </row>
    <row r="31" spans="1:12" x14ac:dyDescent="0.25">
      <c r="A31" s="22" t="s">
        <v>39</v>
      </c>
      <c r="B31" s="5">
        <v>150</v>
      </c>
      <c r="C31" s="5">
        <v>3551122.5847999998</v>
      </c>
      <c r="D31" s="5">
        <v>84</v>
      </c>
      <c r="E31" s="5">
        <v>83</v>
      </c>
      <c r="F31" s="5">
        <v>79</v>
      </c>
      <c r="G31" s="5">
        <v>82</v>
      </c>
      <c r="H31" s="10">
        <f t="shared" si="1"/>
        <v>291192051.95359999</v>
      </c>
      <c r="I31" s="10">
        <f t="shared" si="0"/>
        <v>198010595.328448</v>
      </c>
      <c r="J31" s="21"/>
      <c r="L31" s="28"/>
    </row>
    <row r="32" spans="1:12" x14ac:dyDescent="0.25">
      <c r="A32" s="22" t="s">
        <v>41</v>
      </c>
      <c r="B32" s="5">
        <v>55</v>
      </c>
      <c r="C32" s="5">
        <v>823040.03960000002</v>
      </c>
      <c r="D32" s="5">
        <v>98</v>
      </c>
      <c r="E32" s="5"/>
      <c r="F32" s="5"/>
      <c r="G32" s="5">
        <v>98</v>
      </c>
      <c r="H32" s="10">
        <f t="shared" si="1"/>
        <v>80657923.880800009</v>
      </c>
      <c r="I32" s="10">
        <f t="shared" si="0"/>
        <v>54847388.238944009</v>
      </c>
      <c r="J32" s="21"/>
      <c r="L32" s="28"/>
    </row>
    <row r="33" spans="1:12" x14ac:dyDescent="0.25">
      <c r="A33" s="22" t="s">
        <v>44</v>
      </c>
      <c r="B33" s="5">
        <v>58</v>
      </c>
      <c r="C33" s="5">
        <v>394314.08039999998</v>
      </c>
      <c r="D33" s="5">
        <v>106</v>
      </c>
      <c r="E33" s="5"/>
      <c r="F33" s="5">
        <v>155</v>
      </c>
      <c r="G33" s="5">
        <v>130.5</v>
      </c>
      <c r="H33" s="10">
        <f t="shared" si="1"/>
        <v>51457987.492199995</v>
      </c>
      <c r="I33" s="10">
        <f t="shared" si="0"/>
        <v>34991431.494695999</v>
      </c>
      <c r="J33" s="21"/>
      <c r="L33" s="28"/>
    </row>
    <row r="34" spans="1:12" x14ac:dyDescent="0.25">
      <c r="A34" s="22" t="s">
        <v>48</v>
      </c>
      <c r="B34" s="5">
        <v>7</v>
      </c>
      <c r="C34" s="5">
        <v>61239.248800000001</v>
      </c>
      <c r="D34" s="5"/>
      <c r="E34" s="5">
        <v>109</v>
      </c>
      <c r="F34" s="5"/>
      <c r="G34" s="5">
        <v>109</v>
      </c>
      <c r="H34" s="10">
        <f t="shared" si="1"/>
        <v>6675078.1192000005</v>
      </c>
      <c r="I34" s="10">
        <f t="shared" si="0"/>
        <v>4539053.1210560007</v>
      </c>
      <c r="J34" s="21"/>
      <c r="L34" s="28"/>
    </row>
    <row r="35" spans="1:12" x14ac:dyDescent="0.25">
      <c r="A35" s="22" t="s">
        <v>45</v>
      </c>
      <c r="B35" s="5">
        <v>47</v>
      </c>
      <c r="C35" s="5">
        <v>492152.07040000003</v>
      </c>
      <c r="D35" s="5"/>
      <c r="E35" s="5"/>
      <c r="F35" s="5"/>
      <c r="G35" s="5">
        <v>169</v>
      </c>
      <c r="H35" s="10">
        <f t="shared" si="1"/>
        <v>83173699.89760001</v>
      </c>
      <c r="I35" s="10">
        <f t="shared" si="0"/>
        <v>56558115.930368014</v>
      </c>
      <c r="J35" s="21"/>
      <c r="L35" s="28"/>
    </row>
    <row r="36" spans="1:12" x14ac:dyDescent="0.25">
      <c r="A36" s="22" t="s">
        <v>46</v>
      </c>
      <c r="B36" s="5">
        <v>211</v>
      </c>
      <c r="C36" s="5">
        <v>4564399.5319999997</v>
      </c>
      <c r="D36" s="5">
        <v>279</v>
      </c>
      <c r="E36" s="5">
        <v>296</v>
      </c>
      <c r="F36" s="5">
        <v>243</v>
      </c>
      <c r="G36" s="5">
        <v>273</v>
      </c>
      <c r="H36" s="10">
        <f t="shared" si="1"/>
        <v>1246081072.2359998</v>
      </c>
      <c r="I36" s="10">
        <f t="shared" si="0"/>
        <v>847335129.12047994</v>
      </c>
      <c r="J36" s="21"/>
      <c r="L36" s="28"/>
    </row>
    <row r="37" spans="1:12" x14ac:dyDescent="0.25">
      <c r="A37" s="22" t="s">
        <v>47</v>
      </c>
      <c r="B37" s="5">
        <v>58</v>
      </c>
      <c r="C37" s="5">
        <v>368001.79160000006</v>
      </c>
      <c r="D37" s="5">
        <v>192</v>
      </c>
      <c r="E37" s="5">
        <v>154</v>
      </c>
      <c r="F37" s="5">
        <v>114</v>
      </c>
      <c r="G37" s="5">
        <v>154</v>
      </c>
      <c r="H37" s="10">
        <f t="shared" si="1"/>
        <v>56672275.90640001</v>
      </c>
      <c r="I37" s="10">
        <f t="shared" si="0"/>
        <v>38537147.616352007</v>
      </c>
      <c r="J37" s="21"/>
      <c r="L37" s="28"/>
    </row>
    <row r="38" spans="1:12" x14ac:dyDescent="0.25">
      <c r="A38" s="22" t="s">
        <v>49</v>
      </c>
      <c r="B38" s="5">
        <v>398</v>
      </c>
      <c r="C38" s="5">
        <v>12187458.5068</v>
      </c>
      <c r="D38" s="5">
        <v>256</v>
      </c>
      <c r="E38" s="5">
        <v>203</v>
      </c>
      <c r="F38" s="5">
        <v>206</v>
      </c>
      <c r="G38" s="5">
        <v>222</v>
      </c>
      <c r="H38" s="10">
        <f t="shared" si="1"/>
        <v>2705615788.5095997</v>
      </c>
      <c r="I38" s="10">
        <f t="shared" si="0"/>
        <v>1839818736.186528</v>
      </c>
      <c r="J38" s="21"/>
      <c r="L38" s="28"/>
    </row>
    <row r="39" spans="1:12" x14ac:dyDescent="0.25">
      <c r="A39" s="22" t="s">
        <v>42</v>
      </c>
      <c r="B39" s="5">
        <v>149</v>
      </c>
      <c r="C39" s="5">
        <v>3133016.4228000003</v>
      </c>
      <c r="D39" s="5">
        <v>97</v>
      </c>
      <c r="E39" s="5">
        <v>116</v>
      </c>
      <c r="F39" s="5">
        <v>117</v>
      </c>
      <c r="G39" s="5">
        <v>110</v>
      </c>
      <c r="H39" s="10">
        <f t="shared" si="1"/>
        <v>344631806.50800002</v>
      </c>
      <c r="I39" s="10">
        <f t="shared" si="0"/>
        <v>234349628.42544001</v>
      </c>
      <c r="J39" s="21"/>
      <c r="L39" s="28"/>
    </row>
    <row r="40" spans="1:12" x14ac:dyDescent="0.25">
      <c r="A40" s="22" t="s">
        <v>43</v>
      </c>
      <c r="B40" s="5">
        <v>15</v>
      </c>
      <c r="C40" s="5">
        <v>107071.3612</v>
      </c>
      <c r="D40" s="5"/>
      <c r="E40" s="5"/>
      <c r="F40" s="5">
        <v>171</v>
      </c>
      <c r="G40" s="5">
        <v>171</v>
      </c>
      <c r="H40" s="10">
        <f t="shared" si="1"/>
        <v>18309202.7652</v>
      </c>
      <c r="I40" s="10">
        <f t="shared" si="0"/>
        <v>12450257.880336002</v>
      </c>
      <c r="J40" s="21"/>
      <c r="L40" s="28"/>
    </row>
    <row r="41" spans="1:12" x14ac:dyDescent="0.25">
      <c r="A41" s="22" t="s">
        <v>50</v>
      </c>
      <c r="B41" s="5">
        <v>154</v>
      </c>
      <c r="C41" s="5">
        <v>3220452.0752000003</v>
      </c>
      <c r="D41" s="5">
        <v>106</v>
      </c>
      <c r="E41" s="5">
        <v>153</v>
      </c>
      <c r="F41" s="5">
        <v>152</v>
      </c>
      <c r="G41" s="5">
        <v>137</v>
      </c>
      <c r="H41" s="10">
        <f t="shared" si="1"/>
        <v>441201934.30240005</v>
      </c>
      <c r="I41" s="10">
        <f t="shared" si="0"/>
        <v>300017315.32563204</v>
      </c>
      <c r="J41" s="21"/>
      <c r="L41" s="28"/>
    </row>
    <row r="42" spans="1:12" x14ac:dyDescent="0.25">
      <c r="A42" s="22" t="s">
        <v>51</v>
      </c>
      <c r="B42" s="5">
        <v>166</v>
      </c>
      <c r="C42" s="5">
        <v>2370929.0932</v>
      </c>
      <c r="D42" s="5">
        <v>84</v>
      </c>
      <c r="E42" s="5">
        <v>89</v>
      </c>
      <c r="F42" s="5">
        <v>109</v>
      </c>
      <c r="G42" s="5">
        <v>94</v>
      </c>
      <c r="H42" s="10">
        <f t="shared" si="1"/>
        <v>222867334.7608</v>
      </c>
      <c r="I42" s="10">
        <f t="shared" si="0"/>
        <v>151549787.637344</v>
      </c>
      <c r="J42" s="21"/>
      <c r="L42" s="28"/>
    </row>
    <row r="43" spans="1:12" x14ac:dyDescent="0.25">
      <c r="A43" s="22" t="s">
        <v>52</v>
      </c>
      <c r="B43" s="5">
        <v>52</v>
      </c>
      <c r="C43" s="5">
        <v>1201993.5744</v>
      </c>
      <c r="D43" s="5">
        <v>152</v>
      </c>
      <c r="E43" s="5">
        <v>114</v>
      </c>
      <c r="F43" s="5">
        <v>132</v>
      </c>
      <c r="G43" s="5">
        <v>133</v>
      </c>
      <c r="H43" s="10">
        <f t="shared" si="1"/>
        <v>159865145.39520001</v>
      </c>
      <c r="I43" s="10">
        <f t="shared" si="0"/>
        <v>108708298.86873601</v>
      </c>
      <c r="J43" s="21"/>
      <c r="L43" s="28"/>
    </row>
    <row r="44" spans="1:12" x14ac:dyDescent="0.25">
      <c r="A44" s="22" t="s">
        <v>53</v>
      </c>
      <c r="B44" s="5">
        <v>582</v>
      </c>
      <c r="C44" s="5">
        <v>7322904.6859999998</v>
      </c>
      <c r="D44" s="5">
        <v>240</v>
      </c>
      <c r="E44" s="5">
        <v>247</v>
      </c>
      <c r="F44" s="5">
        <v>196</v>
      </c>
      <c r="G44" s="5">
        <v>228</v>
      </c>
      <c r="H44" s="10">
        <f t="shared" si="1"/>
        <v>1669622268.408</v>
      </c>
      <c r="I44" s="10">
        <f t="shared" si="0"/>
        <v>1135343142.5174401</v>
      </c>
      <c r="J44" s="21"/>
      <c r="L44" s="28"/>
    </row>
    <row r="45" spans="1:12" x14ac:dyDescent="0.25">
      <c r="A45" s="22" t="s">
        <v>55</v>
      </c>
      <c r="B45" s="5">
        <v>89</v>
      </c>
      <c r="C45" s="5">
        <v>1395742.0079999999</v>
      </c>
      <c r="D45" s="5">
        <v>318</v>
      </c>
      <c r="E45" s="5">
        <v>351</v>
      </c>
      <c r="F45" s="5">
        <v>518</v>
      </c>
      <c r="G45" s="10">
        <v>396</v>
      </c>
      <c r="H45" s="10">
        <f t="shared" si="1"/>
        <v>552713835.16799998</v>
      </c>
      <c r="I45" s="10">
        <f t="shared" si="0"/>
        <v>375845407.91424</v>
      </c>
      <c r="J45" s="21"/>
      <c r="L45" s="28"/>
    </row>
    <row r="46" spans="1:12" x14ac:dyDescent="0.25">
      <c r="A46" s="22" t="s">
        <v>56</v>
      </c>
      <c r="B46" s="5">
        <v>110</v>
      </c>
      <c r="C46" s="5">
        <v>1925979.6364000002</v>
      </c>
      <c r="D46" s="5">
        <v>119</v>
      </c>
      <c r="E46" s="5">
        <v>134</v>
      </c>
      <c r="F46" s="5"/>
      <c r="G46" s="10">
        <v>126.5</v>
      </c>
      <c r="H46" s="10">
        <f t="shared" si="1"/>
        <v>243636424.00460002</v>
      </c>
      <c r="I46" s="10">
        <f t="shared" si="0"/>
        <v>165672768.32312801</v>
      </c>
      <c r="J46" s="21"/>
      <c r="L46" s="28"/>
    </row>
    <row r="47" spans="1:12" x14ac:dyDescent="0.25">
      <c r="A47" s="22" t="s">
        <v>57</v>
      </c>
      <c r="B47" s="5">
        <v>24</v>
      </c>
      <c r="C47" s="5">
        <v>245358.77360000001</v>
      </c>
      <c r="D47" s="5">
        <v>98</v>
      </c>
      <c r="E47" s="5">
        <v>114</v>
      </c>
      <c r="F47" s="5">
        <v>95</v>
      </c>
      <c r="G47" s="10">
        <v>103</v>
      </c>
      <c r="H47" s="10">
        <f>C47*G47</f>
        <v>25271953.680800002</v>
      </c>
      <c r="I47" s="10">
        <f t="shared" si="0"/>
        <v>17184928.502944004</v>
      </c>
      <c r="J47" s="21"/>
      <c r="L47" s="28"/>
    </row>
    <row r="48" spans="1:12" x14ac:dyDescent="0.25">
      <c r="A48" s="22" t="s">
        <v>58</v>
      </c>
      <c r="B48" s="5">
        <v>99</v>
      </c>
      <c r="C48" s="5">
        <v>2477742.1067999997</v>
      </c>
      <c r="D48" s="5">
        <v>95</v>
      </c>
      <c r="E48" s="5">
        <v>114</v>
      </c>
      <c r="F48" s="5">
        <v>77</v>
      </c>
      <c r="G48" s="10">
        <v>96</v>
      </c>
      <c r="H48" s="10">
        <f t="shared" si="1"/>
        <v>237863242.25279999</v>
      </c>
      <c r="I48" s="10">
        <f t="shared" si="0"/>
        <v>161747004.731904</v>
      </c>
      <c r="J48" s="21"/>
      <c r="L48" s="28"/>
    </row>
    <row r="49" spans="1:12" x14ac:dyDescent="0.25">
      <c r="A49" s="22" t="s">
        <v>59</v>
      </c>
      <c r="B49" s="5">
        <v>65</v>
      </c>
      <c r="C49" s="5">
        <v>4111628.2008000002</v>
      </c>
      <c r="D49" s="5">
        <v>75</v>
      </c>
      <c r="E49" s="5">
        <v>70</v>
      </c>
      <c r="F49" s="5">
        <v>71</v>
      </c>
      <c r="G49" s="10">
        <v>72</v>
      </c>
      <c r="H49" s="10">
        <f t="shared" si="1"/>
        <v>296037230.4576</v>
      </c>
      <c r="I49" s="10">
        <f t="shared" si="0"/>
        <v>201305316.71116802</v>
      </c>
      <c r="J49" s="21"/>
      <c r="L49" s="28"/>
    </row>
    <row r="50" spans="1:12" x14ac:dyDescent="0.25">
      <c r="A50" s="22" t="s">
        <v>60</v>
      </c>
      <c r="B50" s="5">
        <v>16</v>
      </c>
      <c r="C50" s="5">
        <v>169435.67559999999</v>
      </c>
      <c r="D50" s="5">
        <v>301</v>
      </c>
      <c r="E50" s="5">
        <v>292</v>
      </c>
      <c r="F50" s="5">
        <v>292</v>
      </c>
      <c r="G50" s="10">
        <v>295</v>
      </c>
      <c r="H50" s="10">
        <f t="shared" si="1"/>
        <v>49983524.301999994</v>
      </c>
      <c r="I50" s="10">
        <f t="shared" si="0"/>
        <v>33988796.525359996</v>
      </c>
      <c r="J50" s="21"/>
      <c r="L50" s="28"/>
    </row>
    <row r="51" spans="1:12" x14ac:dyDescent="0.25">
      <c r="A51" s="22" t="s">
        <v>62</v>
      </c>
      <c r="B51" s="5">
        <v>11</v>
      </c>
      <c r="C51" s="5">
        <v>199451.66400000002</v>
      </c>
      <c r="D51" s="5">
        <v>230</v>
      </c>
      <c r="E51" s="5">
        <v>202</v>
      </c>
      <c r="F51" s="5">
        <v>429</v>
      </c>
      <c r="G51" s="10">
        <v>287</v>
      </c>
      <c r="H51" s="10">
        <f t="shared" si="1"/>
        <v>57242627.568000004</v>
      </c>
      <c r="I51" s="10">
        <f t="shared" si="0"/>
        <v>38924986.746240005</v>
      </c>
      <c r="J51" s="21"/>
      <c r="L51" s="28"/>
    </row>
    <row r="52" spans="1:12" x14ac:dyDescent="0.25">
      <c r="A52" s="22" t="s">
        <v>61</v>
      </c>
      <c r="B52" s="5">
        <v>162</v>
      </c>
      <c r="C52" s="5">
        <v>2620708.8279999997</v>
      </c>
      <c r="D52" s="5">
        <v>191</v>
      </c>
      <c r="E52" s="5">
        <v>155</v>
      </c>
      <c r="F52" s="5">
        <v>208</v>
      </c>
      <c r="G52" s="10">
        <v>185</v>
      </c>
      <c r="H52" s="10">
        <f t="shared" si="1"/>
        <v>484831133.17999995</v>
      </c>
      <c r="I52" s="10">
        <f t="shared" si="0"/>
        <v>329685170.56239998</v>
      </c>
      <c r="J52" s="21"/>
      <c r="L52" s="28"/>
    </row>
    <row r="53" spans="1:12" x14ac:dyDescent="0.25">
      <c r="A53" s="22" t="s">
        <v>63</v>
      </c>
      <c r="B53" s="5">
        <v>119</v>
      </c>
      <c r="C53" s="5">
        <v>4651402.3096000003</v>
      </c>
      <c r="D53" s="5">
        <v>187</v>
      </c>
      <c r="E53" s="5">
        <v>170</v>
      </c>
      <c r="F53" s="5">
        <v>157</v>
      </c>
      <c r="G53" s="10">
        <v>172</v>
      </c>
      <c r="H53" s="10">
        <f t="shared" si="1"/>
        <v>800041197.25120008</v>
      </c>
      <c r="I53" s="10">
        <f t="shared" si="0"/>
        <v>544028014.1308161</v>
      </c>
      <c r="J53" s="21"/>
      <c r="L53" s="28"/>
    </row>
    <row r="54" spans="1:12" x14ac:dyDescent="0.25">
      <c r="A54" s="22" t="s">
        <v>65</v>
      </c>
      <c r="B54" s="5">
        <v>98</v>
      </c>
      <c r="C54" s="5">
        <v>1232200.6603999999</v>
      </c>
      <c r="D54" s="5">
        <v>175</v>
      </c>
      <c r="E54" s="5">
        <v>215</v>
      </c>
      <c r="F54" s="5">
        <v>139</v>
      </c>
      <c r="G54" s="10">
        <v>177</v>
      </c>
      <c r="H54" s="10">
        <f t="shared" si="1"/>
        <v>218099516.8908</v>
      </c>
      <c r="I54" s="10">
        <f t="shared" si="0"/>
        <v>148307671.485744</v>
      </c>
      <c r="J54" s="21"/>
      <c r="L54" s="28"/>
    </row>
    <row r="55" spans="1:12" x14ac:dyDescent="0.25">
      <c r="A55" s="22" t="s">
        <v>64</v>
      </c>
      <c r="B55" s="5">
        <v>77</v>
      </c>
      <c r="C55" s="5">
        <v>562862.48639999994</v>
      </c>
      <c r="D55" s="5">
        <v>83</v>
      </c>
      <c r="E55" s="5">
        <v>120</v>
      </c>
      <c r="F55" s="5">
        <v>132</v>
      </c>
      <c r="G55" s="10">
        <v>112</v>
      </c>
      <c r="H55" s="10">
        <f t="shared" si="1"/>
        <v>63040598.476799995</v>
      </c>
      <c r="I55" s="10">
        <f t="shared" si="0"/>
        <v>42867606.964223996</v>
      </c>
      <c r="J55" s="21"/>
      <c r="L55" s="28"/>
    </row>
    <row r="56" spans="1:12" ht="15.75" thickBot="1" x14ac:dyDescent="0.3">
      <c r="A56" s="22" t="s">
        <v>66</v>
      </c>
      <c r="B56" s="6">
        <v>142</v>
      </c>
      <c r="C56" s="6">
        <v>1223286.0004</v>
      </c>
      <c r="D56" s="6"/>
      <c r="E56" s="6"/>
      <c r="F56" s="6">
        <v>114</v>
      </c>
      <c r="G56" s="6">
        <v>114</v>
      </c>
      <c r="H56" s="11">
        <f t="shared" si="1"/>
        <v>139454604.0456</v>
      </c>
      <c r="I56" s="11">
        <f t="shared" si="0"/>
        <v>94829130.751008004</v>
      </c>
      <c r="J56" s="21"/>
      <c r="L56" s="28"/>
    </row>
    <row r="57" spans="1:12" ht="16.5" thickTop="1" thickBot="1" x14ac:dyDescent="0.3">
      <c r="A57" s="22" t="s">
        <v>54</v>
      </c>
      <c r="B57" s="5">
        <v>73</v>
      </c>
      <c r="C57" s="5">
        <v>1880854.3484</v>
      </c>
      <c r="D57" s="5"/>
      <c r="E57" s="5">
        <v>230</v>
      </c>
      <c r="F57" s="5">
        <v>312</v>
      </c>
      <c r="G57" s="5">
        <v>271</v>
      </c>
      <c r="H57" s="10">
        <f t="shared" si="1"/>
        <v>509711528.41640002</v>
      </c>
      <c r="I57" s="11">
        <f t="shared" si="0"/>
        <v>346603839.32315201</v>
      </c>
      <c r="J57" s="21"/>
      <c r="L57" s="28"/>
    </row>
    <row r="58" spans="1:12" ht="16.149999999999999" customHeight="1" thickTop="1" x14ac:dyDescent="0.25">
      <c r="A58" s="23" t="s">
        <v>0</v>
      </c>
      <c r="B58" s="7">
        <v>5951</v>
      </c>
      <c r="C58" s="7">
        <v>136055395.12199998</v>
      </c>
      <c r="D58" s="8"/>
      <c r="E58" s="8"/>
      <c r="F58" s="8">
        <f>AVERAGE(F6:F57)</f>
        <v>169.06666666666666</v>
      </c>
      <c r="G58" s="8"/>
      <c r="H58" s="8">
        <f>SUM(H6:H57)</f>
        <v>23371867436.178009</v>
      </c>
      <c r="I58" s="24">
        <f>SUM(I6:I57)</f>
        <v>15892869856.601042</v>
      </c>
      <c r="J58" s="21"/>
    </row>
    <row r="59" spans="1:12" ht="16.149999999999999" customHeight="1" x14ac:dyDescent="0.25">
      <c r="A59" s="1"/>
      <c r="B59" s="7"/>
      <c r="C59" s="8"/>
      <c r="D59" s="8"/>
      <c r="E59" s="8"/>
      <c r="F59" s="8"/>
      <c r="G59" s="8"/>
      <c r="H59" s="8"/>
      <c r="I59" s="8"/>
    </row>
    <row r="60" spans="1:12" x14ac:dyDescent="0.25">
      <c r="A60" s="2" t="s">
        <v>69</v>
      </c>
      <c r="B60" s="7"/>
      <c r="C60" s="8"/>
    </row>
    <row r="61" spans="1:12" x14ac:dyDescent="0.25">
      <c r="A61" s="1"/>
      <c r="B61" s="2" t="s">
        <v>14</v>
      </c>
      <c r="C61" s="8"/>
    </row>
    <row r="62" spans="1:12" x14ac:dyDescent="0.25">
      <c r="A62" s="2" t="s">
        <v>89</v>
      </c>
    </row>
    <row r="63" spans="1:12" x14ac:dyDescent="0.25">
      <c r="A63" s="2"/>
      <c r="B63" s="19" t="s">
        <v>7</v>
      </c>
    </row>
    <row r="64" spans="1:12" x14ac:dyDescent="0.25">
      <c r="A64" s="2"/>
      <c r="B64" s="19" t="s">
        <v>13</v>
      </c>
      <c r="H64" s="3"/>
    </row>
    <row r="65" spans="1:8" x14ac:dyDescent="0.25">
      <c r="A65" s="2"/>
      <c r="B65" s="19" t="s">
        <v>8</v>
      </c>
      <c r="H65" s="3"/>
    </row>
    <row r="66" spans="1:8" x14ac:dyDescent="0.25">
      <c r="B66" s="19" t="s">
        <v>12</v>
      </c>
    </row>
    <row r="67" spans="1:8" x14ac:dyDescent="0.25">
      <c r="B67" s="12"/>
      <c r="C67" s="12" t="s">
        <v>73</v>
      </c>
    </row>
    <row r="68" spans="1:8" x14ac:dyDescent="0.25">
      <c r="B68" s="19" t="s">
        <v>9</v>
      </c>
    </row>
    <row r="69" spans="1:8" x14ac:dyDescent="0.25">
      <c r="B69" s="12"/>
      <c r="C69" s="12" t="s">
        <v>6</v>
      </c>
    </row>
    <row r="70" spans="1:8" x14ac:dyDescent="0.25">
      <c r="B70" s="20" t="s">
        <v>70</v>
      </c>
    </row>
    <row r="71" spans="1:8" x14ac:dyDescent="0.25">
      <c r="B71"/>
      <c r="C71" s="2" t="s">
        <v>71</v>
      </c>
    </row>
  </sheetData>
  <mergeCells count="6">
    <mergeCell ref="H4:H5"/>
    <mergeCell ref="I4:I5"/>
    <mergeCell ref="A4:A5"/>
    <mergeCell ref="C4:C5"/>
    <mergeCell ref="B4:B5"/>
    <mergeCell ref="D4:G4"/>
  </mergeCells>
  <pageMargins left="0.75" right="0.75" top="0.45" bottom="0.45" header="0.3" footer="0.3"/>
  <pageSetup paperSize="5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A60" sqref="A60:J71"/>
    </sheetView>
  </sheetViews>
  <sheetFormatPr defaultRowHeight="15" x14ac:dyDescent="0.25"/>
  <cols>
    <col min="1" max="1" width="13.5703125" customWidth="1"/>
    <col min="2" max="2" width="13.28515625" style="1" customWidth="1"/>
    <col min="3" max="3" width="14" style="1" customWidth="1"/>
    <col min="4" max="4" width="12" style="1" customWidth="1"/>
    <col min="5" max="6" width="11.85546875" style="1" customWidth="1"/>
    <col min="7" max="7" width="14" customWidth="1"/>
    <col min="8" max="8" width="22.7109375" customWidth="1"/>
    <col min="9" max="9" width="27.28515625" customWidth="1"/>
  </cols>
  <sheetData>
    <row r="1" spans="1:9" x14ac:dyDescent="0.25">
      <c r="H1" t="s">
        <v>11</v>
      </c>
    </row>
    <row r="2" spans="1:9" x14ac:dyDescent="0.25">
      <c r="A2" s="4" t="s">
        <v>86</v>
      </c>
    </row>
    <row r="3" spans="1:9" ht="15.75" thickBot="1" x14ac:dyDescent="0.3"/>
    <row r="4" spans="1:9" ht="42.6" customHeight="1" thickTop="1" x14ac:dyDescent="0.25">
      <c r="A4" s="33" t="s">
        <v>1</v>
      </c>
      <c r="B4" s="35" t="s">
        <v>78</v>
      </c>
      <c r="C4" s="30" t="s">
        <v>79</v>
      </c>
      <c r="D4" s="37" t="s">
        <v>5</v>
      </c>
      <c r="E4" s="38"/>
      <c r="F4" s="38"/>
      <c r="G4" s="39"/>
      <c r="H4" s="30" t="s">
        <v>76</v>
      </c>
      <c r="I4" s="30" t="s">
        <v>77</v>
      </c>
    </row>
    <row r="5" spans="1:9" ht="48" customHeight="1" thickBot="1" x14ac:dyDescent="0.3">
      <c r="A5" s="34"/>
      <c r="B5" s="36"/>
      <c r="C5" s="32"/>
      <c r="D5" s="13" t="s">
        <v>2</v>
      </c>
      <c r="E5" s="13" t="s">
        <v>3</v>
      </c>
      <c r="F5" s="13" t="s">
        <v>67</v>
      </c>
      <c r="G5" s="18" t="s">
        <v>68</v>
      </c>
      <c r="H5" s="31"/>
      <c r="I5" s="32"/>
    </row>
    <row r="6" spans="1:9" ht="16.5" thickTop="1" thickBot="1" x14ac:dyDescent="0.3">
      <c r="A6" s="22" t="s">
        <v>16</v>
      </c>
      <c r="B6" s="5">
        <v>1322</v>
      </c>
      <c r="C6" s="5">
        <v>2564591.4468</v>
      </c>
      <c r="D6" s="9">
        <v>107</v>
      </c>
      <c r="E6" s="9">
        <v>78</v>
      </c>
      <c r="F6" s="27">
        <v>77</v>
      </c>
      <c r="G6" s="10">
        <v>88</v>
      </c>
      <c r="H6" s="10">
        <f>C6*G6</f>
        <v>225684047.3184</v>
      </c>
      <c r="I6" s="10">
        <f>0.68*H6</f>
        <v>153465152.176512</v>
      </c>
    </row>
    <row r="7" spans="1:9" ht="16.5" thickTop="1" thickBot="1" x14ac:dyDescent="0.3">
      <c r="A7" s="22" t="s">
        <v>15</v>
      </c>
      <c r="B7" s="9">
        <v>118</v>
      </c>
      <c r="C7" s="9">
        <v>441980.66519999993</v>
      </c>
      <c r="D7" s="9">
        <v>190</v>
      </c>
      <c r="E7" s="9">
        <v>375</v>
      </c>
      <c r="F7" s="27">
        <v>250</v>
      </c>
      <c r="G7" s="10">
        <v>272</v>
      </c>
      <c r="H7" s="10">
        <f t="shared" ref="H7:H57" si="0">C7*G7</f>
        <v>120218740.93439998</v>
      </c>
      <c r="I7" s="10">
        <f t="shared" ref="I7:I58" si="1">0.68*H7</f>
        <v>81748743.835391983</v>
      </c>
    </row>
    <row r="8" spans="1:9" ht="16.5" thickTop="1" thickBot="1" x14ac:dyDescent="0.3">
      <c r="A8" s="22" t="s">
        <v>18</v>
      </c>
      <c r="B8" s="5">
        <v>178</v>
      </c>
      <c r="C8" s="5">
        <v>721263.99719999998</v>
      </c>
      <c r="D8" s="9">
        <v>87</v>
      </c>
      <c r="E8" s="9">
        <v>107</v>
      </c>
      <c r="F8" s="27">
        <v>121</v>
      </c>
      <c r="G8" s="10">
        <v>105</v>
      </c>
      <c r="H8" s="10">
        <f t="shared" si="0"/>
        <v>75732719.706</v>
      </c>
      <c r="I8" s="10">
        <f t="shared" si="1"/>
        <v>51498249.400080003</v>
      </c>
    </row>
    <row r="9" spans="1:9" ht="16.5" thickTop="1" thickBot="1" x14ac:dyDescent="0.3">
      <c r="A9" s="22" t="s">
        <v>17</v>
      </c>
      <c r="B9" s="5">
        <v>791</v>
      </c>
      <c r="C9" s="5">
        <v>2230780.9539999999</v>
      </c>
      <c r="D9" s="9">
        <v>97</v>
      </c>
      <c r="E9" s="9">
        <v>157</v>
      </c>
      <c r="F9" s="27">
        <v>230</v>
      </c>
      <c r="G9" s="10">
        <v>162</v>
      </c>
      <c r="H9" s="10">
        <f t="shared" si="0"/>
        <v>361386514.54799998</v>
      </c>
      <c r="I9" s="10">
        <f t="shared" si="1"/>
        <v>245742829.89263999</v>
      </c>
    </row>
    <row r="10" spans="1:9" ht="16.5" thickTop="1" thickBot="1" x14ac:dyDescent="0.3">
      <c r="A10" s="22" t="s">
        <v>19</v>
      </c>
      <c r="B10" s="5">
        <v>1721</v>
      </c>
      <c r="C10" s="5">
        <v>11794486.521200001</v>
      </c>
      <c r="D10" s="9">
        <v>145</v>
      </c>
      <c r="E10" s="9">
        <v>228</v>
      </c>
      <c r="F10" s="27">
        <v>179</v>
      </c>
      <c r="G10" s="10">
        <v>184</v>
      </c>
      <c r="H10" s="10">
        <f t="shared" si="0"/>
        <v>2170185519.9008002</v>
      </c>
      <c r="I10" s="10">
        <f t="shared" si="1"/>
        <v>1475726153.5325444</v>
      </c>
    </row>
    <row r="11" spans="1:9" ht="16.5" thickTop="1" thickBot="1" x14ac:dyDescent="0.3">
      <c r="A11" s="22" t="s">
        <v>20</v>
      </c>
      <c r="B11" s="5">
        <v>398</v>
      </c>
      <c r="C11" s="5">
        <v>1101258.6696000001</v>
      </c>
      <c r="D11" s="9">
        <v>125</v>
      </c>
      <c r="E11" s="9">
        <v>110</v>
      </c>
      <c r="F11" s="27"/>
      <c r="G11" s="10">
        <v>117.5</v>
      </c>
      <c r="H11" s="10">
        <f t="shared" si="0"/>
        <v>129397893.67800002</v>
      </c>
      <c r="I11" s="10">
        <f t="shared" si="1"/>
        <v>87990567.701040015</v>
      </c>
    </row>
    <row r="12" spans="1:9" ht="16.5" thickTop="1" thickBot="1" x14ac:dyDescent="0.3">
      <c r="A12" s="22" t="s">
        <v>21</v>
      </c>
      <c r="B12" s="5">
        <v>243</v>
      </c>
      <c r="C12" s="5">
        <v>940113.03600000008</v>
      </c>
      <c r="D12" s="9">
        <v>372</v>
      </c>
      <c r="E12" s="9">
        <v>451</v>
      </c>
      <c r="F12" s="27">
        <v>702</v>
      </c>
      <c r="G12" s="10">
        <v>509</v>
      </c>
      <c r="H12" s="10">
        <f t="shared" si="0"/>
        <v>478517535.32400006</v>
      </c>
      <c r="I12" s="10">
        <f t="shared" si="1"/>
        <v>325391924.02032006</v>
      </c>
    </row>
    <row r="13" spans="1:9" ht="16.5" thickTop="1" thickBot="1" x14ac:dyDescent="0.3">
      <c r="A13" s="22" t="s">
        <v>23</v>
      </c>
      <c r="B13" s="5">
        <v>35</v>
      </c>
      <c r="C13" s="5">
        <v>22715.220799999999</v>
      </c>
      <c r="D13" s="9">
        <v>499</v>
      </c>
      <c r="E13" s="9">
        <v>144</v>
      </c>
      <c r="F13" s="27">
        <v>173</v>
      </c>
      <c r="G13" s="10">
        <v>272</v>
      </c>
      <c r="H13" s="10">
        <f t="shared" si="0"/>
        <v>6178540.0575999999</v>
      </c>
      <c r="I13" s="10">
        <f t="shared" si="1"/>
        <v>4201407.2391680004</v>
      </c>
    </row>
    <row r="14" spans="1:9" ht="16.5" thickTop="1" thickBot="1" x14ac:dyDescent="0.3">
      <c r="A14" s="22" t="s">
        <v>22</v>
      </c>
      <c r="B14" s="5">
        <v>7</v>
      </c>
      <c r="C14" s="5">
        <v>73575.588799999998</v>
      </c>
      <c r="D14" s="9"/>
      <c r="E14" s="9"/>
      <c r="F14" s="27"/>
      <c r="G14" s="10">
        <v>188</v>
      </c>
      <c r="H14" s="10">
        <f t="shared" si="0"/>
        <v>13832210.694399999</v>
      </c>
      <c r="I14" s="10">
        <f t="shared" si="1"/>
        <v>9405903.2721919995</v>
      </c>
    </row>
    <row r="15" spans="1:9" ht="16.5" thickTop="1" thickBot="1" x14ac:dyDescent="0.3">
      <c r="A15" s="22" t="s">
        <v>24</v>
      </c>
      <c r="B15" s="5">
        <v>217</v>
      </c>
      <c r="C15" s="5">
        <v>1970367.1111999999</v>
      </c>
      <c r="D15" s="9">
        <v>68</v>
      </c>
      <c r="E15" s="9">
        <v>119</v>
      </c>
      <c r="F15" s="27">
        <v>119</v>
      </c>
      <c r="G15" s="10">
        <v>102</v>
      </c>
      <c r="H15" s="10">
        <f t="shared" si="0"/>
        <v>200977445.34239998</v>
      </c>
      <c r="I15" s="10">
        <f t="shared" si="1"/>
        <v>136664662.83283201</v>
      </c>
    </row>
    <row r="16" spans="1:9" ht="16.5" thickTop="1" thickBot="1" x14ac:dyDescent="0.3">
      <c r="A16" s="22" t="s">
        <v>25</v>
      </c>
      <c r="B16" s="5">
        <v>730</v>
      </c>
      <c r="C16" s="5">
        <v>2023200.8632</v>
      </c>
      <c r="D16" s="9">
        <v>95</v>
      </c>
      <c r="E16" s="9">
        <v>72</v>
      </c>
      <c r="F16" s="27">
        <v>115</v>
      </c>
      <c r="G16" s="10">
        <v>94</v>
      </c>
      <c r="H16" s="10">
        <f t="shared" si="0"/>
        <v>190180881.1408</v>
      </c>
      <c r="I16" s="10">
        <f t="shared" si="1"/>
        <v>129322999.17574401</v>
      </c>
    </row>
    <row r="17" spans="1:9" ht="16.5" thickTop="1" thickBot="1" x14ac:dyDescent="0.3">
      <c r="A17" s="22" t="s">
        <v>26</v>
      </c>
      <c r="B17" s="5">
        <v>39</v>
      </c>
      <c r="C17" s="5">
        <v>72684.876000000004</v>
      </c>
      <c r="D17" s="9"/>
      <c r="E17" s="9">
        <v>580</v>
      </c>
      <c r="F17" s="27">
        <v>787</v>
      </c>
      <c r="G17" s="10">
        <f>(E17+F17)/2</f>
        <v>683.5</v>
      </c>
      <c r="H17" s="10">
        <f t="shared" si="0"/>
        <v>49680112.745999999</v>
      </c>
      <c r="I17" s="10">
        <f t="shared" si="1"/>
        <v>33782476.667280003</v>
      </c>
    </row>
    <row r="18" spans="1:9" ht="16.5" thickTop="1" thickBot="1" x14ac:dyDescent="0.3">
      <c r="A18" s="22" t="s">
        <v>28</v>
      </c>
      <c r="B18" s="5">
        <v>372</v>
      </c>
      <c r="C18" s="5">
        <v>959492.76439999999</v>
      </c>
      <c r="D18" s="9">
        <v>107</v>
      </c>
      <c r="E18" s="9">
        <v>151</v>
      </c>
      <c r="F18" s="27">
        <v>149</v>
      </c>
      <c r="G18" s="10">
        <v>136</v>
      </c>
      <c r="H18" s="10">
        <f t="shared" si="0"/>
        <v>130491015.9584</v>
      </c>
      <c r="I18" s="10">
        <f t="shared" si="1"/>
        <v>88733890.851712003</v>
      </c>
    </row>
    <row r="19" spans="1:9" ht="16.5" thickTop="1" thickBot="1" x14ac:dyDescent="0.3">
      <c r="A19" s="22" t="s">
        <v>29</v>
      </c>
      <c r="B19" s="5">
        <v>1879</v>
      </c>
      <c r="C19" s="5">
        <v>6453538.2195999995</v>
      </c>
      <c r="D19" s="9">
        <v>133</v>
      </c>
      <c r="E19" s="9">
        <v>142</v>
      </c>
      <c r="F19" s="27">
        <v>146</v>
      </c>
      <c r="G19" s="10">
        <v>141</v>
      </c>
      <c r="H19" s="10">
        <f t="shared" si="0"/>
        <v>909948888.96359992</v>
      </c>
      <c r="I19" s="10">
        <f t="shared" si="1"/>
        <v>618765244.49524796</v>
      </c>
    </row>
    <row r="20" spans="1:9" ht="16.5" thickTop="1" thickBot="1" x14ac:dyDescent="0.3">
      <c r="A20" s="22" t="s">
        <v>30</v>
      </c>
      <c r="B20" s="5">
        <v>1725</v>
      </c>
      <c r="C20" s="5">
        <v>3857935.6995999999</v>
      </c>
      <c r="D20" s="9">
        <v>107</v>
      </c>
      <c r="E20" s="9">
        <v>114</v>
      </c>
      <c r="F20" s="27">
        <v>113</v>
      </c>
      <c r="G20" s="10">
        <v>112</v>
      </c>
      <c r="H20" s="10">
        <f t="shared" si="0"/>
        <v>432088798.35519999</v>
      </c>
      <c r="I20" s="10">
        <f t="shared" si="1"/>
        <v>293820382.88153601</v>
      </c>
    </row>
    <row r="21" spans="1:9" ht="16.5" thickTop="1" thickBot="1" x14ac:dyDescent="0.3">
      <c r="A21" s="22" t="s">
        <v>27</v>
      </c>
      <c r="B21" s="5">
        <v>4967</v>
      </c>
      <c r="C21" s="5">
        <v>9267994.2975999992</v>
      </c>
      <c r="D21" s="9">
        <v>70</v>
      </c>
      <c r="E21" s="9">
        <v>80</v>
      </c>
      <c r="F21" s="27">
        <v>86</v>
      </c>
      <c r="G21" s="10">
        <v>79</v>
      </c>
      <c r="H21" s="10">
        <f t="shared" si="0"/>
        <v>732171549.51039994</v>
      </c>
      <c r="I21" s="10">
        <f t="shared" si="1"/>
        <v>497876653.667072</v>
      </c>
    </row>
    <row r="22" spans="1:9" ht="16.5" thickTop="1" thickBot="1" x14ac:dyDescent="0.3">
      <c r="A22" s="22" t="s">
        <v>31</v>
      </c>
      <c r="B22" s="5">
        <v>2381</v>
      </c>
      <c r="C22" s="5">
        <v>3368742.8443999998</v>
      </c>
      <c r="D22" s="9">
        <v>86</v>
      </c>
      <c r="E22" s="9">
        <v>59</v>
      </c>
      <c r="F22" s="27">
        <v>94</v>
      </c>
      <c r="G22" s="10">
        <v>80</v>
      </c>
      <c r="H22" s="10">
        <f t="shared" si="0"/>
        <v>269499427.55199999</v>
      </c>
      <c r="I22" s="10">
        <f t="shared" si="1"/>
        <v>183259610.73536</v>
      </c>
    </row>
    <row r="23" spans="1:9" ht="16.5" thickTop="1" thickBot="1" x14ac:dyDescent="0.3">
      <c r="A23" s="22" t="s">
        <v>32</v>
      </c>
      <c r="B23" s="5">
        <v>1137</v>
      </c>
      <c r="C23" s="5">
        <v>2275245.1476000003</v>
      </c>
      <c r="D23" s="9">
        <v>126</v>
      </c>
      <c r="E23" s="9">
        <v>138</v>
      </c>
      <c r="F23" s="27">
        <v>148</v>
      </c>
      <c r="G23" s="10">
        <v>138</v>
      </c>
      <c r="H23" s="10">
        <f t="shared" si="0"/>
        <v>313983830.36880004</v>
      </c>
      <c r="I23" s="10">
        <f t="shared" si="1"/>
        <v>213509004.65078405</v>
      </c>
    </row>
    <row r="24" spans="1:9" ht="16.5" thickTop="1" thickBot="1" x14ac:dyDescent="0.3">
      <c r="A24" s="22" t="s">
        <v>33</v>
      </c>
      <c r="B24" s="5">
        <v>1708</v>
      </c>
      <c r="C24" s="5">
        <v>7177412.1623999998</v>
      </c>
      <c r="D24" s="9">
        <v>75</v>
      </c>
      <c r="E24" s="9">
        <v>116</v>
      </c>
      <c r="F24" s="27">
        <v>99</v>
      </c>
      <c r="G24" s="10">
        <v>97</v>
      </c>
      <c r="H24" s="10">
        <f t="shared" si="0"/>
        <v>696208979.75279999</v>
      </c>
      <c r="I24" s="10">
        <f t="shared" si="1"/>
        <v>473422106.23190403</v>
      </c>
    </row>
    <row r="25" spans="1:9" ht="16.5" thickTop="1" thickBot="1" x14ac:dyDescent="0.3">
      <c r="A25" s="22" t="s">
        <v>36</v>
      </c>
      <c r="B25" s="5">
        <v>328</v>
      </c>
      <c r="C25" s="5">
        <v>986547.60080000001</v>
      </c>
      <c r="D25" s="9">
        <v>186</v>
      </c>
      <c r="E25" s="9">
        <v>221</v>
      </c>
      <c r="F25" s="27">
        <v>225</v>
      </c>
      <c r="G25" s="10">
        <v>211</v>
      </c>
      <c r="H25" s="10">
        <f t="shared" si="0"/>
        <v>208161543.76879999</v>
      </c>
      <c r="I25" s="10">
        <f t="shared" si="1"/>
        <v>141549849.762784</v>
      </c>
    </row>
    <row r="26" spans="1:9" ht="16.5" thickTop="1" thickBot="1" x14ac:dyDescent="0.3">
      <c r="A26" s="22" t="s">
        <v>35</v>
      </c>
      <c r="B26" s="5">
        <v>260</v>
      </c>
      <c r="C26" s="5">
        <v>853983.00199999998</v>
      </c>
      <c r="D26" s="9">
        <v>211</v>
      </c>
      <c r="E26" s="9">
        <v>366</v>
      </c>
      <c r="F26" s="27">
        <v>334</v>
      </c>
      <c r="G26" s="10">
        <v>304</v>
      </c>
      <c r="H26" s="10">
        <f t="shared" si="0"/>
        <v>259610832.60799998</v>
      </c>
      <c r="I26" s="10">
        <f t="shared" si="1"/>
        <v>176535366.17344001</v>
      </c>
    </row>
    <row r="27" spans="1:9" ht="16.5" thickTop="1" thickBot="1" x14ac:dyDescent="0.3">
      <c r="A27" s="22" t="s">
        <v>34</v>
      </c>
      <c r="B27" s="5">
        <v>274</v>
      </c>
      <c r="C27" s="5">
        <v>1434651.9972000001</v>
      </c>
      <c r="D27" s="9">
        <v>410</v>
      </c>
      <c r="E27" s="9"/>
      <c r="F27" s="27">
        <v>383</v>
      </c>
      <c r="G27" s="10">
        <v>396.5</v>
      </c>
      <c r="H27" s="10">
        <f t="shared" si="0"/>
        <v>568839516.88980007</v>
      </c>
      <c r="I27" s="10">
        <f t="shared" si="1"/>
        <v>386810871.48506409</v>
      </c>
    </row>
    <row r="28" spans="1:9" ht="16.5" thickTop="1" thickBot="1" x14ac:dyDescent="0.3">
      <c r="A28" s="22" t="s">
        <v>37</v>
      </c>
      <c r="B28" s="5">
        <v>1126</v>
      </c>
      <c r="C28" s="5">
        <v>2828349.0671999995</v>
      </c>
      <c r="D28" s="9">
        <v>199</v>
      </c>
      <c r="E28" s="9">
        <v>174</v>
      </c>
      <c r="F28" s="27">
        <v>194</v>
      </c>
      <c r="G28" s="10">
        <v>189</v>
      </c>
      <c r="H28" s="10">
        <f t="shared" si="0"/>
        <v>534557973.70079988</v>
      </c>
      <c r="I28" s="10">
        <f t="shared" si="1"/>
        <v>363499422.11654395</v>
      </c>
    </row>
    <row r="29" spans="1:9" ht="16.5" thickTop="1" thickBot="1" x14ac:dyDescent="0.3">
      <c r="A29" s="22" t="s">
        <v>38</v>
      </c>
      <c r="B29" s="5">
        <v>794</v>
      </c>
      <c r="C29" s="5">
        <v>1752166.2548</v>
      </c>
      <c r="D29" s="9">
        <v>123</v>
      </c>
      <c r="E29" s="9">
        <v>132</v>
      </c>
      <c r="F29" s="27">
        <v>89</v>
      </c>
      <c r="G29" s="10">
        <v>115</v>
      </c>
      <c r="H29" s="10">
        <f t="shared" si="0"/>
        <v>201499119.30199999</v>
      </c>
      <c r="I29" s="10">
        <f t="shared" si="1"/>
        <v>137019401.12536001</v>
      </c>
    </row>
    <row r="30" spans="1:9" ht="16.5" thickTop="1" thickBot="1" x14ac:dyDescent="0.3">
      <c r="A30" s="22" t="s">
        <v>40</v>
      </c>
      <c r="B30" s="5">
        <v>2233</v>
      </c>
      <c r="C30" s="5">
        <v>4524341.8811999997</v>
      </c>
      <c r="D30" s="9">
        <v>57</v>
      </c>
      <c r="E30" s="9">
        <v>60</v>
      </c>
      <c r="F30" s="27">
        <v>79</v>
      </c>
      <c r="G30" s="10">
        <v>66</v>
      </c>
      <c r="H30" s="10">
        <f t="shared" si="0"/>
        <v>298606564.15919995</v>
      </c>
      <c r="I30" s="10">
        <f t="shared" si="1"/>
        <v>203052463.62825599</v>
      </c>
    </row>
    <row r="31" spans="1:9" ht="16.5" thickTop="1" thickBot="1" x14ac:dyDescent="0.3">
      <c r="A31" s="22" t="s">
        <v>39</v>
      </c>
      <c r="B31" s="5">
        <v>3160</v>
      </c>
      <c r="C31" s="5">
        <v>7091525.6272</v>
      </c>
      <c r="D31" s="9">
        <v>97</v>
      </c>
      <c r="E31" s="9">
        <v>85</v>
      </c>
      <c r="F31" s="27">
        <v>94</v>
      </c>
      <c r="G31" s="10">
        <v>92</v>
      </c>
      <c r="H31" s="10">
        <f t="shared" si="0"/>
        <v>652420357.70239997</v>
      </c>
      <c r="I31" s="10">
        <f t="shared" si="1"/>
        <v>443645843.23763204</v>
      </c>
    </row>
    <row r="32" spans="1:9" ht="16.5" thickTop="1" thickBot="1" x14ac:dyDescent="0.3">
      <c r="A32" s="22" t="s">
        <v>41</v>
      </c>
      <c r="B32" s="5">
        <v>345</v>
      </c>
      <c r="C32" s="5">
        <v>831708.40320000006</v>
      </c>
      <c r="D32" s="9">
        <v>126</v>
      </c>
      <c r="E32" s="9">
        <v>98</v>
      </c>
      <c r="F32" s="27">
        <v>179</v>
      </c>
      <c r="G32" s="10">
        <v>135</v>
      </c>
      <c r="H32" s="10">
        <f t="shared" si="0"/>
        <v>112280634.43200001</v>
      </c>
      <c r="I32" s="10">
        <f t="shared" si="1"/>
        <v>76350831.413760006</v>
      </c>
    </row>
    <row r="33" spans="1:9" ht="16.5" thickTop="1" thickBot="1" x14ac:dyDescent="0.3">
      <c r="A33" s="22" t="s">
        <v>44</v>
      </c>
      <c r="B33" s="5">
        <v>2596</v>
      </c>
      <c r="C33" s="5">
        <v>3262189.0391999995</v>
      </c>
      <c r="D33" s="9">
        <v>92</v>
      </c>
      <c r="E33" s="9">
        <v>97</v>
      </c>
      <c r="F33" s="27">
        <v>109</v>
      </c>
      <c r="G33" s="10">
        <v>100</v>
      </c>
      <c r="H33" s="10">
        <f t="shared" si="0"/>
        <v>326218903.91999996</v>
      </c>
      <c r="I33" s="10">
        <f t="shared" si="1"/>
        <v>221828854.66559997</v>
      </c>
    </row>
    <row r="34" spans="1:9" ht="16.5" thickTop="1" thickBot="1" x14ac:dyDescent="0.3">
      <c r="A34" s="22" t="s">
        <v>48</v>
      </c>
      <c r="B34" s="5">
        <v>27</v>
      </c>
      <c r="C34" s="5">
        <v>95047.383999999991</v>
      </c>
      <c r="D34" s="9"/>
      <c r="E34" s="9"/>
      <c r="F34" s="27">
        <v>240</v>
      </c>
      <c r="G34" s="10">
        <v>240</v>
      </c>
      <c r="H34" s="10">
        <f t="shared" si="0"/>
        <v>22811372.159999996</v>
      </c>
      <c r="I34" s="10">
        <f t="shared" si="1"/>
        <v>15511733.068799999</v>
      </c>
    </row>
    <row r="35" spans="1:9" ht="16.5" thickTop="1" thickBot="1" x14ac:dyDescent="0.3">
      <c r="A35" s="22" t="s">
        <v>45</v>
      </c>
      <c r="B35" s="5">
        <v>277</v>
      </c>
      <c r="C35" s="5">
        <v>650705.83519999997</v>
      </c>
      <c r="D35" s="9"/>
      <c r="E35" s="9">
        <v>260</v>
      </c>
      <c r="F35" s="27">
        <v>221</v>
      </c>
      <c r="G35" s="10">
        <v>240.5</v>
      </c>
      <c r="H35" s="10">
        <f t="shared" si="0"/>
        <v>156494753.36559999</v>
      </c>
      <c r="I35" s="10">
        <f t="shared" si="1"/>
        <v>106416432.288608</v>
      </c>
    </row>
    <row r="36" spans="1:9" ht="16.5" thickTop="1" thickBot="1" x14ac:dyDescent="0.3">
      <c r="A36" s="22" t="s">
        <v>46</v>
      </c>
      <c r="B36" s="5">
        <v>410</v>
      </c>
      <c r="C36" s="5">
        <v>1771230.9304</v>
      </c>
      <c r="D36" s="9"/>
      <c r="E36" s="9">
        <v>284</v>
      </c>
      <c r="F36" s="27"/>
      <c r="G36" s="10">
        <v>284</v>
      </c>
      <c r="H36" s="10">
        <f t="shared" si="0"/>
        <v>503029584.23359996</v>
      </c>
      <c r="I36" s="10">
        <f t="shared" si="1"/>
        <v>342060117.27884799</v>
      </c>
    </row>
    <row r="37" spans="1:9" ht="16.5" thickTop="1" thickBot="1" x14ac:dyDescent="0.3">
      <c r="A37" s="22" t="s">
        <v>47</v>
      </c>
      <c r="B37" s="5">
        <v>226</v>
      </c>
      <c r="C37" s="5">
        <v>755863.63800000004</v>
      </c>
      <c r="D37" s="9">
        <v>129</v>
      </c>
      <c r="E37" s="9">
        <v>110</v>
      </c>
      <c r="F37" s="27">
        <v>170</v>
      </c>
      <c r="G37" s="10">
        <v>137</v>
      </c>
      <c r="H37" s="10">
        <f t="shared" si="0"/>
        <v>103553318.406</v>
      </c>
      <c r="I37" s="10">
        <f t="shared" si="1"/>
        <v>70416256.516080007</v>
      </c>
    </row>
    <row r="38" spans="1:9" ht="16.5" thickTop="1" thickBot="1" x14ac:dyDescent="0.3">
      <c r="A38" s="22" t="s">
        <v>49</v>
      </c>
      <c r="B38" s="5">
        <v>1614</v>
      </c>
      <c r="C38" s="5">
        <v>5533597.9240000006</v>
      </c>
      <c r="D38" s="9">
        <v>216</v>
      </c>
      <c r="E38" s="9">
        <v>183</v>
      </c>
      <c r="F38" s="27">
        <v>220</v>
      </c>
      <c r="G38" s="10">
        <v>207</v>
      </c>
      <c r="H38" s="10">
        <f t="shared" si="0"/>
        <v>1145454770.2680001</v>
      </c>
      <c r="I38" s="10">
        <f t="shared" si="1"/>
        <v>778909243.78224015</v>
      </c>
    </row>
    <row r="39" spans="1:9" ht="16.5" thickTop="1" thickBot="1" x14ac:dyDescent="0.3">
      <c r="A39" s="22" t="s">
        <v>42</v>
      </c>
      <c r="B39" s="5">
        <v>2050</v>
      </c>
      <c r="C39" s="5">
        <v>7383051.9024</v>
      </c>
      <c r="D39" s="9">
        <v>97</v>
      </c>
      <c r="E39" s="9">
        <v>103</v>
      </c>
      <c r="F39" s="27">
        <v>110</v>
      </c>
      <c r="G39" s="10">
        <v>104</v>
      </c>
      <c r="H39" s="10">
        <f t="shared" si="0"/>
        <v>767837397.84959996</v>
      </c>
      <c r="I39" s="10">
        <f t="shared" si="1"/>
        <v>522129430.53772801</v>
      </c>
    </row>
    <row r="40" spans="1:9" ht="16.5" thickTop="1" thickBot="1" x14ac:dyDescent="0.3">
      <c r="A40" s="22" t="s">
        <v>43</v>
      </c>
      <c r="B40" s="5">
        <v>686</v>
      </c>
      <c r="C40" s="5">
        <v>800711.10279999999</v>
      </c>
      <c r="D40" s="9">
        <v>145</v>
      </c>
      <c r="E40" s="9">
        <v>150</v>
      </c>
      <c r="F40" s="27">
        <v>140</v>
      </c>
      <c r="G40" s="10">
        <v>145</v>
      </c>
      <c r="H40" s="10">
        <f t="shared" si="0"/>
        <v>116103109.906</v>
      </c>
      <c r="I40" s="10">
        <f t="shared" si="1"/>
        <v>78950114.736080006</v>
      </c>
    </row>
    <row r="41" spans="1:9" ht="16.5" thickTop="1" thickBot="1" x14ac:dyDescent="0.3">
      <c r="A41" s="22" t="s">
        <v>50</v>
      </c>
      <c r="B41" s="5">
        <v>1926</v>
      </c>
      <c r="C41" s="5">
        <v>4907497.0883999998</v>
      </c>
      <c r="D41" s="9">
        <v>312</v>
      </c>
      <c r="E41" s="9">
        <v>162</v>
      </c>
      <c r="F41" s="27">
        <v>157</v>
      </c>
      <c r="G41" s="10">
        <v>211</v>
      </c>
      <c r="H41" s="10">
        <f t="shared" si="0"/>
        <v>1035481885.6523999</v>
      </c>
      <c r="I41" s="10">
        <f t="shared" si="1"/>
        <v>704127682.24363196</v>
      </c>
    </row>
    <row r="42" spans="1:9" ht="16.5" thickTop="1" thickBot="1" x14ac:dyDescent="0.3">
      <c r="A42" s="22" t="s">
        <v>51</v>
      </c>
      <c r="B42" s="5">
        <v>4050</v>
      </c>
      <c r="C42" s="5">
        <v>7760947.5140000004</v>
      </c>
      <c r="D42" s="9">
        <v>91</v>
      </c>
      <c r="E42" s="9">
        <v>90</v>
      </c>
      <c r="F42" s="27">
        <v>115</v>
      </c>
      <c r="G42" s="10">
        <v>99</v>
      </c>
      <c r="H42" s="10">
        <f t="shared" si="0"/>
        <v>768333803.88600004</v>
      </c>
      <c r="I42" s="10">
        <f t="shared" si="1"/>
        <v>522466986.64248008</v>
      </c>
    </row>
    <row r="43" spans="1:9" ht="16.5" thickTop="1" thickBot="1" x14ac:dyDescent="0.3">
      <c r="A43" s="22" t="s">
        <v>52</v>
      </c>
      <c r="B43" s="5">
        <v>387</v>
      </c>
      <c r="C43" s="5">
        <v>1404164.398</v>
      </c>
      <c r="D43" s="9">
        <v>141</v>
      </c>
      <c r="E43" s="9">
        <v>161</v>
      </c>
      <c r="F43" s="27">
        <v>187</v>
      </c>
      <c r="G43" s="10">
        <v>163</v>
      </c>
      <c r="H43" s="10">
        <f t="shared" si="0"/>
        <v>228878796.87400001</v>
      </c>
      <c r="I43" s="10">
        <f t="shared" si="1"/>
        <v>155637581.87432003</v>
      </c>
    </row>
    <row r="44" spans="1:9" ht="16.5" thickTop="1" thickBot="1" x14ac:dyDescent="0.3">
      <c r="A44" s="22" t="s">
        <v>53</v>
      </c>
      <c r="B44" s="5">
        <v>4468</v>
      </c>
      <c r="C44" s="5">
        <v>9820774.0183999985</v>
      </c>
      <c r="D44" s="9">
        <v>248</v>
      </c>
      <c r="E44" s="9">
        <v>259</v>
      </c>
      <c r="F44" s="27">
        <v>283</v>
      </c>
      <c r="G44" s="10">
        <v>264</v>
      </c>
      <c r="H44" s="10">
        <f t="shared" si="0"/>
        <v>2592684340.8575997</v>
      </c>
      <c r="I44" s="10">
        <f t="shared" si="1"/>
        <v>1763025351.7831678</v>
      </c>
    </row>
    <row r="45" spans="1:9" ht="16.5" thickTop="1" thickBot="1" x14ac:dyDescent="0.3">
      <c r="A45" s="22" t="s">
        <v>55</v>
      </c>
      <c r="B45" s="5">
        <v>85</v>
      </c>
      <c r="C45" s="5">
        <v>348432.47200000001</v>
      </c>
      <c r="D45" s="9">
        <v>339</v>
      </c>
      <c r="E45" s="9"/>
      <c r="F45" s="27"/>
      <c r="G45" s="10">
        <v>339</v>
      </c>
      <c r="H45" s="10">
        <f t="shared" si="0"/>
        <v>118118608.008</v>
      </c>
      <c r="I45" s="10">
        <f t="shared" si="1"/>
        <v>80320653.445440009</v>
      </c>
    </row>
    <row r="46" spans="1:9" ht="16.5" thickTop="1" thickBot="1" x14ac:dyDescent="0.3">
      <c r="A46" s="22" t="s">
        <v>56</v>
      </c>
      <c r="B46" s="5">
        <v>921</v>
      </c>
      <c r="C46" s="5">
        <v>3486210.1947999997</v>
      </c>
      <c r="D46" s="9">
        <v>94</v>
      </c>
      <c r="E46" s="9">
        <v>159</v>
      </c>
      <c r="F46" s="27">
        <v>113</v>
      </c>
      <c r="G46" s="10">
        <v>122</v>
      </c>
      <c r="H46" s="10">
        <f t="shared" si="0"/>
        <v>425317643.76559997</v>
      </c>
      <c r="I46" s="10">
        <f t="shared" si="1"/>
        <v>289215997.76060802</v>
      </c>
    </row>
    <row r="47" spans="1:9" ht="16.5" thickTop="1" thickBot="1" x14ac:dyDescent="0.3">
      <c r="A47" s="22" t="s">
        <v>57</v>
      </c>
      <c r="B47" s="5">
        <v>1150</v>
      </c>
      <c r="C47" s="5">
        <v>1812333.0544</v>
      </c>
      <c r="D47" s="9">
        <v>99</v>
      </c>
      <c r="E47" s="9">
        <v>115</v>
      </c>
      <c r="F47" s="27">
        <v>116</v>
      </c>
      <c r="G47" s="10">
        <v>110</v>
      </c>
      <c r="H47" s="10">
        <f t="shared" si="0"/>
        <v>199356635.984</v>
      </c>
      <c r="I47" s="10">
        <f t="shared" si="1"/>
        <v>135562512.46912</v>
      </c>
    </row>
    <row r="48" spans="1:9" ht="16.5" thickTop="1" thickBot="1" x14ac:dyDescent="0.3">
      <c r="A48" s="22" t="s">
        <v>58</v>
      </c>
      <c r="B48" s="5">
        <v>984</v>
      </c>
      <c r="C48" s="5">
        <v>2930018.1551999999</v>
      </c>
      <c r="D48" s="9">
        <v>85</v>
      </c>
      <c r="E48" s="9">
        <v>79</v>
      </c>
      <c r="F48" s="27"/>
      <c r="G48" s="10">
        <v>82</v>
      </c>
      <c r="H48" s="10">
        <f t="shared" si="0"/>
        <v>240261488.72639999</v>
      </c>
      <c r="I48" s="10">
        <f t="shared" si="1"/>
        <v>163377812.33395201</v>
      </c>
    </row>
    <row r="49" spans="1:9" ht="16.5" thickTop="1" thickBot="1" x14ac:dyDescent="0.3">
      <c r="A49" s="22" t="s">
        <v>59</v>
      </c>
      <c r="B49" s="5">
        <v>1062</v>
      </c>
      <c r="C49" s="5">
        <v>3641093.9388000001</v>
      </c>
      <c r="D49" s="9">
        <v>53</v>
      </c>
      <c r="E49" s="9">
        <v>84</v>
      </c>
      <c r="F49" s="27">
        <v>101</v>
      </c>
      <c r="G49" s="10">
        <v>80</v>
      </c>
      <c r="H49" s="10">
        <f t="shared" si="0"/>
        <v>291287515.10400003</v>
      </c>
      <c r="I49" s="10">
        <f t="shared" si="1"/>
        <v>198075510.27072003</v>
      </c>
    </row>
    <row r="50" spans="1:9" ht="16.5" thickTop="1" thickBot="1" x14ac:dyDescent="0.3">
      <c r="A50" s="22" t="s">
        <v>60</v>
      </c>
      <c r="B50" s="5">
        <v>86</v>
      </c>
      <c r="C50" s="5">
        <v>138112.02439999999</v>
      </c>
      <c r="D50" s="9">
        <v>170</v>
      </c>
      <c r="E50" s="9"/>
      <c r="F50" s="27"/>
      <c r="G50" s="10">
        <v>170</v>
      </c>
      <c r="H50" s="10">
        <f t="shared" si="0"/>
        <v>23479044.147999998</v>
      </c>
      <c r="I50" s="10">
        <f t="shared" si="1"/>
        <v>15965750.020640001</v>
      </c>
    </row>
    <row r="51" spans="1:9" ht="16.5" thickTop="1" thickBot="1" x14ac:dyDescent="0.3">
      <c r="A51" s="22" t="s">
        <v>62</v>
      </c>
      <c r="B51" s="5">
        <v>195</v>
      </c>
      <c r="C51" s="5">
        <v>405232.57519999996</v>
      </c>
      <c r="D51" s="9">
        <v>291</v>
      </c>
      <c r="E51" s="9">
        <v>249</v>
      </c>
      <c r="F51" s="27">
        <v>267</v>
      </c>
      <c r="G51" s="10">
        <v>269</v>
      </c>
      <c r="H51" s="10">
        <f t="shared" si="0"/>
        <v>109007562.72879998</v>
      </c>
      <c r="I51" s="10">
        <f t="shared" si="1"/>
        <v>74125142.655583993</v>
      </c>
    </row>
    <row r="52" spans="1:9" ht="16.5" thickTop="1" thickBot="1" x14ac:dyDescent="0.3">
      <c r="A52" s="22" t="s">
        <v>61</v>
      </c>
      <c r="B52" s="5">
        <v>958</v>
      </c>
      <c r="C52" s="5">
        <v>2504235.0559999999</v>
      </c>
      <c r="D52" s="9">
        <v>178</v>
      </c>
      <c r="E52" s="9">
        <v>214</v>
      </c>
      <c r="F52" s="27">
        <v>212</v>
      </c>
      <c r="G52" s="10">
        <v>202</v>
      </c>
      <c r="H52" s="10">
        <f t="shared" si="0"/>
        <v>505855481.31199998</v>
      </c>
      <c r="I52" s="10">
        <f t="shared" si="1"/>
        <v>343981727.29216003</v>
      </c>
    </row>
    <row r="53" spans="1:9" ht="16.5" thickTop="1" thickBot="1" x14ac:dyDescent="0.3">
      <c r="A53" s="22" t="s">
        <v>63</v>
      </c>
      <c r="B53" s="5">
        <v>263</v>
      </c>
      <c r="C53" s="5">
        <v>1277914.8432</v>
      </c>
      <c r="D53" s="9">
        <v>243</v>
      </c>
      <c r="E53" s="9">
        <v>197</v>
      </c>
      <c r="F53" s="27">
        <v>176</v>
      </c>
      <c r="G53" s="10">
        <v>206</v>
      </c>
      <c r="H53" s="10">
        <f t="shared" si="0"/>
        <v>263250457.6992</v>
      </c>
      <c r="I53" s="10">
        <f t="shared" si="1"/>
        <v>179010311.23545602</v>
      </c>
    </row>
    <row r="54" spans="1:9" ht="16.5" thickTop="1" thickBot="1" x14ac:dyDescent="0.3">
      <c r="A54" s="22" t="s">
        <v>65</v>
      </c>
      <c r="B54" s="5">
        <v>862</v>
      </c>
      <c r="C54" s="5">
        <v>1825668.8907999999</v>
      </c>
      <c r="D54" s="9">
        <v>172</v>
      </c>
      <c r="E54" s="9">
        <v>191</v>
      </c>
      <c r="F54" s="27">
        <v>145</v>
      </c>
      <c r="G54" s="10">
        <v>170</v>
      </c>
      <c r="H54" s="10">
        <f t="shared" si="0"/>
        <v>310363711.43599999</v>
      </c>
      <c r="I54" s="10">
        <f t="shared" si="1"/>
        <v>211047323.77648002</v>
      </c>
    </row>
    <row r="55" spans="1:9" ht="16.5" thickTop="1" thickBot="1" x14ac:dyDescent="0.3">
      <c r="A55" s="22" t="s">
        <v>64</v>
      </c>
      <c r="B55" s="5">
        <v>1135</v>
      </c>
      <c r="C55" s="5">
        <v>2575702.5455999998</v>
      </c>
      <c r="D55" s="9">
        <v>89</v>
      </c>
      <c r="E55" s="9">
        <v>87</v>
      </c>
      <c r="F55" s="27">
        <v>117</v>
      </c>
      <c r="G55" s="10">
        <v>98</v>
      </c>
      <c r="H55" s="10">
        <f t="shared" si="0"/>
        <v>252418849.46879998</v>
      </c>
      <c r="I55" s="10">
        <f t="shared" si="1"/>
        <v>171644817.63878399</v>
      </c>
    </row>
    <row r="56" spans="1:9" ht="16.5" thickTop="1" thickBot="1" x14ac:dyDescent="0.3">
      <c r="A56" s="22" t="s">
        <v>66</v>
      </c>
      <c r="B56" s="6">
        <v>280</v>
      </c>
      <c r="C56" s="6">
        <v>888178.49719999998</v>
      </c>
      <c r="D56" s="9">
        <v>98</v>
      </c>
      <c r="E56" s="9">
        <v>89</v>
      </c>
      <c r="F56" s="27">
        <v>131</v>
      </c>
      <c r="G56" s="10">
        <v>106</v>
      </c>
      <c r="H56" s="10">
        <f t="shared" si="0"/>
        <v>94146920.703199998</v>
      </c>
      <c r="I56" s="10">
        <f t="shared" si="1"/>
        <v>64019906.078175999</v>
      </c>
    </row>
    <row r="57" spans="1:9" ht="15.75" thickTop="1" x14ac:dyDescent="0.25">
      <c r="A57" s="22" t="s">
        <v>54</v>
      </c>
      <c r="B57" s="5">
        <v>228</v>
      </c>
      <c r="C57" s="5">
        <v>863793.00160000008</v>
      </c>
      <c r="D57" s="9">
        <v>264</v>
      </c>
      <c r="E57" s="9">
        <v>143</v>
      </c>
      <c r="F57" s="27">
        <v>131</v>
      </c>
      <c r="G57" s="10">
        <v>180</v>
      </c>
      <c r="H57" s="10">
        <f t="shared" si="0"/>
        <v>155482740.28800002</v>
      </c>
      <c r="I57" s="10">
        <f t="shared" si="1"/>
        <v>105728263.39584002</v>
      </c>
    </row>
    <row r="58" spans="1:9" x14ac:dyDescent="0.25">
      <c r="A58" s="23" t="s">
        <v>0</v>
      </c>
      <c r="B58" s="7">
        <v>55414</v>
      </c>
      <c r="C58" s="7">
        <v>144463359.94319999</v>
      </c>
      <c r="D58" s="8"/>
      <c r="E58" s="8"/>
      <c r="F58" s="8">
        <f>AVERAGE(F6:F57)</f>
        <v>187.52173913043478</v>
      </c>
      <c r="G58" s="8"/>
      <c r="H58" s="8">
        <f>SUM(H6:H57)</f>
        <v>21097569891.165798</v>
      </c>
      <c r="I58" s="8">
        <f t="shared" si="1"/>
        <v>14346347525.992744</v>
      </c>
    </row>
    <row r="59" spans="1:9" x14ac:dyDescent="0.25">
      <c r="A59" s="1"/>
      <c r="B59" s="7"/>
      <c r="C59" s="8"/>
      <c r="D59" s="8"/>
      <c r="E59" s="8"/>
      <c r="F59" s="8"/>
      <c r="G59" s="8"/>
      <c r="H59" s="8"/>
      <c r="I59" s="8"/>
    </row>
    <row r="60" spans="1:9" x14ac:dyDescent="0.25">
      <c r="A60" s="2" t="s">
        <v>69</v>
      </c>
      <c r="B60" s="7"/>
      <c r="C60" s="8"/>
      <c r="D60" s="8"/>
      <c r="E60" s="8"/>
      <c r="F60" s="8"/>
      <c r="G60" s="8"/>
      <c r="H60" s="8"/>
      <c r="I60" s="8"/>
    </row>
    <row r="61" spans="1:9" x14ac:dyDescent="0.25">
      <c r="A61" s="1"/>
      <c r="B61" s="2" t="s">
        <v>14</v>
      </c>
      <c r="C61" s="8"/>
      <c r="D61" s="8"/>
      <c r="E61" s="8"/>
      <c r="F61" s="8"/>
      <c r="G61" s="8"/>
      <c r="H61" s="8"/>
      <c r="I61" s="8"/>
    </row>
    <row r="62" spans="1:9" x14ac:dyDescent="0.25">
      <c r="A62" s="2" t="s">
        <v>90</v>
      </c>
    </row>
    <row r="63" spans="1:9" x14ac:dyDescent="0.25">
      <c r="A63" s="2"/>
      <c r="B63" s="19" t="s">
        <v>7</v>
      </c>
    </row>
    <row r="64" spans="1:9" x14ac:dyDescent="0.25">
      <c r="A64" s="2"/>
      <c r="B64" s="19" t="s">
        <v>13</v>
      </c>
    </row>
    <row r="65" spans="1:8" x14ac:dyDescent="0.25">
      <c r="A65" s="2"/>
      <c r="B65" s="19" t="s">
        <v>8</v>
      </c>
      <c r="H65" s="3"/>
    </row>
    <row r="66" spans="1:8" x14ac:dyDescent="0.25">
      <c r="B66" s="19" t="s">
        <v>12</v>
      </c>
      <c r="H66" s="3"/>
    </row>
    <row r="67" spans="1:8" x14ac:dyDescent="0.25">
      <c r="B67" s="12"/>
      <c r="C67" s="12" t="s">
        <v>73</v>
      </c>
      <c r="H67" s="3"/>
    </row>
    <row r="68" spans="1:8" x14ac:dyDescent="0.25">
      <c r="B68" s="19" t="s">
        <v>9</v>
      </c>
    </row>
    <row r="69" spans="1:8" x14ac:dyDescent="0.25">
      <c r="B69" s="12"/>
      <c r="C69" s="12" t="s">
        <v>6</v>
      </c>
    </row>
    <row r="70" spans="1:8" x14ac:dyDescent="0.25">
      <c r="B70" s="20" t="s">
        <v>72</v>
      </c>
    </row>
    <row r="71" spans="1:8" x14ac:dyDescent="0.25">
      <c r="B71"/>
      <c r="C71" s="2" t="s">
        <v>71</v>
      </c>
    </row>
    <row r="73" spans="1:8" x14ac:dyDescent="0.25">
      <c r="B73" s="20"/>
    </row>
    <row r="74" spans="1:8" x14ac:dyDescent="0.25">
      <c r="B74"/>
      <c r="C74" s="2"/>
    </row>
  </sheetData>
  <mergeCells count="6">
    <mergeCell ref="I4:I5"/>
    <mergeCell ref="A4:A5"/>
    <mergeCell ref="B4:B5"/>
    <mergeCell ref="C4:C5"/>
    <mergeCell ref="D4:G4"/>
    <mergeCell ref="H4:H5"/>
  </mergeCells>
  <pageMargins left="0.75" right="0.75" top="0.5" bottom="0.5" header="0.3" footer="0.3"/>
  <pageSetup paperSize="5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1"/>
  <sheetViews>
    <sheetView tabSelected="1" topLeftCell="A20" workbookViewId="0">
      <selection activeCell="A6" sqref="A6:E58"/>
    </sheetView>
  </sheetViews>
  <sheetFormatPr defaultRowHeight="15" x14ac:dyDescent="0.25"/>
  <cols>
    <col min="1" max="1" width="14.85546875" customWidth="1"/>
    <col min="2" max="2" width="13.42578125" style="1" customWidth="1"/>
    <col min="3" max="3" width="14.85546875" style="1" customWidth="1"/>
    <col min="4" max="4" width="19.85546875" customWidth="1"/>
    <col min="5" max="5" width="27" customWidth="1"/>
    <col min="6" max="6" width="6" bestFit="1" customWidth="1"/>
    <col min="7" max="8" width="12" bestFit="1" customWidth="1"/>
    <col min="9" max="9" width="18" bestFit="1" customWidth="1"/>
    <col min="10" max="10" width="14.28515625" bestFit="1" customWidth="1"/>
    <col min="11" max="11" width="14.5703125" bestFit="1" customWidth="1"/>
    <col min="12" max="12" width="13.42578125" bestFit="1" customWidth="1"/>
    <col min="13" max="15" width="18" bestFit="1" customWidth="1"/>
  </cols>
  <sheetData>
    <row r="2" spans="1:15" x14ac:dyDescent="0.25">
      <c r="A2" s="2" t="s">
        <v>87</v>
      </c>
    </row>
    <row r="3" spans="1:15" ht="12.6" customHeight="1" thickBot="1" x14ac:dyDescent="0.3">
      <c r="A3" s="2"/>
      <c r="B3" s="2" t="s">
        <v>4</v>
      </c>
    </row>
    <row r="4" spans="1:15" ht="55.9" customHeight="1" thickTop="1" x14ac:dyDescent="0.25">
      <c r="A4" s="30" t="s">
        <v>1</v>
      </c>
      <c r="B4" s="30" t="s">
        <v>82</v>
      </c>
      <c r="C4" s="30" t="s">
        <v>83</v>
      </c>
      <c r="D4" s="30" t="s">
        <v>84</v>
      </c>
      <c r="E4" s="30" t="s">
        <v>85</v>
      </c>
    </row>
    <row r="5" spans="1:15" ht="44.45" customHeight="1" thickBot="1" x14ac:dyDescent="0.3">
      <c r="A5" s="32"/>
      <c r="B5" s="32"/>
      <c r="C5" s="32"/>
      <c r="D5" s="31"/>
      <c r="E5" s="32"/>
    </row>
    <row r="6" spans="1:15" ht="16.5" thickTop="1" thickBot="1" x14ac:dyDescent="0.3">
      <c r="A6" s="22" t="s">
        <v>16</v>
      </c>
      <c r="B6" s="5">
        <v>1388</v>
      </c>
      <c r="C6" s="10">
        <v>3778334.0804000003</v>
      </c>
      <c r="D6" s="14">
        <v>384684332.31999999</v>
      </c>
      <c r="E6" s="14">
        <v>261585345.97760001</v>
      </c>
      <c r="J6" s="25"/>
      <c r="K6" s="26"/>
      <c r="O6" s="24"/>
    </row>
    <row r="7" spans="1:15" ht="15.75" thickTop="1" x14ac:dyDescent="0.25">
      <c r="A7" s="22" t="s">
        <v>15</v>
      </c>
      <c r="B7" s="5">
        <v>153</v>
      </c>
      <c r="C7" s="9">
        <v>816689.16479999991</v>
      </c>
      <c r="D7" s="16">
        <v>222701515.57499999</v>
      </c>
      <c r="E7" s="16">
        <v>151437030.59099999</v>
      </c>
      <c r="J7" s="21"/>
      <c r="K7" s="26"/>
      <c r="O7" s="24"/>
    </row>
    <row r="8" spans="1:15" x14ac:dyDescent="0.25">
      <c r="A8" s="22" t="s">
        <v>18</v>
      </c>
      <c r="B8" s="5">
        <v>256</v>
      </c>
      <c r="C8" s="10">
        <v>2263367.7215999998</v>
      </c>
      <c r="D8" s="14">
        <v>231485195.87039998</v>
      </c>
      <c r="E8" s="14">
        <v>157409933.191872</v>
      </c>
      <c r="J8" s="21"/>
      <c r="K8" s="26"/>
      <c r="O8" s="24"/>
    </row>
    <row r="9" spans="1:15" x14ac:dyDescent="0.25">
      <c r="A9" s="22" t="s">
        <v>17</v>
      </c>
      <c r="B9" s="5">
        <v>861</v>
      </c>
      <c r="C9" s="10">
        <v>3679096.86</v>
      </c>
      <c r="D9" s="14">
        <v>558357477.76399994</v>
      </c>
      <c r="E9" s="14">
        <v>379683084.87952</v>
      </c>
      <c r="J9" s="21"/>
      <c r="K9" s="26"/>
      <c r="O9" s="24"/>
    </row>
    <row r="10" spans="1:15" x14ac:dyDescent="0.25">
      <c r="A10" s="22" t="s">
        <v>19</v>
      </c>
      <c r="B10" s="5">
        <v>2501</v>
      </c>
      <c r="C10" s="10">
        <v>35290944.222800002</v>
      </c>
      <c r="D10" s="15">
        <v>6634512483.2047997</v>
      </c>
      <c r="E10" s="15">
        <v>4511468488.5792646</v>
      </c>
      <c r="J10" s="21"/>
      <c r="K10" s="26"/>
      <c r="O10" s="24"/>
    </row>
    <row r="11" spans="1:15" x14ac:dyDescent="0.25">
      <c r="A11" s="22" t="s">
        <v>20</v>
      </c>
      <c r="B11" s="5">
        <v>529</v>
      </c>
      <c r="C11" s="10">
        <v>2619577.952</v>
      </c>
      <c r="D11" s="14">
        <v>285784779.76520002</v>
      </c>
      <c r="E11" s="14">
        <v>194333650.240336</v>
      </c>
      <c r="J11" s="21"/>
      <c r="K11" s="26"/>
      <c r="O11" s="24"/>
    </row>
    <row r="12" spans="1:15" x14ac:dyDescent="0.25">
      <c r="A12" s="22" t="s">
        <v>21</v>
      </c>
      <c r="B12" s="5">
        <v>378</v>
      </c>
      <c r="C12" s="10">
        <v>6421045.602</v>
      </c>
      <c r="D12" s="14">
        <v>1974812125.842</v>
      </c>
      <c r="E12" s="14">
        <v>1342872245.5725601</v>
      </c>
      <c r="J12" s="21"/>
      <c r="K12" s="26"/>
      <c r="O12" s="24"/>
    </row>
    <row r="13" spans="1:15" x14ac:dyDescent="0.25">
      <c r="A13" s="22" t="s">
        <v>23</v>
      </c>
      <c r="B13" s="5">
        <v>48</v>
      </c>
      <c r="C13" s="10">
        <v>587033.75040000002</v>
      </c>
      <c r="D13" s="14">
        <v>101548371.56</v>
      </c>
      <c r="E13" s="14">
        <v>69052892.660799995</v>
      </c>
      <c r="J13" s="21"/>
      <c r="K13" s="26"/>
      <c r="O13" s="24"/>
    </row>
    <row r="14" spans="1:15" x14ac:dyDescent="0.25">
      <c r="A14" s="22" t="s">
        <v>22</v>
      </c>
      <c r="B14" s="5">
        <v>14</v>
      </c>
      <c r="C14" s="10">
        <v>426618.18279999995</v>
      </c>
      <c r="D14" s="14">
        <v>73496409.080400005</v>
      </c>
      <c r="E14" s="14">
        <v>49977558.174672008</v>
      </c>
      <c r="J14" s="21"/>
      <c r="K14" s="26"/>
      <c r="O14" s="24"/>
    </row>
    <row r="15" spans="1:15" x14ac:dyDescent="0.25">
      <c r="A15" s="22" t="s">
        <v>24</v>
      </c>
      <c r="B15" s="5">
        <v>243</v>
      </c>
      <c r="C15" s="10">
        <v>4216242.5159999998</v>
      </c>
      <c r="D15" s="14">
        <v>461498992.2992</v>
      </c>
      <c r="E15" s="14">
        <v>313819314.76345599</v>
      </c>
      <c r="J15" s="21"/>
      <c r="K15" s="26"/>
      <c r="O15" s="24"/>
    </row>
    <row r="16" spans="1:15" x14ac:dyDescent="0.25">
      <c r="A16" s="22" t="s">
        <v>25</v>
      </c>
      <c r="B16" s="5">
        <v>785</v>
      </c>
      <c r="C16" s="10">
        <v>3066095.2483999999</v>
      </c>
      <c r="D16" s="14">
        <v>260054804.9492</v>
      </c>
      <c r="E16" s="14">
        <v>176837267.36545601</v>
      </c>
      <c r="J16" s="21"/>
      <c r="K16" s="26"/>
      <c r="O16" s="24"/>
    </row>
    <row r="17" spans="1:15" x14ac:dyDescent="0.25">
      <c r="A17" s="22" t="s">
        <v>26</v>
      </c>
      <c r="B17" s="5">
        <v>61</v>
      </c>
      <c r="C17" s="10">
        <v>202066.34399999998</v>
      </c>
      <c r="D17" s="17">
        <v>145939924.93799999</v>
      </c>
      <c r="E17" s="17">
        <v>99239148.957840011</v>
      </c>
      <c r="J17" s="21"/>
      <c r="K17" s="26"/>
      <c r="O17" s="24"/>
    </row>
    <row r="18" spans="1:15" x14ac:dyDescent="0.25">
      <c r="A18" s="22" t="s">
        <v>28</v>
      </c>
      <c r="B18" s="5">
        <v>406</v>
      </c>
      <c r="C18" s="10">
        <v>1381911.8572</v>
      </c>
      <c r="D18" s="14">
        <v>185827917.11519998</v>
      </c>
      <c r="E18" s="14">
        <v>126362983.638336</v>
      </c>
      <c r="J18" s="21"/>
      <c r="K18" s="26"/>
      <c r="O18" s="24"/>
    </row>
    <row r="19" spans="1:15" x14ac:dyDescent="0.25">
      <c r="A19" s="22" t="s">
        <v>29</v>
      </c>
      <c r="B19" s="5">
        <v>2216</v>
      </c>
      <c r="C19" s="10">
        <v>13544340.774799999</v>
      </c>
      <c r="D19" s="14">
        <v>2079931310.5716</v>
      </c>
      <c r="E19" s="14">
        <v>1414353291.188688</v>
      </c>
      <c r="J19" s="21"/>
      <c r="K19" s="26"/>
      <c r="O19" s="24"/>
    </row>
    <row r="20" spans="1:15" x14ac:dyDescent="0.25">
      <c r="A20" s="22" t="s">
        <v>30</v>
      </c>
      <c r="B20" s="5">
        <v>1902</v>
      </c>
      <c r="C20" s="10">
        <v>7019503.4595999997</v>
      </c>
      <c r="D20" s="17">
        <v>787765171.35520005</v>
      </c>
      <c r="E20" s="14">
        <v>535680316.52153599</v>
      </c>
      <c r="J20" s="21"/>
      <c r="K20" s="26"/>
      <c r="O20" s="24"/>
    </row>
    <row r="21" spans="1:15" x14ac:dyDescent="0.25">
      <c r="A21" s="22" t="s">
        <v>27</v>
      </c>
      <c r="B21" s="5">
        <v>5022</v>
      </c>
      <c r="C21" s="10">
        <v>9998077.8363999985</v>
      </c>
      <c r="D21" s="14">
        <v>792768483.23079991</v>
      </c>
      <c r="E21" s="14">
        <v>539082568.59694397</v>
      </c>
      <c r="J21" s="21"/>
      <c r="K21" s="26"/>
      <c r="O21" s="24"/>
    </row>
    <row r="22" spans="1:15" x14ac:dyDescent="0.25">
      <c r="A22" s="22" t="s">
        <v>31</v>
      </c>
      <c r="B22" s="5">
        <v>2416</v>
      </c>
      <c r="C22" s="10">
        <v>3977758.9519999996</v>
      </c>
      <c r="D22" s="14">
        <v>334664151.06519997</v>
      </c>
      <c r="E22" s="14">
        <v>227571622.724336</v>
      </c>
      <c r="J22" s="21"/>
      <c r="K22" s="26"/>
      <c r="O22" s="24"/>
    </row>
    <row r="23" spans="1:15" x14ac:dyDescent="0.25">
      <c r="A23" s="22" t="s">
        <v>32</v>
      </c>
      <c r="B23" s="5">
        <v>1191</v>
      </c>
      <c r="C23" s="10">
        <v>3167012.1048000003</v>
      </c>
      <c r="D23" s="14">
        <v>429913534.80480003</v>
      </c>
      <c r="E23" s="14">
        <v>292341203.66726404</v>
      </c>
      <c r="J23" s="21"/>
      <c r="K23" s="26"/>
      <c r="O23" s="24"/>
    </row>
    <row r="24" spans="1:15" x14ac:dyDescent="0.25">
      <c r="A24" s="22" t="s">
        <v>33</v>
      </c>
      <c r="B24" s="5">
        <v>1837</v>
      </c>
      <c r="C24" s="10">
        <v>17030324.041199997</v>
      </c>
      <c r="D24" s="17">
        <v>1499221297.875</v>
      </c>
      <c r="E24" s="14">
        <v>1019470482.5549999</v>
      </c>
      <c r="J24" s="21"/>
      <c r="K24" s="26"/>
      <c r="O24" s="24"/>
    </row>
    <row r="25" spans="1:15" x14ac:dyDescent="0.25">
      <c r="A25" s="22" t="s">
        <v>36</v>
      </c>
      <c r="B25" s="5">
        <v>364</v>
      </c>
      <c r="C25" s="10">
        <v>1317121.378</v>
      </c>
      <c r="D25" s="17">
        <v>289152119.18279999</v>
      </c>
      <c r="E25" s="14">
        <v>196623441.04430401</v>
      </c>
      <c r="J25" s="21"/>
      <c r="K25" s="26"/>
      <c r="O25" s="24"/>
    </row>
    <row r="26" spans="1:15" x14ac:dyDescent="0.25">
      <c r="A26" s="22" t="s">
        <v>35</v>
      </c>
      <c r="B26" s="5">
        <v>317</v>
      </c>
      <c r="C26" s="10">
        <v>1911894.3659999999</v>
      </c>
      <c r="D26" s="14">
        <v>512451648.60399997</v>
      </c>
      <c r="E26" s="14">
        <v>348467121.05071998</v>
      </c>
      <c r="J26" s="21"/>
      <c r="K26" s="26"/>
      <c r="O26" s="24"/>
    </row>
    <row r="27" spans="1:15" x14ac:dyDescent="0.25">
      <c r="A27" s="22" t="s">
        <v>34</v>
      </c>
      <c r="B27" s="5">
        <v>459</v>
      </c>
      <c r="C27" s="10">
        <v>5582150.8100000005</v>
      </c>
      <c r="D27" s="17">
        <v>1663779203.4690001</v>
      </c>
      <c r="E27" s="14">
        <v>1131369858.3589201</v>
      </c>
      <c r="J27" s="21"/>
      <c r="K27" s="26"/>
      <c r="O27" s="24"/>
    </row>
    <row r="28" spans="1:15" x14ac:dyDescent="0.25">
      <c r="A28" s="22" t="s">
        <v>37</v>
      </c>
      <c r="B28" s="5">
        <v>1295</v>
      </c>
      <c r="C28" s="10">
        <v>6062497.9768000003</v>
      </c>
      <c r="D28" s="14">
        <v>1187856053.4400001</v>
      </c>
      <c r="E28" s="14">
        <v>807742116.33920002</v>
      </c>
      <c r="J28" s="21"/>
      <c r="K28" s="26"/>
      <c r="O28" s="24"/>
    </row>
    <row r="29" spans="1:15" x14ac:dyDescent="0.25">
      <c r="A29" s="22" t="s">
        <v>38</v>
      </c>
      <c r="B29" s="5">
        <v>830</v>
      </c>
      <c r="C29" s="10">
        <v>3269160.4431999996</v>
      </c>
      <c r="D29" s="14">
        <v>413878305.67799997</v>
      </c>
      <c r="E29" s="14">
        <v>281437247.86104</v>
      </c>
      <c r="J29" s="21"/>
      <c r="K29" s="26"/>
      <c r="O29" s="24"/>
    </row>
    <row r="30" spans="1:15" x14ac:dyDescent="0.25">
      <c r="A30" s="22" t="s">
        <v>40</v>
      </c>
      <c r="B30" s="5">
        <v>2275</v>
      </c>
      <c r="C30" s="10">
        <v>5629201.5999999996</v>
      </c>
      <c r="D30" s="14">
        <v>381471043.06919992</v>
      </c>
      <c r="E30" s="14">
        <v>259400309.287056</v>
      </c>
      <c r="J30" s="21"/>
      <c r="K30" s="26"/>
      <c r="O30" s="24"/>
    </row>
    <row r="31" spans="1:15" x14ac:dyDescent="0.25">
      <c r="A31" s="22" t="s">
        <v>39</v>
      </c>
      <c r="B31" s="5">
        <v>3310</v>
      </c>
      <c r="C31" s="10">
        <v>10642648.211999999</v>
      </c>
      <c r="D31" s="14">
        <v>943612409.6559999</v>
      </c>
      <c r="E31" s="14">
        <v>641656438.56608009</v>
      </c>
      <c r="J31" s="21"/>
      <c r="K31" s="26"/>
      <c r="O31" s="24"/>
    </row>
    <row r="32" spans="1:15" x14ac:dyDescent="0.25">
      <c r="A32" s="22" t="s">
        <v>41</v>
      </c>
      <c r="B32" s="5">
        <v>400</v>
      </c>
      <c r="C32" s="10">
        <v>1654748.4428000001</v>
      </c>
      <c r="D32" s="17">
        <v>192938558.31280002</v>
      </c>
      <c r="E32" s="14">
        <v>131198219.65270402</v>
      </c>
      <c r="J32" s="21"/>
      <c r="K32" s="26"/>
      <c r="O32" s="24"/>
    </row>
    <row r="33" spans="1:15" x14ac:dyDescent="0.25">
      <c r="A33" s="22" t="s">
        <v>44</v>
      </c>
      <c r="B33" s="5">
        <v>2654</v>
      </c>
      <c r="C33" s="10">
        <v>3656503.1195999994</v>
      </c>
      <c r="D33" s="17">
        <v>377676891.41219997</v>
      </c>
      <c r="E33" s="14">
        <v>256820286.16029596</v>
      </c>
      <c r="J33" s="21"/>
      <c r="K33" s="26"/>
      <c r="O33" s="24"/>
    </row>
    <row r="34" spans="1:15" x14ac:dyDescent="0.25">
      <c r="A34" s="22" t="s">
        <v>48</v>
      </c>
      <c r="B34" s="5">
        <v>34</v>
      </c>
      <c r="C34" s="10">
        <v>156286.63279999999</v>
      </c>
      <c r="D34" s="17">
        <v>29486450.279199995</v>
      </c>
      <c r="E34" s="14">
        <v>20050786.189856</v>
      </c>
      <c r="J34" s="21"/>
      <c r="K34" s="26"/>
      <c r="O34" s="24"/>
    </row>
    <row r="35" spans="1:15" x14ac:dyDescent="0.25">
      <c r="A35" s="22" t="s">
        <v>45</v>
      </c>
      <c r="B35" s="5">
        <v>324</v>
      </c>
      <c r="C35" s="10">
        <v>1142857.9055999999</v>
      </c>
      <c r="D35" s="17">
        <v>239668453.26319999</v>
      </c>
      <c r="E35" s="14">
        <v>162974548.21897602</v>
      </c>
      <c r="J35" s="21"/>
      <c r="K35" s="26"/>
      <c r="O35" s="24"/>
    </row>
    <row r="36" spans="1:15" x14ac:dyDescent="0.25">
      <c r="A36" s="22" t="s">
        <v>46</v>
      </c>
      <c r="B36" s="5">
        <v>621</v>
      </c>
      <c r="C36" s="10">
        <v>6335630.4623999996</v>
      </c>
      <c r="D36" s="17">
        <v>1749110656.4695997</v>
      </c>
      <c r="E36" s="14">
        <v>1189395246.399328</v>
      </c>
      <c r="J36" s="21"/>
      <c r="K36" s="26"/>
      <c r="O36" s="24"/>
    </row>
    <row r="37" spans="1:15" x14ac:dyDescent="0.25">
      <c r="A37" s="22" t="s">
        <v>47</v>
      </c>
      <c r="B37" s="5">
        <v>284</v>
      </c>
      <c r="C37" s="10">
        <v>1123865.4296000001</v>
      </c>
      <c r="D37" s="14">
        <v>160225594.31240001</v>
      </c>
      <c r="E37" s="14">
        <v>108953404.13243201</v>
      </c>
      <c r="J37" s="21"/>
      <c r="K37" s="26"/>
      <c r="O37" s="24"/>
    </row>
    <row r="38" spans="1:15" x14ac:dyDescent="0.25">
      <c r="A38" s="22" t="s">
        <v>49</v>
      </c>
      <c r="B38" s="5">
        <v>2012</v>
      </c>
      <c r="C38" s="10">
        <v>17721056.430799998</v>
      </c>
      <c r="D38" s="14">
        <v>3851070558.7775998</v>
      </c>
      <c r="E38" s="14">
        <v>2618727979.9687681</v>
      </c>
      <c r="J38" s="21"/>
      <c r="K38" s="26"/>
      <c r="O38" s="24"/>
    </row>
    <row r="39" spans="1:15" x14ac:dyDescent="0.25">
      <c r="A39" s="22" t="s">
        <v>42</v>
      </c>
      <c r="B39" s="5">
        <v>2199</v>
      </c>
      <c r="C39" s="10">
        <v>10516068.325200001</v>
      </c>
      <c r="D39" s="17">
        <v>1112469204.3576</v>
      </c>
      <c r="E39" s="14">
        <v>756479058.96316803</v>
      </c>
      <c r="J39" s="21"/>
      <c r="K39" s="26"/>
      <c r="O39" s="24"/>
    </row>
    <row r="40" spans="1:15" x14ac:dyDescent="0.25">
      <c r="A40" s="22" t="s">
        <v>43</v>
      </c>
      <c r="B40" s="5">
        <v>701</v>
      </c>
      <c r="C40" s="10">
        <v>907782.46400000004</v>
      </c>
      <c r="D40" s="17">
        <v>134412312.67120001</v>
      </c>
      <c r="E40" s="14">
        <v>91400372.616416007</v>
      </c>
      <c r="J40" s="21"/>
      <c r="K40" s="26"/>
      <c r="O40" s="24"/>
    </row>
    <row r="41" spans="1:15" x14ac:dyDescent="0.25">
      <c r="A41" s="22" t="s">
        <v>50</v>
      </c>
      <c r="B41" s="5">
        <v>2080</v>
      </c>
      <c r="C41" s="10">
        <v>8127949.1635999996</v>
      </c>
      <c r="D41" s="14">
        <v>1476683819.9547999</v>
      </c>
      <c r="E41" s="14">
        <v>1004144997.5692639</v>
      </c>
      <c r="J41" s="21"/>
      <c r="K41" s="26"/>
      <c r="O41" s="24"/>
    </row>
    <row r="42" spans="1:15" x14ac:dyDescent="0.25">
      <c r="A42" s="22" t="s">
        <v>51</v>
      </c>
      <c r="B42" s="5">
        <v>4216</v>
      </c>
      <c r="C42" s="10">
        <v>10131876.6072</v>
      </c>
      <c r="D42" s="14">
        <v>991201138.64680004</v>
      </c>
      <c r="E42" s="14">
        <v>674016774.27982402</v>
      </c>
      <c r="J42" s="21"/>
      <c r="K42" s="26"/>
      <c r="O42" s="24"/>
    </row>
    <row r="43" spans="1:15" x14ac:dyDescent="0.25">
      <c r="A43" s="22" t="s">
        <v>52</v>
      </c>
      <c r="B43" s="5">
        <v>439</v>
      </c>
      <c r="C43" s="10">
        <v>2606157.9724000003</v>
      </c>
      <c r="D43" s="14">
        <v>388743942.26920003</v>
      </c>
      <c r="E43" s="14">
        <v>264345880.74305606</v>
      </c>
      <c r="J43" s="21"/>
      <c r="K43" s="26"/>
      <c r="O43" s="24"/>
    </row>
    <row r="44" spans="1:15" x14ac:dyDescent="0.25">
      <c r="A44" s="22" t="s">
        <v>53</v>
      </c>
      <c r="B44" s="5">
        <v>5050</v>
      </c>
      <c r="C44" s="10">
        <v>17143678.704399999</v>
      </c>
      <c r="D44" s="14">
        <v>4262306609.2655997</v>
      </c>
      <c r="E44" s="14">
        <v>2898368494.3006077</v>
      </c>
      <c r="J44" s="21"/>
      <c r="K44" s="26"/>
      <c r="O44" s="24"/>
    </row>
    <row r="45" spans="1:15" x14ac:dyDescent="0.25">
      <c r="A45" s="22" t="s">
        <v>55</v>
      </c>
      <c r="B45" s="5">
        <v>174</v>
      </c>
      <c r="C45" s="10">
        <v>1744174.48</v>
      </c>
      <c r="D45" s="17">
        <v>670832443.176</v>
      </c>
      <c r="E45" s="14">
        <v>456166061.35968</v>
      </c>
      <c r="J45" s="21"/>
      <c r="K45" s="26"/>
      <c r="O45" s="24"/>
    </row>
    <row r="46" spans="1:15" x14ac:dyDescent="0.25">
      <c r="A46" s="22" t="s">
        <v>56</v>
      </c>
      <c r="B46" s="5">
        <v>1031</v>
      </c>
      <c r="C46" s="10">
        <v>5412189.8311999999</v>
      </c>
      <c r="D46" s="14">
        <v>668954067.77020001</v>
      </c>
      <c r="E46" s="14">
        <v>454888766.08373606</v>
      </c>
      <c r="J46" s="21"/>
      <c r="K46" s="26"/>
      <c r="O46" s="24"/>
    </row>
    <row r="47" spans="1:15" x14ac:dyDescent="0.25">
      <c r="A47" s="22" t="s">
        <v>57</v>
      </c>
      <c r="B47" s="5">
        <v>1174</v>
      </c>
      <c r="C47" s="10">
        <v>2057691.828</v>
      </c>
      <c r="D47" s="14">
        <v>224628589.66479999</v>
      </c>
      <c r="E47" s="14">
        <v>152747440.97206399</v>
      </c>
      <c r="J47" s="21"/>
      <c r="K47" s="26"/>
      <c r="O47" s="24"/>
    </row>
    <row r="48" spans="1:15" x14ac:dyDescent="0.25">
      <c r="A48" s="22" t="s">
        <v>58</v>
      </c>
      <c r="B48" s="5">
        <v>1083</v>
      </c>
      <c r="C48" s="10">
        <v>5407760.2620000001</v>
      </c>
      <c r="D48" s="14">
        <v>478124730.97920001</v>
      </c>
      <c r="E48" s="14">
        <v>325124817.06585598</v>
      </c>
      <c r="J48" s="21"/>
      <c r="K48" s="26"/>
      <c r="O48" s="24"/>
    </row>
    <row r="49" spans="1:15" x14ac:dyDescent="0.25">
      <c r="A49" s="22" t="s">
        <v>59</v>
      </c>
      <c r="B49" s="5">
        <v>1127</v>
      </c>
      <c r="C49" s="10">
        <v>7752722.1396000003</v>
      </c>
      <c r="D49" s="14">
        <v>587324745.56159997</v>
      </c>
      <c r="E49" s="14">
        <v>399380826.98188806</v>
      </c>
      <c r="J49" s="21"/>
      <c r="K49" s="26"/>
      <c r="O49" s="24"/>
    </row>
    <row r="50" spans="1:15" x14ac:dyDescent="0.25">
      <c r="A50" s="22" t="s">
        <v>60</v>
      </c>
      <c r="B50" s="5">
        <v>102</v>
      </c>
      <c r="C50" s="10">
        <v>307547.69999999995</v>
      </c>
      <c r="D50" s="17">
        <v>73462568.449999988</v>
      </c>
      <c r="E50" s="14">
        <v>49954546.545999996</v>
      </c>
      <c r="J50" s="21"/>
      <c r="K50" s="26"/>
      <c r="O50" s="24"/>
    </row>
    <row r="51" spans="1:15" x14ac:dyDescent="0.25">
      <c r="A51" s="22" t="s">
        <v>62</v>
      </c>
      <c r="B51" s="5">
        <v>206</v>
      </c>
      <c r="C51" s="10">
        <v>604684.23919999995</v>
      </c>
      <c r="D51" s="14">
        <v>166250190.29679999</v>
      </c>
      <c r="E51" s="14">
        <v>113050129.401824</v>
      </c>
      <c r="J51" s="21"/>
      <c r="K51" s="26"/>
      <c r="O51" s="24"/>
    </row>
    <row r="52" spans="1:15" x14ac:dyDescent="0.25">
      <c r="A52" s="22" t="s">
        <v>61</v>
      </c>
      <c r="B52" s="5">
        <v>1120</v>
      </c>
      <c r="C52" s="10">
        <v>5124943.8839999996</v>
      </c>
      <c r="D52" s="14">
        <v>990686614.49199986</v>
      </c>
      <c r="E52" s="14">
        <v>673666897.85456002</v>
      </c>
      <c r="J52" s="21"/>
      <c r="K52" s="26"/>
      <c r="O52" s="24"/>
    </row>
    <row r="53" spans="1:15" x14ac:dyDescent="0.25">
      <c r="A53" s="22" t="s">
        <v>63</v>
      </c>
      <c r="B53" s="5">
        <v>382</v>
      </c>
      <c r="C53" s="10">
        <v>5929317.1528000003</v>
      </c>
      <c r="D53" s="14">
        <v>1063291654.9504001</v>
      </c>
      <c r="E53" s="14">
        <v>723038325.36627209</v>
      </c>
      <c r="J53" s="21"/>
      <c r="K53" s="26"/>
      <c r="O53" s="24"/>
    </row>
    <row r="54" spans="1:15" x14ac:dyDescent="0.25">
      <c r="A54" s="22" t="s">
        <v>65</v>
      </c>
      <c r="B54" s="5">
        <v>960</v>
      </c>
      <c r="C54" s="10">
        <v>3057869.5511999996</v>
      </c>
      <c r="D54" s="14">
        <v>528463228.32679999</v>
      </c>
      <c r="E54" s="14">
        <v>359354995.26222402</v>
      </c>
      <c r="J54" s="21"/>
      <c r="K54" s="26"/>
      <c r="O54" s="24"/>
    </row>
    <row r="55" spans="1:15" x14ac:dyDescent="0.25">
      <c r="A55" s="22" t="s">
        <v>64</v>
      </c>
      <c r="B55" s="5">
        <v>1212</v>
      </c>
      <c r="C55" s="10">
        <v>3138565.0319999997</v>
      </c>
      <c r="D55" s="14">
        <v>315459447.94559997</v>
      </c>
      <c r="E55" s="14">
        <v>214512424.60300797</v>
      </c>
      <c r="J55" s="21"/>
      <c r="K55" s="26"/>
      <c r="O55" s="24"/>
    </row>
    <row r="56" spans="1:15" ht="15.75" thickBot="1" x14ac:dyDescent="0.3">
      <c r="A56" s="22" t="s">
        <v>66</v>
      </c>
      <c r="B56" s="6">
        <v>422</v>
      </c>
      <c r="C56" s="11">
        <v>2111464.4975999999</v>
      </c>
      <c r="D56" s="11">
        <v>233601524.74879998</v>
      </c>
      <c r="E56" s="11">
        <v>158849036.829184</v>
      </c>
      <c r="J56" s="21"/>
      <c r="K56" s="26"/>
      <c r="O56" s="24"/>
    </row>
    <row r="57" spans="1:15" ht="15.75" thickTop="1" x14ac:dyDescent="0.25">
      <c r="A57" s="22" t="s">
        <v>54</v>
      </c>
      <c r="B57" s="5">
        <v>301</v>
      </c>
      <c r="C57" s="10">
        <v>2744647.35</v>
      </c>
      <c r="D57" s="17">
        <v>665194268.70440006</v>
      </c>
      <c r="E57" s="14">
        <v>452332102.71899199</v>
      </c>
      <c r="J57" s="21"/>
      <c r="K57" s="26"/>
      <c r="O57" s="24"/>
    </row>
    <row r="58" spans="1:15" x14ac:dyDescent="0.25">
      <c r="A58" s="23" t="s">
        <v>0</v>
      </c>
      <c r="B58" s="7">
        <v>61365</v>
      </c>
      <c r="C58" s="8">
        <v>280518755.06519997</v>
      </c>
      <c r="D58" s="8">
        <v>44469437327.343811</v>
      </c>
      <c r="E58" s="8">
        <v>30239217382.593788</v>
      </c>
      <c r="I58" s="24"/>
      <c r="J58" s="21"/>
      <c r="K58" s="26"/>
      <c r="M58" s="24"/>
      <c r="N58" s="24"/>
      <c r="O58" s="24"/>
    </row>
    <row r="59" spans="1:15" x14ac:dyDescent="0.25">
      <c r="B59"/>
      <c r="C59"/>
    </row>
    <row r="60" spans="1:15" x14ac:dyDescent="0.25">
      <c r="A60" s="2" t="s">
        <v>69</v>
      </c>
    </row>
    <row r="61" spans="1:15" x14ac:dyDescent="0.25">
      <c r="B61" s="2" t="s">
        <v>14</v>
      </c>
    </row>
  </sheetData>
  <mergeCells count="5">
    <mergeCell ref="A4:A5"/>
    <mergeCell ref="B4:B5"/>
    <mergeCell ref="C4:C5"/>
    <mergeCell ref="D4:D5"/>
    <mergeCell ref="E4:E5"/>
  </mergeCells>
  <pageMargins left="0.45" right="0.45" top="0.45" bottom="0.45" header="0.3" footer="0.3"/>
  <pageSetup paperSize="5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NHS SD </vt:lpstr>
      <vt:lpstr>non-NHS SD </vt:lpstr>
      <vt:lpstr>Combined SD</vt:lpstr>
      <vt:lpstr>'Combined SD'!Print_Area</vt:lpstr>
      <vt:lpstr>'NHS SD '!Print_Area</vt:lpstr>
      <vt:lpstr>'non-NHS SD '!Print_Area</vt:lpstr>
      <vt:lpstr>'Combined SD'!Print_Titles</vt:lpstr>
      <vt:lpstr>'NHS SD '!Print_Titles</vt:lpstr>
      <vt:lpstr>'non-NHS SD '!Print_Titles</vt:lpstr>
    </vt:vector>
  </TitlesOfParts>
  <Company>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 User</dc:creator>
  <cp:lastModifiedBy>Skinner, Brenda CTR (FHWA)</cp:lastModifiedBy>
  <cp:lastPrinted>2014-10-20T13:37:18Z</cp:lastPrinted>
  <dcterms:created xsi:type="dcterms:W3CDTF">2013-04-09T19:58:31Z</dcterms:created>
  <dcterms:modified xsi:type="dcterms:W3CDTF">2016-05-25T15:51:25Z</dcterms:modified>
</cp:coreProperties>
</file>