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D Translational Genomics\Gaby\Proefschrift\Supplemental material\"/>
    </mc:Choice>
  </mc:AlternateContent>
  <xr:revisionPtr revIDLastSave="0" documentId="8_{82F0E49E-E27B-421B-890D-A01EBD79A2AE}" xr6:coauthVersionLast="47" xr6:coauthVersionMax="47" xr10:uidLastSave="{00000000-0000-0000-0000-000000000000}"/>
  <bookViews>
    <workbookView xWindow="28680" yWindow="-120" windowWidth="29040" windowHeight="15840" xr2:uid="{62BD6160-33FB-4230-BC43-5FED74E3DC68}"/>
  </bookViews>
  <sheets>
    <sheet name="S2.All variants" sheetId="1" r:id="rId1"/>
  </sheets>
  <externalReferences>
    <externalReference r:id="rId2"/>
  </externalReferences>
  <definedNames>
    <definedName name="_xlnm._FilterDatabase" localSheetId="0" hidden="1">'S2.All variants'!$A$5:$Z$1278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K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R1277" i="1"/>
  <c r="R1278" i="1"/>
</calcChain>
</file>

<file path=xl/sharedStrings.xml><?xml version="1.0" encoding="utf-8"?>
<sst xmlns="http://schemas.openxmlformats.org/spreadsheetml/2006/main" count="13856" uniqueCount="3205">
  <si>
    <t xml:space="preserve"> - </t>
  </si>
  <si>
    <t xml:space="preserve"> + </t>
  </si>
  <si>
    <t>74447713-79454529</t>
  </si>
  <si>
    <t>chr9:74447713-79454529dup</t>
  </si>
  <si>
    <t>large</t>
  </si>
  <si>
    <t>CNV</t>
  </si>
  <si>
    <t>ARRAY</t>
  </si>
  <si>
    <t>M</t>
  </si>
  <si>
    <t>P99-E5</t>
  </si>
  <si>
    <t>97315732-97967744</t>
  </si>
  <si>
    <t>X</t>
  </si>
  <si>
    <t>chrX:97315732-97967744dup</t>
  </si>
  <si>
    <t>P99-D5</t>
  </si>
  <si>
    <t>36202345-36321068</t>
  </si>
  <si>
    <t>chr5:36202345-36321068dup</t>
  </si>
  <si>
    <t>77492800-78703265</t>
  </si>
  <si>
    <t>chr18:77492800-78703265dup</t>
  </si>
  <si>
    <t>F</t>
  </si>
  <si>
    <t>P99-C5</t>
  </si>
  <si>
    <t>repetitive region</t>
  </si>
  <si>
    <t>VNTR</t>
  </si>
  <si>
    <t>ACAN</t>
  </si>
  <si>
    <t>88803436-88875353</t>
  </si>
  <si>
    <t>chr15:88803436-88875353dup</t>
  </si>
  <si>
    <t>P99-A5</t>
  </si>
  <si>
    <t>t(3;22)(p26;q13.33)</t>
  </si>
  <si>
    <t>other</t>
  </si>
  <si>
    <t>SV</t>
  </si>
  <si>
    <t>P99-D4</t>
  </si>
  <si>
    <t>61892-9612655</t>
  </si>
  <si>
    <t>chr3:61892-9612655del</t>
  </si>
  <si>
    <t>49125510-50797839</t>
  </si>
  <si>
    <t>Chr22:49125510-50797839dup</t>
  </si>
  <si>
    <t>RUNX2</t>
  </si>
  <si>
    <t>T</t>
  </si>
  <si>
    <t>C</t>
  </si>
  <si>
    <t>Chr6:45437991C&gt;T</t>
  </si>
  <si>
    <t>small</t>
  </si>
  <si>
    <t>SNV, indel</t>
  </si>
  <si>
    <t>WES</t>
  </si>
  <si>
    <t>P99-C4</t>
  </si>
  <si>
    <t>der(8)t(8;10)(p23.3;p15.1)</t>
  </si>
  <si>
    <t>FISH</t>
  </si>
  <si>
    <t>P99-E3</t>
  </si>
  <si>
    <t>unbalanced translocation</t>
  </si>
  <si>
    <t>1-577085</t>
  </si>
  <si>
    <t>Chr8:1_577085del</t>
  </si>
  <si>
    <t>1-5196275</t>
  </si>
  <si>
    <t>Chr10:1_5196275dup</t>
  </si>
  <si>
    <t>CFTR</t>
  </si>
  <si>
    <t>TCTT</t>
  </si>
  <si>
    <t>Chr7:117559592_117559594del</t>
  </si>
  <si>
    <t>SEQ</t>
  </si>
  <si>
    <t>P99-D3</t>
  </si>
  <si>
    <t>G</t>
  </si>
  <si>
    <t>Chr7:117509047G&gt;T</t>
  </si>
  <si>
    <t>FBN1</t>
  </si>
  <si>
    <t>48494204-48537808</t>
  </si>
  <si>
    <t>Chr15:48494204_48537808del</t>
  </si>
  <si>
    <t>MLPA</t>
  </si>
  <si>
    <t>P99-C3</t>
  </si>
  <si>
    <t>NF1</t>
  </si>
  <si>
    <t>31334838-31343135</t>
  </si>
  <si>
    <t>Chr17:31334838_31343135del</t>
  </si>
  <si>
    <t>P99-B3</t>
  </si>
  <si>
    <t>TSC2</t>
  </si>
  <si>
    <t>2047989-2084715</t>
  </si>
  <si>
    <t>Chr16:2047989_2084715del</t>
  </si>
  <si>
    <t>P99-A3</t>
  </si>
  <si>
    <t>VARS2</t>
  </si>
  <si>
    <t>Chr6:30926184C&gt;T</t>
  </si>
  <si>
    <t>P99-H2</t>
  </si>
  <si>
    <t>A</t>
  </si>
  <si>
    <t>Chr6:30918889G&gt;A</t>
  </si>
  <si>
    <t>EFL1</t>
  </si>
  <si>
    <t>Chr15:82138698C&gt;T</t>
  </si>
  <si>
    <t>P99-G2</t>
  </si>
  <si>
    <t>DUSP22; IRF4</t>
  </si>
  <si>
    <t>251586-439372</t>
  </si>
  <si>
    <t>Chr6:251586_439372del</t>
  </si>
  <si>
    <t>P99-F2</t>
  </si>
  <si>
    <t>118406846-170919483</t>
  </si>
  <si>
    <t>chr6:118406846_170919483dup</t>
  </si>
  <si>
    <t>MYT1L</t>
  </si>
  <si>
    <t>Chr2:1979726G&gt;A</t>
  </si>
  <si>
    <t>P99-E2</t>
  </si>
  <si>
    <t>HNRNPK</t>
  </si>
  <si>
    <t>Chr9:83975511T&gt;C</t>
  </si>
  <si>
    <t>P99-D2</t>
  </si>
  <si>
    <t>PAH</t>
  </si>
  <si>
    <t>Chr12:102840399C&gt;T</t>
  </si>
  <si>
    <t>P99-C2</t>
  </si>
  <si>
    <t>BEST1</t>
  </si>
  <si>
    <t>Chr11:61958195G&gt;A</t>
  </si>
  <si>
    <t>P99-B2</t>
  </si>
  <si>
    <t>Chr11:61956946C&gt;T</t>
  </si>
  <si>
    <t>gene with a high level of homology</t>
  </si>
  <si>
    <t>CYP21A2</t>
  </si>
  <si>
    <t>Chr6:32039081C&gt;G</t>
  </si>
  <si>
    <t>P99-A2</t>
  </si>
  <si>
    <t>Chr6:32038514C&gt;T</t>
  </si>
  <si>
    <t>RPS6KA3</t>
  </si>
  <si>
    <t>ACT</t>
  </si>
  <si>
    <t>ChrX:20177040_20177041del</t>
  </si>
  <si>
    <t>P99-H1</t>
  </si>
  <si>
    <t>MSH6</t>
  </si>
  <si>
    <t>CATTAATTA</t>
  </si>
  <si>
    <t>CATTA</t>
  </si>
  <si>
    <t>Chr2:47806286_47806289dup</t>
  </si>
  <si>
    <t>(t)NGS</t>
  </si>
  <si>
    <t>P99-G1</t>
  </si>
  <si>
    <t>Chr12:102855281C&gt;T</t>
  </si>
  <si>
    <t>P99-F1</t>
  </si>
  <si>
    <t>intermediate variant</t>
  </si>
  <si>
    <t>FMR1</t>
  </si>
  <si>
    <t>147912050-147912110</t>
  </si>
  <si>
    <t>chrX:147912050-147912110</t>
  </si>
  <si>
    <t>STR</t>
  </si>
  <si>
    <t>RepeatLength</t>
  </si>
  <si>
    <t>P99-E1</t>
  </si>
  <si>
    <t>SCN8A</t>
  </si>
  <si>
    <t>Chr12:51770547A&gt;G</t>
  </si>
  <si>
    <t>P99-D1</t>
  </si>
  <si>
    <t>COL4A4</t>
  </si>
  <si>
    <t>227089868-227098798</t>
  </si>
  <si>
    <t>Chr2:227089868_227098798del</t>
  </si>
  <si>
    <t>P99-C1</t>
  </si>
  <si>
    <t>CFHR1</t>
  </si>
  <si>
    <t>196816119-196920303</t>
  </si>
  <si>
    <t>chr1:196816119_196920303dup</t>
  </si>
  <si>
    <t>UPD15</t>
  </si>
  <si>
    <t>hom</t>
  </si>
  <si>
    <t>het</t>
  </si>
  <si>
    <t>80992355-92731457</t>
  </si>
  <si>
    <t>Chr15:80992355_92731457hmz</t>
  </si>
  <si>
    <t>ROH</t>
  </si>
  <si>
    <t>P99-B1</t>
  </si>
  <si>
    <t>AARS1</t>
  </si>
  <si>
    <t>Chr16:70262372C&gt;T</t>
  </si>
  <si>
    <t>P99-A1</t>
  </si>
  <si>
    <t>DYNC1H1</t>
  </si>
  <si>
    <t>Chr14:102044400C&gt;T</t>
  </si>
  <si>
    <t>MFN2</t>
  </si>
  <si>
    <t>Chr1:11999030C&gt;A</t>
  </si>
  <si>
    <t>HTT</t>
  </si>
  <si>
    <t>3074877-3074937</t>
  </si>
  <si>
    <t>chr4:3074877-3074937</t>
  </si>
  <si>
    <t>P14-H6</t>
  </si>
  <si>
    <t>P14-G6</t>
  </si>
  <si>
    <t>HBA1; HBA2</t>
  </si>
  <si>
    <t>169128-177707</t>
  </si>
  <si>
    <t>chr16:169128-177707del</t>
  </si>
  <si>
    <t>P14-F6</t>
  </si>
  <si>
    <t>QKI</t>
  </si>
  <si>
    <t>chr6:163415215A&gt;T</t>
  </si>
  <si>
    <t>P14-D6</t>
  </si>
  <si>
    <t>P14-C6</t>
  </si>
  <si>
    <t>HIVEP2</t>
  </si>
  <si>
    <t>chr6:142771551C&gt;G</t>
  </si>
  <si>
    <t>P14-B6</t>
  </si>
  <si>
    <t>APTX</t>
  </si>
  <si>
    <t>AC</t>
  </si>
  <si>
    <t>chr9:32984805del</t>
  </si>
  <si>
    <t>P14-A6</t>
  </si>
  <si>
    <t>33025929-33684751</t>
  </si>
  <si>
    <t>chr22:33025929-33684751dup</t>
  </si>
  <si>
    <t>P14-H5</t>
  </si>
  <si>
    <t>TBX22</t>
  </si>
  <si>
    <t>chrX:80022446T&gt;C</t>
  </si>
  <si>
    <t>P14-E5</t>
  </si>
  <si>
    <t>TUBA1A</t>
  </si>
  <si>
    <t>chr12:49185714C&gt;T</t>
  </si>
  <si>
    <t>P14-H4</t>
  </si>
  <si>
    <t>FBN2</t>
  </si>
  <si>
    <t>chr5:128369334T&gt;C</t>
  </si>
  <si>
    <t>P14-G4</t>
  </si>
  <si>
    <t>LRRC7</t>
  </si>
  <si>
    <t>chr1:70038876C&gt;T</t>
  </si>
  <si>
    <t>P14-F4</t>
  </si>
  <si>
    <t>23370621-28289099</t>
  </si>
  <si>
    <t>chr15:23370621-28289099del</t>
  </si>
  <si>
    <t>P14-E4</t>
  </si>
  <si>
    <t>premutation</t>
  </si>
  <si>
    <t>P14-D4</t>
  </si>
  <si>
    <t>GLA</t>
  </si>
  <si>
    <t>chrX:101401752C&gt;T</t>
  </si>
  <si>
    <t>P14-C4</t>
  </si>
  <si>
    <t>MTOR</t>
  </si>
  <si>
    <t>chr1:11130542T&gt;C</t>
  </si>
  <si>
    <t>P14-B4</t>
  </si>
  <si>
    <t>43732657-44644180</t>
  </si>
  <si>
    <t>chr12:43732657-44644180del</t>
  </si>
  <si>
    <t>P14-A4</t>
  </si>
  <si>
    <t>9701108-12882108</t>
  </si>
  <si>
    <t>chr18:9701108-12882108del</t>
  </si>
  <si>
    <t>P14-H3</t>
  </si>
  <si>
    <t>PMP22</t>
  </si>
  <si>
    <t>15229780_15265327</t>
  </si>
  <si>
    <t>chr17:15229780-15265327dup</t>
  </si>
  <si>
    <t>P14-G3</t>
  </si>
  <si>
    <t>33213455-33941415</t>
  </si>
  <si>
    <t>chr21:33213455-33941415del</t>
  </si>
  <si>
    <t>P14-F3</t>
  </si>
  <si>
    <t>112999107-115203133</t>
  </si>
  <si>
    <t>chr1:112999107-115203133dup</t>
  </si>
  <si>
    <t>P14-E3</t>
  </si>
  <si>
    <t>168225038-170610394</t>
  </si>
  <si>
    <t>chr6:168225038-170610394del</t>
  </si>
  <si>
    <t>P14-D3</t>
  </si>
  <si>
    <t>157553525-168221415</t>
  </si>
  <si>
    <t>chr6:157553525-168221415dup</t>
  </si>
  <si>
    <t>26963287-29355090</t>
  </si>
  <si>
    <t>chr9:26963287-29355090dup</t>
  </si>
  <si>
    <t>P14-C3</t>
  </si>
  <si>
    <t>136594702-136850534</t>
  </si>
  <si>
    <t>chr3:136594702-136850534dup</t>
  </si>
  <si>
    <t>47, XYY</t>
  </si>
  <si>
    <t>CA</t>
  </si>
  <si>
    <t>COL4A3</t>
  </si>
  <si>
    <t>chr2:227311838C&gt;T</t>
  </si>
  <si>
    <t>P14-B3</t>
  </si>
  <si>
    <t>chr2:227284345G&gt;C</t>
  </si>
  <si>
    <t>48, XXXY</t>
  </si>
  <si>
    <t>P14-A3</t>
  </si>
  <si>
    <t>homozygous</t>
  </si>
  <si>
    <t>FTO</t>
  </si>
  <si>
    <t>GC</t>
  </si>
  <si>
    <t>chr16:53826129del</t>
  </si>
  <si>
    <t>P14-H2</t>
  </si>
  <si>
    <t>61180693-61476180</t>
  </si>
  <si>
    <t>chr17:61180693-61476180dup</t>
  </si>
  <si>
    <t>P14-G2</t>
  </si>
  <si>
    <t>31248556-31754946</t>
  </si>
  <si>
    <t>chr11:31248556-31754946del</t>
  </si>
  <si>
    <t>HCN1</t>
  </si>
  <si>
    <t>chr5:45695847C&gt;T</t>
  </si>
  <si>
    <t>P14-F2</t>
  </si>
  <si>
    <t>SLC6A1</t>
  </si>
  <si>
    <t>GTTGATGCTG</t>
  </si>
  <si>
    <t>chr3:11028824-11028832del</t>
  </si>
  <si>
    <t>161545226-172234358</t>
  </si>
  <si>
    <t>chr5:161545226-172234358del</t>
  </si>
  <si>
    <t>P14-E2</t>
  </si>
  <si>
    <t>UNC13A</t>
  </si>
  <si>
    <t>chr19:17672484C&gt;T</t>
  </si>
  <si>
    <t>P14-A2</t>
  </si>
  <si>
    <t>TG</t>
  </si>
  <si>
    <t>chrX:101401710del</t>
  </si>
  <si>
    <t>P14-H1</t>
  </si>
  <si>
    <t>KPTN</t>
  </si>
  <si>
    <t>AACCGACCACATCTGCAGA</t>
  </si>
  <si>
    <t>chr19:47479919-47479936dup</t>
  </si>
  <si>
    <t>P14-G1</t>
  </si>
  <si>
    <t>chr19:47476817C&gt;G</t>
  </si>
  <si>
    <t>CACNA1A</t>
  </si>
  <si>
    <t>chr19:13212467G&gt;A</t>
  </si>
  <si>
    <t>P14-F1</t>
  </si>
  <si>
    <t>CLTC</t>
  </si>
  <si>
    <t>chr17:59677061C&gt;T</t>
  </si>
  <si>
    <t>P14-D1</t>
  </si>
  <si>
    <t>FAM83G</t>
  </si>
  <si>
    <t>18968789-19004764</t>
  </si>
  <si>
    <t>chr17:18968789-19004764del</t>
  </si>
  <si>
    <t>P14-C1</t>
  </si>
  <si>
    <t>ARX</t>
  </si>
  <si>
    <t>chrX:25013717C&gt;G</t>
  </si>
  <si>
    <t>P14-B1</t>
  </si>
  <si>
    <t>KMT2C</t>
  </si>
  <si>
    <t>TT</t>
  </si>
  <si>
    <t>chr7:152177063dup</t>
  </si>
  <si>
    <t>MEIS2</t>
  </si>
  <si>
    <t>chr15:36896662T&gt;C</t>
  </si>
  <si>
    <t>P14-A1</t>
  </si>
  <si>
    <t>NOP56</t>
  </si>
  <si>
    <t>2652734-2652757</t>
  </si>
  <si>
    <t>Chr20:2652734_2652757</t>
  </si>
  <si>
    <t>P13-H4</t>
  </si>
  <si>
    <t>25013654-25013686</t>
  </si>
  <si>
    <t>ChrX:25013654_25013686dup</t>
  </si>
  <si>
    <t>P13-G4</t>
  </si>
  <si>
    <t>ATXN1</t>
  </si>
  <si>
    <t>16327634-16327723</t>
  </si>
  <si>
    <t>Chr6:16327634_16327723</t>
  </si>
  <si>
    <t>P13-F4</t>
  </si>
  <si>
    <t>ATN1</t>
  </si>
  <si>
    <t>6936717-6936773</t>
  </si>
  <si>
    <t>Chr12:6936717-6936773</t>
  </si>
  <si>
    <t>P13-E4</t>
  </si>
  <si>
    <t>FXN</t>
  </si>
  <si>
    <t>69037287-69037304</t>
  </si>
  <si>
    <t>Chr9:69037287_69037304</t>
  </si>
  <si>
    <t>P13-D4</t>
  </si>
  <si>
    <t>29606102-30076763</t>
  </si>
  <si>
    <t>Chr16:29606102_30076763del</t>
  </si>
  <si>
    <t>P13-C4</t>
  </si>
  <si>
    <t>ATXN2</t>
  </si>
  <si>
    <t>111598951-111599019</t>
  </si>
  <si>
    <t>Chr12:111598950_111599018</t>
  </si>
  <si>
    <t>P13-B4</t>
  </si>
  <si>
    <t>88855415-88857025</t>
  </si>
  <si>
    <t>Chr15:88855415-88857025dup</t>
  </si>
  <si>
    <t>P13-A4</t>
  </si>
  <si>
    <t>73340034-73785559</t>
  </si>
  <si>
    <t>Chr6:73340034-73785559dup</t>
  </si>
  <si>
    <t>P13-H3</t>
  </si>
  <si>
    <t>203862-10188246</t>
  </si>
  <si>
    <t>Chr9:203862-10188246del</t>
  </si>
  <si>
    <t>59716402-61035817</t>
  </si>
  <si>
    <t>Chr3:59716402-61035817dup</t>
  </si>
  <si>
    <t>3664948-3885836</t>
  </si>
  <si>
    <t>Chr16:3664948-3885836dup</t>
  </si>
  <si>
    <t>P13-F3</t>
  </si>
  <si>
    <t>TWNK</t>
  </si>
  <si>
    <t>Chr10:100989330C&gt;T</t>
  </si>
  <si>
    <t>P13-E3</t>
  </si>
  <si>
    <t>STXBP1</t>
  </si>
  <si>
    <t>Chr9:127682489G&gt;T</t>
  </si>
  <si>
    <t>P13-D3</t>
  </si>
  <si>
    <t>SMN1</t>
  </si>
  <si>
    <t>70944754-70952438</t>
  </si>
  <si>
    <t>Chr5:70944754_70952438del</t>
  </si>
  <si>
    <t>P13-C3</t>
  </si>
  <si>
    <t>paternal 15q11.2 deletion (PW)</t>
  </si>
  <si>
    <t>SNRPN; SNORD</t>
  </si>
  <si>
    <t>24740494-25524857</t>
  </si>
  <si>
    <t>Chr15:24740494-25524857del</t>
  </si>
  <si>
    <t>P13-B3</t>
  </si>
  <si>
    <t>CHD3</t>
  </si>
  <si>
    <t>Chr17:7900650G&gt;A</t>
  </si>
  <si>
    <t>P13-A3</t>
  </si>
  <si>
    <t>PTEN</t>
  </si>
  <si>
    <t>Chr10:87952142C&gt;T</t>
  </si>
  <si>
    <t>P13-H2</t>
  </si>
  <si>
    <t>MED13</t>
  </si>
  <si>
    <t>Chr17:62063221dup</t>
  </si>
  <si>
    <t>P13-G2</t>
  </si>
  <si>
    <t>ATRX</t>
  </si>
  <si>
    <t>ChrX:77574322C&gt;T</t>
  </si>
  <si>
    <t>P13-F2</t>
  </si>
  <si>
    <t>BCHE</t>
  </si>
  <si>
    <t>Chr3:165830741T&gt;C</t>
  </si>
  <si>
    <t>P13-E2</t>
  </si>
  <si>
    <t>Chr3:165773492C&gt;T</t>
  </si>
  <si>
    <t>SYNE1</t>
  </si>
  <si>
    <t>152364787-152369675</t>
  </si>
  <si>
    <t>Chr6:152364787-152369675del</t>
  </si>
  <si>
    <t>P13-D2</t>
  </si>
  <si>
    <t>VWF</t>
  </si>
  <si>
    <t>Chr12:6034812C&gt;T</t>
  </si>
  <si>
    <t>P13-C2</t>
  </si>
  <si>
    <t>68454-1209484</t>
  </si>
  <si>
    <t>Chr4:68454-1209484del</t>
  </si>
  <si>
    <t>P13-B2</t>
  </si>
  <si>
    <t>82343564-82531555</t>
  </si>
  <si>
    <t>Chr17:82343564-82531555dup</t>
  </si>
  <si>
    <t>PIK3R2</t>
  </si>
  <si>
    <t>Chr19:18162974G&gt;A</t>
  </si>
  <si>
    <t>P13-A2</t>
  </si>
  <si>
    <t>OPHN1</t>
  </si>
  <si>
    <t>ChrX:68212106A&gt;G</t>
  </si>
  <si>
    <t>P13-H1</t>
  </si>
  <si>
    <t>FGA</t>
  </si>
  <si>
    <t>Chr4:154586057G&gt;A</t>
  </si>
  <si>
    <t>P13-G1</t>
  </si>
  <si>
    <t>FAM161A</t>
  </si>
  <si>
    <t>Chr2:61839503del</t>
  </si>
  <si>
    <t>P13-F1</t>
  </si>
  <si>
    <t>KAT6A</t>
  </si>
  <si>
    <t>Chr8:41933556C&gt;G</t>
  </si>
  <si>
    <t>P13-E1</t>
  </si>
  <si>
    <t>36015510-37872878</t>
  </si>
  <si>
    <t>Chr17:36015510-37872878dup</t>
  </si>
  <si>
    <t>P13-D1</t>
  </si>
  <si>
    <t>USH2A</t>
  </si>
  <si>
    <t>Chr1:215782798T&gt;A</t>
  </si>
  <si>
    <t>P13-C1</t>
  </si>
  <si>
    <t>Chr14:102027712G&gt;A</t>
  </si>
  <si>
    <t>P13-B1</t>
  </si>
  <si>
    <t>ANKRD11</t>
  </si>
  <si>
    <t>TGACCGGGGCA</t>
  </si>
  <si>
    <t>Chr16:89279444_89279453del</t>
  </si>
  <si>
    <t>P13-A1</t>
  </si>
  <si>
    <t>ALG6</t>
  </si>
  <si>
    <t>Chr1:63371030G&gt;A</t>
  </si>
  <si>
    <t>P12-F12</t>
  </si>
  <si>
    <t>BBS1</t>
  </si>
  <si>
    <t>Chr11:66526181T&gt;G</t>
  </si>
  <si>
    <t>P12-E12</t>
  </si>
  <si>
    <t>SCN4A</t>
  </si>
  <si>
    <t>Chr17:63941508T&gt;C</t>
  </si>
  <si>
    <t>P12-D12</t>
  </si>
  <si>
    <t>homologous region</t>
  </si>
  <si>
    <t>Opsin gene family</t>
  </si>
  <si>
    <t>OPN1MW</t>
  </si>
  <si>
    <t>ChrX:154190176A&gt;G</t>
  </si>
  <si>
    <t>P12-C12</t>
  </si>
  <si>
    <t>ChrX:154190165C&gt;T</t>
  </si>
  <si>
    <t>ChrX:154190157G&gt;T</t>
  </si>
  <si>
    <t>154182596-154196861</t>
  </si>
  <si>
    <t>ChrX:154182596_154196861dup</t>
  </si>
  <si>
    <t>OPN1LW</t>
  </si>
  <si>
    <t>ChrX:154153062A&gt;G</t>
  </si>
  <si>
    <t>ChrX:154153051C&gt;T</t>
  </si>
  <si>
    <t>ChrX:154153043G&gt;T</t>
  </si>
  <si>
    <t>ChrX:154153041G&gt;A</t>
  </si>
  <si>
    <t>MLH1</t>
  </si>
  <si>
    <t>Chr3:36996701G&gt;A</t>
  </si>
  <si>
    <t>P12-B12</t>
  </si>
  <si>
    <t>STRC</t>
  </si>
  <si>
    <t>43599563-43618800</t>
  </si>
  <si>
    <t>Chr15:43599563_43618800del</t>
  </si>
  <si>
    <t>P12-A12</t>
  </si>
  <si>
    <t>ARHGEF9</t>
  </si>
  <si>
    <t>ChrX:63665945C&gt;T</t>
  </si>
  <si>
    <t>P12-H11</t>
  </si>
  <si>
    <t>SLC3A1</t>
  </si>
  <si>
    <t>Chr2:44286099T&gt;G</t>
  </si>
  <si>
    <t>P12-G11</t>
  </si>
  <si>
    <t>44275966-44320824</t>
  </si>
  <si>
    <t>Chr2:44275966_44320824del</t>
  </si>
  <si>
    <t>PMS2</t>
  </si>
  <si>
    <t>Chr7:5999182G&gt;A</t>
  </si>
  <si>
    <t>P12-F11</t>
  </si>
  <si>
    <t>PRSS1</t>
  </si>
  <si>
    <t>Chr7:142751938G&gt;A</t>
  </si>
  <si>
    <t>P12-E11</t>
  </si>
  <si>
    <t>DDX3X</t>
  </si>
  <si>
    <t>TTCT</t>
  </si>
  <si>
    <t>ChrX:41337403_41337405del</t>
  </si>
  <si>
    <t>P12-D11</t>
  </si>
  <si>
    <t>CRPPA</t>
  </si>
  <si>
    <t>16091799-16421064</t>
  </si>
  <si>
    <t>Chr7:16091799_16421064del</t>
  </si>
  <si>
    <t>P12-C11</t>
  </si>
  <si>
    <t>HNF1B</t>
  </si>
  <si>
    <t>37687372-37744884</t>
  </si>
  <si>
    <t>Chr17:37687372_37744884del</t>
  </si>
  <si>
    <t>P12-B11</t>
  </si>
  <si>
    <t>SLC26A4</t>
  </si>
  <si>
    <t>Chr7:107695984G&gt;A</t>
  </si>
  <si>
    <t>P12-A11</t>
  </si>
  <si>
    <t>Chr7:107690220A&gt;C</t>
  </si>
  <si>
    <t>SPAST</t>
  </si>
  <si>
    <t>Chr2:32128406A&gt;C</t>
  </si>
  <si>
    <t>P12-H10</t>
  </si>
  <si>
    <t>PRKCSH</t>
  </si>
  <si>
    <t>Chr19:11449074A&gt;G</t>
  </si>
  <si>
    <t>P12-G10</t>
  </si>
  <si>
    <t>ACFS3</t>
  </si>
  <si>
    <t>Chr16:89154148C&gt;T</t>
  </si>
  <si>
    <t>P12-F10</t>
  </si>
  <si>
    <t>Chr16:89145952G&gt;A</t>
  </si>
  <si>
    <t>PYGM</t>
  </si>
  <si>
    <t>Chr11:64759751G&gt;A</t>
  </si>
  <si>
    <t>P12-E10</t>
  </si>
  <si>
    <t>CC</t>
  </si>
  <si>
    <t>Chr19:11447506dup</t>
  </si>
  <si>
    <t>P12-D10</t>
  </si>
  <si>
    <t>CACCAGTGAACCAGTGA</t>
  </si>
  <si>
    <t>CACCAGTGA</t>
  </si>
  <si>
    <t>Chr19:11436193_11436200dup</t>
  </si>
  <si>
    <t>P12-C10</t>
  </si>
  <si>
    <t>43599669_43618797</t>
  </si>
  <si>
    <t>chr15:43599669_43618797del</t>
  </si>
  <si>
    <t>P12-B10</t>
  </si>
  <si>
    <t>visual 12/39 reads Q=0</t>
  </si>
  <si>
    <t>Chr15:43615632del</t>
  </si>
  <si>
    <t>ABCA4</t>
  </si>
  <si>
    <t>Chr1:94098794C&gt;A</t>
  </si>
  <si>
    <t>P12-A10</t>
  </si>
  <si>
    <t>Chr1:94008251C&gt;T</t>
  </si>
  <si>
    <t>DLG4</t>
  </si>
  <si>
    <t>GT</t>
  </si>
  <si>
    <t>GCCC</t>
  </si>
  <si>
    <t>Chr17:7194494_7194496delinsT</t>
  </si>
  <si>
    <t>P12-H9</t>
  </si>
  <si>
    <t>VCAN</t>
  </si>
  <si>
    <t>Chr5:83537002T&gt;C</t>
  </si>
  <si>
    <t>P12-G9</t>
  </si>
  <si>
    <t>P12-F9</t>
  </si>
  <si>
    <t>STRC; CKMT1B</t>
  </si>
  <si>
    <t>43591687-43620028</t>
  </si>
  <si>
    <t>chr15:43591687-43620028del</t>
  </si>
  <si>
    <t>P12-E9</t>
  </si>
  <si>
    <t>Chr1:94108700G&gt;A</t>
  </si>
  <si>
    <t>P12-D9</t>
  </si>
  <si>
    <t>Chr1:94043413G&gt;A</t>
  </si>
  <si>
    <t>MITF</t>
  </si>
  <si>
    <t>Chr3:69956460C&gt;T</t>
  </si>
  <si>
    <t>P12-C9</t>
  </si>
  <si>
    <t>geneconversion (PMID: 30488424)</t>
  </si>
  <si>
    <t>Chr12:6019732A&gt;C</t>
  </si>
  <si>
    <t>P12-B9</t>
  </si>
  <si>
    <t>Chr12:6019726T&gt;G</t>
  </si>
  <si>
    <t>Chr12:6018667T&gt;C</t>
  </si>
  <si>
    <t>GJB2</t>
  </si>
  <si>
    <t>Chr13:20189154C&gt;T</t>
  </si>
  <si>
    <t>P12-A9</t>
  </si>
  <si>
    <t>SETD5</t>
  </si>
  <si>
    <t>CT</t>
  </si>
  <si>
    <t>Chr3:9475618del</t>
  </si>
  <si>
    <t>P12-H8</t>
  </si>
  <si>
    <t>Chr1:94051698C&gt;G</t>
  </si>
  <si>
    <t>P12-G8</t>
  </si>
  <si>
    <t>Chr1:93997886G&gt;C</t>
  </si>
  <si>
    <t>Chr7:107674970G&gt;T</t>
  </si>
  <si>
    <t>P12-F8</t>
  </si>
  <si>
    <t>Chr7:107674164G&gt;C</t>
  </si>
  <si>
    <t>TMPRSS3</t>
  </si>
  <si>
    <t>Chr21:42388436G&gt;T</t>
  </si>
  <si>
    <t>P12-E8</t>
  </si>
  <si>
    <t>Chr21:42382101C&gt;T</t>
  </si>
  <si>
    <t>PAX3</t>
  </si>
  <si>
    <t>Chr2:222232086G&gt;A</t>
  </si>
  <si>
    <t>P12-D8</t>
  </si>
  <si>
    <t>BRCA2</t>
  </si>
  <si>
    <t>Chr13:32339514C&gt;A</t>
  </si>
  <si>
    <t>P12-C8</t>
  </si>
  <si>
    <t>LOXHD1</t>
  </si>
  <si>
    <t>Chr18:46477755C&gt;T</t>
  </si>
  <si>
    <t>P12-B8</t>
  </si>
  <si>
    <t>18190905-48835573</t>
  </si>
  <si>
    <t>chrX:18190905-48835573</t>
  </si>
  <si>
    <t>P12-A8</t>
  </si>
  <si>
    <t>DNM2</t>
  </si>
  <si>
    <t>Chr19:10793832C&gt;T</t>
  </si>
  <si>
    <t>P12-H7</t>
  </si>
  <si>
    <t>Chr2:222221336G&gt;A</t>
  </si>
  <si>
    <t>P12-G7</t>
  </si>
  <si>
    <t>OPA1</t>
  </si>
  <si>
    <t>Chr3:193662936C&gt;T</t>
  </si>
  <si>
    <t>P12-F7</t>
  </si>
  <si>
    <t>Chr13:20189547del</t>
  </si>
  <si>
    <t>P12-E7</t>
  </si>
  <si>
    <t>AP2S1</t>
  </si>
  <si>
    <t>Chr19:46846102C&gt;T</t>
  </si>
  <si>
    <t>P12-D7</t>
  </si>
  <si>
    <t>GSDME</t>
  </si>
  <si>
    <t>Chr7:24706184C&gt;T</t>
  </si>
  <si>
    <t>P12-C7</t>
  </si>
  <si>
    <t>ERAL1</t>
  </si>
  <si>
    <t>Chr17:28858482A&gt;T</t>
  </si>
  <si>
    <t>P12-B7</t>
  </si>
  <si>
    <t>LHCGR</t>
  </si>
  <si>
    <t>Chr2:48688173T&gt;G</t>
  </si>
  <si>
    <t>P12-A7</t>
  </si>
  <si>
    <t>ASXL2</t>
  </si>
  <si>
    <t>Chr2:25749716G&gt;A</t>
  </si>
  <si>
    <t>P12-H6</t>
  </si>
  <si>
    <t>AA</t>
  </si>
  <si>
    <t>Chr2:32115813dup</t>
  </si>
  <si>
    <t>P12-G6</t>
  </si>
  <si>
    <t>TPM2</t>
  </si>
  <si>
    <t>TCTC</t>
  </si>
  <si>
    <t>Chr9:35685509-35685509del</t>
  </si>
  <si>
    <t>P12-F6</t>
  </si>
  <si>
    <t>CASR</t>
  </si>
  <si>
    <t>Chr3:122261687T&gt;C</t>
  </si>
  <si>
    <t>P12-E6</t>
  </si>
  <si>
    <t>CNGA3</t>
  </si>
  <si>
    <t>Chr2:98396876G&gt;A</t>
  </si>
  <si>
    <t>P12-D6</t>
  </si>
  <si>
    <t>FH</t>
  </si>
  <si>
    <t>Chr1:241502469C&gt;A</t>
  </si>
  <si>
    <t>P12-C6</t>
  </si>
  <si>
    <t>TECTA</t>
  </si>
  <si>
    <t>Chr11:121165388G&gt;A</t>
  </si>
  <si>
    <t>P12-B6</t>
  </si>
  <si>
    <t>CFH</t>
  </si>
  <si>
    <t>Chr1:196677668G&gt;A</t>
  </si>
  <si>
    <t>P12-A6</t>
  </si>
  <si>
    <t>Chr11:64753573G&gt;A</t>
  </si>
  <si>
    <t>P12-H5</t>
  </si>
  <si>
    <t>Chr11:64750375C&gt;T</t>
  </si>
  <si>
    <t>KIF1A</t>
  </si>
  <si>
    <t>Chr2:240783764G&gt;A</t>
  </si>
  <si>
    <t>P12-G5</t>
  </si>
  <si>
    <t>TK2</t>
  </si>
  <si>
    <t>Chr16:66531445G&gt;A</t>
  </si>
  <si>
    <t>P12-F5</t>
  </si>
  <si>
    <t>P12-E5</t>
  </si>
  <si>
    <t>Chr11:64758446G&gt;A</t>
  </si>
  <si>
    <t>COL2A1</t>
  </si>
  <si>
    <t>Chr12:47986428G&gt;A</t>
  </si>
  <si>
    <t>P12-D5</t>
  </si>
  <si>
    <t>ASXL3</t>
  </si>
  <si>
    <t>Chr18:33744526C&gt;T</t>
  </si>
  <si>
    <t>P12-C5</t>
  </si>
  <si>
    <t>AG</t>
  </si>
  <si>
    <t>Chr12:47984592del</t>
  </si>
  <si>
    <t>P12-B5</t>
  </si>
  <si>
    <t>DDHD1</t>
  </si>
  <si>
    <t>Chr14:53055662A&gt;C</t>
  </si>
  <si>
    <t>P12-A5</t>
  </si>
  <si>
    <t>STK11</t>
  </si>
  <si>
    <t>Chr19:1220684del</t>
  </si>
  <si>
    <t>P12-H4</t>
  </si>
  <si>
    <t>Chr12:6025904A&gt;C</t>
  </si>
  <si>
    <t>P12-G4</t>
  </si>
  <si>
    <t>COCH</t>
  </si>
  <si>
    <t>Chr14:30877640C&gt;T</t>
  </si>
  <si>
    <t>P12-F4</t>
  </si>
  <si>
    <t>Chr3:122254250G&gt;A</t>
  </si>
  <si>
    <t>P12-E4</t>
  </si>
  <si>
    <t>TGFBI</t>
  </si>
  <si>
    <t>Chr5:136046407G&gt;A</t>
  </si>
  <si>
    <t>P12-D4</t>
  </si>
  <si>
    <t>Chr2:32143416G&gt;A</t>
  </si>
  <si>
    <t>P12-C4</t>
  </si>
  <si>
    <t>RBM8A</t>
  </si>
  <si>
    <t>Chr1:145927447C&gt;T</t>
  </si>
  <si>
    <t>P12-B4</t>
  </si>
  <si>
    <t>145631217-146052880</t>
  </si>
  <si>
    <t>chr1:145631217-146052880del</t>
  </si>
  <si>
    <t>CLCN1</t>
  </si>
  <si>
    <t>Chr7:143321841G&gt;A</t>
  </si>
  <si>
    <t>P12-A4</t>
  </si>
  <si>
    <t>mosaicism</t>
  </si>
  <si>
    <t xml:space="preserve">Cowden syndrome-1 </t>
  </si>
  <si>
    <t>Indication with possible mosaic variants</t>
  </si>
  <si>
    <t>TAT</t>
  </si>
  <si>
    <t>Chr10:87931063_87931064del</t>
  </si>
  <si>
    <t>P12-H3</t>
  </si>
  <si>
    <t>NDP</t>
  </si>
  <si>
    <t>CATT</t>
  </si>
  <si>
    <t>ChrX:43958644_43958646del</t>
  </si>
  <si>
    <t>P12-G3</t>
  </si>
  <si>
    <t>GALT</t>
  </si>
  <si>
    <t>Chr9:34649069A&gt;C</t>
  </si>
  <si>
    <t>P12-F3</t>
  </si>
  <si>
    <t>KCNQ2</t>
  </si>
  <si>
    <t>CGA</t>
  </si>
  <si>
    <t>Chr20:63433872_63433873del</t>
  </si>
  <si>
    <t>C3</t>
  </si>
  <si>
    <t>Chr19:6718135T&gt;G</t>
  </si>
  <si>
    <t>P12-E3</t>
  </si>
  <si>
    <t>REEP1</t>
  </si>
  <si>
    <t>TGCCG</t>
  </si>
  <si>
    <t>Chr2:86232680_86232683del</t>
  </si>
  <si>
    <t>P12-D3</t>
  </si>
  <si>
    <t>CDH1</t>
  </si>
  <si>
    <t>Chr16:68815760G&gt;A</t>
  </si>
  <si>
    <t>P12-C3</t>
  </si>
  <si>
    <t>RYR1</t>
  </si>
  <si>
    <t>Chr19:38448712G&gt;A</t>
  </si>
  <si>
    <t>P12-B3</t>
  </si>
  <si>
    <t>CNGB3</t>
  </si>
  <si>
    <t>Chr8:86644671C&gt;A</t>
  </si>
  <si>
    <t>P12-A3</t>
  </si>
  <si>
    <t>Chr8:86643781del</t>
  </si>
  <si>
    <t>Adenomatous colonic polyposis</t>
  </si>
  <si>
    <t>MUTYH</t>
  </si>
  <si>
    <t>Chr1:45332458G&gt;A</t>
  </si>
  <si>
    <t>P12-H2</t>
  </si>
  <si>
    <t>Chr1:45331556C&gt;T</t>
  </si>
  <si>
    <t>KIF11</t>
  </si>
  <si>
    <t>Chr10:92606719A&gt;C</t>
  </si>
  <si>
    <t>P12-G2</t>
  </si>
  <si>
    <t>Chr3:69949049A&gt;G</t>
  </si>
  <si>
    <t>P12-F2</t>
  </si>
  <si>
    <t>61354772-61549444</t>
  </si>
  <si>
    <t>chr13:61354772-61549444dup</t>
  </si>
  <si>
    <t>P12-E2</t>
  </si>
  <si>
    <t>P12-D2</t>
  </si>
  <si>
    <t>GG</t>
  </si>
  <si>
    <t>Chr3:193648807dup</t>
  </si>
  <si>
    <t>P12-C2</t>
  </si>
  <si>
    <t>ATP2B2</t>
  </si>
  <si>
    <t>Chr3:10350400dup</t>
  </si>
  <si>
    <t>P12-B2</t>
  </si>
  <si>
    <t>FGD1</t>
  </si>
  <si>
    <t>ChrX:54465541G&gt;A</t>
  </si>
  <si>
    <t>P12-A2</t>
  </si>
  <si>
    <t>CPT2</t>
  </si>
  <si>
    <t>Chr1:53210125C&gt;T</t>
  </si>
  <si>
    <t>P12-H1</t>
  </si>
  <si>
    <t>Chr1:53202427C&gt;T</t>
  </si>
  <si>
    <t>Chr1:241517216del</t>
  </si>
  <si>
    <t>P12-G1</t>
  </si>
  <si>
    <t>29579758-30166596</t>
  </si>
  <si>
    <t>chr16:29579758-30166596dup</t>
  </si>
  <si>
    <t>P12-F1</t>
  </si>
  <si>
    <t>KCNV2</t>
  </si>
  <si>
    <t>Chr9:2718181G&gt;T</t>
  </si>
  <si>
    <t>P12-E1</t>
  </si>
  <si>
    <t>10359215-10701239</t>
  </si>
  <si>
    <t>chr8:10359215-10701239dup</t>
  </si>
  <si>
    <t>P12-D1</t>
  </si>
  <si>
    <t>12243746-20799051</t>
  </si>
  <si>
    <t>chr4:12243746-20799051del</t>
  </si>
  <si>
    <t>40842951-43716414</t>
  </si>
  <si>
    <t>chr21:40842951-43716414del</t>
  </si>
  <si>
    <t>29568700-30166679</t>
  </si>
  <si>
    <t>chr16:29568700-30166679del</t>
  </si>
  <si>
    <t>P12-C1</t>
  </si>
  <si>
    <t>TANGO2</t>
  </si>
  <si>
    <t>Chr22:20043392C&gt;T</t>
  </si>
  <si>
    <t>P12-B1</t>
  </si>
  <si>
    <t>Chr13:20189034G&gt;A</t>
  </si>
  <si>
    <t>P12-A1</t>
  </si>
  <si>
    <t>P11-F11</t>
  </si>
  <si>
    <t>ChrX:154190101A&gt;C</t>
  </si>
  <si>
    <t>OPN1LW; OPN1MW</t>
  </si>
  <si>
    <t>154131346-154203204</t>
  </si>
  <si>
    <t>chrX:154131346-154203204del</t>
  </si>
  <si>
    <t>GDI1</t>
  </si>
  <si>
    <t>ChrX:154442224G&gt;C</t>
  </si>
  <si>
    <t>P11-E11</t>
  </si>
  <si>
    <t>Chr7:6005891C&gt;T</t>
  </si>
  <si>
    <t>P11-D11</t>
  </si>
  <si>
    <t>RAB3GAP2</t>
  </si>
  <si>
    <t>Chr1:220191207dup</t>
  </si>
  <si>
    <t>P11-C11</t>
  </si>
  <si>
    <t>Chr17:63949403G&gt;T</t>
  </si>
  <si>
    <t>P11-B11</t>
  </si>
  <si>
    <t>Chr17:63941333G&gt;A</t>
  </si>
  <si>
    <t>DOCK3</t>
  </si>
  <si>
    <t>AGCCA</t>
  </si>
  <si>
    <t>Chr3:51090277_51090280dup</t>
  </si>
  <si>
    <t>P11-A11</t>
  </si>
  <si>
    <t>CHRNA1</t>
  </si>
  <si>
    <t>Chr2:174750082C&gt;A</t>
  </si>
  <si>
    <t>P11-H10</t>
  </si>
  <si>
    <t>Chr9:34648170A&gt;G</t>
  </si>
  <si>
    <t>P11-G10</t>
  </si>
  <si>
    <t>Chr10:92593455A&gt;G</t>
  </si>
  <si>
    <t>P11-F10</t>
  </si>
  <si>
    <t>107086481-107564161</t>
  </si>
  <si>
    <t xml:space="preserve"> </t>
  </si>
  <si>
    <t>P11-E10</t>
  </si>
  <si>
    <t>914087-2675578</t>
  </si>
  <si>
    <t>chr1:914087-2675578del</t>
  </si>
  <si>
    <t>P11-D10</t>
  </si>
  <si>
    <t>28173843-28289100</t>
  </si>
  <si>
    <t xml:space="preserve">
chr15:28173843-28289100del</t>
  </si>
  <si>
    <t>ARMC5</t>
  </si>
  <si>
    <t>Chr16:31464451G&gt;A</t>
  </si>
  <si>
    <t>P11-C10</t>
  </si>
  <si>
    <t>14184617-15533581</t>
  </si>
  <si>
    <t>chr17:14184617-15533581dup</t>
  </si>
  <si>
    <t>P11-B10</t>
  </si>
  <si>
    <t>PPP2R5D</t>
  </si>
  <si>
    <t>Chr6:43007271G&gt;A</t>
  </si>
  <si>
    <t>P11-A10</t>
  </si>
  <si>
    <t>LMX1B</t>
  </si>
  <si>
    <t>Chr9:126693527C&gt;T</t>
  </si>
  <si>
    <t>P11-H9</t>
  </si>
  <si>
    <t>93227573-96432789</t>
  </si>
  <si>
    <t>chr8:93227573-96432789del</t>
  </si>
  <si>
    <t>P11-G9</t>
  </si>
  <si>
    <t>KMT2A</t>
  </si>
  <si>
    <t>Chr11:118489854C&gt;A</t>
  </si>
  <si>
    <t>P11-F9</t>
  </si>
  <si>
    <t>155040070-155112157</t>
  </si>
  <si>
    <t>chrX:155040070-155112157del</t>
  </si>
  <si>
    <t>P11-E9</t>
  </si>
  <si>
    <t>CTNNB1</t>
  </si>
  <si>
    <t>Chr3:41224980C&gt;T</t>
  </si>
  <si>
    <t>P11-D9</t>
  </si>
  <si>
    <t>AVPR2</t>
  </si>
  <si>
    <t>ChrX:153906417G&gt;A</t>
  </si>
  <si>
    <t>P11-C9</t>
  </si>
  <si>
    <t>32063610-32087491</t>
  </si>
  <si>
    <t>chr2:32063610-32087491del</t>
  </si>
  <si>
    <t>P11-B9</t>
  </si>
  <si>
    <t>47, XXX</t>
  </si>
  <si>
    <t>P11-A9</t>
  </si>
  <si>
    <t>OTOA</t>
  </si>
  <si>
    <t>Chr16:21757209C&gt;T</t>
  </si>
  <si>
    <t>P11-H8</t>
  </si>
  <si>
    <t>mapping quality=0</t>
  </si>
  <si>
    <t>Chr16:21744915A&gt;G</t>
  </si>
  <si>
    <t>Chr16:21715124del</t>
  </si>
  <si>
    <t>GNAS</t>
  </si>
  <si>
    <t>TGACT</t>
  </si>
  <si>
    <t>Chr20:58909196_58909199del</t>
  </si>
  <si>
    <t>P11-G8</t>
  </si>
  <si>
    <t>PIK3CA</t>
  </si>
  <si>
    <t>Chr3:179203778G&gt;C</t>
  </si>
  <si>
    <t>P11-F8</t>
  </si>
  <si>
    <t>503100-637165</t>
  </si>
  <si>
    <t>chr20:503100-637165dup</t>
  </si>
  <si>
    <t>P11-E8</t>
  </si>
  <si>
    <t>P11-D8</t>
  </si>
  <si>
    <t>RIPOR2</t>
  </si>
  <si>
    <t>TCTTGACCAGCTG</t>
  </si>
  <si>
    <t>Chr6:24843075_24843086del</t>
  </si>
  <si>
    <t>P11-C8</t>
  </si>
  <si>
    <t>ATM</t>
  </si>
  <si>
    <t>AGA</t>
  </si>
  <si>
    <t>Chr11:108251029_108251030del</t>
  </si>
  <si>
    <t>P11-B8</t>
  </si>
  <si>
    <t xml:space="preserve">Chr12:102852843C&gt;A </t>
  </si>
  <si>
    <t>P11-A8</t>
  </si>
  <si>
    <t>CHD8</t>
  </si>
  <si>
    <t>Chr14:21403169G&gt;A</t>
  </si>
  <si>
    <t>P11-H7</t>
  </si>
  <si>
    <t>10863464-12657780</t>
  </si>
  <si>
    <t>chr8:10863464-12657780dup</t>
  </si>
  <si>
    <t>P11-G7</t>
  </si>
  <si>
    <t>82135131-84719181</t>
  </si>
  <si>
    <t>chr15:82135131-84719181del</t>
  </si>
  <si>
    <t>SDHB</t>
  </si>
  <si>
    <t>17028737-17044760</t>
  </si>
  <si>
    <t>chr1:17028737-17044760del</t>
  </si>
  <si>
    <t>P11-F7</t>
  </si>
  <si>
    <t>CAMTA1</t>
  </si>
  <si>
    <t>CCAGCC</t>
  </si>
  <si>
    <t>Chr1:7664797_7664801dup</t>
  </si>
  <si>
    <t>P11-E7</t>
  </si>
  <si>
    <t>Chr1:216247118C&gt;A</t>
  </si>
  <si>
    <t>P11-D7</t>
  </si>
  <si>
    <t>Chr1:215671294C&gt;T</t>
  </si>
  <si>
    <t>1-13106954</t>
  </si>
  <si>
    <t>Chr9:1-13106954del</t>
  </si>
  <si>
    <t>P11-C7</t>
  </si>
  <si>
    <t>176556229-191154276</t>
  </si>
  <si>
    <t>Chr4:176556229-191154276dup</t>
  </si>
  <si>
    <t>Chr1:6825127del</t>
  </si>
  <si>
    <t>P11-B7</t>
  </si>
  <si>
    <t>ADGRV1</t>
  </si>
  <si>
    <t>Chr5:90694687del</t>
  </si>
  <si>
    <t>P11-A7</t>
  </si>
  <si>
    <t>90647721-90672531</t>
  </si>
  <si>
    <t>chr5:90647721-90672531del</t>
  </si>
  <si>
    <t>MED12</t>
  </si>
  <si>
    <t>ChrX:71127012A&gt;G</t>
  </si>
  <si>
    <t>P11-H6</t>
  </si>
  <si>
    <t>195759609-197367558</t>
  </si>
  <si>
    <t>chr3:195759609-197367558dup</t>
  </si>
  <si>
    <t>SHANK3</t>
  </si>
  <si>
    <t>GTTTG</t>
  </si>
  <si>
    <t>Chr22:50715675_50715678del</t>
  </si>
  <si>
    <t>P11-G6</t>
  </si>
  <si>
    <t>KMT5B</t>
  </si>
  <si>
    <t>Chr11:68158401del</t>
  </si>
  <si>
    <t>P11-F6</t>
  </si>
  <si>
    <t>KIT</t>
  </si>
  <si>
    <t>CTTTTGGATC</t>
  </si>
  <si>
    <t>Chr4:54703852_54703860del</t>
  </si>
  <si>
    <t>P11-E6</t>
  </si>
  <si>
    <t>SLCO2A1</t>
  </si>
  <si>
    <t>Chr3:133973770C&gt;T</t>
  </si>
  <si>
    <t>P11-D6</t>
  </si>
  <si>
    <t>Chr3:133938459C&gt;T</t>
  </si>
  <si>
    <t>KDM5C</t>
  </si>
  <si>
    <t>ChrX:53215794C&gt;A</t>
  </si>
  <si>
    <t>P11-C6</t>
  </si>
  <si>
    <t>TCF20</t>
  </si>
  <si>
    <t>Chr22:42214342dup</t>
  </si>
  <si>
    <t>P11-B6</t>
  </si>
  <si>
    <t>CIC</t>
  </si>
  <si>
    <t>Chr19:42293126C&gt;T</t>
  </si>
  <si>
    <t>P11-A6</t>
  </si>
  <si>
    <t>Chr19:38455528C&gt;T</t>
  </si>
  <si>
    <t>P11-H5</t>
  </si>
  <si>
    <t>SLC12A3</t>
  </si>
  <si>
    <t>Chr16:56902509G&gt;T</t>
  </si>
  <si>
    <t>P11-G5</t>
  </si>
  <si>
    <t>Chr16:56887967G&gt;A</t>
  </si>
  <si>
    <t>Chr16:56882492C&gt;T</t>
  </si>
  <si>
    <t>P11-F5</t>
  </si>
  <si>
    <t>F7</t>
  </si>
  <si>
    <t>Chr13:113118818G&gt;C</t>
  </si>
  <si>
    <t>P11-E5</t>
  </si>
  <si>
    <t>118897800-127234204</t>
  </si>
  <si>
    <t>chr9:118897800-127234204del</t>
  </si>
  <si>
    <t>P11-D5</t>
  </si>
  <si>
    <t>Chr3:122257308C&gt;T</t>
  </si>
  <si>
    <t>P11-C5</t>
  </si>
  <si>
    <t>PTEN hamartoma tumor syndrome</t>
  </si>
  <si>
    <t>na</t>
  </si>
  <si>
    <t>87864549-87925512</t>
  </si>
  <si>
    <t>Chr10:87864549-87925512del</t>
  </si>
  <si>
    <t>P11-B5</t>
  </si>
  <si>
    <t>FZD4</t>
  </si>
  <si>
    <t>TTGTC</t>
  </si>
  <si>
    <t>Chr11:86951471_86951474del</t>
  </si>
  <si>
    <t>P11-A5</t>
  </si>
  <si>
    <t>CLN8</t>
  </si>
  <si>
    <t>Chr8:1780487G&gt;A</t>
  </si>
  <si>
    <t>P11-H4</t>
  </si>
  <si>
    <t>Chr8:1771460G&gt;T</t>
  </si>
  <si>
    <t>SIN3A</t>
  </si>
  <si>
    <t>75240746-75794140</t>
  </si>
  <si>
    <t>chr15:75240746-75794140del</t>
  </si>
  <si>
    <t>P11-G4</t>
  </si>
  <si>
    <t>111538394-111742443</t>
  </si>
  <si>
    <t xml:space="preserve">
chr7:111538394-111742443dup</t>
  </si>
  <si>
    <t>Chr19:10823850G&gt;T</t>
  </si>
  <si>
    <t>P11-F4</t>
  </si>
  <si>
    <t>TH</t>
  </si>
  <si>
    <t>Chr11:2169853G&gt;A</t>
  </si>
  <si>
    <t>P11-E4</t>
  </si>
  <si>
    <t>Chr11:2169760del</t>
  </si>
  <si>
    <t>Chr3:122275959G&gt;A</t>
  </si>
  <si>
    <t>P11-D4</t>
  </si>
  <si>
    <t>Chr4:54729371G&gt;A</t>
  </si>
  <si>
    <t>P11-C4</t>
  </si>
  <si>
    <t>CFAP410</t>
  </si>
  <si>
    <t>Chr21:44333188C&gt;G</t>
  </si>
  <si>
    <t>P11-B4</t>
  </si>
  <si>
    <t>FKRP</t>
  </si>
  <si>
    <t>Chr19:46756276C&gt;A</t>
  </si>
  <si>
    <t>P11-A4</t>
  </si>
  <si>
    <t>Chr1:241508632G&gt;A</t>
  </si>
  <si>
    <t>P11-H3</t>
  </si>
  <si>
    <t>Chr12:102894883T&gt;A</t>
  </si>
  <si>
    <t>P11-G3</t>
  </si>
  <si>
    <t>Chr12:102866632C&gt;T</t>
  </si>
  <si>
    <t>216365086_216421851</t>
  </si>
  <si>
    <t>Chr1:216365086_216421851del</t>
  </si>
  <si>
    <t>P11-F3</t>
  </si>
  <si>
    <t>Chr1:216207268C&gt;G</t>
  </si>
  <si>
    <t>Chr19:38580464A&gt;C</t>
  </si>
  <si>
    <t>P11-E3</t>
  </si>
  <si>
    <t>Chr19:38578205G&gt;T</t>
  </si>
  <si>
    <t>GATA2</t>
  </si>
  <si>
    <t>Chr3:128481877C&gt;T</t>
  </si>
  <si>
    <t>P11-D3</t>
  </si>
  <si>
    <t>18916843-21465660</t>
  </si>
  <si>
    <t>chr22:18916843-21465660del</t>
  </si>
  <si>
    <t>P11-C3</t>
  </si>
  <si>
    <t>159465278-159715780</t>
  </si>
  <si>
    <t xml:space="preserve">
chr2:159465278-159715780dup</t>
  </si>
  <si>
    <t>TC</t>
  </si>
  <si>
    <t>Chr7:117587824del</t>
  </si>
  <si>
    <t>P11-B3</t>
  </si>
  <si>
    <t>AMER1</t>
  </si>
  <si>
    <t>ChrX:64192623G&gt;A</t>
  </si>
  <si>
    <t>P11-A3</t>
  </si>
  <si>
    <t>Chr7:107672245G&gt;T</t>
  </si>
  <si>
    <t>P11-H2</t>
  </si>
  <si>
    <t>Chr7:107672180G&gt;A</t>
  </si>
  <si>
    <t>81481857-97351345</t>
  </si>
  <si>
    <t>chr3:81481857-97351345hmz</t>
  </si>
  <si>
    <t>P11-G2</t>
  </si>
  <si>
    <t>Chr1:196740708A&gt;G</t>
  </si>
  <si>
    <t>P11-F2</t>
  </si>
  <si>
    <t>SLC37A4</t>
  </si>
  <si>
    <t>CAG</t>
  </si>
  <si>
    <t>Chr11:119025271_119025272del</t>
  </si>
  <si>
    <t>P11-E2</t>
  </si>
  <si>
    <t>36323733-37985383</t>
  </si>
  <si>
    <t>chr17:36323733-37985383del</t>
  </si>
  <si>
    <t>P11-D2</t>
  </si>
  <si>
    <t>CFB</t>
  </si>
  <si>
    <t>Chr6:31950687A&gt;G</t>
  </si>
  <si>
    <t>P11-C2</t>
  </si>
  <si>
    <t>111004997-111846159</t>
  </si>
  <si>
    <t>chrX:111004997-111846159dup</t>
  </si>
  <si>
    <t>P11-B2</t>
  </si>
  <si>
    <t>2570740-3546133</t>
  </si>
  <si>
    <t>chr2:2570740-3546133dup</t>
  </si>
  <si>
    <t>Chr7:117642472G&gt;A</t>
  </si>
  <si>
    <t>P11-A2</t>
  </si>
  <si>
    <t>38620838-38775362</t>
  </si>
  <si>
    <t>chrX:38620838-38775362dup</t>
  </si>
  <si>
    <t>P11-H1</t>
  </si>
  <si>
    <t>50816683-51039949</t>
  </si>
  <si>
    <t>chr19:50816683-51039949dup</t>
  </si>
  <si>
    <t>P11-G1</t>
  </si>
  <si>
    <t>MED25</t>
  </si>
  <si>
    <t>Chr19:49836406del</t>
  </si>
  <si>
    <t>P11-F1</t>
  </si>
  <si>
    <t>Chr19:49818569A&gt;G</t>
  </si>
  <si>
    <t>TRPV4</t>
  </si>
  <si>
    <t>Chr12:109800665C&gt;T</t>
  </si>
  <si>
    <t>P11-E1</t>
  </si>
  <si>
    <t>MBD5</t>
  </si>
  <si>
    <t>Chr2:148470116del</t>
  </si>
  <si>
    <t>P11-D1</t>
  </si>
  <si>
    <t>complex variant</t>
  </si>
  <si>
    <t>complex</t>
  </si>
  <si>
    <t>FRMPD4</t>
  </si>
  <si>
    <t>ATCTCAAGTTCCT</t>
  </si>
  <si>
    <t>ChrX:12706855_12706866del</t>
  </si>
  <si>
    <t>P11-C1</t>
  </si>
  <si>
    <t>TAACATGTTTAATTGTCTTTAAATGTTAAAAATGTTAATTATTTGGGAAGAAGACA</t>
  </si>
  <si>
    <t>ChrX:12706854_12706855ins55</t>
  </si>
  <si>
    <t>NOG</t>
  </si>
  <si>
    <t>Chr17:56594834G&gt;A</t>
  </si>
  <si>
    <t>P11-B1</t>
  </si>
  <si>
    <t>THOC6</t>
  </si>
  <si>
    <t>Chr16:3026764G&gt;A</t>
  </si>
  <si>
    <t>P11-A1</t>
  </si>
  <si>
    <t>Chr16:3025807C&gt;T</t>
  </si>
  <si>
    <t>CFHR5</t>
  </si>
  <si>
    <t>AAA</t>
  </si>
  <si>
    <t>Chr1:196994134_196994135dup</t>
  </si>
  <si>
    <t>P10-D12</t>
  </si>
  <si>
    <t>FGFR3</t>
  </si>
  <si>
    <t>Chr4:1805644C&gt;A</t>
  </si>
  <si>
    <t>P10-C12</t>
  </si>
  <si>
    <t>TUBB4A</t>
  </si>
  <si>
    <t>Chr19:6495271C&gt;T</t>
  </si>
  <si>
    <t>P10-B12</t>
  </si>
  <si>
    <t>86739154-86744126</t>
  </si>
  <si>
    <t>Chr8:86739154-86744126del</t>
  </si>
  <si>
    <t>P10-A12</t>
  </si>
  <si>
    <t>HFE</t>
  </si>
  <si>
    <t>Chr6:26092913G&gt;A</t>
  </si>
  <si>
    <t>P10-H11</t>
  </si>
  <si>
    <t>Chr6:26090951C&gt;G</t>
  </si>
  <si>
    <t>BRCA1</t>
  </si>
  <si>
    <t>Chr17:43051062C&gt;T</t>
  </si>
  <si>
    <t>P10-G11</t>
  </si>
  <si>
    <t>CYP11B1; CYP11B2</t>
  </si>
  <si>
    <t>142875847-142916080</t>
  </si>
  <si>
    <t>Chr8:142875847-142916080del</t>
  </si>
  <si>
    <t>FragmentLength</t>
  </si>
  <si>
    <t>P10-F11</t>
  </si>
  <si>
    <t>SHOX</t>
  </si>
  <si>
    <t>460638-674948</t>
  </si>
  <si>
    <t>ChrX:460638-674948dup</t>
  </si>
  <si>
    <t>P10-E11</t>
  </si>
  <si>
    <t>46,XX, ins(5)(q?34q22.2q23.1)</t>
  </si>
  <si>
    <t>P10-D11</t>
  </si>
  <si>
    <t>DMPK</t>
  </si>
  <si>
    <t>45770204-45770264</t>
  </si>
  <si>
    <t>Chr19:45770204-45770264</t>
  </si>
  <si>
    <t>P10-C11</t>
  </si>
  <si>
    <t>Breast Cancer</t>
  </si>
  <si>
    <t>mosaic</t>
  </si>
  <si>
    <t>43044295-43125483</t>
  </si>
  <si>
    <t>Chr17:43044295_43125483del</t>
  </si>
  <si>
    <t>P10-B11</t>
  </si>
  <si>
    <t>48424283-48542045</t>
  </si>
  <si>
    <t>Chr15:48424283-48542045</t>
  </si>
  <si>
    <t>P10-A11</t>
  </si>
  <si>
    <t>TRAPPC2</t>
  </si>
  <si>
    <t>13712485-13719039</t>
  </si>
  <si>
    <t>ChrX:13712485_13719039del</t>
  </si>
  <si>
    <t>P10-H10</t>
  </si>
  <si>
    <t>Chr10:92649849A&gt;G</t>
  </si>
  <si>
    <t>P10-G10</t>
  </si>
  <si>
    <t>32038316-32040205</t>
  </si>
  <si>
    <t>Chr6:32038316-32040205del</t>
  </si>
  <si>
    <t>P10-F10</t>
  </si>
  <si>
    <t>RAD51C</t>
  </si>
  <si>
    <t>Chr17:58695009dup</t>
  </si>
  <si>
    <t>P10-E10</t>
  </si>
  <si>
    <t>TERC</t>
  </si>
  <si>
    <t>CAGTT</t>
  </si>
  <si>
    <t>chr3:169,765,004-169,765,007</t>
  </si>
  <si>
    <t>P10-D10</t>
  </si>
  <si>
    <t>MAX</t>
  </si>
  <si>
    <t>65093708-65102339</t>
  </si>
  <si>
    <t>Chr14:65093708_65102339del</t>
  </si>
  <si>
    <t>P10-C10</t>
  </si>
  <si>
    <t>TCT</t>
  </si>
  <si>
    <t>Chr13:32354922_32354923del</t>
  </si>
  <si>
    <t>P10-B10</t>
  </si>
  <si>
    <t>mapped on X</t>
  </si>
  <si>
    <t>776684-869363</t>
  </si>
  <si>
    <t>Y</t>
  </si>
  <si>
    <t>ChrY:776684-869363del</t>
  </si>
  <si>
    <t>P10-A10</t>
  </si>
  <si>
    <t>WNT10A</t>
  </si>
  <si>
    <t>Chr2:218890289T&gt;A</t>
  </si>
  <si>
    <t>P10-H9</t>
  </si>
  <si>
    <t>Chr2:218882368C&gt;A</t>
  </si>
  <si>
    <t>Intrauterine growth retardation </t>
  </si>
  <si>
    <t>46, X, dic(Y) / 45, X</t>
  </si>
  <si>
    <t>KARYO</t>
  </si>
  <si>
    <t>P10-G9</t>
  </si>
  <si>
    <t>TWIST1</t>
  </si>
  <si>
    <t>Chr7:19116897T&gt;C</t>
  </si>
  <si>
    <t>P10-F9</t>
  </si>
  <si>
    <t>WDR60</t>
  </si>
  <si>
    <t>Chr7:158914307C&gt;T</t>
  </si>
  <si>
    <t>P10-E9</t>
  </si>
  <si>
    <t>Chr7:158876680C&gt;T</t>
  </si>
  <si>
    <t>RMRP</t>
  </si>
  <si>
    <t>Chr9:35657955G&gt;A</t>
  </si>
  <si>
    <t>P10-D9</t>
  </si>
  <si>
    <t>CGTAA</t>
  </si>
  <si>
    <t>Chr17:43104867_43104868insGTAA</t>
  </si>
  <si>
    <t>P10-C9</t>
  </si>
  <si>
    <t>EDA</t>
  </si>
  <si>
    <t>ChrX:69957093C&gt;T</t>
  </si>
  <si>
    <t>P10-B9</t>
  </si>
  <si>
    <t>POR</t>
  </si>
  <si>
    <t>Chr7:75983843del</t>
  </si>
  <si>
    <t>P10-A9</t>
  </si>
  <si>
    <t>AAAGA</t>
  </si>
  <si>
    <t>Chr13:32332788_32332791del</t>
  </si>
  <si>
    <t>P10-H8</t>
  </si>
  <si>
    <t>F8</t>
  </si>
  <si>
    <t>TGAGC</t>
  </si>
  <si>
    <t>ChrX:154966522_154966525del</t>
  </si>
  <si>
    <t>P10-G8</t>
  </si>
  <si>
    <t>GANAB</t>
  </si>
  <si>
    <t>Chr11:62629635C&gt;T</t>
  </si>
  <si>
    <t>P10-F8</t>
  </si>
  <si>
    <t>TACR3</t>
  </si>
  <si>
    <t>Chr4:103656258C&gt;T</t>
  </si>
  <si>
    <t>P10-E8</t>
  </si>
  <si>
    <t>TMEM70</t>
  </si>
  <si>
    <t>Chr8:73981170_73981171del</t>
  </si>
  <si>
    <t>P10-D8</t>
  </si>
  <si>
    <t>Chr6:32040110G&gt;T</t>
  </si>
  <si>
    <t>P10-C8</t>
  </si>
  <si>
    <t>Chr6:32039426T&gt;A</t>
  </si>
  <si>
    <t>HFE2</t>
  </si>
  <si>
    <t>Chr1:146018399C&gt;A</t>
  </si>
  <si>
    <t>P10-B8</t>
  </si>
  <si>
    <t>PALB2</t>
  </si>
  <si>
    <t>Chr16:23603564dup</t>
  </si>
  <si>
    <t>P10-A8</t>
  </si>
  <si>
    <t>global developmental delay</t>
  </si>
  <si>
    <t>45, X / 47, XYY</t>
  </si>
  <si>
    <t>P10-H7</t>
  </si>
  <si>
    <t>P10-G7</t>
  </si>
  <si>
    <t>LZTR1</t>
  </si>
  <si>
    <t>Chr22:20996801G&gt;T</t>
  </si>
  <si>
    <t>P10-F7</t>
  </si>
  <si>
    <t>P10-E7</t>
  </si>
  <si>
    <t>P10-D7</t>
  </si>
  <si>
    <t>47, XX, +iso(12)(p10)</t>
  </si>
  <si>
    <t>P10-C7</t>
  </si>
  <si>
    <t>Chr17:43099877C&gt;A</t>
  </si>
  <si>
    <t>P10-B7</t>
  </si>
  <si>
    <t>ChrX:54456566_54456567del</t>
  </si>
  <si>
    <t>P10-A7</t>
  </si>
  <si>
    <t>Chr16:56886368del</t>
  </si>
  <si>
    <t>P10-H6</t>
  </si>
  <si>
    <t>Chr16:56870699T&gt;C</t>
  </si>
  <si>
    <t>SCN2A</t>
  </si>
  <si>
    <t>Chr2:165310406G&gt;A</t>
  </si>
  <si>
    <t>P10-G6</t>
  </si>
  <si>
    <t>169202627-169328091</t>
  </si>
  <si>
    <t>Chr1:169202627-169328091del</t>
  </si>
  <si>
    <t>P10-E6</t>
  </si>
  <si>
    <t>CFI</t>
  </si>
  <si>
    <t>Chr4:109749524A&gt;G</t>
  </si>
  <si>
    <t>P10-D6</t>
  </si>
  <si>
    <t>PTPRQ</t>
  </si>
  <si>
    <t>Chr12:80670446C&gt;T</t>
  </si>
  <si>
    <t>P10-C6</t>
  </si>
  <si>
    <t>Chr2:48723532C&gt;T</t>
  </si>
  <si>
    <t>P10-B6</t>
  </si>
  <si>
    <t>Chr2:48688033dup</t>
  </si>
  <si>
    <t>TCF3</t>
  </si>
  <si>
    <t>Chr19:1627427C&gt;T</t>
  </si>
  <si>
    <t>P10-A6</t>
  </si>
  <si>
    <t>GNRHR</t>
  </si>
  <si>
    <t>Chr4:67754019T&gt;C</t>
  </si>
  <si>
    <t>P10-H5</t>
  </si>
  <si>
    <t>Chr4:67740682C&gt;T</t>
  </si>
  <si>
    <t>PTPN11</t>
  </si>
  <si>
    <t>Chr12:112450368A&gt;G</t>
  </si>
  <si>
    <t>P10-G5</t>
  </si>
  <si>
    <t>18233607-21034369</t>
  </si>
  <si>
    <t>Chr22:18233607-21034369del</t>
  </si>
  <si>
    <t>P10-F5</t>
  </si>
  <si>
    <t>KIAA0586</t>
  </si>
  <si>
    <t>Chr14:58477205G&gt;A</t>
  </si>
  <si>
    <t>P10-E5</t>
  </si>
  <si>
    <t>Chr14:58432439del</t>
  </si>
  <si>
    <t>FAS</t>
  </si>
  <si>
    <t>Chr10:89014191G&gt;A</t>
  </si>
  <si>
    <t>P10-D5</t>
  </si>
  <si>
    <t>PABPN1</t>
  </si>
  <si>
    <t>CGGCGGCGGC</t>
  </si>
  <si>
    <t>chr14:23321485_23321492dup</t>
  </si>
  <si>
    <t>P10-C5</t>
  </si>
  <si>
    <t>P10-B5</t>
  </si>
  <si>
    <t>THPO</t>
  </si>
  <si>
    <t>Chr3:184376246C&gt;G</t>
  </si>
  <si>
    <t>P10-A5</t>
  </si>
  <si>
    <t>46,XY,inv(1)(q25q42)</t>
  </si>
  <si>
    <t>P10-H4</t>
  </si>
  <si>
    <t>Chr19:6720564A&gt;G</t>
  </si>
  <si>
    <t>P10-G4</t>
  </si>
  <si>
    <t>NPHP1</t>
  </si>
  <si>
    <t>109616060-110637969</t>
  </si>
  <si>
    <t>chr2:109616060-110637969del</t>
  </si>
  <si>
    <t>P10-F4</t>
  </si>
  <si>
    <t>Adenomatous Polyposis Coli</t>
  </si>
  <si>
    <t>APC</t>
  </si>
  <si>
    <t>Chr5:112828919C&gt;T</t>
  </si>
  <si>
    <t>P10-E4</t>
  </si>
  <si>
    <t xml:space="preserve">Adenomatous colonic polyposis </t>
  </si>
  <si>
    <t>P10-D4</t>
  </si>
  <si>
    <t>Chr1:45331529G&gt;A</t>
  </si>
  <si>
    <t>NEXMIF</t>
  </si>
  <si>
    <t>ChrX:74741252dup</t>
  </si>
  <si>
    <t>P10-C4</t>
  </si>
  <si>
    <t>P10-B4</t>
  </si>
  <si>
    <t>Chr6:32040535C&gt;T</t>
  </si>
  <si>
    <t>P10-A4</t>
  </si>
  <si>
    <t>Chr6:32039222G&gt;A</t>
  </si>
  <si>
    <t>Chr1:196652124C&gt;G</t>
  </si>
  <si>
    <t>P10-G3</t>
  </si>
  <si>
    <t>P10-F3</t>
  </si>
  <si>
    <t>Fetal ultrasound soft marker </t>
  </si>
  <si>
    <t>13576596-27059635</t>
  </si>
  <si>
    <t>Chr2:13576596-27059635del</t>
  </si>
  <si>
    <t>P10-E3</t>
  </si>
  <si>
    <t>SDHA</t>
  </si>
  <si>
    <t>Chr5:240459C&gt;T</t>
  </si>
  <si>
    <t>P10-D3</t>
  </si>
  <si>
    <t>47, XXY[28] / 46, XY[1]</t>
  </si>
  <si>
    <t>P10-C3</t>
  </si>
  <si>
    <t>Chr13:32338358G&gt;T</t>
  </si>
  <si>
    <t>P10-B3</t>
  </si>
  <si>
    <t>P10-A3</t>
  </si>
  <si>
    <t>Chr4:109742486C&gt;A</t>
  </si>
  <si>
    <t>P10-H2</t>
  </si>
  <si>
    <t>TGA</t>
  </si>
  <si>
    <t>Chr16:23629857_23629858del</t>
  </si>
  <si>
    <t>P10-G2</t>
  </si>
  <si>
    <t>P10-F2</t>
  </si>
  <si>
    <t>P10-E2</t>
  </si>
  <si>
    <t xml:space="preserve">CFHR3; CFHR1 </t>
  </si>
  <si>
    <t>196771856-196833559</t>
  </si>
  <si>
    <t>Chr1:196771856-196833559del</t>
  </si>
  <si>
    <t>P10-D2</t>
  </si>
  <si>
    <t>GABRG2</t>
  </si>
  <si>
    <t>Chr5:162097795G&gt;A</t>
  </si>
  <si>
    <t>P10-C2</t>
  </si>
  <si>
    <t>CHD7</t>
  </si>
  <si>
    <t>Chr8:60865039del</t>
  </si>
  <si>
    <t>P10-B2</t>
  </si>
  <si>
    <t>CGGCGGCGGCGGC</t>
  </si>
  <si>
    <t>chr14:23321481_23321492dup</t>
  </si>
  <si>
    <t>P10-A2</t>
  </si>
  <si>
    <t>POLE</t>
  </si>
  <si>
    <t>Chr12:132673703C&gt;T</t>
  </si>
  <si>
    <t>P10-H1</t>
  </si>
  <si>
    <t>Chr17:43047641A&gt;G</t>
  </si>
  <si>
    <t>P10-G1</t>
  </si>
  <si>
    <t>HYDIN</t>
  </si>
  <si>
    <t>CTG</t>
  </si>
  <si>
    <t>Chr16:70903906_70903907delinsC</t>
  </si>
  <si>
    <t>P10-F1</t>
  </si>
  <si>
    <t>ACTL6B</t>
  </si>
  <si>
    <t>Chr7:100646637C&gt;T</t>
  </si>
  <si>
    <t>P10-E1</t>
  </si>
  <si>
    <t>region with a high level of homology</t>
  </si>
  <si>
    <t>AZF</t>
  </si>
  <si>
    <t>17497137-25676306</t>
  </si>
  <si>
    <t>ChrY:17497137-25676306del</t>
  </si>
  <si>
    <t>P10-D1</t>
  </si>
  <si>
    <t>Chr13:32380043C&gt;T</t>
  </si>
  <si>
    <t>P10-C1</t>
  </si>
  <si>
    <t>43097289-43104120</t>
  </si>
  <si>
    <t>Chr17:43097289_43104120del</t>
  </si>
  <si>
    <t>P10-B1</t>
  </si>
  <si>
    <t>KISS1R</t>
  </si>
  <si>
    <t>Chr19:918642T&gt;G</t>
  </si>
  <si>
    <t>P10-A1</t>
  </si>
  <si>
    <t>LRSAM1</t>
  </si>
  <si>
    <t xml:space="preserve">Chr9:127467831G&gt;A </t>
  </si>
  <si>
    <t>P9-H3</t>
  </si>
  <si>
    <t>ECM1</t>
  </si>
  <si>
    <t>Chr1:150513236G&gt;T</t>
  </si>
  <si>
    <t>P9-G3</t>
  </si>
  <si>
    <t>14063264-15458678</t>
  </si>
  <si>
    <t>chr17:14063264-15458678dup</t>
  </si>
  <si>
    <t>P9-F3</t>
  </si>
  <si>
    <t>14080637-15477403</t>
  </si>
  <si>
    <t>chr17:14080637-15477403del</t>
  </si>
  <si>
    <t>P9-E3</t>
  </si>
  <si>
    <t>Chr17:15239509dup</t>
  </si>
  <si>
    <t>P9-D3</t>
  </si>
  <si>
    <t>ATP7A</t>
  </si>
  <si>
    <t>ChrX:77988653G&gt;A</t>
  </si>
  <si>
    <t>P9-C3</t>
  </si>
  <si>
    <t>GJB1</t>
  </si>
  <si>
    <t>ChrX:71224258C&gt;A</t>
  </si>
  <si>
    <t>P9-B3</t>
  </si>
  <si>
    <t>CACNA1G</t>
  </si>
  <si>
    <t>Chr17:50606901C&gt;T</t>
  </si>
  <si>
    <t>P9-A3</t>
  </si>
  <si>
    <t>P9-H2</t>
  </si>
  <si>
    <t>14063193-15492542</t>
  </si>
  <si>
    <t>Chr17:14063193-15492542dup</t>
  </si>
  <si>
    <t>P9-G2</t>
  </si>
  <si>
    <t>HSPB8</t>
  </si>
  <si>
    <t>Chr12:119187078A&gt;G</t>
  </si>
  <si>
    <t>AARS</t>
  </si>
  <si>
    <t>Chr16:70271955A&gt;C</t>
  </si>
  <si>
    <t>P9-F2</t>
  </si>
  <si>
    <t>NEFL</t>
  </si>
  <si>
    <t>TCTCGTA</t>
  </si>
  <si>
    <t>Chr8:24955718_24955723del</t>
  </si>
  <si>
    <t>P9-E2</t>
  </si>
  <si>
    <t>22567136-24647927</t>
  </si>
  <si>
    <t>chr22:22567136-24647927dup</t>
  </si>
  <si>
    <t>P9-D2</t>
  </si>
  <si>
    <t>BSCL2</t>
  </si>
  <si>
    <t>Chr11:62702499T&gt;C</t>
  </si>
  <si>
    <t>P9-C2</t>
  </si>
  <si>
    <t>P9-B2</t>
  </si>
  <si>
    <t>P9-A2</t>
  </si>
  <si>
    <t>MME</t>
  </si>
  <si>
    <t>Chr3:155142073A&gt;G</t>
  </si>
  <si>
    <t>P9-H1</t>
  </si>
  <si>
    <t>DCTN1</t>
  </si>
  <si>
    <t>Chr2:74378083T&gt;C</t>
  </si>
  <si>
    <t>P9-G1</t>
  </si>
  <si>
    <t>GCTGACAG</t>
  </si>
  <si>
    <t>Chr17:31200479_31200485del</t>
  </si>
  <si>
    <t>P9-F1</t>
  </si>
  <si>
    <t>TTR</t>
  </si>
  <si>
    <t>Chr18:31598610A&gt;G</t>
  </si>
  <si>
    <t>P9-E1</t>
  </si>
  <si>
    <t>SCN11A</t>
  </si>
  <si>
    <t>Chr3:38925432G&gt;A</t>
  </si>
  <si>
    <t>P9-D1</t>
  </si>
  <si>
    <t>ARHGEF10</t>
  </si>
  <si>
    <t>Chr8:1957175G&gt;A</t>
  </si>
  <si>
    <t>P9-C1</t>
  </si>
  <si>
    <t>der(8)t(4;8)(p16.3;p23.1)</t>
  </si>
  <si>
    <t>P9-B1</t>
  </si>
  <si>
    <t>1-6914004</t>
  </si>
  <si>
    <t>Chr8:1-6914004del</t>
  </si>
  <si>
    <t>1-9783588</t>
  </si>
  <si>
    <t>Chr4:1-9783588dup</t>
  </si>
  <si>
    <t>57550451-57575049</t>
  </si>
  <si>
    <t>chr12:57550451-57575049del</t>
  </si>
  <si>
    <t>P9-A1</t>
  </si>
  <si>
    <t>P8-D9</t>
  </si>
  <si>
    <t>P8-B9</t>
  </si>
  <si>
    <t>P8-H8</t>
  </si>
  <si>
    <t>P8-G8</t>
  </si>
  <si>
    <t>P8-E8</t>
  </si>
  <si>
    <t>P8-C8</t>
  </si>
  <si>
    <t>P8-A8</t>
  </si>
  <si>
    <t>homoplastic (88%)</t>
  </si>
  <si>
    <t>MT-ATP6</t>
  </si>
  <si>
    <t>NC_012920.1:m.8969G&gt;A</t>
  </si>
  <si>
    <t>P8-H7</t>
  </si>
  <si>
    <t>P8-F7</t>
  </si>
  <si>
    <t>P8-G6</t>
  </si>
  <si>
    <t>P8-F6</t>
  </si>
  <si>
    <t>P8-D6</t>
  </si>
  <si>
    <t>1728350-2274369</t>
  </si>
  <si>
    <t>chr7:1728350-2274369dup</t>
  </si>
  <si>
    <t>P8-A6</t>
  </si>
  <si>
    <t>107152729-107308911</t>
  </si>
  <si>
    <t>chr7:107152729-107308911del</t>
  </si>
  <si>
    <t>FGFR2</t>
  </si>
  <si>
    <t>chr10:121520085C&gt;T</t>
  </si>
  <si>
    <t>P8-H5</t>
  </si>
  <si>
    <t>CACNA1E</t>
  </si>
  <si>
    <t>chr1:181756988G&gt;A</t>
  </si>
  <si>
    <t>P8-G5</t>
  </si>
  <si>
    <t>83978601-84826947</t>
  </si>
  <si>
    <t>chr6:83978601-84826947dup</t>
  </si>
  <si>
    <t>P8-F5</t>
  </si>
  <si>
    <t>154828407-154910990</t>
  </si>
  <si>
    <t>chr5:154828407-154910990del</t>
  </si>
  <si>
    <t>P8-D5</t>
  </si>
  <si>
    <t>chr16:89281412dup</t>
  </si>
  <si>
    <t>P8-C5</t>
  </si>
  <si>
    <t>TUBB</t>
  </si>
  <si>
    <t>chr6:30722959C&gt;T</t>
  </si>
  <si>
    <t>P8-B5</t>
  </si>
  <si>
    <t>142211229-143242978</t>
  </si>
  <si>
    <t>chr6:142211229-143242978dup</t>
  </si>
  <si>
    <t>P8-A5</t>
  </si>
  <si>
    <t>chr3:38863295C&gt;T</t>
  </si>
  <si>
    <t>P8-H4</t>
  </si>
  <si>
    <t>SCN3A</t>
  </si>
  <si>
    <t>chr2:165146791G&gt;A</t>
  </si>
  <si>
    <t>47, XX,+ idic(15)(q12)[18] / 48, XX,+2x idic(15)(q12)[4] / 46, XX[8]</t>
  </si>
  <si>
    <t>P8-G4</t>
  </si>
  <si>
    <t>58812993-59197067</t>
  </si>
  <si>
    <t>chr8:58812993-59197067del</t>
  </si>
  <si>
    <t>P8-F4</t>
  </si>
  <si>
    <t>BRPF1</t>
  </si>
  <si>
    <t>chr3:9739094G&gt;A</t>
  </si>
  <si>
    <t>P8-E4</t>
  </si>
  <si>
    <t>45, X</t>
  </si>
  <si>
    <t>P8-D4</t>
  </si>
  <si>
    <t>29622837-30343137</t>
  </si>
  <si>
    <t>chr16:29622837-30343137dup</t>
  </si>
  <si>
    <t>P8-C4</t>
  </si>
  <si>
    <t>HUWE1</t>
  </si>
  <si>
    <t>chrX:53534106A&gt;G</t>
  </si>
  <si>
    <t>P8-B4</t>
  </si>
  <si>
    <t>P8-A4</t>
  </si>
  <si>
    <t>ARID1B</t>
  </si>
  <si>
    <t>chr6:157189677dup</t>
  </si>
  <si>
    <t>P8-H3</t>
  </si>
  <si>
    <t>SCN9A</t>
  </si>
  <si>
    <t>chr2:166277030T&gt;G</t>
  </si>
  <si>
    <t>P8-G3</t>
  </si>
  <si>
    <t>chr2:166272746C&gt;A</t>
  </si>
  <si>
    <t>ZNF711</t>
  </si>
  <si>
    <t>chrX:85271281A&gt;G</t>
  </si>
  <si>
    <t>P8-F3</t>
  </si>
  <si>
    <t>BRWD1</t>
  </si>
  <si>
    <t>AT</t>
  </si>
  <si>
    <t>chr21:39264507del</t>
  </si>
  <si>
    <t>COL4A5</t>
  </si>
  <si>
    <t>chrX:108696350G&gt;A</t>
  </si>
  <si>
    <t>P8-E3</t>
  </si>
  <si>
    <t>14716938-21155598</t>
  </si>
  <si>
    <t>chr16:14716938-21155598del</t>
  </si>
  <si>
    <t>P8-D3</t>
  </si>
  <si>
    <t>SCN10A</t>
  </si>
  <si>
    <t>chr3:38698342C&gt;T</t>
  </si>
  <si>
    <t>P8-C3</t>
  </si>
  <si>
    <t>73290679-74727852</t>
  </si>
  <si>
    <t>chr7:73290679-74727852del</t>
  </si>
  <si>
    <t>P8-B3</t>
  </si>
  <si>
    <t>chrX:77620470T&gt;C</t>
  </si>
  <si>
    <t>P8-A3</t>
  </si>
  <si>
    <t>chrX:41346243dup</t>
  </si>
  <si>
    <t>P8-G2</t>
  </si>
  <si>
    <t>P8-F2</t>
  </si>
  <si>
    <t>WASF1</t>
  </si>
  <si>
    <t>chr6:110101594G&gt;A</t>
  </si>
  <si>
    <t>P8-E2</t>
  </si>
  <si>
    <t>15326293-15391632</t>
  </si>
  <si>
    <t>chr6:15326293-15391632del</t>
  </si>
  <si>
    <t>P8-D2</t>
  </si>
  <si>
    <t>P8-B2</t>
  </si>
  <si>
    <t>SCN1A</t>
  </si>
  <si>
    <t>chr2:166036074C&gt;T</t>
  </si>
  <si>
    <t>P8-A2</t>
  </si>
  <si>
    <t>BMP4</t>
  </si>
  <si>
    <t>chr14:53952207G&gt;A</t>
  </si>
  <si>
    <t>P8-H1</t>
  </si>
  <si>
    <t>P8-F1</t>
  </si>
  <si>
    <t>chr2:227057546del</t>
  </si>
  <si>
    <t>P8-E1</t>
  </si>
  <si>
    <t>14833435-16189012</t>
  </si>
  <si>
    <t>chr16:14833435-16189012dup</t>
  </si>
  <si>
    <t>P8-A1</t>
  </si>
  <si>
    <t>silent carrier</t>
  </si>
  <si>
    <t>chr5:70944754-70952438del</t>
  </si>
  <si>
    <t>P7-H12</t>
  </si>
  <si>
    <t>P7-G12</t>
  </si>
  <si>
    <t>PTCH1</t>
  </si>
  <si>
    <t>chr9:95476053-95476054del</t>
  </si>
  <si>
    <t>P7-F12</t>
  </si>
  <si>
    <t>SCN7A</t>
  </si>
  <si>
    <t>chr2:166405764C&gt;T</t>
  </si>
  <si>
    <t>P7-E12</t>
  </si>
  <si>
    <t>P7-D12</t>
  </si>
  <si>
    <t>P7-C12</t>
  </si>
  <si>
    <t>ZNF292</t>
  </si>
  <si>
    <t>chr6:87256463-87256464del</t>
  </si>
  <si>
    <t>P7-B12</t>
  </si>
  <si>
    <t>ATG</t>
  </si>
  <si>
    <t>AAAT</t>
  </si>
  <si>
    <t>chr10:92609414-92609416delinsTG</t>
  </si>
  <si>
    <t>P7-A12</t>
  </si>
  <si>
    <t>230148256-230232938</t>
  </si>
  <si>
    <t>chr2:230148256-230232938del</t>
  </si>
  <si>
    <t>P7-H11</t>
  </si>
  <si>
    <t>58720068-58825545</t>
  </si>
  <si>
    <t>chr18:58720068-58825545dup</t>
  </si>
  <si>
    <t>P7-G11</t>
  </si>
  <si>
    <t>126197568-126391599</t>
  </si>
  <si>
    <t>chr9:126197568-126391599del</t>
  </si>
  <si>
    <t>P7-F11</t>
  </si>
  <si>
    <t>108601989-108606727</t>
  </si>
  <si>
    <t>chrX:108601989-108606727del</t>
  </si>
  <si>
    <t>P7-E11</t>
  </si>
  <si>
    <t>PRRT2</t>
  </si>
  <si>
    <t>chr16:29813703dup</t>
  </si>
  <si>
    <t>P7-D11</t>
  </si>
  <si>
    <t>TYR</t>
  </si>
  <si>
    <t>chr11:89227816T&gt;A</t>
  </si>
  <si>
    <t>SCN4B</t>
  </si>
  <si>
    <t>chr11:118137082G&gt;C</t>
  </si>
  <si>
    <t>P7-C11</t>
  </si>
  <si>
    <t>PRR12</t>
  </si>
  <si>
    <t>chr19:49594962del</t>
  </si>
  <si>
    <t>P7-B11</t>
  </si>
  <si>
    <t>chr8:41981880A&gt;C</t>
  </si>
  <si>
    <t>P7-A11</t>
  </si>
  <si>
    <t>32622037-34488425</t>
  </si>
  <si>
    <t>chr15:32622037-34488425dup</t>
  </si>
  <si>
    <t>P7-H10</t>
  </si>
  <si>
    <t>14803515-16297188</t>
  </si>
  <si>
    <t>chr16:14803515-16297188del</t>
  </si>
  <si>
    <t>P7-G10</t>
  </si>
  <si>
    <t>chr3:38701928C&gt;T</t>
  </si>
  <si>
    <t>P7-F10</t>
  </si>
  <si>
    <t>30407995-32616166</t>
  </si>
  <si>
    <t>chr15:30407995-32616166del</t>
  </si>
  <si>
    <t>P7-E10</t>
  </si>
  <si>
    <t>17770096-19333563</t>
  </si>
  <si>
    <t>chr21:17770096-19333563dup</t>
  </si>
  <si>
    <t>P7-D10</t>
  </si>
  <si>
    <t>MYCN</t>
  </si>
  <si>
    <t>chr2:15942106C&gt;A</t>
  </si>
  <si>
    <t>P7-C10</t>
  </si>
  <si>
    <t>FBXO11</t>
  </si>
  <si>
    <t>chr2:47905612G&gt;A</t>
  </si>
  <si>
    <t>P7-B10</t>
  </si>
  <si>
    <t>145616245-146610983</t>
  </si>
  <si>
    <t>chr3:145616245-146610983dup</t>
  </si>
  <si>
    <t>P7-A10</t>
  </si>
  <si>
    <t>chrX:108692924C&gt;T</t>
  </si>
  <si>
    <t>P7-H9</t>
  </si>
  <si>
    <t>KRT16</t>
  </si>
  <si>
    <t>chr17:41612315T&gt;C</t>
  </si>
  <si>
    <t>P7-G9</t>
  </si>
  <si>
    <t>122481122-126840733</t>
  </si>
  <si>
    <t>chr5:122481122-126840733del</t>
  </si>
  <si>
    <t>P7-F9</t>
  </si>
  <si>
    <t>GABRB3</t>
  </si>
  <si>
    <t>chr15:26621395T&gt;C</t>
  </si>
  <si>
    <t>P7-E9</t>
  </si>
  <si>
    <t>chr16:89283424T&gt;A</t>
  </si>
  <si>
    <t>P7-D9</t>
  </si>
  <si>
    <t>CAMK2A</t>
  </si>
  <si>
    <t>chr5:150251812G&gt;A</t>
  </si>
  <si>
    <t>P7-C9</t>
  </si>
  <si>
    <t>16024653-16243642</t>
  </si>
  <si>
    <t>chr11:16024653-16243642del</t>
  </si>
  <si>
    <t>P7-B9</t>
  </si>
  <si>
    <t>P7-A9</t>
  </si>
  <si>
    <t>BCKDHA</t>
  </si>
  <si>
    <t>chr19:41422253G&gt;A</t>
  </si>
  <si>
    <t>P7-H8</t>
  </si>
  <si>
    <t>chr19:41422236C&gt;G</t>
  </si>
  <si>
    <t>SOX5</t>
  </si>
  <si>
    <t>GTT</t>
  </si>
  <si>
    <t>GGA</t>
  </si>
  <si>
    <t>chr12:23665526-23665527delinsTT</t>
  </si>
  <si>
    <t>GNPTAB</t>
  </si>
  <si>
    <t>chr12:101753470-101753471del</t>
  </si>
  <si>
    <t>P7-G8/P99-B5</t>
  </si>
  <si>
    <t>chr11:118137101A&gt;G</t>
  </si>
  <si>
    <t>P7-F8</t>
  </si>
  <si>
    <t>29622837-30196961</t>
  </si>
  <si>
    <t>chr16:29622837-30196961dup</t>
  </si>
  <si>
    <t>P7-E8</t>
  </si>
  <si>
    <t>PW; Deletie type 1</t>
  </si>
  <si>
    <t>22800271-28153981</t>
  </si>
  <si>
    <t>chr15:22800271-28153981del</t>
  </si>
  <si>
    <t>P7-D8</t>
  </si>
  <si>
    <t>UBQLN2</t>
  </si>
  <si>
    <t>TGGG</t>
  </si>
  <si>
    <t>TCCC</t>
  </si>
  <si>
    <t>chrX:56565163-56565165delinsGGG</t>
  </si>
  <si>
    <t>P7-C8</t>
  </si>
  <si>
    <t>chr9:126615525C&gt;G</t>
  </si>
  <si>
    <t>P7-B8</t>
  </si>
  <si>
    <t>TGM5</t>
  </si>
  <si>
    <t>chr15:43260157del</t>
  </si>
  <si>
    <t>P7-A8</t>
  </si>
  <si>
    <t>chr15:43260151C&gt;A</t>
  </si>
  <si>
    <t>chrX:41343801C&gt;T</t>
  </si>
  <si>
    <t>P7-H7</t>
  </si>
  <si>
    <t>6535982-8166069</t>
  </si>
  <si>
    <t>chrX:6535982-8166069del</t>
  </si>
  <si>
    <t>P7-G7</t>
  </si>
  <si>
    <t>FLCN</t>
  </si>
  <si>
    <t>TGAGGA</t>
  </si>
  <si>
    <t>chr17:17216382-17216386del</t>
  </si>
  <si>
    <t>P7-F7</t>
  </si>
  <si>
    <t>chr18:33746290C&gt;T</t>
  </si>
  <si>
    <t>P7-E7</t>
  </si>
  <si>
    <t>USP7</t>
  </si>
  <si>
    <t>chr16:8905247del</t>
  </si>
  <si>
    <t>P7-D7</t>
  </si>
  <si>
    <t>15396241-16636513</t>
  </si>
  <si>
    <t>chr16:15396241-16636513dup</t>
  </si>
  <si>
    <t>P7-C7</t>
  </si>
  <si>
    <t>FDFT1</t>
  </si>
  <si>
    <t>chr8:11821819G&gt;C</t>
  </si>
  <si>
    <t>P7-B7</t>
  </si>
  <si>
    <t>17940429-19772774</t>
  </si>
  <si>
    <t>chr7:17940429-19772774dup</t>
  </si>
  <si>
    <t>P7-A7</t>
  </si>
  <si>
    <t>2436702-2908757</t>
  </si>
  <si>
    <t>chr17:2436702-2908757dup</t>
  </si>
  <si>
    <t>P7-H6</t>
  </si>
  <si>
    <t>P7-G6</t>
  </si>
  <si>
    <t>chr2:227273108G&gt;A</t>
  </si>
  <si>
    <t>chr2:227245975C&gt;A</t>
  </si>
  <si>
    <t>68726052-101849542</t>
  </si>
  <si>
    <t>chr15:68726052-101849542dup</t>
  </si>
  <si>
    <t>P7-F6</t>
  </si>
  <si>
    <t>74881718-75114709</t>
  </si>
  <si>
    <t>chrX:74881718-75114709dup</t>
  </si>
  <si>
    <t>P7-E6</t>
  </si>
  <si>
    <t>15479033-21072830</t>
  </si>
  <si>
    <t>chr5:15479033-21072830del</t>
  </si>
  <si>
    <t>P7-D6</t>
  </si>
  <si>
    <t>135440200-135638244</t>
  </si>
  <si>
    <t>chr6:135440200-135638244del</t>
  </si>
  <si>
    <t>P7-C6</t>
  </si>
  <si>
    <t>chr2:227310823del</t>
  </si>
  <si>
    <t>P7-B6</t>
  </si>
  <si>
    <t>chr2:227290084del</t>
  </si>
  <si>
    <t>ATP2A2</t>
  </si>
  <si>
    <t>TCAGCTT</t>
  </si>
  <si>
    <t>chr12:110327697-110327702dup</t>
  </si>
  <si>
    <t>P7-A6</t>
  </si>
  <si>
    <t>FOXG1</t>
  </si>
  <si>
    <t>chr14:28768036A&gt;G</t>
  </si>
  <si>
    <t>P7-H5</t>
  </si>
  <si>
    <t>ABCD1</t>
  </si>
  <si>
    <t>chrX:153737201C&gt;A</t>
  </si>
  <si>
    <t>P7-G5</t>
  </si>
  <si>
    <t>ZC4H2</t>
  </si>
  <si>
    <t>chrX:64921881A&gt;G</t>
  </si>
  <si>
    <t>P7-F5</t>
  </si>
  <si>
    <t>77915062-97187570</t>
  </si>
  <si>
    <t>chr7:77915062-97187570del</t>
  </si>
  <si>
    <t>P7-E5</t>
  </si>
  <si>
    <t>14288260-15539238</t>
  </si>
  <si>
    <t>Chr17:14288260-15539238del</t>
  </si>
  <si>
    <t>P7-D5</t>
  </si>
  <si>
    <t xml:space="preserve">mapped on X (X-460834-1569416) </t>
  </si>
  <si>
    <t>340150-1638005</t>
  </si>
  <si>
    <t>chrY:340150-1638005dup</t>
  </si>
  <si>
    <t>P7-C5</t>
  </si>
  <si>
    <t>SCN3B</t>
  </si>
  <si>
    <t>chr11:123645733C&gt;A</t>
  </si>
  <si>
    <t>P7-B5</t>
  </si>
  <si>
    <t>TUBB3</t>
  </si>
  <si>
    <t>chr16:89935679G&gt;A</t>
  </si>
  <si>
    <t>P7-A5</t>
  </si>
  <si>
    <t>P7-H4</t>
  </si>
  <si>
    <t>ILDR1</t>
  </si>
  <si>
    <t>chr3:121993883A&gt;C</t>
  </si>
  <si>
    <t>FOXP2</t>
  </si>
  <si>
    <t>chr7:114534704C&gt;T</t>
  </si>
  <si>
    <t>P7-G4</t>
  </si>
  <si>
    <t>73304280-74727877</t>
  </si>
  <si>
    <t>chr7:73304280-74727877del</t>
  </si>
  <si>
    <t>P7-F4</t>
  </si>
  <si>
    <t>14063356-15496645</t>
  </si>
  <si>
    <t>chr17:14063356-15496645del</t>
  </si>
  <si>
    <t>P7-E4</t>
  </si>
  <si>
    <t>chr2:227277511G&gt;A</t>
  </si>
  <si>
    <t>P7-D4</t>
  </si>
  <si>
    <t>chr2:227273117G&gt;A</t>
  </si>
  <si>
    <t>chr2:227082177C&gt;G</t>
  </si>
  <si>
    <t>sample quality</t>
  </si>
  <si>
    <t xml:space="preserve">14x, only 2 reads at position </t>
  </si>
  <si>
    <t>CDK13</t>
  </si>
  <si>
    <t>chr7:40046007A&gt;G</t>
  </si>
  <si>
    <t>P7-B4</t>
  </si>
  <si>
    <t>244272728-244548052</t>
  </si>
  <si>
    <t>chr1:244272728-244548052del</t>
  </si>
  <si>
    <t>P7-A4</t>
  </si>
  <si>
    <t>chr3:38903963C&gt;T</t>
  </si>
  <si>
    <t>P7-H3</t>
  </si>
  <si>
    <t>NAA15</t>
  </si>
  <si>
    <t>CAT</t>
  </si>
  <si>
    <t>chr4:139336947-139336948del</t>
  </si>
  <si>
    <t>P7-G3</t>
  </si>
  <si>
    <t>KRT86</t>
  </si>
  <si>
    <t>chr12:52306237G&gt;A</t>
  </si>
  <si>
    <t>P7-F3</t>
  </si>
  <si>
    <t>chr2:227033473C&gt;T</t>
  </si>
  <si>
    <t>P7-E3</t>
  </si>
  <si>
    <t>36109417-37889138</t>
  </si>
  <si>
    <t>chr17:36109417-37889138dup</t>
  </si>
  <si>
    <t>P7-D3</t>
  </si>
  <si>
    <t>DHCR7</t>
  </si>
  <si>
    <t>chr11:71435840C&gt;G</t>
  </si>
  <si>
    <t>P7-C3</t>
  </si>
  <si>
    <t>KCNQ5</t>
  </si>
  <si>
    <t>chr6:73190704G&gt;A</t>
  </si>
  <si>
    <t>P7-B3</t>
  </si>
  <si>
    <t>18916842-20716903del</t>
  </si>
  <si>
    <t>chr22:18916842-20716903del</t>
  </si>
  <si>
    <t>P7-A3</t>
  </si>
  <si>
    <t>18843674-19019418</t>
  </si>
  <si>
    <t>chr17:18843674-19019418del</t>
  </si>
  <si>
    <t>P7-H2</t>
  </si>
  <si>
    <t>155717254-156030895</t>
  </si>
  <si>
    <t>chrX:155717254-156030895dup</t>
  </si>
  <si>
    <t>P7-G2</t>
  </si>
  <si>
    <t>COLQ</t>
  </si>
  <si>
    <t>chr3:15470603G&gt;C</t>
  </si>
  <si>
    <t>P7-F2</t>
  </si>
  <si>
    <t>WDR73</t>
  </si>
  <si>
    <t>chr15:84645587C&gt;T</t>
  </si>
  <si>
    <t>chrX:108602962A&gt;G</t>
  </si>
  <si>
    <t>P7-E2</t>
  </si>
  <si>
    <t>108439924-108697545</t>
  </si>
  <si>
    <t>chrX:108439924-108697545del</t>
  </si>
  <si>
    <t>P7-D2</t>
  </si>
  <si>
    <t>chr2:227283801del</t>
  </si>
  <si>
    <t>chr2:227082148dup</t>
  </si>
  <si>
    <t>x</t>
  </si>
  <si>
    <t>P7-C2</t>
  </si>
  <si>
    <t>23348200-24606692</t>
  </si>
  <si>
    <t>chr22:23348200-24606692dup</t>
  </si>
  <si>
    <t>P7-B2</t>
  </si>
  <si>
    <t>chr10:87894079T&gt;A</t>
  </si>
  <si>
    <t>P7-A2</t>
  </si>
  <si>
    <t>45626196-46210930</t>
  </si>
  <si>
    <t>chr17:45626196-46210930del</t>
  </si>
  <si>
    <t>P7-H1</t>
  </si>
  <si>
    <t>50683509-50782315</t>
  </si>
  <si>
    <t>chr22:50683509-50782315del</t>
  </si>
  <si>
    <t>P7-G1</t>
  </si>
  <si>
    <t>FLG</t>
  </si>
  <si>
    <t>chr1:152313385G&gt;A</t>
  </si>
  <si>
    <t>P7-F1</t>
  </si>
  <si>
    <t>chr1:152304661G&gt;A</t>
  </si>
  <si>
    <t>77959228-78117122</t>
  </si>
  <si>
    <t>chr16:77959228-78117122del</t>
  </si>
  <si>
    <t>P7-E1</t>
  </si>
  <si>
    <t>FREM1</t>
  </si>
  <si>
    <t>AAGAAAATT</t>
  </si>
  <si>
    <t>AGCAAAAATG</t>
  </si>
  <si>
    <t>chr9:14812958-14812966delinsAGAAAATT</t>
  </si>
  <si>
    <t>P7-D1</t>
  </si>
  <si>
    <t>145077870-149091842</t>
  </si>
  <si>
    <t>chr1:145077870-149091842dup</t>
  </si>
  <si>
    <t>P7-C1</t>
  </si>
  <si>
    <t>LEMD3</t>
  </si>
  <si>
    <t>GTAAG</t>
  </si>
  <si>
    <t>chr12:65170469-65170472del</t>
  </si>
  <si>
    <t>P7-B1</t>
  </si>
  <si>
    <t>chrX:41344324G&gt;A</t>
  </si>
  <si>
    <t>P7-A1</t>
  </si>
  <si>
    <t>146589211-147927201</t>
  </si>
  <si>
    <t>chr1:146589211-147927201del</t>
  </si>
  <si>
    <t>P6-H12</t>
  </si>
  <si>
    <t>99208661-99454789</t>
  </si>
  <si>
    <t>chr8:99208661-99454789del</t>
  </si>
  <si>
    <t>P6-G12</t>
  </si>
  <si>
    <t>chr2:166305834C&gt;T</t>
  </si>
  <si>
    <t>P6-F12</t>
  </si>
  <si>
    <t>chr2:165164513A&gt;G</t>
  </si>
  <si>
    <t>chr1:146589211-147927201dup</t>
  </si>
  <si>
    <t>P6-H11</t>
  </si>
  <si>
    <t>145642988-146052479</t>
  </si>
  <si>
    <t>chr1:145642988-146052479del</t>
  </si>
  <si>
    <t>TRIP12</t>
  </si>
  <si>
    <t>chr2:229767733G&gt;T</t>
  </si>
  <si>
    <t>P6-G11</t>
  </si>
  <si>
    <t>ASH1L</t>
  </si>
  <si>
    <t>AAG</t>
  </si>
  <si>
    <t>chr1:155479424-155479425del</t>
  </si>
  <si>
    <t>P6-F11</t>
  </si>
  <si>
    <t>P6-A11</t>
  </si>
  <si>
    <t>P6-H10</t>
  </si>
  <si>
    <t>EBF3</t>
  </si>
  <si>
    <t>chr10:129848463T&gt;C</t>
  </si>
  <si>
    <t>100939576-101604265</t>
  </si>
  <si>
    <t>chr13:100939576-101604265dup</t>
  </si>
  <si>
    <t>P6-G10</t>
  </si>
  <si>
    <t>CREBBP</t>
  </si>
  <si>
    <t>chr16:3728086G&gt;A</t>
  </si>
  <si>
    <t>P6-F10</t>
  </si>
  <si>
    <t>VAMP2</t>
  </si>
  <si>
    <t>TATGATGATGATG</t>
  </si>
  <si>
    <t>chr17:8161475-8161486del</t>
  </si>
  <si>
    <t>P6-E10</t>
  </si>
  <si>
    <t>68216427-68738865</t>
  </si>
  <si>
    <t>chr12:68216427-68738865del</t>
  </si>
  <si>
    <t>P6-D10</t>
  </si>
  <si>
    <t>CAMK2B</t>
  </si>
  <si>
    <t>chr7:44242246T&gt;A</t>
  </si>
  <si>
    <t>P6-C10</t>
  </si>
  <si>
    <t>UBE3B</t>
  </si>
  <si>
    <t>chr12:109497834C&gt;T</t>
  </si>
  <si>
    <t>P6-B10</t>
  </si>
  <si>
    <t>190141858-190400320</t>
  </si>
  <si>
    <t>chr2:190141858-190400320dup</t>
  </si>
  <si>
    <t>P6-A10</t>
  </si>
  <si>
    <t>chr2:227008268del</t>
  </si>
  <si>
    <t>P6-H9</t>
  </si>
  <si>
    <t>STS</t>
  </si>
  <si>
    <t>7147289-7354640</t>
  </si>
  <si>
    <t>chrX:7147289-7354640del</t>
  </si>
  <si>
    <t>P6-G9</t>
  </si>
  <si>
    <t>108416510-109773418</t>
  </si>
  <si>
    <t>chr2:108416510-109773418del</t>
  </si>
  <si>
    <t>P6-F9</t>
  </si>
  <si>
    <t>HR</t>
  </si>
  <si>
    <t>chr8:22130702G&gt;A</t>
  </si>
  <si>
    <t>P6-E9</t>
  </si>
  <si>
    <t>146639405-148397445</t>
  </si>
  <si>
    <t>chr1:146639405-148397445dup</t>
  </si>
  <si>
    <t>P6-D9</t>
  </si>
  <si>
    <t>AM; Deletie type 2</t>
  </si>
  <si>
    <t>23538569-28121790</t>
  </si>
  <si>
    <t>chr15:23538569-28121790del</t>
  </si>
  <si>
    <t>P6-C9</t>
  </si>
  <si>
    <t>SCN9A; SCN7A</t>
  </si>
  <si>
    <t>chr2:166462469T&gt;C</t>
  </si>
  <si>
    <t>P6-B9</t>
  </si>
  <si>
    <t>chr2:166304242G&gt;C</t>
  </si>
  <si>
    <t>SCN2B</t>
  </si>
  <si>
    <t>chr11:118167033C&gt;A</t>
  </si>
  <si>
    <t>P6-A9</t>
  </si>
  <si>
    <t>P6-H8</t>
  </si>
  <si>
    <t>chr15:48452676C&gt;T</t>
  </si>
  <si>
    <t>P6-G8</t>
  </si>
  <si>
    <t>20213-937659</t>
  </si>
  <si>
    <t>chr3:20213-937659del</t>
  </si>
  <si>
    <t>P6-F8</t>
  </si>
  <si>
    <t>CHD2</t>
  </si>
  <si>
    <t>GA</t>
  </si>
  <si>
    <t>chr15:92997095del</t>
  </si>
  <si>
    <t>P6-E8</t>
  </si>
  <si>
    <t>TBR1</t>
  </si>
  <si>
    <t>chr2:161418908C&gt;T</t>
  </si>
  <si>
    <t>P6-D8</t>
  </si>
  <si>
    <t>117208305-118730504</t>
  </si>
  <si>
    <t>chr10:117208305-118730504dup</t>
  </si>
  <si>
    <t>P6-C8</t>
  </si>
  <si>
    <t>177466910-179344161</t>
  </si>
  <si>
    <t>chr5:177466910-179344161del</t>
  </si>
  <si>
    <t>P6-B8</t>
  </si>
  <si>
    <t>chrX:71127367C&gt;T</t>
  </si>
  <si>
    <t>P6-A8</t>
  </si>
  <si>
    <t>PPP2R1A</t>
  </si>
  <si>
    <t>chr19:52212961G&gt;A</t>
  </si>
  <si>
    <t>P6-H7</t>
  </si>
  <si>
    <t>P6-G7</t>
  </si>
  <si>
    <t>40146929-40390862</t>
  </si>
  <si>
    <t>chr22:40146929-40390862del</t>
  </si>
  <si>
    <t>DEAF1</t>
  </si>
  <si>
    <t>chr11:686982C&gt;T</t>
  </si>
  <si>
    <t>NIPBL</t>
  </si>
  <si>
    <t>chr5:37022057C&gt;T</t>
  </si>
  <si>
    <t>P6-D7</t>
  </si>
  <si>
    <t>NDUFAF3</t>
  </si>
  <si>
    <t>chr3:49022145A&gt;G</t>
  </si>
  <si>
    <t>P6-C7</t>
  </si>
  <si>
    <t>chr3:49022108C&gt;T</t>
  </si>
  <si>
    <t>chr2:227109288T&gt;C</t>
  </si>
  <si>
    <t>P6-A7</t>
  </si>
  <si>
    <t>chr12:51688801C&gt;T</t>
  </si>
  <si>
    <t>P6-H6</t>
  </si>
  <si>
    <t>151583326-152006333</t>
  </si>
  <si>
    <t>chr3:151583326-152006333del</t>
  </si>
  <si>
    <t>P6-G6</t>
  </si>
  <si>
    <t>20847883-21257155</t>
  </si>
  <si>
    <t>chr12:20847883-21257155del</t>
  </si>
  <si>
    <t>chr2:165992368C&gt;T</t>
  </si>
  <si>
    <t>P6-A6</t>
  </si>
  <si>
    <t>1734039-2468518</t>
  </si>
  <si>
    <t>chr12:1734039-2468518dup</t>
  </si>
  <si>
    <t>P6-H5</t>
  </si>
  <si>
    <t>chr2:227047474C&gt;A</t>
  </si>
  <si>
    <t>P6-G5</t>
  </si>
  <si>
    <t xml:space="preserve"> chr2:227082177C&gt;G</t>
  </si>
  <si>
    <t xml:space="preserve">
87501080-88145842</t>
  </si>
  <si>
    <t xml:space="preserve">
chr7:87501080-88145842del</t>
  </si>
  <si>
    <t>P6-F5</t>
  </si>
  <si>
    <t>GATA4</t>
  </si>
  <si>
    <t>11750111_11758475</t>
  </si>
  <si>
    <t>chr8:11750111-11758475del</t>
  </si>
  <si>
    <t>P6-E5</t>
  </si>
  <si>
    <t>140505349-145081960</t>
  </si>
  <si>
    <t>chr8:140505349-145081960dup</t>
  </si>
  <si>
    <t>P6-A5</t>
  </si>
  <si>
    <t>99574911-101888909</t>
  </si>
  <si>
    <t>chr15:99574911-101888909del</t>
  </si>
  <si>
    <t>PPM1D</t>
  </si>
  <si>
    <t>chr17:60656799del</t>
  </si>
  <si>
    <t>P6-H4</t>
  </si>
  <si>
    <t>149934988-150120062</t>
  </si>
  <si>
    <t>chrX:149934988-150120062dup</t>
  </si>
  <si>
    <t>P6-G4</t>
  </si>
  <si>
    <t>149542413-149794133</t>
  </si>
  <si>
    <t>chrX:149542413-149794133dup</t>
  </si>
  <si>
    <t>COL1A1</t>
  </si>
  <si>
    <t>chr17:50198506T&gt;C</t>
  </si>
  <si>
    <t>P6-F4</t>
  </si>
  <si>
    <t>AM; Deletie type 1</t>
  </si>
  <si>
    <t>P6-E4</t>
  </si>
  <si>
    <t>KMT2D</t>
  </si>
  <si>
    <t>chr12:49043680C&gt;G</t>
  </si>
  <si>
    <t>P6-D4</t>
  </si>
  <si>
    <t>STIM1</t>
  </si>
  <si>
    <t>chr11:4091283G&gt;T</t>
  </si>
  <si>
    <t>P6-C4</t>
  </si>
  <si>
    <t>CHAMP1</t>
  </si>
  <si>
    <t>chr13:114324336C&gt;T</t>
  </si>
  <si>
    <t>P6-B4</t>
  </si>
  <si>
    <t>chr1:155478324G&gt;A</t>
  </si>
  <si>
    <t>75930614-78202739</t>
  </si>
  <si>
    <t>chr2:75930614-78202739del</t>
  </si>
  <si>
    <t>P6-A4</t>
  </si>
  <si>
    <t>94291994-95168367</t>
  </si>
  <si>
    <t>chr12:94291994-95168367dup</t>
  </si>
  <si>
    <t>SMARCC2</t>
  </si>
  <si>
    <t>chr12:56171730del</t>
  </si>
  <si>
    <t>P6-H3</t>
  </si>
  <si>
    <t>9964361-10262572</t>
  </si>
  <si>
    <t>chr12:9964361-10262572dup</t>
  </si>
  <si>
    <t>P6-G3</t>
  </si>
  <si>
    <t>chr2:47823210C&gt;G</t>
  </si>
  <si>
    <t>P6-F3</t>
  </si>
  <si>
    <t>123529377-124168564</t>
  </si>
  <si>
    <t>chrX:123529377-124168564dup</t>
  </si>
  <si>
    <t>P6-E3</t>
  </si>
  <si>
    <t>homoplastic (90%)</t>
  </si>
  <si>
    <t>MT-ND1</t>
  </si>
  <si>
    <t>NC_012920.1:m.3928G&gt;A</t>
  </si>
  <si>
    <t>P6-D3</t>
  </si>
  <si>
    <t>ZBTB18</t>
  </si>
  <si>
    <t>chr1:244054027G&gt;A</t>
  </si>
  <si>
    <t>P6-C3</t>
  </si>
  <si>
    <t>CDX2</t>
  </si>
  <si>
    <t>chr13:27964873C&gt;G</t>
  </si>
  <si>
    <t>P6-B3</t>
  </si>
  <si>
    <t>79350500-79514108</t>
  </si>
  <si>
    <t>chr18:79350500-79514108del</t>
  </si>
  <si>
    <t>P6-A3</t>
  </si>
  <si>
    <t>GALC</t>
  </si>
  <si>
    <t>chr14:87986597T&gt;C</t>
  </si>
  <si>
    <t>P6-H2</t>
  </si>
  <si>
    <t>chr14:87941415dup</t>
  </si>
  <si>
    <t>153530932-154037910</t>
  </si>
  <si>
    <t>chrX:153530932-154037910dup</t>
  </si>
  <si>
    <t>P6-G2</t>
  </si>
  <si>
    <t>KIF21B</t>
  </si>
  <si>
    <t>chr1:200998507C&gt;T</t>
  </si>
  <si>
    <t>P6-E2</t>
  </si>
  <si>
    <t>35040738-35461405</t>
  </si>
  <si>
    <t>chr13:35040738-35461405dup</t>
  </si>
  <si>
    <t>P6-C2</t>
  </si>
  <si>
    <t>chrX:101403845C&gt;T</t>
  </si>
  <si>
    <t>P6-H1</t>
  </si>
  <si>
    <t>Decreased activity of mitochondrial respiratory chain</t>
  </si>
  <si>
    <t>MT-CYB</t>
  </si>
  <si>
    <t>NC_012920.1:m.15858del</t>
  </si>
  <si>
    <t>P6-G1</t>
  </si>
  <si>
    <t>chr16:89279750dup</t>
  </si>
  <si>
    <t>P6-F1</t>
  </si>
  <si>
    <t>chr14:28767439dup</t>
  </si>
  <si>
    <t>P6-E1</t>
  </si>
  <si>
    <t>homoplastic (100%)</t>
  </si>
  <si>
    <t>MT-ND4</t>
  </si>
  <si>
    <t>NC_012920.1:m.11778G&gt;A</t>
  </si>
  <si>
    <t>P5-H3</t>
  </si>
  <si>
    <t>ITPA</t>
  </si>
  <si>
    <t>chr20:3213247A&gt;C</t>
  </si>
  <si>
    <t>P5-G3</t>
  </si>
  <si>
    <t>MT-TL1</t>
  </si>
  <si>
    <t>NC_012920.1:m.3243A&gt;G</t>
  </si>
  <si>
    <t>P5-F3</t>
  </si>
  <si>
    <t>TTN</t>
  </si>
  <si>
    <t>chr2:178776655C&gt;A</t>
  </si>
  <si>
    <t>P5-E3</t>
  </si>
  <si>
    <t>KCNQ1</t>
  </si>
  <si>
    <t>chr11:2583448C&gt;T</t>
  </si>
  <si>
    <t>P5-D3</t>
  </si>
  <si>
    <t>chr3:193658961del</t>
  </si>
  <si>
    <t>P5-C3</t>
  </si>
  <si>
    <t>chr2:178580008G&gt;A</t>
  </si>
  <si>
    <t>P5-B3</t>
  </si>
  <si>
    <t>chr2:178618320_178618321del</t>
  </si>
  <si>
    <t>P5-A3</t>
  </si>
  <si>
    <t>KCNH2</t>
  </si>
  <si>
    <t>TTT</t>
  </si>
  <si>
    <t>chr7:150951763_150951764insTT</t>
  </si>
  <si>
    <t>P5-H2</t>
  </si>
  <si>
    <t>POLG</t>
  </si>
  <si>
    <t>ATCAACGACTTCT</t>
  </si>
  <si>
    <t>chr15:89327210_89327221del</t>
  </si>
  <si>
    <t>P5-G2</t>
  </si>
  <si>
    <t>chr15:89323426C&gt;G</t>
  </si>
  <si>
    <t>chr22:20997253C&gt;T</t>
  </si>
  <si>
    <t>P5-F2</t>
  </si>
  <si>
    <t>MYH7B</t>
  </si>
  <si>
    <t>chr20:35000502G&gt;A</t>
  </si>
  <si>
    <t>OBSCN</t>
  </si>
  <si>
    <t>chr1:228276986A&gt;G</t>
  </si>
  <si>
    <t>NOTCH1</t>
  </si>
  <si>
    <t>chr9:136514624T&gt;C</t>
  </si>
  <si>
    <t>P5-E2</t>
  </si>
  <si>
    <t>RYR2</t>
  </si>
  <si>
    <t>chr1:237723213C&gt;T</t>
  </si>
  <si>
    <t>PLN</t>
  </si>
  <si>
    <t>118314201-118652862</t>
  </si>
  <si>
    <t>chr6:118314201-118652862dup</t>
  </si>
  <si>
    <t>LAMA4</t>
  </si>
  <si>
    <t>chr6:112253913G&gt;T</t>
  </si>
  <si>
    <t>TPMT</t>
  </si>
  <si>
    <t>chr6:18138997C&gt;T</t>
  </si>
  <si>
    <t>P5-D2</t>
  </si>
  <si>
    <t>chr6:18130687T&gt;C</t>
  </si>
  <si>
    <t>NC_012920.1:m.3460G&gt;A</t>
  </si>
  <si>
    <t>P5-C2</t>
  </si>
  <si>
    <t>DSP</t>
  </si>
  <si>
    <t>chr6:7579635del</t>
  </si>
  <si>
    <t>P5-B2</t>
  </si>
  <si>
    <t>DPYD</t>
  </si>
  <si>
    <t>chr1:97579893G&gt;C</t>
  </si>
  <si>
    <t>P5-A2</t>
  </si>
  <si>
    <t>MYBPC3</t>
  </si>
  <si>
    <t>chr11:47337730dup</t>
  </si>
  <si>
    <t>P5-H1</t>
  </si>
  <si>
    <t>LMNA</t>
  </si>
  <si>
    <t>chr1:156136094G&gt;T</t>
  </si>
  <si>
    <t>P5-G1</t>
  </si>
  <si>
    <t>KCNE2</t>
  </si>
  <si>
    <t>chr21:34370500A&gt;G</t>
  </si>
  <si>
    <t>P5-F1</t>
  </si>
  <si>
    <t>MT-ND6</t>
  </si>
  <si>
    <t>NC_012920.1:m.14484T&gt;C</t>
  </si>
  <si>
    <t>P5-E1</t>
  </si>
  <si>
    <t>chr1:97450058C&gt;T</t>
  </si>
  <si>
    <t>P5-D1</t>
  </si>
  <si>
    <t>chr3:193654988dup</t>
  </si>
  <si>
    <t>P5-C1</t>
  </si>
  <si>
    <t>P5-B1</t>
  </si>
  <si>
    <t>chr15:89327201C&gt;T</t>
  </si>
  <si>
    <t>P5-A1</t>
  </si>
  <si>
    <t>AGTR1</t>
  </si>
  <si>
    <t>chr3:148741411C&gt;T</t>
  </si>
  <si>
    <t>P4-G12</t>
  </si>
  <si>
    <t>KCND3</t>
  </si>
  <si>
    <t>chr1:111787094C&gt;T</t>
  </si>
  <si>
    <t>P4-F12</t>
  </si>
  <si>
    <t>IQCB1</t>
  </si>
  <si>
    <t>TAG</t>
  </si>
  <si>
    <t>chr3:121799261_121799262del</t>
  </si>
  <si>
    <t>P4-E12</t>
  </si>
  <si>
    <t>chr19:11437972G&gt;C</t>
  </si>
  <si>
    <t>P4-D12</t>
  </si>
  <si>
    <t>IGHMBP2</t>
  </si>
  <si>
    <t>chr11:68933391G&gt;A</t>
  </si>
  <si>
    <t>P4-C12</t>
  </si>
  <si>
    <t>chr11:68911479A&gt;G</t>
  </si>
  <si>
    <t>chr12:49024611C&gt;T</t>
  </si>
  <si>
    <t>P4-B12</t>
  </si>
  <si>
    <t>chr6:32040535C&gt;T</t>
  </si>
  <si>
    <t>P4-A12</t>
  </si>
  <si>
    <t>chr6:32039426T&gt;A</t>
  </si>
  <si>
    <t>CNBP</t>
  </si>
  <si>
    <t>&gt;75</t>
  </si>
  <si>
    <t>129172576-129172732</t>
  </si>
  <si>
    <t>chr3:129172576-129172732</t>
  </si>
  <si>
    <t>P4-H11</t>
  </si>
  <si>
    <t>CG</t>
  </si>
  <si>
    <t>CTCT</t>
  </si>
  <si>
    <t>chr17:58709921_58709923delinsG</t>
  </si>
  <si>
    <t>P4-G11</t>
  </si>
  <si>
    <t>KRAS</t>
  </si>
  <si>
    <t>chr12:25227310T&gt;G</t>
  </si>
  <si>
    <t>P4-F11</t>
  </si>
  <si>
    <t>chr1:156136413C&gt;T</t>
  </si>
  <si>
    <t>P4-E11</t>
  </si>
  <si>
    <t>RAD51D</t>
  </si>
  <si>
    <t>chr17:35106987C&gt;T</t>
  </si>
  <si>
    <t>P4-D11</t>
  </si>
  <si>
    <t>chr16:23607958G&gt;A</t>
  </si>
  <si>
    <t>P4-C11</t>
  </si>
  <si>
    <t>chr6:152511061G&gt;A</t>
  </si>
  <si>
    <t>P4-B11</t>
  </si>
  <si>
    <t>chr6:152416846dup</t>
  </si>
  <si>
    <t>chr1:45332440G&gt;A</t>
  </si>
  <si>
    <t>P4-A11</t>
  </si>
  <si>
    <t>chr6:157201182C&gt;T</t>
  </si>
  <si>
    <t>P4-H10</t>
  </si>
  <si>
    <t>SMPX</t>
  </si>
  <si>
    <t>chrX:21743783dup</t>
  </si>
  <si>
    <t>P4-G10</t>
  </si>
  <si>
    <t>chr12:5949845G&gt;A</t>
  </si>
  <si>
    <t>P4-F10</t>
  </si>
  <si>
    <t>chr12:6011658A&gt;C</t>
  </si>
  <si>
    <t>P4-E10</t>
  </si>
  <si>
    <t>CACNA1F</t>
  </si>
  <si>
    <t>chrX:49206537G&gt;A</t>
  </si>
  <si>
    <t>P4-D10</t>
  </si>
  <si>
    <t>homologous Y region</t>
  </si>
  <si>
    <t>22031643-25676306</t>
  </si>
  <si>
    <t>chrY:22031643-25676306</t>
  </si>
  <si>
    <t>P4-C10</t>
  </si>
  <si>
    <t>CHEK2</t>
  </si>
  <si>
    <t>chr22:28695869del</t>
  </si>
  <si>
    <t>P4-B10</t>
  </si>
  <si>
    <t>ACTTA</t>
  </si>
  <si>
    <t>chr13:32339568_32339571del</t>
  </si>
  <si>
    <t>TBX4</t>
  </si>
  <si>
    <t>chr17:61482990del</t>
  </si>
  <si>
    <t>P4-A10</t>
  </si>
  <si>
    <t>chr2:44312653T&gt;C</t>
  </si>
  <si>
    <t>P4-H9</t>
  </si>
  <si>
    <t>chr2:44275915A&gt;C</t>
  </si>
  <si>
    <t>PRPF8</t>
  </si>
  <si>
    <t>chr17:1650881C&gt;T</t>
  </si>
  <si>
    <t>P4-G9</t>
  </si>
  <si>
    <t>chr1:45332215G&gt;A</t>
  </si>
  <si>
    <t>P4-F9</t>
  </si>
  <si>
    <t>chr12:51699615T&gt;C</t>
  </si>
  <si>
    <t>P4-E9</t>
  </si>
  <si>
    <t>F11</t>
  </si>
  <si>
    <t>chr4:186274239C&gt;T</t>
  </si>
  <si>
    <t>P4-D9</t>
  </si>
  <si>
    <t>CTT</t>
  </si>
  <si>
    <t>chr16:89284451_89284452del</t>
  </si>
  <si>
    <t>P4-C9</t>
  </si>
  <si>
    <t>18787559-20092909</t>
  </si>
  <si>
    <t>chr22:18787559-20092909dup</t>
  </si>
  <si>
    <t>P4-B9</t>
  </si>
  <si>
    <t>SRCAP</t>
  </si>
  <si>
    <t>chr16:30737370C&gt;T</t>
  </si>
  <si>
    <t>P4-A9</t>
  </si>
  <si>
    <t>chr1:94031110G&gt;A</t>
  </si>
  <si>
    <t>P4-H8</t>
  </si>
  <si>
    <t>chr16:89280029dup</t>
  </si>
  <si>
    <t>P4-G8</t>
  </si>
  <si>
    <t>EP300</t>
  </si>
  <si>
    <t>AGCACATACAGCTGA</t>
  </si>
  <si>
    <t>chr22:41127559_41127572del</t>
  </si>
  <si>
    <t>P4-F8</t>
  </si>
  <si>
    <t>DYNC2H1</t>
  </si>
  <si>
    <t>chr11:103135923T&gt;A</t>
  </si>
  <si>
    <t>P4-E8</t>
  </si>
  <si>
    <t>FGG</t>
  </si>
  <si>
    <t>chr4:154611883G&gt;C</t>
  </si>
  <si>
    <t>P4-D8</t>
  </si>
  <si>
    <t>chr4:154608615C&gt;T</t>
  </si>
  <si>
    <t>215766681_215934795</t>
  </si>
  <si>
    <t>chr1:215766681_215934795del</t>
  </si>
  <si>
    <t>P4-C8</t>
  </si>
  <si>
    <t>chr1:215675583A&gt;C</t>
  </si>
  <si>
    <t>chr2:47799427C&gt;T</t>
  </si>
  <si>
    <t>P4-B8</t>
  </si>
  <si>
    <t>PHIP</t>
  </si>
  <si>
    <t>6</t>
  </si>
  <si>
    <t>Chr6:78946103G&gt;A</t>
  </si>
  <si>
    <t>P4-A8</t>
  </si>
  <si>
    <t>AACAAA</t>
  </si>
  <si>
    <t>chr13:32333237_32333241del</t>
  </si>
  <si>
    <t>P4-H7</t>
  </si>
  <si>
    <t>chr19:45770204-45770264</t>
  </si>
  <si>
    <t>P4-G7</t>
  </si>
  <si>
    <t>30626777-32328284</t>
  </si>
  <si>
    <t>chr15:30626777-32328284del</t>
  </si>
  <si>
    <t>P4-F7</t>
  </si>
  <si>
    <t>GUCY2D</t>
  </si>
  <si>
    <t>chr17:8013918C&gt;T</t>
  </si>
  <si>
    <t>P4-E7</t>
  </si>
  <si>
    <t>chr17:8003497G&gt;A</t>
  </si>
  <si>
    <t>chr16:56883858C&gt;T</t>
  </si>
  <si>
    <t>P4-D7</t>
  </si>
  <si>
    <t>POU4F3</t>
  </si>
  <si>
    <t>chr5:146340145A&gt;G</t>
  </si>
  <si>
    <t>P4-C7</t>
  </si>
  <si>
    <t>chr12:102852875C&gt;T</t>
  </si>
  <si>
    <t>P4-B7</t>
  </si>
  <si>
    <t>chr12:102840493G&gt;A</t>
  </si>
  <si>
    <t>31100673-32154630</t>
  </si>
  <si>
    <t>chr15:31100673-32154630del</t>
  </si>
  <si>
    <t>P4-A7</t>
  </si>
  <si>
    <t>31063405-31100663</t>
  </si>
  <si>
    <t>chr15:31063405-31100663del</t>
  </si>
  <si>
    <t>30094196-31059877</t>
  </si>
  <si>
    <t>chr15:30094196-31059877del</t>
  </si>
  <si>
    <t>IMPG1</t>
  </si>
  <si>
    <t>chr6:76022117del</t>
  </si>
  <si>
    <t>P4-H6</t>
  </si>
  <si>
    <t>88785937-89056784</t>
  </si>
  <si>
    <t>chr5:88785937-89056784dup</t>
  </si>
  <si>
    <t>P4-G6</t>
  </si>
  <si>
    <t>46124262-46296113</t>
  </si>
  <si>
    <t>chr1:46124262-46296113dup</t>
  </si>
  <si>
    <t xml:space="preserve">SMC(19) </t>
  </si>
  <si>
    <t>27780199-28455368</t>
  </si>
  <si>
    <t>chr19:27780199-28455368dup</t>
  </si>
  <si>
    <t>P4-F6</t>
  </si>
  <si>
    <t>ATC</t>
  </si>
  <si>
    <t>chr16:23636036_23636037del</t>
  </si>
  <si>
    <t>P4-E6</t>
  </si>
  <si>
    <t>chr1:196715621T&gt;A</t>
  </si>
  <si>
    <t>P4-D6</t>
  </si>
  <si>
    <t>BMP6</t>
  </si>
  <si>
    <t>chr6:7727110G&gt;A</t>
  </si>
  <si>
    <t>P4-C6</t>
  </si>
  <si>
    <t>chr12:6013630G&gt;T</t>
  </si>
  <si>
    <t>P4-B6</t>
  </si>
  <si>
    <t>chr6:26091521T&gt;C</t>
  </si>
  <si>
    <t>P4-A6</t>
  </si>
  <si>
    <t>chr6:26090951C&gt;G</t>
  </si>
  <si>
    <t>47, XX, +mar(4)</t>
  </si>
  <si>
    <t>P4-H5</t>
  </si>
  <si>
    <t>ABCC6</t>
  </si>
  <si>
    <t>chr16:16163078G&gt;A</t>
  </si>
  <si>
    <t>P4-G5</t>
  </si>
  <si>
    <t>chr16:16155010C&gt;T</t>
  </si>
  <si>
    <t>chr1:216325412T&gt;G</t>
  </si>
  <si>
    <t>P4-F5</t>
  </si>
  <si>
    <t>chr1:216247095del</t>
  </si>
  <si>
    <t>32038423_32039248</t>
  </si>
  <si>
    <t>chr6:32038423_32039248del</t>
  </si>
  <si>
    <t>P4-E5</t>
  </si>
  <si>
    <t>chr6:32039081C&gt;G</t>
  </si>
  <si>
    <t>GTA</t>
  </si>
  <si>
    <t>chr8:60848540_60848541dup</t>
  </si>
  <si>
    <t>P4-D5</t>
  </si>
  <si>
    <t>P4-C5</t>
  </si>
  <si>
    <t>chr19:13299289G&gt;A</t>
  </si>
  <si>
    <t>P4-B5</t>
  </si>
  <si>
    <t>chr6:32041006C&gt;T</t>
  </si>
  <si>
    <t>P4-A5</t>
  </si>
  <si>
    <t>VUS secondary to (detected) pathogenic variant</t>
  </si>
  <si>
    <t>chr6:32040485G&gt;A</t>
  </si>
  <si>
    <t>RPGR</t>
  </si>
  <si>
    <t>chrX:38298967G&gt;A</t>
  </si>
  <si>
    <t>P4-H4</t>
  </si>
  <si>
    <t>CTDP1</t>
  </si>
  <si>
    <t>chr18:79710825C&gt;T</t>
  </si>
  <si>
    <t>P4-G4</t>
  </si>
  <si>
    <t>69, XXX</t>
  </si>
  <si>
    <t>P4-F4</t>
  </si>
  <si>
    <t>chr4:109741003C&gt;G</t>
  </si>
  <si>
    <t>P4-E4</t>
  </si>
  <si>
    <t>chr3:193645589A&gt;T</t>
  </si>
  <si>
    <t>P4-D4</t>
  </si>
  <si>
    <t>der(22)t(Y;22)(q11.23;p11.2)</t>
  </si>
  <si>
    <t>P4-C4</t>
  </si>
  <si>
    <t>t(3;20)(q?25;q?12)</t>
  </si>
  <si>
    <t>chr1:94021238A&gt;T</t>
  </si>
  <si>
    <t>P4-B4</t>
  </si>
  <si>
    <t>chr1:94005499C&gt;T</t>
  </si>
  <si>
    <t>CHST6</t>
  </si>
  <si>
    <t>chr16:75479598C&gt;T</t>
  </si>
  <si>
    <t>P4-A4</t>
  </si>
  <si>
    <t>chrX:108692850G&gt;C</t>
  </si>
  <si>
    <t>P4-H3</t>
  </si>
  <si>
    <t>chr1:241517292C&gt;A</t>
  </si>
  <si>
    <t>P4-G3</t>
  </si>
  <si>
    <t>PROC</t>
  </si>
  <si>
    <t>chr2:127423393C&gt;T</t>
  </si>
  <si>
    <t>P4-F3</t>
  </si>
  <si>
    <t>PAX6</t>
  </si>
  <si>
    <t>chr11:31801704C&gt;T</t>
  </si>
  <si>
    <t>P4-E3</t>
  </si>
  <si>
    <t>ATP1A3</t>
  </si>
  <si>
    <t>chr19:41970539C&gt;T</t>
  </si>
  <si>
    <t>P4-D3</t>
  </si>
  <si>
    <t>MTHFR</t>
  </si>
  <si>
    <t>chr1:11794765C&gt;T</t>
  </si>
  <si>
    <t>P4-C3</t>
  </si>
  <si>
    <t>SLC5A2</t>
  </si>
  <si>
    <t>chr16:31488463C&gt;T</t>
  </si>
  <si>
    <t>P4-B3</t>
  </si>
  <si>
    <t>chr12:6022811G&gt;A</t>
  </si>
  <si>
    <t>P4-A3</t>
  </si>
  <si>
    <t>MYH9</t>
  </si>
  <si>
    <t>chr22:36295069G&gt;A</t>
  </si>
  <si>
    <t>P4-H2</t>
  </si>
  <si>
    <t>P4-G2</t>
  </si>
  <si>
    <t>chr3:122254262C&gt;T</t>
  </si>
  <si>
    <t>P4-F2</t>
  </si>
  <si>
    <t>chr12:112450416A&gt;G</t>
  </si>
  <si>
    <t>P4-E2</t>
  </si>
  <si>
    <t>chr17:35101257C&gt;A</t>
  </si>
  <si>
    <t>P4-D2</t>
  </si>
  <si>
    <t>EYA4</t>
  </si>
  <si>
    <t>chr6:133525256T&gt;G</t>
  </si>
  <si>
    <t>P4-C2</t>
  </si>
  <si>
    <t>TTTCTC</t>
  </si>
  <si>
    <t>chr17:43093330_43093334del</t>
  </si>
  <si>
    <t>P4-B2</t>
  </si>
  <si>
    <t>chr2:47799573del</t>
  </si>
  <si>
    <t>P4-A2</t>
  </si>
  <si>
    <t>EYA1</t>
  </si>
  <si>
    <t>AATCC</t>
  </si>
  <si>
    <t>chr8:71299655_71299658del</t>
  </si>
  <si>
    <t>P4-H1</t>
  </si>
  <si>
    <t>SLC40A1</t>
  </si>
  <si>
    <t>GCAA</t>
  </si>
  <si>
    <t>chr2:189571742_189571744del</t>
  </si>
  <si>
    <t>P4-G1</t>
  </si>
  <si>
    <t>47, XX, +21</t>
  </si>
  <si>
    <t>P4-F1</t>
  </si>
  <si>
    <t>chr4:67753920C&gt;T</t>
  </si>
  <si>
    <t>P4-E1</t>
  </si>
  <si>
    <t>ACTG2</t>
  </si>
  <si>
    <t>chr2:73901427C&gt;G</t>
  </si>
  <si>
    <t>P4-D1</t>
  </si>
  <si>
    <t>SF3B4</t>
  </si>
  <si>
    <t>chr1:149924015C&gt;G</t>
  </si>
  <si>
    <t>P4-C1</t>
  </si>
  <si>
    <t>FTL</t>
  </si>
  <si>
    <t>chr19:48965340G&gt;T</t>
  </si>
  <si>
    <t>P4-B1</t>
  </si>
  <si>
    <t>FMO3</t>
  </si>
  <si>
    <t>chr1:171107825G&gt;A</t>
  </si>
  <si>
    <t>P4-A1</t>
  </si>
  <si>
    <t>47, XXY</t>
  </si>
  <si>
    <t>P3-G12</t>
  </si>
  <si>
    <t>P3-F12</t>
  </si>
  <si>
    <t>P3-E12</t>
  </si>
  <si>
    <t>chr6:32040110G&gt;T</t>
  </si>
  <si>
    <t>chr4:186274193G&gt;T</t>
  </si>
  <si>
    <t>P3-D12</t>
  </si>
  <si>
    <t>chr4:186273178G&gt;A</t>
  </si>
  <si>
    <t>chr7:5987078G&gt;A</t>
  </si>
  <si>
    <t>P3-C12</t>
  </si>
  <si>
    <t>chr8:71271844G&gt;A</t>
  </si>
  <si>
    <t>P3-B12</t>
  </si>
  <si>
    <t>GCH1</t>
  </si>
  <si>
    <t>Chr14:54859737C&gt;T</t>
  </si>
  <si>
    <t>P3-A12</t>
  </si>
  <si>
    <t>71115447-72097307</t>
  </si>
  <si>
    <t>chr6:71115447-72097307del</t>
  </si>
  <si>
    <t>P3-H11</t>
  </si>
  <si>
    <t>chr17:17216382_17216386del</t>
  </si>
  <si>
    <t>P3-G11</t>
  </si>
  <si>
    <t>chr1:94051698C&gt;G</t>
  </si>
  <si>
    <t>P3-F11</t>
  </si>
  <si>
    <t>AGT</t>
  </si>
  <si>
    <t>chr15:43600609_43600610delinsAG</t>
  </si>
  <si>
    <t>P3-E11</t>
  </si>
  <si>
    <t>GJA8</t>
  </si>
  <si>
    <t>chr1:147908095A&gt;G</t>
  </si>
  <si>
    <t>P3-D11</t>
  </si>
  <si>
    <t>Blot</t>
  </si>
  <si>
    <t>P3-C11</t>
  </si>
  <si>
    <t>SEC63</t>
  </si>
  <si>
    <t>chr6:107921866G&gt;C</t>
  </si>
  <si>
    <t>P3-B11</t>
  </si>
  <si>
    <t>SPINK1</t>
  </si>
  <si>
    <t>chr5:147828115T&gt;C</t>
  </si>
  <si>
    <t>P3-A11</t>
  </si>
  <si>
    <t>SGCG</t>
  </si>
  <si>
    <t>23320637_23320760</t>
  </si>
  <si>
    <t>chr13:23320637_23320760del</t>
  </si>
  <si>
    <t>P3-H10</t>
  </si>
  <si>
    <t>CAGTTA</t>
  </si>
  <si>
    <t>chr7:5978675_5978679del</t>
  </si>
  <si>
    <t>P3-G10</t>
  </si>
  <si>
    <t>6110374_6110968</t>
  </si>
  <si>
    <t>chr12:6110374_6110968del</t>
  </si>
  <si>
    <t>P3-F10</t>
  </si>
  <si>
    <t>CATCCAGCAGGA</t>
  </si>
  <si>
    <t>chr12:6019569_6019579del</t>
  </si>
  <si>
    <t>P3-E10</t>
  </si>
  <si>
    <t>chr15:43603385G&gt;A</t>
  </si>
  <si>
    <t>P3-D10</t>
  </si>
  <si>
    <t>USP9X</t>
  </si>
  <si>
    <t>chrX:41123710dup</t>
  </si>
  <si>
    <t>P3-C10</t>
  </si>
  <si>
    <t>43048721_43049230</t>
  </si>
  <si>
    <t>chr17:43048721_43049230del</t>
  </si>
  <si>
    <t>P3-B10</t>
  </si>
  <si>
    <t>BBS12</t>
  </si>
  <si>
    <t>chr4:122742562dup</t>
  </si>
  <si>
    <t>P3-A10</t>
  </si>
  <si>
    <t>GTATG</t>
  </si>
  <si>
    <t>chr4:122742312_122742315del</t>
  </si>
  <si>
    <t>TSEN54</t>
  </si>
  <si>
    <t>chr17:75522000G&gt;T</t>
  </si>
  <si>
    <t>P3-H9</t>
  </si>
  <si>
    <t>ACTB</t>
  </si>
  <si>
    <t>chr7:5528599T&gt;C</t>
  </si>
  <si>
    <t>P3-G9</t>
  </si>
  <si>
    <t>13207858-13207897</t>
  </si>
  <si>
    <t>chr19:13207858-13207897</t>
  </si>
  <si>
    <t>P3-F9</t>
  </si>
  <si>
    <t>MSH2</t>
  </si>
  <si>
    <t>chr2:47414421A&gt;T</t>
  </si>
  <si>
    <t>P3-E9</t>
  </si>
  <si>
    <t>chr7:152162989del</t>
  </si>
  <si>
    <t>P3-D9</t>
  </si>
  <si>
    <t>familial adenomatous polyposis-1</t>
  </si>
  <si>
    <t>chr5:112819111T&gt;G</t>
  </si>
  <si>
    <t>P3-C9</t>
  </si>
  <si>
    <t>ADAMTSL4</t>
  </si>
  <si>
    <t>CAGGCCTCTGGCACAGAGCCC</t>
  </si>
  <si>
    <t>chr1:150553758_150553777del</t>
  </si>
  <si>
    <t>P3-B9</t>
  </si>
  <si>
    <t>P3-A9</t>
  </si>
  <si>
    <t>chr1:196689524T&gt;A</t>
  </si>
  <si>
    <t>P3-H8</t>
  </si>
  <si>
    <t>chr12:6019394G&gt;A</t>
  </si>
  <si>
    <t>P3-G8</t>
  </si>
  <si>
    <t>chr12:6019298G&gt;A</t>
  </si>
  <si>
    <t>chr19:1207093C&gt;G</t>
  </si>
  <si>
    <t>P3-F8</t>
  </si>
  <si>
    <t>ATXN3</t>
  </si>
  <si>
    <t>92071009-92071042</t>
  </si>
  <si>
    <t>chr14:92071009-92071042</t>
  </si>
  <si>
    <t>P3-E8</t>
  </si>
  <si>
    <t>chr2:189563728G&gt;A</t>
  </si>
  <si>
    <t>P3-D8</t>
  </si>
  <si>
    <t>chr6:26092913G&gt;A</t>
  </si>
  <si>
    <t>chr1:196690069G&gt;A</t>
  </si>
  <si>
    <t>P3-C8</t>
  </si>
  <si>
    <t>ring chromosome</t>
  </si>
  <si>
    <t>203862-534475</t>
  </si>
  <si>
    <t>chr9:203862-534475del</t>
  </si>
  <si>
    <t>P3-B8</t>
  </si>
  <si>
    <t>137507220-138125938</t>
  </si>
  <si>
    <t>chr9:137507220-138125938del</t>
  </si>
  <si>
    <t>Chr17:43082434G&gt;A</t>
  </si>
  <si>
    <t>P3-A8</t>
  </si>
  <si>
    <t>P3-H7</t>
  </si>
  <si>
    <t>chr6:24843075-24843086del</t>
  </si>
  <si>
    <t>P3-G7</t>
  </si>
  <si>
    <t>239326838-241841233</t>
  </si>
  <si>
    <t>chr2:239326838-241841233del</t>
  </si>
  <si>
    <t>P3-F7</t>
  </si>
  <si>
    <t>MFRP</t>
  </si>
  <si>
    <t>chr11:119345563del</t>
  </si>
  <si>
    <t>P3-E7</t>
  </si>
  <si>
    <t>32038316_32040205</t>
  </si>
  <si>
    <t>chr6:32038316_32040205del</t>
  </si>
  <si>
    <t>P3-D7</t>
  </si>
  <si>
    <t>44281387_44313951</t>
  </si>
  <si>
    <t>chr2:44281387_44313951del</t>
  </si>
  <si>
    <t>P3-C7</t>
  </si>
  <si>
    <t>23123715-30127763</t>
  </si>
  <si>
    <t>chr15:23123715-30127763dup</t>
  </si>
  <si>
    <t>P3-B7</t>
  </si>
  <si>
    <t>DHX30</t>
  </si>
  <si>
    <t>chr3:47848238G&gt;A</t>
  </si>
  <si>
    <t>P3-A7</t>
  </si>
  <si>
    <t>UBE3A</t>
  </si>
  <si>
    <t>TCA</t>
  </si>
  <si>
    <t>chr15:25356834_25356835del</t>
  </si>
  <si>
    <t>P3-H6</t>
  </si>
  <si>
    <t>P3-G6</t>
  </si>
  <si>
    <t>chr1:94027444C&gt;T</t>
  </si>
  <si>
    <t>robertsonian</t>
  </si>
  <si>
    <t>45, XX, der(13;14)(q10;q10)</t>
  </si>
  <si>
    <t>P3-F6</t>
  </si>
  <si>
    <t>chr17:43045767G&gt;A</t>
  </si>
  <si>
    <t>P3-E6</t>
  </si>
  <si>
    <t>FRMD7</t>
  </si>
  <si>
    <t>chrX:132080262G&gt;A</t>
  </si>
  <si>
    <t>P3-D6</t>
  </si>
  <si>
    <t>CLCN4</t>
  </si>
  <si>
    <t>chrX:10206479C&gt;T</t>
  </si>
  <si>
    <t>P3-C6</t>
  </si>
  <si>
    <t>TTTAAGTACCA</t>
  </si>
  <si>
    <t>chr1:155479691_155479692insTTAAGTACCA</t>
  </si>
  <si>
    <t>P3-B6</t>
  </si>
  <si>
    <t>P3-A6</t>
  </si>
  <si>
    <t>chr21:42395372G&gt;A</t>
  </si>
  <si>
    <t>P3-H5</t>
  </si>
  <si>
    <t>chr21:42383991C&gt;T</t>
  </si>
  <si>
    <t>96427518-120416096</t>
  </si>
  <si>
    <t>chr12:96427518-120416096hmz</t>
  </si>
  <si>
    <t>P3-G5</t>
  </si>
  <si>
    <t>WFS1</t>
  </si>
  <si>
    <t>chr4:6300732C&gt;T</t>
  </si>
  <si>
    <t>P3-F5</t>
  </si>
  <si>
    <t>chr13:32363237G&gt;T</t>
  </si>
  <si>
    <t>P3-D5</t>
  </si>
  <si>
    <t>triploIdy</t>
  </si>
  <si>
    <t>38079793-38585053</t>
  </si>
  <si>
    <t>chr2:38079793-38585053dup</t>
  </si>
  <si>
    <t>P3-C5</t>
  </si>
  <si>
    <t>84460917-86240010</t>
  </si>
  <si>
    <t>chr16:84460917-86240010dup</t>
  </si>
  <si>
    <t>68, XX</t>
  </si>
  <si>
    <t>KBTBD13</t>
  </si>
  <si>
    <t>chr15:65078037C&gt;T</t>
  </si>
  <si>
    <t>P3-B5</t>
  </si>
  <si>
    <t>UGT1A1</t>
  </si>
  <si>
    <t>chr2:233760247_233760248dup</t>
  </si>
  <si>
    <t>P3-A5</t>
  </si>
  <si>
    <t>chr19:920746T&gt;A</t>
  </si>
  <si>
    <t>P3-H4</t>
  </si>
  <si>
    <t>TP63</t>
  </si>
  <si>
    <t>chr3:189894258G&gt;T</t>
  </si>
  <si>
    <t>P3-G4</t>
  </si>
  <si>
    <t>MYO15A</t>
  </si>
  <si>
    <t>GACAG</t>
  </si>
  <si>
    <t>chr17:18149492_18149495del</t>
  </si>
  <si>
    <t>P3-F4</t>
  </si>
  <si>
    <t>chr17:18119937del</t>
  </si>
  <si>
    <t>TPP1</t>
  </si>
  <si>
    <t>chr11:6617154C&gt;G</t>
  </si>
  <si>
    <t>P3-E4</t>
  </si>
  <si>
    <t>chr11:6617040G&gt;A</t>
  </si>
  <si>
    <t>chr5:223509C&gt;T</t>
  </si>
  <si>
    <t>P3-D4</t>
  </si>
  <si>
    <t>P3-C4</t>
  </si>
  <si>
    <t>P3-B4</t>
  </si>
  <si>
    <t>PRPH2</t>
  </si>
  <si>
    <t>chr6:42704447del</t>
  </si>
  <si>
    <t>P3-A4</t>
  </si>
  <si>
    <t>FGB</t>
  </si>
  <si>
    <t>chr4:154565977G&gt;C</t>
  </si>
  <si>
    <t>P3-H3</t>
  </si>
  <si>
    <t>chr19:6678149C&gt;T</t>
  </si>
  <si>
    <t>P3-G3</t>
  </si>
  <si>
    <t>P3-F3</t>
  </si>
  <si>
    <t>6110374-6110968</t>
  </si>
  <si>
    <t>chr12:6110374-6110968del</t>
  </si>
  <si>
    <t>P3-E3</t>
  </si>
  <si>
    <t>TGG</t>
  </si>
  <si>
    <t>chr17:43074396_43074397insGG</t>
  </si>
  <si>
    <t>P3-D3</t>
  </si>
  <si>
    <t>F5</t>
  </si>
  <si>
    <t>chr1:169529608C&gt;T</t>
  </si>
  <si>
    <t>P3-C3</t>
  </si>
  <si>
    <t>43124017_43125483</t>
  </si>
  <si>
    <t>chr17:43124017_43125483del</t>
  </si>
  <si>
    <t>P3-B3</t>
  </si>
  <si>
    <t>chr13:32332625del</t>
  </si>
  <si>
    <t>GACAA</t>
  </si>
  <si>
    <t>chr16:23637886_23637889del</t>
  </si>
  <si>
    <t>P3-A3</t>
  </si>
  <si>
    <t>160996660-161195258</t>
  </si>
  <si>
    <t>chr2:160996660-161195258del</t>
  </si>
  <si>
    <t>P3-H2</t>
  </si>
  <si>
    <t>108472214-108665449</t>
  </si>
  <si>
    <t>chr2:108472214-108665449del</t>
  </si>
  <si>
    <t>der(4)(7pter-&gt;p21::4p15.2-&gt;qter)</t>
  </si>
  <si>
    <t>P3-G2</t>
  </si>
  <si>
    <t>DLG3</t>
  </si>
  <si>
    <t>chrX:70499891C&gt;T</t>
  </si>
  <si>
    <t>P3-F2</t>
  </si>
  <si>
    <t>18162024-21111371</t>
  </si>
  <si>
    <t>chr22:18162024-21111371dup</t>
  </si>
  <si>
    <t>P3-E2</t>
  </si>
  <si>
    <t>21790569-22420037</t>
  </si>
  <si>
    <t>chr16:21790569-22420037del</t>
  </si>
  <si>
    <t>P3-D2</t>
  </si>
  <si>
    <t>chr2:47445534C&gt;G</t>
  </si>
  <si>
    <t>P3-C2</t>
  </si>
  <si>
    <t>PTEN Hamartoma tumor syndrome</t>
  </si>
  <si>
    <t>chr10:87952119G&gt;T</t>
  </si>
  <si>
    <t>P3-B2</t>
  </si>
  <si>
    <t>chr16:2058744T&gt;G</t>
  </si>
  <si>
    <t>P3-A2</t>
  </si>
  <si>
    <t>MEN1</t>
  </si>
  <si>
    <t>chr11:64807082C&gt;T</t>
  </si>
  <si>
    <t>P3-H1</t>
  </si>
  <si>
    <t>P3-G1</t>
  </si>
  <si>
    <t>chr1:215998954G&gt;A</t>
  </si>
  <si>
    <t>NR2E3</t>
  </si>
  <si>
    <t>chr15:71812178T&gt;A</t>
  </si>
  <si>
    <t>P3-F1</t>
  </si>
  <si>
    <t>chr15:71811978C&gt;T</t>
  </si>
  <si>
    <t>SERPINC1</t>
  </si>
  <si>
    <t>chr1:173914584G&gt;C</t>
  </si>
  <si>
    <t>P3-E1</t>
  </si>
  <si>
    <t>CD46</t>
  </si>
  <si>
    <t>chr1:207752250C&gt;T</t>
  </si>
  <si>
    <t>P3-D1</t>
  </si>
  <si>
    <t>P3-C1</t>
  </si>
  <si>
    <t>chr12:112477719A&gt;G</t>
  </si>
  <si>
    <t>P3-B1</t>
  </si>
  <si>
    <t>chr7:107675051T&gt;C</t>
  </si>
  <si>
    <t>P3-A1</t>
  </si>
  <si>
    <t>chr7:5977629G&gt;A</t>
  </si>
  <si>
    <t>P2-E12</t>
  </si>
  <si>
    <t>chr6:32038514C&gt;T</t>
  </si>
  <si>
    <t>P2-D12</t>
  </si>
  <si>
    <t>risk allele (VUS)</t>
  </si>
  <si>
    <t>chr6:32038320A&gt;G</t>
  </si>
  <si>
    <t>chr6:32038313T&gt;C</t>
  </si>
  <si>
    <t>chr6:32038310G&gt;A</t>
  </si>
  <si>
    <t>chr6:32038297C&gt;T</t>
  </si>
  <si>
    <t>14214311-15819154</t>
  </si>
  <si>
    <t>chr6:14214311-15819154hmz</t>
  </si>
  <si>
    <t>P2-C12</t>
  </si>
  <si>
    <t>66615570-68473566</t>
  </si>
  <si>
    <t>chr3:66615570-68473566hmz</t>
  </si>
  <si>
    <t>194425080-198124389</t>
  </si>
  <si>
    <t>chr3:194425080-198124389hmz</t>
  </si>
  <si>
    <t>176012238-187359330</t>
  </si>
  <si>
    <t>chr2:176012238-187359330hmz</t>
  </si>
  <si>
    <t>47096490-51740674</t>
  </si>
  <si>
    <t>chr19:47096490-51740674hmz</t>
  </si>
  <si>
    <t>50556104-52421883</t>
  </si>
  <si>
    <t>chr15:50556104-52421883hmz</t>
  </si>
  <si>
    <t>18864666-31574428</t>
  </si>
  <si>
    <t>chr13:18864666-31574428hmz</t>
  </si>
  <si>
    <t>97680239-108260739</t>
  </si>
  <si>
    <t>chr12:97680239-108260739hmz</t>
  </si>
  <si>
    <t>90839079-92572208</t>
  </si>
  <si>
    <t>chr11:90839079-92572208hmz</t>
  </si>
  <si>
    <t>49721-8306925</t>
  </si>
  <si>
    <t>chr10:49721-8306925hmz</t>
  </si>
  <si>
    <t>26198028-41076760</t>
  </si>
  <si>
    <t>chr1:26198028-41076760hmz</t>
  </si>
  <si>
    <t>TMEM106B</t>
  </si>
  <si>
    <t>chr7:12231904G&gt;A</t>
  </si>
  <si>
    <t>P2-B12</t>
  </si>
  <si>
    <t>ARID2</t>
  </si>
  <si>
    <t>AACGA</t>
  </si>
  <si>
    <t>chr12:45836804_45836807dup</t>
  </si>
  <si>
    <t>P2-A12</t>
  </si>
  <si>
    <t>chr2:32128430C&gt;T</t>
  </si>
  <si>
    <t>P2-H11</t>
  </si>
  <si>
    <t>EYS</t>
  </si>
  <si>
    <t>CAGCTATA</t>
  </si>
  <si>
    <t>chr6:64591511_64591517del</t>
  </si>
  <si>
    <t>P2-G11</t>
  </si>
  <si>
    <t>chr6:64307084T&gt;C</t>
  </si>
  <si>
    <t>CDH23</t>
  </si>
  <si>
    <t>chr10:71791123G&gt;A</t>
  </si>
  <si>
    <t>P2-F11</t>
  </si>
  <si>
    <t>chr10:71732226G&gt;T</t>
  </si>
  <si>
    <t>chr4:154589513C&gt;T</t>
  </si>
  <si>
    <t>P2-E11</t>
  </si>
  <si>
    <t>chrX:153905759G&gt;A</t>
  </si>
  <si>
    <t>P2-D11</t>
  </si>
  <si>
    <t>GAG</t>
  </si>
  <si>
    <t>chr19:11441263_11441264del</t>
  </si>
  <si>
    <t>P2-C11</t>
  </si>
  <si>
    <t>chr2:47471037dup</t>
  </si>
  <si>
    <t>P2-B11</t>
  </si>
  <si>
    <t>chr1:94011395A&gt;G</t>
  </si>
  <si>
    <t>P2-A11</t>
  </si>
  <si>
    <t>chr1:94008251C&gt;T</t>
  </si>
  <si>
    <t>PKD1</t>
  </si>
  <si>
    <t>chr16:2097204dup</t>
  </si>
  <si>
    <t>P2-H10</t>
  </si>
  <si>
    <t>chr16:2090952G&gt;A</t>
  </si>
  <si>
    <t>P2-G10</t>
  </si>
  <si>
    <t>MEFV</t>
  </si>
  <si>
    <t>chr16:3243191T&gt;G</t>
  </si>
  <si>
    <t>P2-F10</t>
  </si>
  <si>
    <t>PMM2</t>
  </si>
  <si>
    <t>chr16:8847806G&gt;C</t>
  </si>
  <si>
    <t>P2-E10</t>
  </si>
  <si>
    <t>chr16:8811153G&gt;A</t>
  </si>
  <si>
    <t>SNRNP200</t>
  </si>
  <si>
    <t>chr2:96293091G&gt;A</t>
  </si>
  <si>
    <t>P2-D10</t>
  </si>
  <si>
    <t>chr10:87933037A&gt;G</t>
  </si>
  <si>
    <t>P2-C10</t>
  </si>
  <si>
    <t>CYP17A1</t>
  </si>
  <si>
    <t>GCCGACAATCACTGTAGTCTTGGTGC</t>
  </si>
  <si>
    <t>chr10:102837132_102837156del</t>
  </si>
  <si>
    <t>P2-B10</t>
  </si>
  <si>
    <t>chr10:102832611G&gt;A</t>
  </si>
  <si>
    <t>154730-8518488</t>
  </si>
  <si>
    <t>chr9:154730-8518488del</t>
  </si>
  <si>
    <t>P2-A10</t>
  </si>
  <si>
    <t>chr1:11796321G&gt;A</t>
  </si>
  <si>
    <t>P2-H9</t>
  </si>
  <si>
    <t>CTC</t>
  </si>
  <si>
    <t>chr1:11794028_11794029delinsAG</t>
  </si>
  <si>
    <t>SLC34A3</t>
  </si>
  <si>
    <t>chr9:137234127del</t>
  </si>
  <si>
    <t>P2-G9</t>
  </si>
  <si>
    <t>PUF60</t>
  </si>
  <si>
    <t>chr8:143817454C&gt;A</t>
  </si>
  <si>
    <t>P2-F9</t>
  </si>
  <si>
    <t>P2-E9</t>
  </si>
  <si>
    <t>chr19:48965340G&gt;C</t>
  </si>
  <si>
    <t>P2-D9</t>
  </si>
  <si>
    <t>P2-C9</t>
  </si>
  <si>
    <t>44299972_44313952</t>
  </si>
  <si>
    <t>chr2:44299972_44313952dup</t>
  </si>
  <si>
    <t>NSD1</t>
  </si>
  <si>
    <t>177133832_177136030</t>
  </si>
  <si>
    <t>chr5:177133832_177136030del</t>
  </si>
  <si>
    <t>P2-B9</t>
  </si>
  <si>
    <t>86284828-107387315</t>
  </si>
  <si>
    <t>chr5:86284828-107387315del</t>
  </si>
  <si>
    <t>P2-A9</t>
  </si>
  <si>
    <t>NPHS2</t>
  </si>
  <si>
    <t>chr1:179557079C&gt;T</t>
  </si>
  <si>
    <t>P2-H8</t>
  </si>
  <si>
    <t>chr1:179552614C&gt;T</t>
  </si>
  <si>
    <t>chr17:43091783C&gt;A</t>
  </si>
  <si>
    <t>P2-G8</t>
  </si>
  <si>
    <t>ACTG1</t>
  </si>
  <si>
    <t>chr17:81511069G&gt;C</t>
  </si>
  <si>
    <t>P2-F8</t>
  </si>
  <si>
    <t>chr13:20192782C&gt;T</t>
  </si>
  <si>
    <t>P2-E8</t>
  </si>
  <si>
    <t>chr17:31349119G&gt;A</t>
  </si>
  <si>
    <t>P2-D8</t>
  </si>
  <si>
    <t>chr19:6718135T&gt;G</t>
  </si>
  <si>
    <t>P2-C8</t>
  </si>
  <si>
    <t>CEP290</t>
  </si>
  <si>
    <t>chr12:88101183T&gt;C</t>
  </si>
  <si>
    <t>P2-B8</t>
  </si>
  <si>
    <t>chr12:88089404dup</t>
  </si>
  <si>
    <t>USH1C</t>
  </si>
  <si>
    <t>chr11:17531177G&gt;A</t>
  </si>
  <si>
    <t>P2-A8</t>
  </si>
  <si>
    <t>71130454-72908593</t>
  </si>
  <si>
    <t>chr3:71130454-72908593del</t>
  </si>
  <si>
    <t>P2-H7</t>
  </si>
  <si>
    <t>SLC10A7</t>
  </si>
  <si>
    <t>chr4:146305967G&gt;A</t>
  </si>
  <si>
    <t>P2-G7</t>
  </si>
  <si>
    <t>AACTT</t>
  </si>
  <si>
    <t>chr4:146293924_146293927del</t>
  </si>
  <si>
    <t>RAI1</t>
  </si>
  <si>
    <t>chr17:17795905dup</t>
  </si>
  <si>
    <t>P2-F7</t>
  </si>
  <si>
    <t>73304281-74727409</t>
  </si>
  <si>
    <t>chr7:73304281-74727409del</t>
  </si>
  <si>
    <t>P2-E7</t>
  </si>
  <si>
    <t>chr16:3749667G&gt;A</t>
  </si>
  <si>
    <t>P2-D7</t>
  </si>
  <si>
    <t>chr13:32363269T&gt;A</t>
  </si>
  <si>
    <t>P2-C7</t>
  </si>
  <si>
    <t>MATN3</t>
  </si>
  <si>
    <t>chr2:20006190A&gt;T</t>
  </si>
  <si>
    <t>P2-B7</t>
  </si>
  <si>
    <t>chr1:215728342C&gt;T</t>
  </si>
  <si>
    <t>P2-A7</t>
  </si>
  <si>
    <t>SETD1A</t>
  </si>
  <si>
    <t>chr16:30980737_30980738del</t>
  </si>
  <si>
    <t>P2-H6</t>
  </si>
  <si>
    <t>196012405-197617306</t>
  </si>
  <si>
    <t>chr3:196012405-197617306del</t>
  </si>
  <si>
    <t>P2-G6</t>
  </si>
  <si>
    <t>chr12:112489083G&gt;C</t>
  </si>
  <si>
    <t>P2-F6</t>
  </si>
  <si>
    <t>COL9A3</t>
  </si>
  <si>
    <t>chr20:62818516del</t>
  </si>
  <si>
    <t>P2-E6</t>
  </si>
  <si>
    <t>18778742-21450837</t>
  </si>
  <si>
    <t>chr22:18778742-21450837del</t>
  </si>
  <si>
    <t>P2-D6</t>
  </si>
  <si>
    <t>chr7:114658184C&gt;G</t>
  </si>
  <si>
    <t>P2-C6</t>
  </si>
  <si>
    <t>63159109-63691088</t>
  </si>
  <si>
    <t>chr20:63159109-63691088dup</t>
  </si>
  <si>
    <t>P2-B6</t>
  </si>
  <si>
    <t>chr1:241508643C&gt;T</t>
  </si>
  <si>
    <t>P2-A6</t>
  </si>
  <si>
    <t>F2</t>
  </si>
  <si>
    <t>chr11:46719770G&gt;A</t>
  </si>
  <si>
    <t>P2-H5</t>
  </si>
  <si>
    <t>COL12A1</t>
  </si>
  <si>
    <t>chr6:75102647C&gt;G</t>
  </si>
  <si>
    <t>P2-G5</t>
  </si>
  <si>
    <t xml:space="preserve">G </t>
  </si>
  <si>
    <t xml:space="preserve">chr19:38543551A&gt;G </t>
  </si>
  <si>
    <t>P2-F5</t>
  </si>
  <si>
    <t>chr19:38519292G&gt;A</t>
  </si>
  <si>
    <t>chr19:38496466C&gt;T</t>
  </si>
  <si>
    <t>chr19:38483293A&gt;G</t>
  </si>
  <si>
    <t>chr19:38458247G&gt;A</t>
  </si>
  <si>
    <t>MECP2</t>
  </si>
  <si>
    <t>chrX:154030948G&gt;A</t>
  </si>
  <si>
    <t>P2-E5</t>
  </si>
  <si>
    <t>chr2:47795903C&gt;G</t>
  </si>
  <si>
    <t>P2-D5</t>
  </si>
  <si>
    <t>PDE6B</t>
  </si>
  <si>
    <t>chr4:666588G&gt;A</t>
  </si>
  <si>
    <t>P2-C5</t>
  </si>
  <si>
    <t>chr10:87957959dup</t>
  </si>
  <si>
    <t>P2-B5</t>
  </si>
  <si>
    <t>SP110</t>
  </si>
  <si>
    <t>230177538_230177680</t>
  </si>
  <si>
    <t>chr2:230177538_230177680del</t>
  </si>
  <si>
    <t>P2-A5</t>
  </si>
  <si>
    <t>chr12:112472981G&gt;A</t>
  </si>
  <si>
    <t>chr7:143330868G&gt;A</t>
  </si>
  <si>
    <t>P2-H4</t>
  </si>
  <si>
    <t>17497137-22746292</t>
  </si>
  <si>
    <t>chrY:17497137-22746292del</t>
  </si>
  <si>
    <t>P2-G4</t>
  </si>
  <si>
    <t>TTC</t>
  </si>
  <si>
    <t>chr7:143321720_143321721delinsTC</t>
  </si>
  <si>
    <t>P2-F4</t>
  </si>
  <si>
    <t>46, X, t(X;13)(q22;q12)</t>
  </si>
  <si>
    <t>P2-E4</t>
  </si>
  <si>
    <t>chr17:43106455C&gt;A</t>
  </si>
  <si>
    <t>P2-D4</t>
  </si>
  <si>
    <t>SHOC2</t>
  </si>
  <si>
    <t>chr10:110964362A&gt;G</t>
  </si>
  <si>
    <t>P2-C4</t>
  </si>
  <si>
    <t>POGZ</t>
  </si>
  <si>
    <t>chr1:151428276dup</t>
  </si>
  <si>
    <t>P2-B4</t>
  </si>
  <si>
    <t>193591144-193642765</t>
  </si>
  <si>
    <t>chr3:193591144-193642765dup</t>
  </si>
  <si>
    <t>P2-A4</t>
  </si>
  <si>
    <t>CCA</t>
  </si>
  <si>
    <t>chr7:6004002_6004003dup</t>
  </si>
  <si>
    <t>P2-H3</t>
  </si>
  <si>
    <t>chr1:45332803T&gt;C</t>
  </si>
  <si>
    <t>chr1:45331556C&gt;T</t>
  </si>
  <si>
    <t>BLM</t>
  </si>
  <si>
    <t>chr15:90803721G&gt;T</t>
  </si>
  <si>
    <t>P2-G3</t>
  </si>
  <si>
    <t>ZEB1</t>
  </si>
  <si>
    <t>chr10:31502386C&gt;T</t>
  </si>
  <si>
    <t>P2-F3</t>
  </si>
  <si>
    <t>chr12:102866632C&gt;T</t>
  </si>
  <si>
    <t>P2-E3</t>
  </si>
  <si>
    <t>chr12:102843746dup</t>
  </si>
  <si>
    <t>chr3:10350187G&gt;A</t>
  </si>
  <si>
    <t>P2-D3</t>
  </si>
  <si>
    <t>chr15:71811591G&gt;A</t>
  </si>
  <si>
    <t>P2-C3</t>
  </si>
  <si>
    <t>chr15:71810838G&gt;A</t>
  </si>
  <si>
    <t>P2-B3</t>
  </si>
  <si>
    <t>chr6:63721623dup</t>
  </si>
  <si>
    <t>46, XY female</t>
  </si>
  <si>
    <t>P2-A3</t>
  </si>
  <si>
    <t>17082662-18294385</t>
  </si>
  <si>
    <t xml:space="preserve">
1</t>
  </si>
  <si>
    <t xml:space="preserve">
chr17:17082662-18294385dup</t>
  </si>
  <si>
    <t>P2-H2</t>
  </si>
  <si>
    <t>1821516-2337623</t>
  </si>
  <si>
    <t>chr19:1821516-2337623dup</t>
  </si>
  <si>
    <t>P2-G2</t>
  </si>
  <si>
    <t>BTD</t>
  </si>
  <si>
    <t>chr3:15645224A&gt;C</t>
  </si>
  <si>
    <t>P2-F2</t>
  </si>
  <si>
    <t>chr3:15645186G&gt;C</t>
  </si>
  <si>
    <t>AVP</t>
  </si>
  <si>
    <t>chr20:3082779A&gt;C</t>
  </si>
  <si>
    <t>P2-E2</t>
  </si>
  <si>
    <t>DMD</t>
  </si>
  <si>
    <t>32426304-32735527</t>
  </si>
  <si>
    <t>chrX:32426304-32735527del</t>
  </si>
  <si>
    <t>P2-D2</t>
  </si>
  <si>
    <t>PHEX</t>
  </si>
  <si>
    <t>chrX:22212957C&gt;T</t>
  </si>
  <si>
    <t>P2-C2</t>
  </si>
  <si>
    <t>P2-B2</t>
  </si>
  <si>
    <t>CGGCGGCGGCGGCGGCGGC</t>
  </si>
  <si>
    <t>chr14:23321475_23321492dup</t>
  </si>
  <si>
    <t>P2-A2</t>
  </si>
  <si>
    <t xml:space="preserve">
10531916-15744689</t>
  </si>
  <si>
    <t xml:space="preserve">
9</t>
  </si>
  <si>
    <t xml:space="preserve">
chr9:10531916-15744689del</t>
  </si>
  <si>
    <t>P2-H1</t>
  </si>
  <si>
    <t>EFTUD2</t>
  </si>
  <si>
    <t>GCT</t>
  </si>
  <si>
    <t>chr17:44883694_44883695del</t>
  </si>
  <si>
    <t>P2-G1</t>
  </si>
  <si>
    <t>chr17:63943846C&gt;A</t>
  </si>
  <si>
    <t>P2-F1</t>
  </si>
  <si>
    <t>chr6:42721911G&gt;A</t>
  </si>
  <si>
    <t>P2-E1</t>
  </si>
  <si>
    <t>chr17:43099808G&gt;A</t>
  </si>
  <si>
    <t>P2-D1</t>
  </si>
  <si>
    <t xml:space="preserve">fusiongene </t>
  </si>
  <si>
    <t>142877846-142915791</t>
  </si>
  <si>
    <t>chr8:142877846-142915791del</t>
  </si>
  <si>
    <t>P2-C1</t>
  </si>
  <si>
    <t>CYP11B1</t>
  </si>
  <si>
    <t>chr8:142876255C&gt;G</t>
  </si>
  <si>
    <t>OTOGL</t>
  </si>
  <si>
    <t>chr12:80341947G&gt;T</t>
  </si>
  <si>
    <t>P2-B1</t>
  </si>
  <si>
    <t>chr12:80255183C&gt;T</t>
  </si>
  <si>
    <t>71934978-74143566</t>
  </si>
  <si>
    <t>chr7:71934978-74143566del</t>
  </si>
  <si>
    <t>P2-A1</t>
  </si>
  <si>
    <t>46, XX male</t>
  </si>
  <si>
    <t>P1-G12</t>
  </si>
  <si>
    <t>71271758_71271897</t>
  </si>
  <si>
    <t>chr8:71271758_71271897del</t>
  </si>
  <si>
    <t>P1-F12</t>
  </si>
  <si>
    <t>chrX:71223894G&gt;A</t>
  </si>
  <si>
    <t>P1-E12</t>
  </si>
  <si>
    <t>ACD</t>
  </si>
  <si>
    <t>CCTT</t>
  </si>
  <si>
    <t>chr16:67659786_67659788del</t>
  </si>
  <si>
    <t>P1-D12</t>
  </si>
  <si>
    <t>CEP83</t>
  </si>
  <si>
    <t>chr12:94379011A&gt;G</t>
  </si>
  <si>
    <t>P1-C12</t>
  </si>
  <si>
    <t>chr12:94367859A&gt;T</t>
  </si>
  <si>
    <t>chr17:43093405_43093406insT</t>
  </si>
  <si>
    <t>P1-B12</t>
  </si>
  <si>
    <t>chr12:5985110C&gt;T</t>
  </si>
  <si>
    <t>P1-A12</t>
  </si>
  <si>
    <t>SGCE</t>
  </si>
  <si>
    <t>chr7:94623396A&gt;T</t>
  </si>
  <si>
    <t>P1-H11</t>
  </si>
  <si>
    <t>chr17:43093844G&gt;A</t>
  </si>
  <si>
    <t>P1-G11</t>
  </si>
  <si>
    <t>C9orf72</t>
  </si>
  <si>
    <t>&gt;45</t>
  </si>
  <si>
    <t>27573524-27573542</t>
  </si>
  <si>
    <t>chr9:27573524-27573542</t>
  </si>
  <si>
    <t>P1-F11</t>
  </si>
  <si>
    <t>MYH2</t>
  </si>
  <si>
    <t>chr17:10523133A&gt;C</t>
  </si>
  <si>
    <t>P1-E11</t>
  </si>
  <si>
    <t>ATXN7</t>
  </si>
  <si>
    <t>63884036-63884066</t>
  </si>
  <si>
    <t>chr3:63884036-63884066</t>
  </si>
  <si>
    <t>P1-D11</t>
  </si>
  <si>
    <t>chr1:215867010G&gt;A</t>
  </si>
  <si>
    <t>chr1:215782169C&gt;T</t>
  </si>
  <si>
    <t>CARD11</t>
  </si>
  <si>
    <t>chr7:2945818C&gt;G</t>
  </si>
  <si>
    <t>P1-C11</t>
  </si>
  <si>
    <t>TGACAGT</t>
  </si>
  <si>
    <t>chr1:207767150_207767155del</t>
  </si>
  <si>
    <t>P1-B11</t>
  </si>
  <si>
    <t>chr1:196690101C&gt;A</t>
  </si>
  <si>
    <t>151443987-151483527</t>
  </si>
  <si>
    <t>chr1:151443987-151483527del</t>
  </si>
  <si>
    <t>P1-A11</t>
  </si>
  <si>
    <t>43071238_43082404</t>
  </si>
  <si>
    <t>chr17:43071238_43082404del</t>
  </si>
  <si>
    <t>P1-H10</t>
  </si>
  <si>
    <t>chr16:23603471G&gt;T</t>
  </si>
  <si>
    <t>P1-G10</t>
  </si>
  <si>
    <t>chr5:251427C&gt;T</t>
  </si>
  <si>
    <t>P1-F10</t>
  </si>
  <si>
    <t>chr5:112780789G&gt;T</t>
  </si>
  <si>
    <t>P1-E10</t>
  </si>
  <si>
    <t>ASPH</t>
  </si>
  <si>
    <t>chr8:61576795G&gt;A</t>
  </si>
  <si>
    <t>P1-D10</t>
  </si>
  <si>
    <t>chr8:61567290_61567292del</t>
  </si>
  <si>
    <t>ATP6V1B1</t>
  </si>
  <si>
    <t>chr2:70964449dup</t>
  </si>
  <si>
    <t>P1-C10</t>
  </si>
  <si>
    <t>CCC</t>
  </si>
  <si>
    <t>chr2:70964444_70964445delinsG</t>
  </si>
  <si>
    <t>P1-B10</t>
  </si>
  <si>
    <t>chr1:196747233C&gt;T</t>
  </si>
  <si>
    <t>P1-A10</t>
  </si>
  <si>
    <t>chr1:196740686G&gt;T</t>
  </si>
  <si>
    <t>P1-H9</t>
  </si>
  <si>
    <t>73003020-74777347</t>
  </si>
  <si>
    <t>chr7:73003020-74777347dup</t>
  </si>
  <si>
    <t>P1-G9</t>
  </si>
  <si>
    <t>chr16:89282988_89282989insA</t>
  </si>
  <si>
    <t>P1-F9</t>
  </si>
  <si>
    <t>28723173-29076805</t>
  </si>
  <si>
    <t>chr16:28723173-29076805del</t>
  </si>
  <si>
    <t>P1-E9</t>
  </si>
  <si>
    <t>NR2F1</t>
  </si>
  <si>
    <t xml:space="preserve">chr5:93593666C&gt;T </t>
  </si>
  <si>
    <t>P1-D9</t>
  </si>
  <si>
    <t>GATA3</t>
  </si>
  <si>
    <t>GCC</t>
  </si>
  <si>
    <t>chr10:8058410_8058411dup</t>
  </si>
  <si>
    <t>P1-C9</t>
  </si>
  <si>
    <t>chr12:6019732A&gt;C</t>
  </si>
  <si>
    <t>P1-B9</t>
  </si>
  <si>
    <t>chr12:6019726T&gt;G</t>
  </si>
  <si>
    <t>chr12:6019621G&gt;T</t>
  </si>
  <si>
    <t>RUNX1</t>
  </si>
  <si>
    <t>34886892-35720873</t>
  </si>
  <si>
    <t>chr21:34886892-35720873del</t>
  </si>
  <si>
    <t>P1-A9</t>
  </si>
  <si>
    <t>PPP1R15B</t>
  </si>
  <si>
    <t>chr1:204406261C&gt;A</t>
  </si>
  <si>
    <t>P1-H8</t>
  </si>
  <si>
    <t>Chronic lymphocytic leukemia</t>
  </si>
  <si>
    <t>37029212-42433345</t>
  </si>
  <si>
    <t>chr6:37029212-42433345dup</t>
  </si>
  <si>
    <t>P1-G8</t>
  </si>
  <si>
    <t>92173859-145070385</t>
  </si>
  <si>
    <t>chr8:92173859-145070385dup</t>
  </si>
  <si>
    <t>12771-66626880</t>
  </si>
  <si>
    <t>chr2:12771-66626880dup</t>
  </si>
  <si>
    <t>42700487-50907960</t>
  </si>
  <si>
    <t>chr13:42700487-50907960del</t>
  </si>
  <si>
    <t>103000718-135072732</t>
  </si>
  <si>
    <t>chr11:103000718-135072732del</t>
  </si>
  <si>
    <t xml:space="preserve"> 208049-43981956</t>
  </si>
  <si>
    <t xml:space="preserve"> chr8:208049-43981956del</t>
  </si>
  <si>
    <t>chr3:193631626_193631627del</t>
  </si>
  <si>
    <t>P1-F8</t>
  </si>
  <si>
    <t>48428992-51198989</t>
  </si>
  <si>
    <t>chr13:48428992-51198989del</t>
  </si>
  <si>
    <t>P1-E8</t>
  </si>
  <si>
    <t>48422551-48622736</t>
  </si>
  <si>
    <t>chr13:48422551-48622736del</t>
  </si>
  <si>
    <t>P1-D8</t>
  </si>
  <si>
    <t>chr1:169541922G&gt;T</t>
  </si>
  <si>
    <t>P1-C8</t>
  </si>
  <si>
    <t>chr1:169520534C&gt;T</t>
  </si>
  <si>
    <t>111783896-112485995</t>
  </si>
  <si>
    <t>chr2:111783896-112485995dup</t>
  </si>
  <si>
    <t>P1-B8</t>
  </si>
  <si>
    <t>OTC</t>
  </si>
  <si>
    <t>chrX:38403663G&gt;A</t>
  </si>
  <si>
    <t>P1-A8</t>
  </si>
  <si>
    <t>chr10:87933147C&gt;T</t>
  </si>
  <si>
    <t>P1-H7</t>
  </si>
  <si>
    <t>C21orf2</t>
  </si>
  <si>
    <t>chr21:44333188C&gt;G</t>
  </si>
  <si>
    <t>P1-G7</t>
  </si>
  <si>
    <t>TPRN</t>
  </si>
  <si>
    <t>AGCCGCGCCCCC</t>
  </si>
  <si>
    <t>chr9:137200477_137200487del</t>
  </si>
  <si>
    <t>P1-F7</t>
  </si>
  <si>
    <t>chr3:10358864C&gt;A</t>
  </si>
  <si>
    <t>P1-E7</t>
  </si>
  <si>
    <t>CAAAG</t>
  </si>
  <si>
    <t>chr15:92924505_92924508delinsT</t>
  </si>
  <si>
    <t>P1-D7</t>
  </si>
  <si>
    <t>30214120-64282644</t>
  </si>
  <si>
    <t>chr20:30214120-64282644hmz</t>
  </si>
  <si>
    <t>P1-C7</t>
  </si>
  <si>
    <t>48, XX, +12+19</t>
  </si>
  <si>
    <t>ins(8;13)(q24.1;q22q32)</t>
  </si>
  <si>
    <t>P1-B7</t>
  </si>
  <si>
    <t>SDHD</t>
  </si>
  <si>
    <t>TA</t>
  </si>
  <si>
    <t>chr11:112086949delinsTC</t>
  </si>
  <si>
    <t>chr7:143321494G&gt;C</t>
  </si>
  <si>
    <t>P1-A7</t>
  </si>
  <si>
    <t>der(7)ins(7;11)(q22;q23.3q23.3)</t>
  </si>
  <si>
    <t>P1-H6</t>
  </si>
  <si>
    <t>116275420-121204073</t>
  </si>
  <si>
    <t>chr11:116275420-121204073dup</t>
  </si>
  <si>
    <t>203801450-204092574</t>
  </si>
  <si>
    <t>chr2:203801450-204092574del</t>
  </si>
  <si>
    <t>P1-G6</t>
  </si>
  <si>
    <t>SRY</t>
  </si>
  <si>
    <t>chrY:2787216G&gt;A</t>
  </si>
  <si>
    <t>P1-F6</t>
  </si>
  <si>
    <t>PKD2</t>
  </si>
  <si>
    <t>chr4:88038371C&gt;T</t>
  </si>
  <si>
    <t>P1-E6</t>
  </si>
  <si>
    <t>chr3:169764945G&gt;C</t>
  </si>
  <si>
    <t>P1-D6</t>
  </si>
  <si>
    <t>BRAF</t>
  </si>
  <si>
    <t>chr7:140801502T&gt;C</t>
  </si>
  <si>
    <t>P1-C6</t>
  </si>
  <si>
    <t>TP53</t>
  </si>
  <si>
    <t>chr17:7674245T&gt;C</t>
  </si>
  <si>
    <t>P1-B6</t>
  </si>
  <si>
    <t>32510922-53343730</t>
  </si>
  <si>
    <t>chr13:32510922-53343730del</t>
  </si>
  <si>
    <t>chr12:6018667T&gt;C</t>
  </si>
  <si>
    <t>P1-A6</t>
  </si>
  <si>
    <t>GATAD2B</t>
  </si>
  <si>
    <t>chr1:153818044A&gt;C</t>
  </si>
  <si>
    <t>P1-H5</t>
  </si>
  <si>
    <t>127549421-133626374</t>
  </si>
  <si>
    <t>chr10:127549421-133626374del</t>
  </si>
  <si>
    <t>P1-G5</t>
  </si>
  <si>
    <t>chr22:28703544dup</t>
  </si>
  <si>
    <t>P1-F5</t>
  </si>
  <si>
    <t>chr1:216247118C&gt;A</t>
  </si>
  <si>
    <t>P1-E5</t>
  </si>
  <si>
    <t>216086719_216097213</t>
  </si>
  <si>
    <t>chr1:216086719_216097213del</t>
  </si>
  <si>
    <t>chr1:215728232C&gt;T</t>
  </si>
  <si>
    <t>94851207-156004181</t>
  </si>
  <si>
    <t>chrX:94851207-156004181hmz</t>
  </si>
  <si>
    <t>P1-D5</t>
  </si>
  <si>
    <t>SF3B1</t>
  </si>
  <si>
    <t>chr2:197402110T&gt;C</t>
  </si>
  <si>
    <t>&gt;150</t>
  </si>
  <si>
    <t>P1-C5</t>
  </si>
  <si>
    <t>142949540-155689425</t>
  </si>
  <si>
    <t>chrX:142949540-155689425dup</t>
  </si>
  <si>
    <t>P1-B5</t>
  </si>
  <si>
    <t>121157124-181292789</t>
  </si>
  <si>
    <t>chr5:121157124-181292789dup</t>
  </si>
  <si>
    <t>68454-19497779</t>
  </si>
  <si>
    <t>chr4:68454-19497779del</t>
  </si>
  <si>
    <t>72291043-80256240</t>
  </si>
  <si>
    <t>chr18:72291043-80256240del</t>
  </si>
  <si>
    <t>chr17:7674947A&gt;T</t>
  </si>
  <si>
    <t>Chr17:7674947A&gt;G</t>
  </si>
  <si>
    <t>chr17:7674252C&gt;T</t>
  </si>
  <si>
    <t>17</t>
  </si>
  <si>
    <t>chr17:7674250C&gt;A</t>
  </si>
  <si>
    <t>chr17:7674220C&gt;T</t>
  </si>
  <si>
    <t>chr17:7673776G&gt;A</t>
  </si>
  <si>
    <t>chrX:154031445T&gt;G</t>
  </si>
  <si>
    <t>P1-A5</t>
  </si>
  <si>
    <t>chr5:112780895C&gt;T</t>
  </si>
  <si>
    <t>P1-H4</t>
  </si>
  <si>
    <t>251879-8545584</t>
  </si>
  <si>
    <t>chrX:251879-8545584del</t>
  </si>
  <si>
    <t>P1-G4</t>
  </si>
  <si>
    <t>chrX:25012921C&gt;T</t>
  </si>
  <si>
    <t>P1-F4</t>
  </si>
  <si>
    <t>P1-E4</t>
  </si>
  <si>
    <t>47155136-60888135</t>
  </si>
  <si>
    <t>chr13:47155136-60888135del</t>
  </si>
  <si>
    <t>62224271-135068576</t>
  </si>
  <si>
    <t>chr11:62224271-135068576hmz</t>
  </si>
  <si>
    <t>GRIN2B</t>
  </si>
  <si>
    <t>chr12:13571803C&gt;T</t>
  </si>
  <si>
    <t>P1-D4</t>
  </si>
  <si>
    <t>PHKA2</t>
  </si>
  <si>
    <t>chrX:18893579G&gt;A</t>
  </si>
  <si>
    <t>P1-C4</t>
  </si>
  <si>
    <t>47, XX,+12</t>
  </si>
  <si>
    <t>P1-B4</t>
  </si>
  <si>
    <t>chr2:178729847G&gt;A</t>
  </si>
  <si>
    <t>P1-A4</t>
  </si>
  <si>
    <t>chr12:47987610C&gt;T</t>
  </si>
  <si>
    <t>P1-H3</t>
  </si>
  <si>
    <t>140686236-140839240</t>
  </si>
  <si>
    <t>chr7:140686236-140839240dup</t>
  </si>
  <si>
    <t>P1-G3</t>
  </si>
  <si>
    <t>56827567-57161030</t>
  </si>
  <si>
    <t>chr19:56827567-57161030dup</t>
  </si>
  <si>
    <t>53771217-65949089</t>
  </si>
  <si>
    <t>chr12:53771217-65949089hmz</t>
  </si>
  <si>
    <t>PDE6H</t>
  </si>
  <si>
    <t>chr12:14978047C&gt;G</t>
  </si>
  <si>
    <t>P1-F3</t>
  </si>
  <si>
    <t>P1-E3</t>
  </si>
  <si>
    <t>chr17:43104968T&gt;C</t>
  </si>
  <si>
    <t>P1-D3</t>
  </si>
  <si>
    <t>chr10:87925550T&gt;C</t>
  </si>
  <si>
    <t>P1-C3</t>
  </si>
  <si>
    <t>t(13;16)(q22;q22)</t>
  </si>
  <si>
    <t>P1-B3</t>
  </si>
  <si>
    <t>EDNRB</t>
  </si>
  <si>
    <t>chr13:77903271G&gt;A</t>
  </si>
  <si>
    <t>P1-H2</t>
  </si>
  <si>
    <t>21562732-32267976</t>
  </si>
  <si>
    <t>chr9:21562732-32267976del</t>
  </si>
  <si>
    <t>P1-G2</t>
  </si>
  <si>
    <t>32360503-83084062</t>
  </si>
  <si>
    <t>chr17:32360503-83084062dup</t>
  </si>
  <si>
    <t>29787982-40933767</t>
  </si>
  <si>
    <t>chr15:29787982-40933767del</t>
  </si>
  <si>
    <t>chr12:25245350C&gt;G</t>
  </si>
  <si>
    <t>102248032-117031434</t>
  </si>
  <si>
    <t>chr11:102248032-117031434del</t>
  </si>
  <si>
    <t>47, XX, +12</t>
  </si>
  <si>
    <t>164108150-164357196</t>
  </si>
  <si>
    <t>chr4:164108150-164357196del</t>
  </si>
  <si>
    <t>P1-F2</t>
  </si>
  <si>
    <t>HIST1H1E</t>
  </si>
  <si>
    <t>30596659-32159655</t>
  </si>
  <si>
    <t>chr15:30596659-32159655del</t>
  </si>
  <si>
    <t>P1-E2</t>
  </si>
  <si>
    <t>H1-4</t>
  </si>
  <si>
    <t>CCT</t>
  </si>
  <si>
    <t>chr6:26156710_26156711delinsCT</t>
  </si>
  <si>
    <t>chr7:117559592_117559594del</t>
  </si>
  <si>
    <t>P1-D2</t>
  </si>
  <si>
    <t>chr7:117530975G&gt;A</t>
  </si>
  <si>
    <t>P1-C2</t>
  </si>
  <si>
    <t>P1-B2</t>
  </si>
  <si>
    <t>chr12:6022841T&gt;c</t>
  </si>
  <si>
    <t>P1-A2</t>
  </si>
  <si>
    <t>chr2:227055971C&gt;T</t>
  </si>
  <si>
    <t>P1-H1</t>
  </si>
  <si>
    <t>ACADS</t>
  </si>
  <si>
    <t>chr12:120738280G&gt;A</t>
  </si>
  <si>
    <t>P1-G1</t>
  </si>
  <si>
    <t>29364683-30206164</t>
  </si>
  <si>
    <t>chr16:29364683-30206164del</t>
  </si>
  <si>
    <t>P1-F1</t>
  </si>
  <si>
    <t>chr12:112488466C&gt;T</t>
  </si>
  <si>
    <t>P1-E1</t>
  </si>
  <si>
    <t>MSX1</t>
  </si>
  <si>
    <t>chr4:4862835C&gt;G</t>
  </si>
  <si>
    <t>P1-D1</t>
  </si>
  <si>
    <t>X telomer</t>
  </si>
  <si>
    <t>46, X, der(3)(3pter--&gt;3qter::Xp22.33--&gt;Xpter)</t>
  </si>
  <si>
    <t>P1-C1</t>
  </si>
  <si>
    <t>46, X, der(X)(qter--&gt;q28::p22.33--&gt;qter)</t>
  </si>
  <si>
    <t>RP1</t>
  </si>
  <si>
    <t>chr8:54624894C&gt;T</t>
  </si>
  <si>
    <t>P1-B1</t>
  </si>
  <si>
    <t>37787947-42174108</t>
  </si>
  <si>
    <t>chr8:37787947-42174108hmz</t>
  </si>
  <si>
    <t>P1-A1</t>
  </si>
  <si>
    <t>115269010-118771554</t>
  </si>
  <si>
    <t>chr8:115269010-118771554hmz</t>
  </si>
  <si>
    <t>130916085-135532013</t>
  </si>
  <si>
    <t>chr7:130916085-135532013hmz</t>
  </si>
  <si>
    <t>139617841-148792388</t>
  </si>
  <si>
    <t>chr5:139617841-148792388hmz</t>
  </si>
  <si>
    <t>233193423-235145242</t>
  </si>
  <si>
    <t>chr2:233193423-235145242hmz</t>
  </si>
  <si>
    <t>6680939-16859519</t>
  </si>
  <si>
    <t>chr16:6680939-16859519hmz</t>
  </si>
  <si>
    <t>22541230-26871926</t>
  </si>
  <si>
    <t>chr13:22541230-26871926hmz</t>
  </si>
  <si>
    <t>58227482-60826091</t>
  </si>
  <si>
    <t>chr11:58227482-60826091hmz</t>
  </si>
  <si>
    <t>46266287-50821348</t>
  </si>
  <si>
    <t>chr11:46266287-50821348hmz</t>
  </si>
  <si>
    <t>category</t>
  </si>
  <si>
    <t>note</t>
  </si>
  <si>
    <t>%alt</t>
  </si>
  <si>
    <t>Alt Depth</t>
  </si>
  <si>
    <t>Allele Depth</t>
  </si>
  <si>
    <t>manually</t>
  </si>
  <si>
    <t>automated</t>
  </si>
  <si>
    <t>detected</t>
  </si>
  <si>
    <t>Exclusion reason</t>
  </si>
  <si>
    <t>Gene</t>
  </si>
  <si>
    <t>% mosaicism</t>
  </si>
  <si>
    <t>size</t>
  </si>
  <si>
    <t>alt</t>
  </si>
  <si>
    <t>ref</t>
  </si>
  <si>
    <t>position</t>
  </si>
  <si>
    <t>chr</t>
  </si>
  <si>
    <t>Variant (GRCh38)**</t>
  </si>
  <si>
    <t>Bin</t>
  </si>
  <si>
    <t>Varianttype</t>
  </si>
  <si>
    <t>Test</t>
  </si>
  <si>
    <t>Material</t>
  </si>
  <si>
    <t>Gender</t>
  </si>
  <si>
    <t>Plate-ID</t>
  </si>
  <si>
    <t>Case#</t>
  </si>
  <si>
    <t>Variant#</t>
  </si>
  <si>
    <t>**LiftOver from GRCh37</t>
  </si>
  <si>
    <t xml:space="preserve">  Excluded variants: mosaic variants &lt;20%, variants in the CYP21A2, SMN1, OTOA, STRC or OPSIN genes </t>
  </si>
  <si>
    <t>*Excluded indications: Adenomatous polyposis coli, Chronic lymphocytic leukemia, PTEN Hamartoma tumor syndrome (diagnostic referrals that are under suspicion of harboring mosaic variants and/or added to include mosiac variants although not primarily aimed at germline testing)</t>
  </si>
  <si>
    <t>Supplementary Table S2: All variants, including original test, type of variant, binned size, chromosomal location, detection Y/N, and other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</si>
</sst>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48">
    <xf numFmtId="0" fontId="0" fillId="0" borderId="0" xfId="0"/>
    <xf numFmtId="0" fontId="3" fillId="0" borderId="0" xfId="0" applyFont="1"/>
    <xf numFmtId="9" fontId="3" fillId="0" borderId="0" xfId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9" fontId="4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2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3" fillId="0" borderId="0" xfId="2" applyFont="1" applyAlignment="1">
      <alignment horizontal="center"/>
    </xf>
    <xf numFmtId="0" fontId="3" fillId="0" borderId="0" xfId="2" applyFont="1"/>
    <xf numFmtId="0" fontId="7" fillId="0" borderId="0" xfId="2" applyFont="1"/>
    <xf numFmtId="49" fontId="7" fillId="0" borderId="0" xfId="0" applyNumberFormat="1" applyFont="1" applyAlignment="1">
      <alignment horizontal="center"/>
    </xf>
    <xf numFmtId="164" fontId="3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/>
    <xf numFmtId="9" fontId="4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7" fillId="0" borderId="0" xfId="0" applyFont="1" applyAlignment="1">
      <alignment horizontal="center"/>
    </xf>
    <xf numFmtId="9" fontId="3" fillId="0" borderId="0" xfId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/>
    <xf numFmtId="49" fontId="3" fillId="0" borderId="0" xfId="0" applyNumberFormat="1" applyFont="1" applyAlignment="1">
      <alignment horizont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12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4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left" readingOrder="1"/>
    </xf>
    <xf numFmtId="0" fontId="13" fillId="0" borderId="0" xfId="0" applyFont="1"/>
    <xf numFmtId="9" fontId="3" fillId="0" borderId="0" xfId="1" applyFont="1" applyFill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2" applyFont="1"/>
    <xf numFmtId="0" fontId="2" fillId="0" borderId="0" xfId="0" applyFont="1" applyAlignment="1">
      <alignment vertical="center"/>
    </xf>
  </cellXfs>
  <cellStyles count="3">
    <cellStyle name="Normal" xfId="0" builtinId="0"/>
    <cellStyle name="Percent" xfId="1" builtinId="5"/>
    <cellStyle name="Standaard 3" xfId="2" xr:uid="{867BE2BC-D2C9-45FF-83F1-E1FDBE0238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pter%204_Table%20S1%20-%20all%20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.All cases"/>
    </sheetNames>
    <sheetDataSet>
      <sheetData sheetId="0">
        <row r="3">
          <cell r="B3" t="str">
            <v>Plate-ID</v>
          </cell>
          <cell r="C3" t="str">
            <v>Gender</v>
          </cell>
          <cell r="D3" t="str">
            <v>Indication</v>
          </cell>
          <cell r="E3" t="str">
            <v>Phenotype</v>
          </cell>
          <cell r="F3" t="str">
            <v>Gene</v>
          </cell>
          <cell r="G3" t="str">
            <v>Geneset</v>
          </cell>
          <cell r="H3" t="str">
            <v>Chromosome(s)</v>
          </cell>
          <cell r="I3" t="str">
            <v>Panel</v>
          </cell>
          <cell r="J3" t="str">
            <v>Conversion factor</v>
          </cell>
          <cell r="K3" t="str">
            <v>Coverage</v>
          </cell>
          <cell r="L3" t="str">
            <v>QC metric</v>
          </cell>
          <cell r="M3" t="str">
            <v>Center</v>
          </cell>
          <cell r="N3" t="str">
            <v>Year</v>
          </cell>
          <cell r="O3" t="str">
            <v>Material</v>
          </cell>
        </row>
        <row r="4">
          <cell r="B4" t="str">
            <v>P1-A1</v>
          </cell>
          <cell r="C4" t="str">
            <v>F</v>
          </cell>
          <cell r="E4" t="str">
            <v>homozygosity; hirsutism; Adrenogenital syndrome</v>
          </cell>
          <cell r="H4" t="str">
            <v>all</v>
          </cell>
          <cell r="J4" t="str">
            <v>no</v>
          </cell>
          <cell r="K4">
            <v>33.21</v>
          </cell>
          <cell r="M4" t="str">
            <v>RUMC</v>
          </cell>
          <cell r="N4">
            <v>2018</v>
          </cell>
          <cell r="O4" t="str">
            <v>DNA-EDTA</v>
          </cell>
        </row>
        <row r="5">
          <cell r="B5" t="str">
            <v>P1-B1</v>
          </cell>
          <cell r="C5" t="str">
            <v>F</v>
          </cell>
          <cell r="E5" t="str">
            <v>retinitis pigmentosa</v>
          </cell>
          <cell r="I5" t="str">
            <v>BLIND</v>
          </cell>
          <cell r="J5" t="str">
            <v>no</v>
          </cell>
          <cell r="K5">
            <v>39.68</v>
          </cell>
          <cell r="M5" t="str">
            <v>RUMC</v>
          </cell>
          <cell r="N5">
            <v>2018</v>
          </cell>
          <cell r="O5" t="str">
            <v>DNA-EDTA</v>
          </cell>
        </row>
        <row r="6">
          <cell r="B6" t="str">
            <v>P1-C1</v>
          </cell>
          <cell r="C6" t="str">
            <v>F</v>
          </cell>
          <cell r="E6" t="str">
            <v>severe intellectual disability; epilepsy; movement disorder</v>
          </cell>
          <cell r="H6" t="str">
            <v>X:3</v>
          </cell>
          <cell r="J6" t="str">
            <v>no</v>
          </cell>
          <cell r="K6">
            <v>41.58</v>
          </cell>
          <cell r="M6" t="str">
            <v>RUMC</v>
          </cell>
          <cell r="N6">
            <v>2018</v>
          </cell>
          <cell r="O6" t="str">
            <v>DNA-EDTA</v>
          </cell>
        </row>
        <row r="7">
          <cell r="B7" t="str">
            <v>P1-D1</v>
          </cell>
          <cell r="C7" t="str">
            <v>F</v>
          </cell>
          <cell r="E7" t="str">
            <v>learning difficulties; hypodontia; brain aneurysm; early infantile epilepsy</v>
          </cell>
          <cell r="I7" t="str">
            <v>CFA</v>
          </cell>
          <cell r="J7" t="str">
            <v>no</v>
          </cell>
          <cell r="K7">
            <v>36.299999999999997</v>
          </cell>
          <cell r="M7" t="str">
            <v>RUMC</v>
          </cell>
          <cell r="N7">
            <v>2018</v>
          </cell>
          <cell r="O7" t="str">
            <v>DNA-EDTA</v>
          </cell>
        </row>
        <row r="8">
          <cell r="B8" t="str">
            <v>P1-E1</v>
          </cell>
          <cell r="C8" t="str">
            <v>M</v>
          </cell>
          <cell r="D8" t="str">
            <v>Noonan Syndrome; LEOPARD Syndrome</v>
          </cell>
          <cell r="G8" t="str">
            <v>NS</v>
          </cell>
          <cell r="J8" t="str">
            <v>no</v>
          </cell>
          <cell r="K8">
            <v>38.44</v>
          </cell>
          <cell r="M8" t="str">
            <v>RUMC</v>
          </cell>
          <cell r="N8">
            <v>2018</v>
          </cell>
          <cell r="O8" t="str">
            <v>DNA-EDTA</v>
          </cell>
        </row>
        <row r="9">
          <cell r="B9" t="str">
            <v>P1-F1</v>
          </cell>
          <cell r="C9" t="str">
            <v>F</v>
          </cell>
          <cell r="E9" t="str">
            <v>mild intellectual disability; hypothyroidy; arched eyebrows; strabismus; high palate</v>
          </cell>
          <cell r="I9" t="str">
            <v>MR</v>
          </cell>
          <cell r="J9" t="str">
            <v>no</v>
          </cell>
          <cell r="K9">
            <v>34.39</v>
          </cell>
          <cell r="M9" t="str">
            <v>RUMC</v>
          </cell>
          <cell r="N9">
            <v>2018</v>
          </cell>
          <cell r="O9" t="str">
            <v>DNA-EDTA</v>
          </cell>
        </row>
        <row r="10">
          <cell r="B10" t="str">
            <v>P1-G1</v>
          </cell>
          <cell r="C10" t="str">
            <v>M</v>
          </cell>
          <cell r="D10" t="str">
            <v>Short-chain acyl-CoA dehydrogenase deficiency</v>
          </cell>
          <cell r="F10" t="str">
            <v>ACADS</v>
          </cell>
          <cell r="J10" t="str">
            <v>no</v>
          </cell>
          <cell r="K10">
            <v>36.18</v>
          </cell>
          <cell r="M10" t="str">
            <v>RUMC</v>
          </cell>
          <cell r="N10">
            <v>2018</v>
          </cell>
          <cell r="O10" t="str">
            <v>DNA-EDTA</v>
          </cell>
        </row>
        <row r="11">
          <cell r="B11" t="str">
            <v>P1-H1</v>
          </cell>
          <cell r="C11" t="str">
            <v>M</v>
          </cell>
          <cell r="E11" t="str">
            <v>hematuria; Alport syndrome; thin basement membrane nephropathy</v>
          </cell>
          <cell r="I11" t="str">
            <v>KIDNEY</v>
          </cell>
          <cell r="J11" t="str">
            <v>no</v>
          </cell>
          <cell r="K11">
            <v>36.36</v>
          </cell>
          <cell r="M11" t="str">
            <v>RUMC</v>
          </cell>
          <cell r="N11">
            <v>2018</v>
          </cell>
          <cell r="O11" t="str">
            <v>DNA-EDTA</v>
          </cell>
        </row>
        <row r="12">
          <cell r="B12" t="str">
            <v>P1-A2</v>
          </cell>
          <cell r="C12" t="str">
            <v>F</v>
          </cell>
          <cell r="D12" t="str">
            <v>Von Willebrand disease</v>
          </cell>
          <cell r="F12" t="str">
            <v>VWF</v>
          </cell>
          <cell r="J12" t="str">
            <v>no</v>
          </cell>
          <cell r="K12">
            <v>42.29</v>
          </cell>
          <cell r="M12" t="str">
            <v>RUMC</v>
          </cell>
          <cell r="N12">
            <v>2018</v>
          </cell>
          <cell r="O12" t="str">
            <v>DNA-EDTA</v>
          </cell>
        </row>
        <row r="13">
          <cell r="B13" t="str">
            <v>P1-B2</v>
          </cell>
          <cell r="C13" t="str">
            <v>F</v>
          </cell>
          <cell r="D13" t="str">
            <v>Homocystinuria due to MTHFR deficiency</v>
          </cell>
          <cell r="F13" t="str">
            <v>MTHFR</v>
          </cell>
          <cell r="J13" t="str">
            <v>no</v>
          </cell>
          <cell r="K13">
            <v>37.159999999999997</v>
          </cell>
          <cell r="M13" t="str">
            <v>RUMC</v>
          </cell>
          <cell r="N13">
            <v>2018</v>
          </cell>
          <cell r="O13" t="str">
            <v>DNA-EDTA</v>
          </cell>
        </row>
        <row r="14">
          <cell r="B14" t="str">
            <v>P1-C2</v>
          </cell>
          <cell r="C14" t="str">
            <v>F</v>
          </cell>
          <cell r="E14" t="str">
            <v>Chronic lymphocytic leukemia</v>
          </cell>
          <cell r="I14" t="str">
            <v>CLL</v>
          </cell>
          <cell r="J14" t="str">
            <v>no</v>
          </cell>
          <cell r="K14">
            <v>51.45</v>
          </cell>
          <cell r="M14" t="str">
            <v>RUMC</v>
          </cell>
          <cell r="N14">
            <v>2018</v>
          </cell>
          <cell r="O14" t="str">
            <v>DNA-EDTA</v>
          </cell>
        </row>
        <row r="15">
          <cell r="B15" t="str">
            <v>P1-D2</v>
          </cell>
          <cell r="C15" t="str">
            <v>M</v>
          </cell>
          <cell r="D15" t="str">
            <v xml:space="preserve">Congenital bilateral absence of vas deferens </v>
          </cell>
          <cell r="F15" t="str">
            <v>CFTR</v>
          </cell>
          <cell r="J15" t="str">
            <v>no</v>
          </cell>
          <cell r="K15">
            <v>52.08</v>
          </cell>
          <cell r="M15" t="str">
            <v>RUMC</v>
          </cell>
          <cell r="N15">
            <v>2018</v>
          </cell>
          <cell r="O15" t="str">
            <v>DNA-EDTA</v>
          </cell>
        </row>
        <row r="16">
          <cell r="B16" t="str">
            <v>P1-E2</v>
          </cell>
          <cell r="C16" t="str">
            <v>F</v>
          </cell>
          <cell r="E16" t="str">
            <v>mild intellectual disability; developmental delay; ataxia</v>
          </cell>
          <cell r="I16" t="str">
            <v>MR</v>
          </cell>
          <cell r="J16" t="str">
            <v>no</v>
          </cell>
          <cell r="K16">
            <v>35.44</v>
          </cell>
          <cell r="M16" t="str">
            <v>RUMC</v>
          </cell>
          <cell r="N16">
            <v>2018</v>
          </cell>
          <cell r="O16" t="str">
            <v>DNA-EDTA</v>
          </cell>
        </row>
        <row r="17">
          <cell r="B17" t="str">
            <v>P1-F2</v>
          </cell>
          <cell r="C17" t="str">
            <v>M</v>
          </cell>
          <cell r="E17" t="str">
            <v>autism; obesity</v>
          </cell>
          <cell r="H17" t="str">
            <v>all</v>
          </cell>
          <cell r="J17" t="str">
            <v>no</v>
          </cell>
          <cell r="K17">
            <v>28.48</v>
          </cell>
          <cell r="M17" t="str">
            <v>RUMC</v>
          </cell>
          <cell r="N17">
            <v>2018</v>
          </cell>
          <cell r="O17" t="str">
            <v>DNA-EDTA</v>
          </cell>
        </row>
        <row r="18">
          <cell r="B18" t="str">
            <v>P1-G2</v>
          </cell>
          <cell r="C18" t="str">
            <v>F</v>
          </cell>
          <cell r="E18" t="str">
            <v>Chronic lymphocytic leukemia</v>
          </cell>
          <cell r="I18" t="str">
            <v>CLL</v>
          </cell>
          <cell r="J18" t="str">
            <v>no</v>
          </cell>
          <cell r="K18">
            <v>24.63</v>
          </cell>
          <cell r="M18" t="str">
            <v>RUMC</v>
          </cell>
          <cell r="N18">
            <v>2018</v>
          </cell>
          <cell r="O18" t="str">
            <v>DNA-EDTA</v>
          </cell>
        </row>
        <row r="19">
          <cell r="B19" t="str">
            <v>P1-H2</v>
          </cell>
          <cell r="C19" t="str">
            <v>F</v>
          </cell>
          <cell r="E19" t="str">
            <v>congenital deafness; blue eyes</v>
          </cell>
          <cell r="I19" t="str">
            <v>DEAF</v>
          </cell>
          <cell r="J19" t="str">
            <v>no</v>
          </cell>
          <cell r="K19">
            <v>31.73</v>
          </cell>
          <cell r="M19" t="str">
            <v>RUMC</v>
          </cell>
          <cell r="N19">
            <v>2018</v>
          </cell>
          <cell r="O19" t="str">
            <v>DNA-EDTA</v>
          </cell>
        </row>
        <row r="20">
          <cell r="B20" t="str">
            <v>P1-A3</v>
          </cell>
          <cell r="C20" t="str">
            <v>F</v>
          </cell>
          <cell r="E20" t="str">
            <v>Chronic lymphocytic leukemia</v>
          </cell>
          <cell r="I20" t="str">
            <v>CLL</v>
          </cell>
          <cell r="L20" t="str">
            <v>library prep failed</v>
          </cell>
          <cell r="M20" t="str">
            <v>RUMC</v>
          </cell>
          <cell r="N20">
            <v>2018</v>
          </cell>
          <cell r="O20" t="str">
            <v>DNA-EDTA</v>
          </cell>
        </row>
        <row r="21">
          <cell r="B21" t="str">
            <v>P1-B3</v>
          </cell>
          <cell r="C21" t="str">
            <v>F</v>
          </cell>
          <cell r="E21" t="str">
            <v>recurrent spontaneous abortion</v>
          </cell>
          <cell r="H21" t="str">
            <v>all</v>
          </cell>
          <cell r="J21" t="str">
            <v>no</v>
          </cell>
          <cell r="K21">
            <v>40.22</v>
          </cell>
          <cell r="M21" t="str">
            <v>RUMC</v>
          </cell>
          <cell r="N21">
            <v>2018</v>
          </cell>
          <cell r="O21" t="str">
            <v>DNA-EDTA</v>
          </cell>
        </row>
        <row r="22">
          <cell r="B22" t="str">
            <v>P1-C3</v>
          </cell>
          <cell r="C22" t="str">
            <v>F</v>
          </cell>
          <cell r="D22" t="str">
            <v>PTEN Hamartoma tumor syndrome</v>
          </cell>
          <cell r="F22" t="str">
            <v>PTEN</v>
          </cell>
          <cell r="J22" t="str">
            <v>no</v>
          </cell>
          <cell r="K22">
            <v>46.07</v>
          </cell>
          <cell r="M22" t="str">
            <v>RUMC</v>
          </cell>
          <cell r="N22">
            <v>2018</v>
          </cell>
          <cell r="O22" t="str">
            <v>DNA-EDTA</v>
          </cell>
        </row>
        <row r="23">
          <cell r="B23" t="str">
            <v>P1-D3</v>
          </cell>
          <cell r="C23" t="str">
            <v>F</v>
          </cell>
          <cell r="D23" t="str">
            <v>Hereditary Breast and Ovarian Cancer</v>
          </cell>
          <cell r="G23" t="str">
            <v>HBOC</v>
          </cell>
          <cell r="J23" t="str">
            <v>no</v>
          </cell>
          <cell r="K23">
            <v>36.049999999999997</v>
          </cell>
          <cell r="M23" t="str">
            <v>RUMC</v>
          </cell>
          <cell r="N23">
            <v>2018</v>
          </cell>
          <cell r="O23" t="str">
            <v>DNA-EDTA</v>
          </cell>
        </row>
        <row r="24">
          <cell r="B24" t="str">
            <v>P1-E3</v>
          </cell>
          <cell r="C24" t="str">
            <v>F</v>
          </cell>
          <cell r="D24" t="str">
            <v>Hereditary Breast and Ovarian Cancer</v>
          </cell>
          <cell r="G24" t="str">
            <v>HBOC</v>
          </cell>
          <cell r="J24" t="str">
            <v>no</v>
          </cell>
          <cell r="K24">
            <v>39.65</v>
          </cell>
          <cell r="M24" t="str">
            <v>RUMC</v>
          </cell>
          <cell r="N24">
            <v>2018</v>
          </cell>
          <cell r="O24" t="str">
            <v>DNA-EDTA</v>
          </cell>
        </row>
        <row r="25">
          <cell r="B25" t="str">
            <v>P1-F3</v>
          </cell>
          <cell r="C25" t="str">
            <v>F</v>
          </cell>
          <cell r="E25" t="str">
            <v>achromatopsia; cone-rod dystrophy</v>
          </cell>
          <cell r="I25" t="str">
            <v>BLIND</v>
          </cell>
          <cell r="J25" t="str">
            <v>no</v>
          </cell>
          <cell r="K25">
            <v>40.03</v>
          </cell>
          <cell r="M25" t="str">
            <v>RUMC</v>
          </cell>
          <cell r="N25">
            <v>2018</v>
          </cell>
          <cell r="O25" t="str">
            <v>DNA-EDTA</v>
          </cell>
        </row>
        <row r="26">
          <cell r="B26" t="str">
            <v>P1-G3</v>
          </cell>
          <cell r="C26" t="str">
            <v>M</v>
          </cell>
          <cell r="E26" t="str">
            <v>obesity; macrocephaly</v>
          </cell>
          <cell r="H26" t="str">
            <v>all</v>
          </cell>
          <cell r="J26" t="str">
            <v>no</v>
          </cell>
          <cell r="K26">
            <v>43.11</v>
          </cell>
          <cell r="M26" t="str">
            <v>RUMC</v>
          </cell>
          <cell r="N26">
            <v>2018</v>
          </cell>
          <cell r="O26" t="str">
            <v>DNA-EDTA</v>
          </cell>
        </row>
        <row r="27">
          <cell r="B27" t="str">
            <v>P1-H3</v>
          </cell>
          <cell r="C27" t="str">
            <v>M</v>
          </cell>
          <cell r="E27" t="str">
            <v>Stickler syndrome</v>
          </cell>
          <cell r="I27" t="str">
            <v>BLIND</v>
          </cell>
          <cell r="J27" t="str">
            <v>no</v>
          </cell>
          <cell r="K27">
            <v>36.909999999999997</v>
          </cell>
          <cell r="M27" t="str">
            <v>RUMC</v>
          </cell>
          <cell r="N27">
            <v>2018</v>
          </cell>
          <cell r="O27" t="str">
            <v>DNA-EDTA</v>
          </cell>
        </row>
        <row r="28">
          <cell r="B28" t="str">
            <v>P1-A4</v>
          </cell>
          <cell r="C28" t="str">
            <v>F</v>
          </cell>
          <cell r="E28" t="str">
            <v>Fetal akinesia</v>
          </cell>
          <cell r="I28" t="str">
            <v>OMIM</v>
          </cell>
          <cell r="J28" t="str">
            <v>no</v>
          </cell>
          <cell r="K28">
            <v>38.840000000000003</v>
          </cell>
          <cell r="M28" t="str">
            <v>RUMC</v>
          </cell>
          <cell r="N28">
            <v>2018</v>
          </cell>
          <cell r="O28" t="str">
            <v>DNA-EDTA</v>
          </cell>
        </row>
        <row r="29">
          <cell r="B29" t="str">
            <v>P1-B4</v>
          </cell>
          <cell r="C29" t="str">
            <v>F</v>
          </cell>
          <cell r="E29" t="str">
            <v>Chronic lymphocytic leukemia</v>
          </cell>
          <cell r="I29" t="str">
            <v>CLL</v>
          </cell>
          <cell r="J29" t="str">
            <v>no</v>
          </cell>
          <cell r="K29">
            <v>38.15</v>
          </cell>
          <cell r="M29" t="str">
            <v>RUMC</v>
          </cell>
          <cell r="N29">
            <v>2018</v>
          </cell>
          <cell r="O29" t="str">
            <v>DNA-EDTA</v>
          </cell>
        </row>
        <row r="30">
          <cell r="B30" t="str">
            <v>P1-C4</v>
          </cell>
          <cell r="C30" t="str">
            <v>M</v>
          </cell>
          <cell r="D30" t="str">
            <v>Glycogen Storage Disease type IX</v>
          </cell>
          <cell r="F30" t="str">
            <v>PHKA2</v>
          </cell>
          <cell r="J30" t="str">
            <v>no</v>
          </cell>
          <cell r="K30">
            <v>32.18</v>
          </cell>
          <cell r="M30" t="str">
            <v>RUMC</v>
          </cell>
          <cell r="N30">
            <v>2018</v>
          </cell>
          <cell r="O30" t="str">
            <v>DNA-EDTA</v>
          </cell>
        </row>
        <row r="31">
          <cell r="B31" t="str">
            <v>P1-D4</v>
          </cell>
          <cell r="C31" t="str">
            <v>M</v>
          </cell>
          <cell r="E31" t="str">
            <v xml:space="preserve">Intellectual disability; Motor delay </v>
          </cell>
          <cell r="I31" t="str">
            <v>MR</v>
          </cell>
          <cell r="J31" t="str">
            <v>no</v>
          </cell>
          <cell r="K31">
            <v>27.57</v>
          </cell>
          <cell r="M31" t="str">
            <v>RUMC</v>
          </cell>
          <cell r="N31">
            <v>2018</v>
          </cell>
          <cell r="O31" t="str">
            <v>DNA-EDTA</v>
          </cell>
        </row>
        <row r="32">
          <cell r="B32" t="str">
            <v>P1-E4</v>
          </cell>
          <cell r="C32" t="str">
            <v>M</v>
          </cell>
          <cell r="E32" t="str">
            <v>Chronic lymphocytic leukemia</v>
          </cell>
          <cell r="I32" t="str">
            <v>CLL</v>
          </cell>
          <cell r="J32" t="str">
            <v>no</v>
          </cell>
          <cell r="K32">
            <v>50.22</v>
          </cell>
          <cell r="M32" t="str">
            <v>RUMC</v>
          </cell>
          <cell r="N32">
            <v>2018</v>
          </cell>
          <cell r="O32" t="str">
            <v>DNA-EDTA</v>
          </cell>
        </row>
        <row r="33">
          <cell r="B33" t="str">
            <v>P1-F4</v>
          </cell>
          <cell r="C33" t="str">
            <v>F</v>
          </cell>
          <cell r="E33" t="str">
            <v xml:space="preserve">Intellectual disability, mild; Delayed speech and language development;  Seizure; Thickened nuchal skin fold </v>
          </cell>
          <cell r="I33" t="str">
            <v>MR</v>
          </cell>
          <cell r="J33" t="str">
            <v>no</v>
          </cell>
          <cell r="K33">
            <v>36.729999999999997</v>
          </cell>
          <cell r="M33" t="str">
            <v>RUMC</v>
          </cell>
          <cell r="N33">
            <v>2018</v>
          </cell>
          <cell r="O33" t="str">
            <v>DNA-EDTA</v>
          </cell>
        </row>
        <row r="34">
          <cell r="B34" t="str">
            <v>P1-G4</v>
          </cell>
          <cell r="C34" t="str">
            <v>F</v>
          </cell>
          <cell r="E34" t="str">
            <v>Intellectual disability</v>
          </cell>
          <cell r="H34" t="str">
            <v>all</v>
          </cell>
          <cell r="J34" t="str">
            <v>no</v>
          </cell>
          <cell r="K34">
            <v>34.61</v>
          </cell>
          <cell r="M34" t="str">
            <v>RUMC</v>
          </cell>
          <cell r="N34">
            <v>2018</v>
          </cell>
          <cell r="O34" t="str">
            <v>DNA-EDTA</v>
          </cell>
        </row>
        <row r="35">
          <cell r="B35" t="str">
            <v>P1-H4</v>
          </cell>
          <cell r="C35" t="str">
            <v>M</v>
          </cell>
          <cell r="D35" t="str">
            <v>familial adenomatous polyposis-1</v>
          </cell>
          <cell r="F35" t="str">
            <v>APC</v>
          </cell>
          <cell r="J35" t="str">
            <v>no</v>
          </cell>
          <cell r="K35">
            <v>42.75</v>
          </cell>
          <cell r="M35" t="str">
            <v>RUMC</v>
          </cell>
          <cell r="N35">
            <v>2018</v>
          </cell>
          <cell r="O35" t="str">
            <v>DNA-EDTA</v>
          </cell>
        </row>
        <row r="36">
          <cell r="B36" t="str">
            <v>P1-A5</v>
          </cell>
          <cell r="C36" t="str">
            <v>F</v>
          </cell>
          <cell r="E36" t="str">
            <v xml:space="preserve">Intellectual disability, severe; Microcephaly; Behavioral abnormality </v>
          </cell>
          <cell r="I36" t="str">
            <v>MR</v>
          </cell>
          <cell r="J36" t="str">
            <v>no</v>
          </cell>
          <cell r="K36">
            <v>39.03</v>
          </cell>
          <cell r="M36" t="str">
            <v>RUMC</v>
          </cell>
          <cell r="N36">
            <v>2018</v>
          </cell>
          <cell r="O36" t="str">
            <v>DNA-EDTA</v>
          </cell>
        </row>
        <row r="37">
          <cell r="B37" t="str">
            <v>P1-B5</v>
          </cell>
          <cell r="C37" t="str">
            <v>M</v>
          </cell>
          <cell r="E37" t="str">
            <v>Chronic lymphocytic leukemia</v>
          </cell>
          <cell r="I37" t="str">
            <v>CLL</v>
          </cell>
          <cell r="J37" t="str">
            <v>no</v>
          </cell>
          <cell r="K37">
            <v>55.98</v>
          </cell>
          <cell r="M37" t="str">
            <v>RUMC</v>
          </cell>
          <cell r="N37">
            <v>2018</v>
          </cell>
          <cell r="O37" t="str">
            <v>DNA-EDTA</v>
          </cell>
        </row>
        <row r="38">
          <cell r="B38" t="str">
            <v>P1-C5</v>
          </cell>
          <cell r="C38" t="str">
            <v>M</v>
          </cell>
          <cell r="D38" t="str">
            <v xml:space="preserve">Myotonic dystrophy 1 </v>
          </cell>
          <cell r="F38" t="str">
            <v>DMPK</v>
          </cell>
          <cell r="J38" t="str">
            <v>no</v>
          </cell>
          <cell r="K38">
            <v>59.06</v>
          </cell>
          <cell r="M38" t="str">
            <v>RUMC</v>
          </cell>
          <cell r="N38">
            <v>2018</v>
          </cell>
          <cell r="O38" t="str">
            <v>DNA-EDTA</v>
          </cell>
        </row>
        <row r="39">
          <cell r="B39" t="str">
            <v>P1-D5</v>
          </cell>
          <cell r="C39" t="str">
            <v>F</v>
          </cell>
          <cell r="E39" t="str">
            <v>Chronic lymphocytic leukemia</v>
          </cell>
          <cell r="I39" t="str">
            <v>CLL</v>
          </cell>
          <cell r="J39" t="str">
            <v>no</v>
          </cell>
          <cell r="K39">
            <v>27.98</v>
          </cell>
          <cell r="M39" t="str">
            <v>RUMC</v>
          </cell>
          <cell r="N39">
            <v>2018</v>
          </cell>
          <cell r="O39" t="str">
            <v>DNA-EDTA</v>
          </cell>
        </row>
        <row r="40">
          <cell r="B40" t="str">
            <v>P1-E5</v>
          </cell>
          <cell r="C40" t="str">
            <v>F</v>
          </cell>
          <cell r="D40" t="str">
            <v xml:space="preserve">Usher syndrome, type 2A </v>
          </cell>
          <cell r="F40" t="str">
            <v>USH2A</v>
          </cell>
          <cell r="J40" t="str">
            <v>no</v>
          </cell>
          <cell r="K40">
            <v>34.39</v>
          </cell>
          <cell r="M40" t="str">
            <v>RUMC</v>
          </cell>
          <cell r="N40">
            <v>2018</v>
          </cell>
          <cell r="O40" t="str">
            <v>DNA-EDTA</v>
          </cell>
        </row>
        <row r="41">
          <cell r="B41" t="str">
            <v>P1-F5</v>
          </cell>
          <cell r="C41" t="str">
            <v>F</v>
          </cell>
          <cell r="E41" t="str">
            <v>kidneycancer; melanoma in situ; breastcancer; thyroidcancer</v>
          </cell>
          <cell r="I41" t="str">
            <v>TUMOR</v>
          </cell>
          <cell r="J41" t="str">
            <v>no</v>
          </cell>
          <cell r="K41">
            <v>40</v>
          </cell>
          <cell r="M41" t="str">
            <v>RUMC</v>
          </cell>
          <cell r="N41">
            <v>2018</v>
          </cell>
          <cell r="O41" t="str">
            <v>DNA-EDTA</v>
          </cell>
        </row>
        <row r="42">
          <cell r="B42" t="str">
            <v>P1-G5</v>
          </cell>
          <cell r="C42" t="str">
            <v>F</v>
          </cell>
          <cell r="E42" t="str">
            <v>intellectual disability, mild; psychomotor delay;  axial ataxia; hypotonia</v>
          </cell>
          <cell r="I42" t="str">
            <v>MR</v>
          </cell>
          <cell r="J42" t="str">
            <v>no</v>
          </cell>
          <cell r="K42">
            <v>31.8</v>
          </cell>
          <cell r="M42" t="str">
            <v>RUMC</v>
          </cell>
          <cell r="N42">
            <v>2018</v>
          </cell>
          <cell r="O42" t="str">
            <v>DNA-EDTA</v>
          </cell>
        </row>
        <row r="43">
          <cell r="B43" t="str">
            <v>P1-H5</v>
          </cell>
          <cell r="C43" t="str">
            <v>F</v>
          </cell>
          <cell r="E43" t="str">
            <v>intellectual disability; delayed speech and language development;  hypertelorism; flat face; coarse hair; lateral flaring eyebrows; PDD-NOS; osteoporosis</v>
          </cell>
          <cell r="I43" t="str">
            <v>MR</v>
          </cell>
          <cell r="J43" t="str">
            <v>no</v>
          </cell>
          <cell r="K43">
            <v>35.799999999999997</v>
          </cell>
          <cell r="M43" t="str">
            <v>RUMC</v>
          </cell>
          <cell r="N43">
            <v>2018</v>
          </cell>
          <cell r="O43" t="str">
            <v>DNA-EDTA</v>
          </cell>
        </row>
        <row r="44">
          <cell r="B44" t="str">
            <v>P1-A6</v>
          </cell>
          <cell r="C44" t="str">
            <v>M</v>
          </cell>
          <cell r="D44" t="str">
            <v>Von Willebrand disease</v>
          </cell>
          <cell r="F44" t="str">
            <v>VWF</v>
          </cell>
          <cell r="J44" t="str">
            <v>no</v>
          </cell>
          <cell r="K44">
            <v>28.99</v>
          </cell>
          <cell r="M44" t="str">
            <v>RUMC</v>
          </cell>
          <cell r="N44">
            <v>2018</v>
          </cell>
          <cell r="O44" t="str">
            <v>DNA-EDTA</v>
          </cell>
        </row>
        <row r="45">
          <cell r="B45" t="str">
            <v>P1-B6</v>
          </cell>
          <cell r="C45" t="str">
            <v>M</v>
          </cell>
          <cell r="E45" t="str">
            <v>Chronic lymphocytic leukemia</v>
          </cell>
          <cell r="I45" t="str">
            <v>CLL</v>
          </cell>
          <cell r="J45" t="str">
            <v>no</v>
          </cell>
          <cell r="K45">
            <v>47.78</v>
          </cell>
          <cell r="M45" t="str">
            <v>RUMC</v>
          </cell>
          <cell r="N45">
            <v>2018</v>
          </cell>
          <cell r="O45" t="str">
            <v>DNA-EDTA</v>
          </cell>
        </row>
        <row r="46">
          <cell r="B46" t="str">
            <v>P1-C6</v>
          </cell>
          <cell r="C46" t="str">
            <v>M</v>
          </cell>
          <cell r="E46" t="str">
            <v>Noonan syndrome</v>
          </cell>
          <cell r="I46" t="str">
            <v>NS</v>
          </cell>
          <cell r="J46" t="str">
            <v>no</v>
          </cell>
          <cell r="K46">
            <v>33.380000000000003</v>
          </cell>
          <cell r="M46" t="str">
            <v>RUMC</v>
          </cell>
          <cell r="N46">
            <v>2018</v>
          </cell>
          <cell r="O46" t="str">
            <v>DNA-EDTA</v>
          </cell>
        </row>
        <row r="47">
          <cell r="B47" t="str">
            <v>P1-D6</v>
          </cell>
          <cell r="C47" t="str">
            <v>M</v>
          </cell>
          <cell r="D47" t="str">
            <v>Dyskeratosis congenita, autosomal dominant 1</v>
          </cell>
          <cell r="F47" t="str">
            <v>TERC</v>
          </cell>
          <cell r="J47" t="str">
            <v>no</v>
          </cell>
          <cell r="K47">
            <v>26.04</v>
          </cell>
          <cell r="M47" t="str">
            <v>RUMC</v>
          </cell>
          <cell r="N47">
            <v>2018</v>
          </cell>
          <cell r="O47" t="str">
            <v>DNA-EDTA</v>
          </cell>
        </row>
        <row r="48">
          <cell r="B48" t="str">
            <v>P1-E6</v>
          </cell>
          <cell r="C48" t="str">
            <v>M</v>
          </cell>
          <cell r="E48" t="str">
            <v>cystic kidneys</v>
          </cell>
          <cell r="I48" t="str">
            <v>KIDNEY</v>
          </cell>
          <cell r="J48" t="str">
            <v>no</v>
          </cell>
          <cell r="K48">
            <v>33.32</v>
          </cell>
          <cell r="M48" t="str">
            <v>RUMC</v>
          </cell>
          <cell r="N48">
            <v>2018</v>
          </cell>
          <cell r="O48" t="str">
            <v>DNA-EDTA</v>
          </cell>
        </row>
        <row r="49">
          <cell r="B49" t="str">
            <v>P1-F6</v>
          </cell>
          <cell r="C49" t="str">
            <v>F</v>
          </cell>
          <cell r="D49" t="str">
            <v>primary amenorrhea</v>
          </cell>
          <cell r="E49" t="str">
            <v>primary amenorrhea</v>
          </cell>
          <cell r="H49" t="str">
            <v>all</v>
          </cell>
          <cell r="I49" t="str">
            <v>DSD</v>
          </cell>
          <cell r="J49" t="str">
            <v>no</v>
          </cell>
          <cell r="K49">
            <v>47.98</v>
          </cell>
          <cell r="M49" t="str">
            <v>RUMC</v>
          </cell>
          <cell r="N49">
            <v>2018</v>
          </cell>
          <cell r="O49" t="str">
            <v>DNA-EDTA</v>
          </cell>
        </row>
        <row r="50">
          <cell r="B50" t="str">
            <v>P1-G6</v>
          </cell>
          <cell r="C50" t="str">
            <v>M</v>
          </cell>
          <cell r="E50" t="str">
            <v>autoimmune hemolytic anemia; hypogammaglobulinemia; autism; familial lymphoma</v>
          </cell>
          <cell r="I50" t="str">
            <v>IMMUNE</v>
          </cell>
          <cell r="J50" t="str">
            <v>no</v>
          </cell>
          <cell r="K50">
            <v>40.82</v>
          </cell>
          <cell r="M50" t="str">
            <v>RUMC</v>
          </cell>
          <cell r="N50">
            <v>2018</v>
          </cell>
          <cell r="O50" t="str">
            <v>DNA-EDTA</v>
          </cell>
        </row>
        <row r="51">
          <cell r="B51" t="str">
            <v>P1-H6</v>
          </cell>
          <cell r="C51" t="str">
            <v>M</v>
          </cell>
          <cell r="E51" t="str">
            <v>global developmental delay; delayed speech and language development</v>
          </cell>
          <cell r="H51">
            <v>0.29930555555555555</v>
          </cell>
          <cell r="J51" t="str">
            <v>no</v>
          </cell>
          <cell r="K51">
            <v>32.78</v>
          </cell>
          <cell r="M51" t="str">
            <v>RUMC</v>
          </cell>
          <cell r="N51">
            <v>2018</v>
          </cell>
          <cell r="O51" t="str">
            <v>DNA-EDTA</v>
          </cell>
        </row>
        <row r="52">
          <cell r="B52" t="str">
            <v>P1-A7</v>
          </cell>
          <cell r="C52" t="str">
            <v>M</v>
          </cell>
          <cell r="E52" t="str">
            <v>lethargy; nystagmus; myotonia; Limb-girdle muscular dystrophy</v>
          </cell>
          <cell r="I52" t="str">
            <v>MUSCLE</v>
          </cell>
          <cell r="J52" t="str">
            <v>no</v>
          </cell>
          <cell r="K52">
            <v>21.05</v>
          </cell>
          <cell r="L52" t="str">
            <v>low uniformity</v>
          </cell>
          <cell r="M52" t="str">
            <v>RUMC</v>
          </cell>
          <cell r="N52">
            <v>2018</v>
          </cell>
          <cell r="O52" t="str">
            <v>DNA-EDTA</v>
          </cell>
        </row>
        <row r="53">
          <cell r="B53" t="str">
            <v>P1-B7</v>
          </cell>
          <cell r="C53" t="str">
            <v>F</v>
          </cell>
          <cell r="D53" t="str">
            <v xml:space="preserve">Hereditary paraganglioma-pheochromocytoma </v>
          </cell>
          <cell r="E53" t="str">
            <v>recurrent spontaneous abortion</v>
          </cell>
          <cell r="G53" t="str">
            <v>HPP</v>
          </cell>
          <cell r="H53" t="str">
            <v>all</v>
          </cell>
          <cell r="J53" t="str">
            <v>no</v>
          </cell>
          <cell r="K53">
            <v>25.47</v>
          </cell>
          <cell r="M53" t="str">
            <v>RUMC</v>
          </cell>
          <cell r="N53">
            <v>2018</v>
          </cell>
          <cell r="O53" t="str">
            <v>DNA-EDTA</v>
          </cell>
        </row>
        <row r="54">
          <cell r="B54" t="str">
            <v>P1-C7</v>
          </cell>
          <cell r="C54" t="str">
            <v>F</v>
          </cell>
          <cell r="E54" t="str">
            <v>Chronic lymphocytic leukemia</v>
          </cell>
          <cell r="I54" t="str">
            <v>CLL</v>
          </cell>
          <cell r="J54" t="str">
            <v>no</v>
          </cell>
          <cell r="K54">
            <v>16.34</v>
          </cell>
          <cell r="L54" t="str">
            <v>low uniformity</v>
          </cell>
          <cell r="M54" t="str">
            <v>RUMC</v>
          </cell>
          <cell r="N54">
            <v>2018</v>
          </cell>
          <cell r="O54" t="str">
            <v>DNA-EDTA</v>
          </cell>
        </row>
        <row r="55">
          <cell r="B55" t="str">
            <v>P1-D7</v>
          </cell>
          <cell r="C55" t="str">
            <v>M</v>
          </cell>
          <cell r="E55" t="str">
            <v>intellectual disability, mild; delayed speech and language development; motor delay</v>
          </cell>
          <cell r="I55" t="str">
            <v>MR</v>
          </cell>
          <cell r="J55" t="str">
            <v>no</v>
          </cell>
          <cell r="K55">
            <v>36.51</v>
          </cell>
          <cell r="M55" t="str">
            <v>RUMC</v>
          </cell>
          <cell r="N55">
            <v>2018</v>
          </cell>
          <cell r="O55" t="str">
            <v>DNA-EDTA</v>
          </cell>
        </row>
        <row r="56">
          <cell r="B56" t="str">
            <v>P1-E7</v>
          </cell>
          <cell r="C56" t="str">
            <v>F</v>
          </cell>
          <cell r="E56" t="str">
            <v>sensorineural hearing loss</v>
          </cell>
          <cell r="I56" t="str">
            <v>DEAF</v>
          </cell>
          <cell r="J56" t="str">
            <v>no</v>
          </cell>
          <cell r="K56">
            <v>23.66</v>
          </cell>
          <cell r="L56" t="str">
            <v>low uniformity</v>
          </cell>
          <cell r="M56" t="str">
            <v>RUMC</v>
          </cell>
          <cell r="N56">
            <v>2018</v>
          </cell>
          <cell r="O56" t="str">
            <v>DNA-EDTA</v>
          </cell>
        </row>
        <row r="57">
          <cell r="B57" t="str">
            <v>P1-F7</v>
          </cell>
          <cell r="C57" t="str">
            <v>M</v>
          </cell>
          <cell r="E57" t="str">
            <v>congenital hearing loss</v>
          </cell>
          <cell r="I57" t="str">
            <v>DEAF</v>
          </cell>
          <cell r="J57" t="str">
            <v>no</v>
          </cell>
          <cell r="K57">
            <v>24.57</v>
          </cell>
          <cell r="M57" t="str">
            <v>RUMC</v>
          </cell>
          <cell r="N57">
            <v>2018</v>
          </cell>
          <cell r="O57" t="str">
            <v>DNA-EDTA</v>
          </cell>
        </row>
        <row r="58">
          <cell r="B58" t="str">
            <v>P1-G7</v>
          </cell>
          <cell r="C58" t="str">
            <v>M</v>
          </cell>
          <cell r="E58" t="str">
            <v>Arnold Chiari malformation; dysproportionate small stature; gross motor delay; Leber congenital amaurosis</v>
          </cell>
          <cell r="I58" t="str">
            <v>BLIND</v>
          </cell>
          <cell r="J58" t="str">
            <v>no</v>
          </cell>
          <cell r="K58">
            <v>14.45</v>
          </cell>
          <cell r="L58" t="str">
            <v>low uniformity</v>
          </cell>
          <cell r="M58" t="str">
            <v>RUMC</v>
          </cell>
          <cell r="N58">
            <v>2018</v>
          </cell>
          <cell r="O58" t="str">
            <v>DNA-EDTA</v>
          </cell>
        </row>
        <row r="59">
          <cell r="B59" t="str">
            <v>P1-H7</v>
          </cell>
          <cell r="C59" t="str">
            <v>M</v>
          </cell>
          <cell r="D59" t="str">
            <v>PTEN Hamartoma tumor syndrome</v>
          </cell>
          <cell r="F59" t="str">
            <v>PTEN</v>
          </cell>
          <cell r="J59" t="str">
            <v>no</v>
          </cell>
          <cell r="K59">
            <v>31.16</v>
          </cell>
          <cell r="M59" t="str">
            <v>RUMC</v>
          </cell>
          <cell r="N59">
            <v>2018</v>
          </cell>
          <cell r="O59" t="str">
            <v>DNA-EDTA</v>
          </cell>
        </row>
        <row r="60">
          <cell r="B60" t="str">
            <v>P1-A8</v>
          </cell>
          <cell r="C60" t="str">
            <v>M</v>
          </cell>
          <cell r="D60" t="str">
            <v xml:space="preserve">Ornithine transcarbamylase deficiency </v>
          </cell>
          <cell r="F60" t="str">
            <v>OTC</v>
          </cell>
          <cell r="J60" t="str">
            <v>no</v>
          </cell>
          <cell r="K60">
            <v>31.45</v>
          </cell>
          <cell r="M60" t="str">
            <v>RUMC</v>
          </cell>
          <cell r="N60">
            <v>2018</v>
          </cell>
          <cell r="O60" t="str">
            <v>DNA-EDTA</v>
          </cell>
        </row>
        <row r="61">
          <cell r="B61" t="str">
            <v>P1-B8</v>
          </cell>
          <cell r="C61" t="str">
            <v>F</v>
          </cell>
          <cell r="E61" t="str">
            <v>microcephaly; hypertriglyceridemia</v>
          </cell>
          <cell r="I61" t="str">
            <v>OMIM</v>
          </cell>
          <cell r="J61" t="str">
            <v>no</v>
          </cell>
          <cell r="K61">
            <v>35.619999999999997</v>
          </cell>
          <cell r="M61" t="str">
            <v>RUMC</v>
          </cell>
          <cell r="N61">
            <v>2018</v>
          </cell>
          <cell r="O61" t="str">
            <v>DNA-EDTA</v>
          </cell>
        </row>
        <row r="62">
          <cell r="B62" t="str">
            <v>P1-C8</v>
          </cell>
          <cell r="C62" t="str">
            <v>M</v>
          </cell>
          <cell r="D62" t="str">
            <v>Factor V deficiency</v>
          </cell>
          <cell r="F62" t="str">
            <v>F5</v>
          </cell>
          <cell r="J62" t="str">
            <v>no</v>
          </cell>
          <cell r="K62">
            <v>48.76</v>
          </cell>
          <cell r="M62" t="str">
            <v>RUMC</v>
          </cell>
          <cell r="N62">
            <v>2018</v>
          </cell>
          <cell r="O62" t="str">
            <v>DNA-EDTA</v>
          </cell>
        </row>
        <row r="63">
          <cell r="B63" t="str">
            <v>P1-D8</v>
          </cell>
          <cell r="C63" t="str">
            <v>F</v>
          </cell>
          <cell r="D63" t="str">
            <v>autosomal recessive familial adenomatous polyposis-2</v>
          </cell>
          <cell r="G63" t="str">
            <v>PP</v>
          </cell>
          <cell r="J63" t="str">
            <v>no</v>
          </cell>
          <cell r="K63">
            <v>36.14</v>
          </cell>
          <cell r="M63" t="str">
            <v>RUMC</v>
          </cell>
          <cell r="N63">
            <v>2018</v>
          </cell>
          <cell r="O63" t="str">
            <v>DNA-EDTA</v>
          </cell>
        </row>
        <row r="64">
          <cell r="B64" t="str">
            <v>P1-E8</v>
          </cell>
          <cell r="C64" t="str">
            <v>M</v>
          </cell>
          <cell r="E64" t="str">
            <v>Chronic lymphocytic leukemia</v>
          </cell>
          <cell r="I64" t="str">
            <v>CLL</v>
          </cell>
          <cell r="J64" t="str">
            <v>no</v>
          </cell>
          <cell r="K64">
            <v>42.4</v>
          </cell>
          <cell r="M64" t="str">
            <v>RUMC</v>
          </cell>
          <cell r="N64">
            <v>2018</v>
          </cell>
          <cell r="O64" t="str">
            <v>DNA-EDTA</v>
          </cell>
        </row>
        <row r="65">
          <cell r="B65" t="str">
            <v>P1-F8</v>
          </cell>
          <cell r="C65" t="str">
            <v>M</v>
          </cell>
          <cell r="E65" t="str">
            <v>opticopathy; glaucoma; retinal dystrophy; coloboma; congenital stationary night blindness</v>
          </cell>
          <cell r="I65" t="str">
            <v>BLIND</v>
          </cell>
          <cell r="J65" t="str">
            <v>no</v>
          </cell>
          <cell r="K65">
            <v>51.75</v>
          </cell>
          <cell r="M65" t="str">
            <v>RUMC</v>
          </cell>
          <cell r="N65">
            <v>2018</v>
          </cell>
          <cell r="O65" t="str">
            <v>DNA-EDTA</v>
          </cell>
        </row>
        <row r="66">
          <cell r="B66" t="str">
            <v>P1-G8</v>
          </cell>
          <cell r="C66" t="str">
            <v>M</v>
          </cell>
          <cell r="E66" t="str">
            <v>Chronic lymphocytic leukemia</v>
          </cell>
          <cell r="I66" t="str">
            <v>CLL</v>
          </cell>
          <cell r="J66" t="str">
            <v>no</v>
          </cell>
          <cell r="K66">
            <v>36.78</v>
          </cell>
          <cell r="M66" t="str">
            <v>RUMC</v>
          </cell>
          <cell r="N66">
            <v>2018</v>
          </cell>
          <cell r="O66" t="str">
            <v>DNA-EDTA</v>
          </cell>
        </row>
        <row r="67">
          <cell r="B67" t="str">
            <v>P1-H8</v>
          </cell>
          <cell r="C67" t="str">
            <v>M</v>
          </cell>
          <cell r="E67" t="str">
            <v>microcephaly; small stature; speech delay; diabetes; congenital hypothyroidism;  feeding difficulties; dental anomalies; seizures; ankle clonus; pectus excavatum</v>
          </cell>
          <cell r="I67" t="str">
            <v>MR</v>
          </cell>
          <cell r="J67" t="str">
            <v>no</v>
          </cell>
          <cell r="K67">
            <v>38.090000000000003</v>
          </cell>
          <cell r="M67" t="str">
            <v>RUMC</v>
          </cell>
          <cell r="N67">
            <v>2018</v>
          </cell>
          <cell r="O67" t="str">
            <v>DNA-EDTA</v>
          </cell>
        </row>
        <row r="68">
          <cell r="B68" t="str">
            <v>P1-A9</v>
          </cell>
          <cell r="C68" t="str">
            <v>F</v>
          </cell>
          <cell r="E68" t="str">
            <v>Thrombocytopenia</v>
          </cell>
          <cell r="I68" t="str">
            <v>HEMOS</v>
          </cell>
          <cell r="J68" t="str">
            <v>no</v>
          </cell>
          <cell r="K68">
            <v>31.73</v>
          </cell>
          <cell r="M68" t="str">
            <v>RUMC</v>
          </cell>
          <cell r="N68">
            <v>2018</v>
          </cell>
          <cell r="O68" t="str">
            <v>DNA-EDTA</v>
          </cell>
        </row>
        <row r="69">
          <cell r="B69" t="str">
            <v>P1-B9</v>
          </cell>
          <cell r="C69" t="str">
            <v>M</v>
          </cell>
          <cell r="D69" t="str">
            <v>Von Willebrand disease</v>
          </cell>
          <cell r="F69" t="str">
            <v>VWF</v>
          </cell>
          <cell r="J69" t="str">
            <v>no</v>
          </cell>
          <cell r="K69">
            <v>36.79</v>
          </cell>
          <cell r="M69" t="str">
            <v>RUMC</v>
          </cell>
          <cell r="N69">
            <v>2018</v>
          </cell>
          <cell r="O69" t="str">
            <v>DNA-EDTA</v>
          </cell>
        </row>
        <row r="70">
          <cell r="B70" t="str">
            <v>P1-C9</v>
          </cell>
          <cell r="C70" t="str">
            <v>M</v>
          </cell>
          <cell r="D70" t="str">
            <v>hypoparathyroidism, sensorineural deafness, and renal disease</v>
          </cell>
          <cell r="F70" t="str">
            <v>GATA3</v>
          </cell>
          <cell r="J70" t="str">
            <v>no</v>
          </cell>
          <cell r="K70">
            <v>35.380000000000003</v>
          </cell>
          <cell r="M70" t="str">
            <v>RUMC</v>
          </cell>
          <cell r="N70">
            <v>2018</v>
          </cell>
          <cell r="O70" t="str">
            <v>DNA-EDTA</v>
          </cell>
        </row>
        <row r="71">
          <cell r="B71" t="str">
            <v>P1-D9</v>
          </cell>
          <cell r="C71" t="str">
            <v>F</v>
          </cell>
          <cell r="E71" t="str">
            <v>delayed speech and language development; motor delay; dolichocephaly; cerebellar vermis hypoplasia; corpus callosum abnormality</v>
          </cell>
          <cell r="I71" t="str">
            <v>MR</v>
          </cell>
          <cell r="J71" t="str">
            <v>no</v>
          </cell>
          <cell r="K71">
            <v>50.67</v>
          </cell>
          <cell r="M71" t="str">
            <v>RUMC</v>
          </cell>
          <cell r="N71">
            <v>2018</v>
          </cell>
          <cell r="O71" t="str">
            <v>DNA-EDTA</v>
          </cell>
        </row>
        <row r="72">
          <cell r="B72" t="str">
            <v>P1-E9</v>
          </cell>
          <cell r="C72" t="str">
            <v>M</v>
          </cell>
          <cell r="E72" t="str">
            <v>delayed speech and language development</v>
          </cell>
          <cell r="I72" t="str">
            <v>MR</v>
          </cell>
          <cell r="J72" t="str">
            <v>no</v>
          </cell>
          <cell r="K72">
            <v>57.95</v>
          </cell>
          <cell r="M72" t="str">
            <v>RUMC</v>
          </cell>
          <cell r="N72">
            <v>2018</v>
          </cell>
          <cell r="O72" t="str">
            <v>DNA-EDTA</v>
          </cell>
        </row>
        <row r="73">
          <cell r="B73" t="str">
            <v>P1-F9</v>
          </cell>
          <cell r="C73" t="str">
            <v>F</v>
          </cell>
          <cell r="E73" t="str">
            <v>intellectual disability, severe; delayed speech and language development; motor delay; small stature; thick eyebrows; short fingers; short hallux; short arms; small hands; coarse facies; upslant</v>
          </cell>
          <cell r="I73" t="str">
            <v>LENGTH</v>
          </cell>
          <cell r="J73" t="str">
            <v>no</v>
          </cell>
          <cell r="K73">
            <v>41.54</v>
          </cell>
          <cell r="M73" t="str">
            <v>RUMC</v>
          </cell>
          <cell r="N73">
            <v>2018</v>
          </cell>
          <cell r="O73" t="str">
            <v>DNA-EDTA</v>
          </cell>
        </row>
        <row r="74">
          <cell r="B74" t="str">
            <v>P1-G9</v>
          </cell>
          <cell r="C74" t="str">
            <v>M</v>
          </cell>
          <cell r="E74" t="str">
            <v>macrocephaly; Birthweight &gt; 90th percentile; intellectual disability, mild; global developmental delay; hypertelorism; syndactyly; small hands; autism; psychosis; constipation; hypogonadotropic hypogonadism</v>
          </cell>
          <cell r="I74" t="str">
            <v>OMIM</v>
          </cell>
          <cell r="J74" t="str">
            <v>no</v>
          </cell>
          <cell r="K74">
            <v>40.56</v>
          </cell>
          <cell r="M74" t="str">
            <v>RUMC</v>
          </cell>
          <cell r="N74">
            <v>2018</v>
          </cell>
          <cell r="O74" t="str">
            <v>DNA-EDTA</v>
          </cell>
        </row>
        <row r="75">
          <cell r="B75" t="str">
            <v>P1-H9</v>
          </cell>
          <cell r="C75" t="str">
            <v>M</v>
          </cell>
          <cell r="D75" t="str">
            <v xml:space="preserve">Leber congenital amaurosis 10 </v>
          </cell>
          <cell r="F75" t="str">
            <v>CEP290</v>
          </cell>
          <cell r="J75" t="str">
            <v>no</v>
          </cell>
          <cell r="K75">
            <v>40.01</v>
          </cell>
          <cell r="M75" t="str">
            <v>RUMC</v>
          </cell>
          <cell r="N75">
            <v>2018</v>
          </cell>
          <cell r="O75" t="str">
            <v>DNA-EDTA</v>
          </cell>
        </row>
        <row r="76">
          <cell r="B76" t="str">
            <v>P1-A10</v>
          </cell>
          <cell r="C76" t="str">
            <v>F</v>
          </cell>
          <cell r="E76" t="str">
            <v xml:space="preserve">atypical hemolytic uremic syndrome </v>
          </cell>
          <cell r="I76" t="str">
            <v>HUS</v>
          </cell>
          <cell r="J76" t="str">
            <v>no</v>
          </cell>
          <cell r="K76">
            <v>38.83</v>
          </cell>
          <cell r="M76" t="str">
            <v>RUMC</v>
          </cell>
          <cell r="N76">
            <v>2018</v>
          </cell>
          <cell r="O76" t="str">
            <v>DNA-EDTA</v>
          </cell>
        </row>
        <row r="77">
          <cell r="B77" t="str">
            <v>P1-B10</v>
          </cell>
          <cell r="C77" t="str">
            <v>F</v>
          </cell>
          <cell r="E77" t="str">
            <v>short stature; Failure to thrive in infancy; Growth delay</v>
          </cell>
          <cell r="H77" t="str">
            <v>X / Y</v>
          </cell>
          <cell r="J77" t="str">
            <v>no</v>
          </cell>
          <cell r="K77">
            <v>33.979999999999997</v>
          </cell>
          <cell r="M77" t="str">
            <v>RUMC</v>
          </cell>
          <cell r="N77">
            <v>2018</v>
          </cell>
          <cell r="O77" t="str">
            <v>DNA-EDTA</v>
          </cell>
        </row>
        <row r="78">
          <cell r="B78" t="str">
            <v>P1-C10</v>
          </cell>
          <cell r="C78" t="str">
            <v>M</v>
          </cell>
          <cell r="E78" t="str">
            <v>growth retardartion; bilateral deafness; nephrocalcinosis</v>
          </cell>
          <cell r="I78" t="str">
            <v>KIDNEY</v>
          </cell>
          <cell r="J78" t="str">
            <v>no</v>
          </cell>
          <cell r="K78">
            <v>36.17</v>
          </cell>
          <cell r="M78" t="str">
            <v>RUMC</v>
          </cell>
          <cell r="N78">
            <v>2018</v>
          </cell>
          <cell r="O78" t="str">
            <v>DNA-EDTA</v>
          </cell>
        </row>
        <row r="79">
          <cell r="B79" t="str">
            <v>P1-D10</v>
          </cell>
          <cell r="C79" t="str">
            <v>M</v>
          </cell>
          <cell r="E79" t="str">
            <v>microspherophakia</v>
          </cell>
          <cell r="I79" t="str">
            <v>BLIND</v>
          </cell>
          <cell r="J79" t="str">
            <v>no</v>
          </cell>
          <cell r="K79">
            <v>34.869999999999997</v>
          </cell>
          <cell r="M79" t="str">
            <v>RUMC</v>
          </cell>
          <cell r="N79">
            <v>2018</v>
          </cell>
          <cell r="O79" t="str">
            <v>DNA-EDTA</v>
          </cell>
        </row>
        <row r="80">
          <cell r="B80" t="str">
            <v>P1-E10</v>
          </cell>
          <cell r="C80" t="str">
            <v>F</v>
          </cell>
          <cell r="D80" t="str">
            <v>familial adenomatous polyposis-1</v>
          </cell>
          <cell r="F80" t="str">
            <v>APC</v>
          </cell>
          <cell r="J80" t="str">
            <v>no</v>
          </cell>
          <cell r="K80">
            <v>36.71</v>
          </cell>
          <cell r="M80" t="str">
            <v>RUMC</v>
          </cell>
          <cell r="N80">
            <v>2018</v>
          </cell>
          <cell r="O80" t="str">
            <v>DNA-EDTA</v>
          </cell>
        </row>
        <row r="81">
          <cell r="B81" t="str">
            <v>P1-F10</v>
          </cell>
          <cell r="C81" t="str">
            <v>F</v>
          </cell>
          <cell r="D81" t="str">
            <v xml:space="preserve">Hereditary paraganglioma-pheochromocytoma </v>
          </cell>
          <cell r="G81" t="str">
            <v>HPP</v>
          </cell>
          <cell r="J81" t="str">
            <v>no</v>
          </cell>
          <cell r="K81">
            <v>22.91</v>
          </cell>
          <cell r="L81" t="str">
            <v>low uniformity</v>
          </cell>
          <cell r="M81" t="str">
            <v>RUMC</v>
          </cell>
          <cell r="N81">
            <v>2018</v>
          </cell>
          <cell r="O81" t="str">
            <v>DNA-EDTA</v>
          </cell>
        </row>
        <row r="82">
          <cell r="B82" t="str">
            <v>P1-G10</v>
          </cell>
          <cell r="C82" t="str">
            <v>F</v>
          </cell>
          <cell r="D82" t="str">
            <v>breast cancer</v>
          </cell>
          <cell r="G82" t="str">
            <v>HBC</v>
          </cell>
          <cell r="J82" t="str">
            <v>no</v>
          </cell>
          <cell r="K82">
            <v>36.270000000000003</v>
          </cell>
          <cell r="M82" t="str">
            <v>RUMC</v>
          </cell>
          <cell r="N82">
            <v>2018</v>
          </cell>
          <cell r="O82" t="str">
            <v>DNA-EDTA</v>
          </cell>
        </row>
        <row r="83">
          <cell r="B83" t="str">
            <v>P1-H10</v>
          </cell>
          <cell r="C83" t="str">
            <v>F</v>
          </cell>
          <cell r="E83" t="str">
            <v>Hereditary Breast and Ovarian Cancer</v>
          </cell>
          <cell r="I83" t="str">
            <v>HBOC</v>
          </cell>
          <cell r="J83" t="str">
            <v>no</v>
          </cell>
          <cell r="K83">
            <v>35.46</v>
          </cell>
          <cell r="M83" t="str">
            <v>RUMC</v>
          </cell>
          <cell r="N83">
            <v>2018</v>
          </cell>
          <cell r="O83" t="str">
            <v>DNA-EDTA</v>
          </cell>
        </row>
        <row r="84">
          <cell r="B84" t="str">
            <v>P1-A11</v>
          </cell>
          <cell r="C84" t="str">
            <v>F</v>
          </cell>
          <cell r="E84" t="str">
            <v>psychomotor retardation</v>
          </cell>
          <cell r="H84" t="str">
            <v>all</v>
          </cell>
          <cell r="J84" t="str">
            <v>no</v>
          </cell>
          <cell r="K84">
            <v>38.07</v>
          </cell>
          <cell r="M84" t="str">
            <v>RUMC</v>
          </cell>
          <cell r="N84">
            <v>2018</v>
          </cell>
          <cell r="O84" t="str">
            <v>DNA-EDTA</v>
          </cell>
        </row>
        <row r="85">
          <cell r="B85" t="str">
            <v>P1-B11</v>
          </cell>
          <cell r="C85" t="str">
            <v>M</v>
          </cell>
          <cell r="E85" t="str">
            <v xml:space="preserve">atypical hemolytic uremic syndrome </v>
          </cell>
          <cell r="I85" t="str">
            <v>HUS</v>
          </cell>
          <cell r="J85" t="str">
            <v>no</v>
          </cell>
          <cell r="K85">
            <v>41.52</v>
          </cell>
          <cell r="M85" t="str">
            <v>RUMC</v>
          </cell>
          <cell r="N85">
            <v>2018</v>
          </cell>
          <cell r="O85" t="str">
            <v>DNA-EDTA</v>
          </cell>
        </row>
        <row r="86">
          <cell r="B86" t="str">
            <v>P1-C11</v>
          </cell>
          <cell r="C86" t="str">
            <v>M</v>
          </cell>
          <cell r="E86" t="str">
            <v>recurent laryngitis subglottica; Molluscum Contagiosum; ear, nose and throat infections;  en S. aureus, eczeem</v>
          </cell>
          <cell r="I86" t="str">
            <v>IMMUNE</v>
          </cell>
          <cell r="J86" t="str">
            <v>no</v>
          </cell>
          <cell r="K86">
            <v>37.93</v>
          </cell>
          <cell r="M86" t="str">
            <v>RUMC</v>
          </cell>
          <cell r="N86">
            <v>2018</v>
          </cell>
          <cell r="O86" t="str">
            <v>DNA-EDTA</v>
          </cell>
        </row>
        <row r="87">
          <cell r="B87" t="str">
            <v>P1-D11</v>
          </cell>
          <cell r="C87" t="str">
            <v>F</v>
          </cell>
          <cell r="D87" t="str">
            <v>spinocerebellar ataxia 7</v>
          </cell>
          <cell r="E87" t="str">
            <v>Rod-cone dystrophy</v>
          </cell>
          <cell r="G87" t="str">
            <v>SCA</v>
          </cell>
          <cell r="I87" t="str">
            <v>BLIND</v>
          </cell>
          <cell r="J87" t="str">
            <v>no</v>
          </cell>
          <cell r="K87">
            <v>49.03</v>
          </cell>
          <cell r="M87" t="str">
            <v>RUMC</v>
          </cell>
          <cell r="N87">
            <v>2018</v>
          </cell>
          <cell r="O87" t="str">
            <v>DNA-EDTA</v>
          </cell>
        </row>
        <row r="88">
          <cell r="B88" t="str">
            <v>P1-E11</v>
          </cell>
          <cell r="C88" t="str">
            <v>M</v>
          </cell>
          <cell r="E88" t="str">
            <v xml:space="preserve">muscular atrophy, muscular dystrophy, facio-bulbar muscular dystrophy, limb-girdle muscular dystrophy </v>
          </cell>
          <cell r="I88" t="str">
            <v>OMIM</v>
          </cell>
          <cell r="J88" t="str">
            <v>no</v>
          </cell>
          <cell r="K88">
            <v>32.659999999999997</v>
          </cell>
          <cell r="M88" t="str">
            <v>RUMC</v>
          </cell>
          <cell r="N88">
            <v>2018</v>
          </cell>
          <cell r="O88" t="str">
            <v>DNA-EDTA</v>
          </cell>
        </row>
        <row r="89">
          <cell r="B89" t="str">
            <v>P1-F11</v>
          </cell>
          <cell r="C89" t="str">
            <v>F</v>
          </cell>
          <cell r="D89" t="str">
            <v xml:space="preserve">Frontotemporal dementia and/or amyotrophic lateral sclerosis 1 </v>
          </cell>
          <cell r="F89" t="str">
            <v>C9orf72</v>
          </cell>
          <cell r="J89" t="str">
            <v>no</v>
          </cell>
          <cell r="K89">
            <v>45.46</v>
          </cell>
          <cell r="M89" t="str">
            <v>RUMC</v>
          </cell>
          <cell r="N89">
            <v>2018</v>
          </cell>
          <cell r="O89" t="str">
            <v>DNA-EDTA</v>
          </cell>
        </row>
        <row r="90">
          <cell r="B90" t="str">
            <v>P1-G11</v>
          </cell>
          <cell r="C90" t="str">
            <v>F</v>
          </cell>
          <cell r="D90" t="str">
            <v>Ovarian Cancer</v>
          </cell>
          <cell r="G90" t="str">
            <v>HOC</v>
          </cell>
          <cell r="J90" t="str">
            <v>no</v>
          </cell>
          <cell r="K90">
            <v>38.42</v>
          </cell>
          <cell r="M90" t="str">
            <v>RUMC</v>
          </cell>
          <cell r="N90">
            <v>2018</v>
          </cell>
          <cell r="O90" t="str">
            <v>DNA-EDTA</v>
          </cell>
        </row>
        <row r="91">
          <cell r="B91" t="str">
            <v>P1-H11</v>
          </cell>
          <cell r="C91" t="str">
            <v>M</v>
          </cell>
          <cell r="E91" t="str">
            <v>dystonia</v>
          </cell>
          <cell r="I91" t="str">
            <v>MOVE</v>
          </cell>
          <cell r="J91" t="str">
            <v>no</v>
          </cell>
          <cell r="K91">
            <v>32.69</v>
          </cell>
          <cell r="M91" t="str">
            <v>RUMC</v>
          </cell>
          <cell r="N91">
            <v>2018</v>
          </cell>
          <cell r="O91" t="str">
            <v>DNA-EDTA</v>
          </cell>
        </row>
        <row r="92">
          <cell r="B92" t="str">
            <v>P1-A12</v>
          </cell>
          <cell r="C92" t="str">
            <v>F</v>
          </cell>
          <cell r="D92" t="str">
            <v>Von Willebrand disease</v>
          </cell>
          <cell r="F92" t="str">
            <v>VWF</v>
          </cell>
          <cell r="J92" t="str">
            <v>no</v>
          </cell>
          <cell r="K92">
            <v>34.549999999999997</v>
          </cell>
          <cell r="M92" t="str">
            <v>RUMC</v>
          </cell>
          <cell r="N92">
            <v>2018</v>
          </cell>
          <cell r="O92" t="str">
            <v>DNA-EDTA</v>
          </cell>
        </row>
        <row r="93">
          <cell r="B93" t="str">
            <v>P1-B12</v>
          </cell>
          <cell r="C93" t="str">
            <v>F</v>
          </cell>
          <cell r="D93" t="str">
            <v>Ovarian Cancer</v>
          </cell>
          <cell r="G93" t="str">
            <v>HOC</v>
          </cell>
          <cell r="J93" t="str">
            <v>no</v>
          </cell>
          <cell r="K93">
            <v>33.74</v>
          </cell>
          <cell r="M93" t="str">
            <v>RUMC</v>
          </cell>
          <cell r="N93">
            <v>2018</v>
          </cell>
          <cell r="O93" t="str">
            <v>DNA-EDTA</v>
          </cell>
        </row>
        <row r="94">
          <cell r="B94" t="str">
            <v>P1-C12</v>
          </cell>
          <cell r="C94" t="str">
            <v>M</v>
          </cell>
          <cell r="E94" t="str">
            <v>Rod-cone dystrophy</v>
          </cell>
          <cell r="I94" t="str">
            <v>BLIND</v>
          </cell>
          <cell r="J94" t="str">
            <v>no</v>
          </cell>
          <cell r="K94">
            <v>41.2</v>
          </cell>
          <cell r="M94" t="str">
            <v>RUMC</v>
          </cell>
          <cell r="N94">
            <v>2018</v>
          </cell>
          <cell r="O94" t="str">
            <v>DNA-EDTA</v>
          </cell>
        </row>
        <row r="95">
          <cell r="B95" t="str">
            <v>P1-D12</v>
          </cell>
          <cell r="C95" t="str">
            <v>F</v>
          </cell>
          <cell r="E95" t="str">
            <v>dyskeratosis congenita; macrocytic anemia and thrombopenia</v>
          </cell>
          <cell r="I95" t="str">
            <v>DKC</v>
          </cell>
          <cell r="J95" t="str">
            <v>no</v>
          </cell>
          <cell r="K95">
            <v>33.659999999999997</v>
          </cell>
          <cell r="M95" t="str">
            <v>RUMC</v>
          </cell>
          <cell r="N95">
            <v>2018</v>
          </cell>
          <cell r="O95" t="str">
            <v>DNA-EDTA</v>
          </cell>
        </row>
        <row r="96">
          <cell r="B96" t="str">
            <v>P1-E12</v>
          </cell>
          <cell r="C96" t="str">
            <v>F</v>
          </cell>
          <cell r="E96" t="str">
            <v>motor delay; movement disorder, left-sided ; Cerebellar vermis atrophy; cortical atrophy, mild; congenital heart defect</v>
          </cell>
          <cell r="I96" t="str">
            <v>OMIM</v>
          </cell>
          <cell r="J96" t="str">
            <v>no</v>
          </cell>
          <cell r="K96">
            <v>34.74</v>
          </cell>
          <cell r="M96" t="str">
            <v>RUMC</v>
          </cell>
          <cell r="N96">
            <v>2018</v>
          </cell>
          <cell r="O96" t="str">
            <v>DNA-EDTA</v>
          </cell>
        </row>
        <row r="97">
          <cell r="B97" t="str">
            <v>P1-F12</v>
          </cell>
          <cell r="C97" t="str">
            <v>F</v>
          </cell>
          <cell r="E97" t="str">
            <v>congenital hearing loss</v>
          </cell>
          <cell r="I97" t="str">
            <v>DEAF</v>
          </cell>
          <cell r="J97" t="str">
            <v>no</v>
          </cell>
          <cell r="K97">
            <v>44.37</v>
          </cell>
          <cell r="M97" t="str">
            <v>RUMC</v>
          </cell>
          <cell r="N97">
            <v>2018</v>
          </cell>
          <cell r="O97" t="str">
            <v>DNA-EDTA</v>
          </cell>
        </row>
        <row r="98">
          <cell r="B98" t="str">
            <v>P1-G12</v>
          </cell>
          <cell r="C98" t="str">
            <v>M</v>
          </cell>
          <cell r="E98" t="str">
            <v>Sex reversal; Abnormal external genitalia</v>
          </cell>
          <cell r="H98" t="str">
            <v>all</v>
          </cell>
          <cell r="J98" t="str">
            <v>no</v>
          </cell>
          <cell r="K98">
            <v>38.18</v>
          </cell>
          <cell r="M98" t="str">
            <v>RUMC</v>
          </cell>
          <cell r="N98">
            <v>2018</v>
          </cell>
          <cell r="O98" t="str">
            <v>DNA-EDTA</v>
          </cell>
        </row>
        <row r="99">
          <cell r="B99" t="str">
            <v>P2-A1</v>
          </cell>
          <cell r="C99" t="str">
            <v>M</v>
          </cell>
          <cell r="E99" t="str">
            <v>noonan syndrome</v>
          </cell>
          <cell r="I99" t="str">
            <v>OMIM</v>
          </cell>
          <cell r="J99" t="str">
            <v>no</v>
          </cell>
          <cell r="K99">
            <v>29.66</v>
          </cell>
          <cell r="M99" t="str">
            <v>RUMC</v>
          </cell>
          <cell r="N99">
            <v>2018</v>
          </cell>
          <cell r="O99" t="str">
            <v>DNA-EDTA</v>
          </cell>
        </row>
        <row r="100">
          <cell r="B100" t="str">
            <v>P2-B1</v>
          </cell>
          <cell r="C100" t="str">
            <v>M</v>
          </cell>
          <cell r="E100" t="str">
            <v>congenital sensorineural deafness</v>
          </cell>
          <cell r="I100" t="str">
            <v>DEAF</v>
          </cell>
          <cell r="J100" t="str">
            <v>no</v>
          </cell>
          <cell r="K100">
            <v>38.479999999999997</v>
          </cell>
          <cell r="M100" t="str">
            <v>RUMC</v>
          </cell>
          <cell r="N100">
            <v>2018</v>
          </cell>
          <cell r="O100" t="str">
            <v>DNA-EDTA</v>
          </cell>
        </row>
        <row r="101">
          <cell r="B101" t="str">
            <v>P2-C1</v>
          </cell>
          <cell r="C101" t="str">
            <v>M</v>
          </cell>
          <cell r="D101" t="str">
            <v xml:space="preserve">Adrenal hyperplasia, congenital, due to 11-beta-hydroxylase deficiency </v>
          </cell>
          <cell r="F101" t="str">
            <v>CYP11B1</v>
          </cell>
          <cell r="J101" t="str">
            <v>no</v>
          </cell>
          <cell r="K101">
            <v>27.06</v>
          </cell>
          <cell r="M101" t="str">
            <v>RUMC</v>
          </cell>
          <cell r="N101">
            <v>2018</v>
          </cell>
          <cell r="O101" t="str">
            <v>DNA-EDTA</v>
          </cell>
        </row>
        <row r="102">
          <cell r="B102" t="str">
            <v>P2-D1</v>
          </cell>
          <cell r="C102" t="str">
            <v>F</v>
          </cell>
          <cell r="D102" t="str">
            <v>Ovarian Cancer</v>
          </cell>
          <cell r="G102" t="str">
            <v>HOC</v>
          </cell>
          <cell r="J102" t="str">
            <v>no</v>
          </cell>
          <cell r="K102">
            <v>35.57</v>
          </cell>
          <cell r="M102" t="str">
            <v>RUMC</v>
          </cell>
          <cell r="N102">
            <v>2018</v>
          </cell>
          <cell r="O102" t="str">
            <v>DNA-EDTA</v>
          </cell>
        </row>
        <row r="103">
          <cell r="B103" t="str">
            <v>P2-E1</v>
          </cell>
          <cell r="C103" t="str">
            <v>M</v>
          </cell>
          <cell r="D103" t="str">
            <v xml:space="preserve">Macular dystrophy, patterned, 1 </v>
          </cell>
          <cell r="F103" t="str">
            <v>PRPH2</v>
          </cell>
          <cell r="J103" t="str">
            <v>no</v>
          </cell>
          <cell r="K103">
            <v>22.83</v>
          </cell>
          <cell r="L103" t="str">
            <v>low uniformity</v>
          </cell>
          <cell r="M103" t="str">
            <v>RUMC</v>
          </cell>
          <cell r="N103">
            <v>2018</v>
          </cell>
          <cell r="O103" t="str">
            <v>DNA-EDTA</v>
          </cell>
        </row>
        <row r="104">
          <cell r="B104" t="str">
            <v>P2-F1</v>
          </cell>
          <cell r="C104" t="str">
            <v>F</v>
          </cell>
          <cell r="E104" t="str">
            <v>myotonia</v>
          </cell>
          <cell r="I104" t="str">
            <v>MUSCLE</v>
          </cell>
          <cell r="J104" t="str">
            <v>no</v>
          </cell>
          <cell r="K104">
            <v>27.68</v>
          </cell>
          <cell r="M104" t="str">
            <v>RUMC</v>
          </cell>
          <cell r="N104">
            <v>2018</v>
          </cell>
          <cell r="O104" t="str">
            <v>DNA-EDTA</v>
          </cell>
        </row>
        <row r="105">
          <cell r="B105" t="str">
            <v>P2-G1</v>
          </cell>
          <cell r="C105" t="str">
            <v>F</v>
          </cell>
          <cell r="E105" t="str">
            <v>overlapping toes, reflux, obstipation, incomplete AVSD, microcephaly, short stature</v>
          </cell>
          <cell r="I105" t="str">
            <v>OMIM</v>
          </cell>
          <cell r="J105" t="str">
            <v>no</v>
          </cell>
          <cell r="K105">
            <v>29.88</v>
          </cell>
          <cell r="M105" t="str">
            <v>RUMC</v>
          </cell>
          <cell r="N105">
            <v>2018</v>
          </cell>
          <cell r="O105" t="str">
            <v>DNA-EDTA</v>
          </cell>
        </row>
        <row r="106">
          <cell r="B106" t="str">
            <v>P2-H1</v>
          </cell>
          <cell r="C106" t="str">
            <v>M</v>
          </cell>
          <cell r="E106" t="str">
            <v>supravalvar pulmonary stenosis; motor delay</v>
          </cell>
          <cell r="H106" t="str">
            <v>all</v>
          </cell>
          <cell r="J106" t="str">
            <v>no</v>
          </cell>
          <cell r="K106">
            <v>28.76</v>
          </cell>
          <cell r="M106" t="str">
            <v>RUMC</v>
          </cell>
          <cell r="N106">
            <v>2018</v>
          </cell>
          <cell r="O106" t="str">
            <v>DNA-EDTA</v>
          </cell>
        </row>
        <row r="107">
          <cell r="B107" t="str">
            <v>P2-A2</v>
          </cell>
          <cell r="C107" t="str">
            <v>M</v>
          </cell>
          <cell r="D107" t="str">
            <v xml:space="preserve">Oculopharyngeal muscular dystrophy </v>
          </cell>
          <cell r="F107" t="str">
            <v>PABPN1</v>
          </cell>
          <cell r="J107" t="str">
            <v>no</v>
          </cell>
          <cell r="K107">
            <v>45.75</v>
          </cell>
          <cell r="M107" t="str">
            <v>RUMC</v>
          </cell>
          <cell r="N107">
            <v>2018</v>
          </cell>
          <cell r="O107" t="str">
            <v>DNA-EDTA</v>
          </cell>
        </row>
        <row r="108">
          <cell r="B108" t="str">
            <v>P2-B2</v>
          </cell>
          <cell r="C108" t="str">
            <v>F</v>
          </cell>
          <cell r="D108" t="str">
            <v xml:space="preserve">Adrenal hyperplasia, congenital, due to 21-hydroxylase deficiency </v>
          </cell>
          <cell r="F108" t="str">
            <v>CYP21A2</v>
          </cell>
          <cell r="J108" t="str">
            <v>no</v>
          </cell>
          <cell r="K108">
            <v>42.37</v>
          </cell>
          <cell r="M108" t="str">
            <v>RUMC</v>
          </cell>
          <cell r="N108">
            <v>2018</v>
          </cell>
          <cell r="O108" t="str">
            <v>DNA-EDTA</v>
          </cell>
        </row>
        <row r="109">
          <cell r="B109" t="str">
            <v>P2-C2</v>
          </cell>
          <cell r="C109" t="str">
            <v>M</v>
          </cell>
          <cell r="E109" t="str">
            <v>short stature; proptosis; hypophosphatemia</v>
          </cell>
          <cell r="I109" t="str">
            <v>OMIM</v>
          </cell>
          <cell r="J109" t="str">
            <v>no</v>
          </cell>
          <cell r="K109">
            <v>53.62</v>
          </cell>
          <cell r="M109" t="str">
            <v>RUMC</v>
          </cell>
          <cell r="N109">
            <v>2018</v>
          </cell>
          <cell r="O109" t="str">
            <v>DNA-EDTA</v>
          </cell>
        </row>
        <row r="110">
          <cell r="B110" t="str">
            <v>P2-D2</v>
          </cell>
          <cell r="C110" t="str">
            <v>M</v>
          </cell>
          <cell r="E110" t="str">
            <v>muscle cramps; myalgia; hyperCK-emia</v>
          </cell>
          <cell r="I110" t="str">
            <v>MUSCLE</v>
          </cell>
          <cell r="J110" t="str">
            <v>no</v>
          </cell>
          <cell r="K110">
            <v>51.59</v>
          </cell>
          <cell r="M110" t="str">
            <v>RUMC</v>
          </cell>
          <cell r="N110">
            <v>2018</v>
          </cell>
          <cell r="O110" t="str">
            <v>DNA-EDTA</v>
          </cell>
        </row>
        <row r="111">
          <cell r="B111" t="str">
            <v>P2-E2</v>
          </cell>
          <cell r="C111" t="str">
            <v>F</v>
          </cell>
          <cell r="D111" t="str">
            <v xml:space="preserve">Diabetes insipidus, neurohypophyseal </v>
          </cell>
          <cell r="F111" t="str">
            <v>AVP</v>
          </cell>
          <cell r="J111" t="str">
            <v>no</v>
          </cell>
          <cell r="K111">
            <v>33.97</v>
          </cell>
          <cell r="M111" t="str">
            <v>RUMC</v>
          </cell>
          <cell r="N111">
            <v>2018</v>
          </cell>
          <cell r="O111" t="str">
            <v>DNA-EDTA</v>
          </cell>
        </row>
        <row r="112">
          <cell r="B112" t="str">
            <v>P2-F2</v>
          </cell>
          <cell r="C112" t="str">
            <v>M</v>
          </cell>
          <cell r="D112" t="str">
            <v>Biotinidase deficiency</v>
          </cell>
          <cell r="F112" t="str">
            <v>BTD</v>
          </cell>
          <cell r="J112" t="str">
            <v>no</v>
          </cell>
          <cell r="K112">
            <v>33.549999999999997</v>
          </cell>
          <cell r="M112" t="str">
            <v>RUMC</v>
          </cell>
          <cell r="N112">
            <v>2018</v>
          </cell>
          <cell r="O112" t="str">
            <v>DNA-EDTA</v>
          </cell>
        </row>
        <row r="113">
          <cell r="B113" t="str">
            <v>P2-G2</v>
          </cell>
          <cell r="C113" t="str">
            <v>M</v>
          </cell>
          <cell r="E113" t="str">
            <v>low birth weight; motor delay; Delayed speech and language development; pyramidal tract signs</v>
          </cell>
          <cell r="I113" t="str">
            <v>MR</v>
          </cell>
          <cell r="J113" t="str">
            <v>no</v>
          </cell>
          <cell r="K113">
            <v>21.05</v>
          </cell>
          <cell r="L113" t="str">
            <v>low uniformity</v>
          </cell>
          <cell r="M113" t="str">
            <v>RUMC</v>
          </cell>
          <cell r="N113">
            <v>2018</v>
          </cell>
          <cell r="O113" t="str">
            <v>DNA-EDTA</v>
          </cell>
        </row>
        <row r="114">
          <cell r="B114" t="str">
            <v>P2-H2</v>
          </cell>
          <cell r="C114" t="str">
            <v>F</v>
          </cell>
          <cell r="E114" t="str">
            <v>motor delay; Delayed speech and language development</v>
          </cell>
          <cell r="I114" t="str">
            <v>MR</v>
          </cell>
          <cell r="J114" t="str">
            <v>no</v>
          </cell>
          <cell r="K114">
            <v>33.630000000000003</v>
          </cell>
          <cell r="M114" t="str">
            <v>RUMC</v>
          </cell>
          <cell r="N114">
            <v>2018</v>
          </cell>
          <cell r="O114" t="str">
            <v>DNA-EDTA</v>
          </cell>
        </row>
        <row r="115">
          <cell r="B115" t="str">
            <v>P2-A3</v>
          </cell>
          <cell r="C115" t="str">
            <v>F</v>
          </cell>
          <cell r="E115" t="str">
            <v>Sex reversal; Abnormal external genitalia</v>
          </cell>
          <cell r="H115" t="str">
            <v>all</v>
          </cell>
          <cell r="J115" t="str">
            <v>no</v>
          </cell>
          <cell r="K115">
            <v>38.68</v>
          </cell>
          <cell r="M115" t="str">
            <v>RUMC</v>
          </cell>
          <cell r="N115">
            <v>2018</v>
          </cell>
          <cell r="O115" t="str">
            <v>DNA-EDTA</v>
          </cell>
        </row>
        <row r="116">
          <cell r="B116" t="str">
            <v>P2-B3</v>
          </cell>
          <cell r="C116" t="str">
            <v>M</v>
          </cell>
          <cell r="D116" t="str">
            <v xml:space="preserve">Retinitis pigmentosa 25 </v>
          </cell>
          <cell r="F116" t="str">
            <v>EYS</v>
          </cell>
          <cell r="J116" t="str">
            <v>no</v>
          </cell>
          <cell r="K116">
            <v>42.93</v>
          </cell>
          <cell r="M116" t="str">
            <v>RUMC</v>
          </cell>
          <cell r="N116">
            <v>2018</v>
          </cell>
          <cell r="O116" t="str">
            <v>DNA-EDTA</v>
          </cell>
        </row>
        <row r="117">
          <cell r="B117" t="str">
            <v>P2-C3</v>
          </cell>
          <cell r="C117" t="str">
            <v>M</v>
          </cell>
          <cell r="E117" t="str">
            <v>retinitis pigmentosa</v>
          </cell>
          <cell r="I117" t="str">
            <v>BLIND</v>
          </cell>
          <cell r="J117" t="str">
            <v>no</v>
          </cell>
          <cell r="K117">
            <v>35.57</v>
          </cell>
          <cell r="M117" t="str">
            <v>RUMC</v>
          </cell>
          <cell r="N117">
            <v>2018</v>
          </cell>
          <cell r="O117" t="str">
            <v>DNA-EDTA</v>
          </cell>
        </row>
        <row r="118">
          <cell r="B118" t="str">
            <v>P2-D3</v>
          </cell>
          <cell r="C118" t="str">
            <v>M</v>
          </cell>
          <cell r="E118" t="str">
            <v>hearing loss</v>
          </cell>
          <cell r="I118" t="str">
            <v>DEAF</v>
          </cell>
          <cell r="J118" t="str">
            <v>no</v>
          </cell>
          <cell r="K118">
            <v>40.06</v>
          </cell>
          <cell r="M118" t="str">
            <v>RUMC</v>
          </cell>
          <cell r="N118">
            <v>2018</v>
          </cell>
          <cell r="O118" t="str">
            <v>DNA-EDTA</v>
          </cell>
        </row>
        <row r="119">
          <cell r="B119" t="str">
            <v>P2-E3</v>
          </cell>
          <cell r="C119" t="str">
            <v>M</v>
          </cell>
          <cell r="D119" t="str">
            <v xml:space="preserve">Phenylketonuria </v>
          </cell>
          <cell r="F119" t="str">
            <v>PAH</v>
          </cell>
          <cell r="J119" t="str">
            <v>no</v>
          </cell>
          <cell r="K119">
            <v>45.18</v>
          </cell>
          <cell r="M119" t="str">
            <v>RUMC</v>
          </cell>
          <cell r="N119">
            <v>2018</v>
          </cell>
          <cell r="O119" t="str">
            <v>DNA-EDTA</v>
          </cell>
        </row>
        <row r="120">
          <cell r="B120" t="str">
            <v>P2-F3</v>
          </cell>
          <cell r="C120" t="str">
            <v>M</v>
          </cell>
          <cell r="E120" t="str">
            <v>Corneal Dystrophy, Posterior Polymorphous</v>
          </cell>
          <cell r="I120" t="str">
            <v>BLIND</v>
          </cell>
          <cell r="J120" t="str">
            <v>no</v>
          </cell>
          <cell r="K120">
            <v>45.06</v>
          </cell>
          <cell r="M120" t="str">
            <v>RUMC</v>
          </cell>
          <cell r="N120">
            <v>2018</v>
          </cell>
          <cell r="O120" t="str">
            <v>DNA-EDTA</v>
          </cell>
        </row>
        <row r="121">
          <cell r="B121" t="str">
            <v>P2-G3</v>
          </cell>
          <cell r="C121" t="str">
            <v>F</v>
          </cell>
          <cell r="E121" t="str">
            <v>colon cancer; psoriasis; microcephaly; freckling unilateral</v>
          </cell>
          <cell r="I121" t="str">
            <v>TUMOR</v>
          </cell>
          <cell r="J121" t="str">
            <v>no</v>
          </cell>
          <cell r="K121">
            <v>42.46</v>
          </cell>
          <cell r="M121" t="str">
            <v>RUMC</v>
          </cell>
          <cell r="N121">
            <v>2018</v>
          </cell>
          <cell r="O121" t="str">
            <v>DNA-EDTA</v>
          </cell>
        </row>
        <row r="122">
          <cell r="B122" t="str">
            <v>P2-H3</v>
          </cell>
          <cell r="C122" t="str">
            <v>M</v>
          </cell>
          <cell r="D122" t="str">
            <v xml:space="preserve">Colorectal cancer, hereditary nonpolyposis, type 4 </v>
          </cell>
          <cell r="G122" t="str">
            <v>PP</v>
          </cell>
          <cell r="J122" t="str">
            <v>no</v>
          </cell>
          <cell r="K122">
            <v>37.22</v>
          </cell>
          <cell r="M122" t="str">
            <v>RUMC</v>
          </cell>
          <cell r="N122">
            <v>2018</v>
          </cell>
          <cell r="O122" t="str">
            <v>DNA-EDTA</v>
          </cell>
        </row>
        <row r="123">
          <cell r="B123" t="str">
            <v>P2-A4</v>
          </cell>
          <cell r="C123" t="str">
            <v>F</v>
          </cell>
          <cell r="D123" t="str">
            <v xml:space="preserve">Optic atrophy 1 </v>
          </cell>
          <cell r="F123" t="str">
            <v>OPA1</v>
          </cell>
          <cell r="J123" t="str">
            <v>no</v>
          </cell>
          <cell r="K123">
            <v>30.02</v>
          </cell>
          <cell r="M123" t="str">
            <v>RUMC</v>
          </cell>
          <cell r="N123">
            <v>2018</v>
          </cell>
          <cell r="O123" t="str">
            <v>DNA-EDTA</v>
          </cell>
        </row>
        <row r="124">
          <cell r="B124" t="str">
            <v>P2-B4</v>
          </cell>
          <cell r="C124" t="str">
            <v>M</v>
          </cell>
          <cell r="E124" t="str">
            <v>short stature; microcephaly; motor delay; Delayed speech and language development; sensorineural deafness; unilateral earpits; protruding ears; hyperlaxity fingers; epicanthic fold; sacral dimple</v>
          </cell>
          <cell r="I124" t="str">
            <v>MR</v>
          </cell>
          <cell r="J124" t="str">
            <v>no</v>
          </cell>
          <cell r="K124">
            <v>50.03</v>
          </cell>
          <cell r="M124" t="str">
            <v>RUMC</v>
          </cell>
          <cell r="N124">
            <v>2018</v>
          </cell>
          <cell r="O124" t="str">
            <v>DNA-EDTA</v>
          </cell>
        </row>
        <row r="125">
          <cell r="B125" t="str">
            <v>P2-C4</v>
          </cell>
          <cell r="C125" t="str">
            <v>M</v>
          </cell>
          <cell r="E125" t="str">
            <v>surfactant deficiënty; atrial ectopic tachycardia; bronchopulmonal dysplasia; hypertelorism; flat nose bridge; wide inverted nipples</v>
          </cell>
          <cell r="I125" t="str">
            <v>OMIM</v>
          </cell>
          <cell r="J125" t="str">
            <v>no</v>
          </cell>
          <cell r="K125">
            <v>38.049999999999997</v>
          </cell>
          <cell r="M125" t="str">
            <v>RUMC</v>
          </cell>
          <cell r="N125">
            <v>2018</v>
          </cell>
          <cell r="O125" t="str">
            <v>DNA-EDTA</v>
          </cell>
        </row>
        <row r="126">
          <cell r="B126" t="str">
            <v>P2-D4</v>
          </cell>
          <cell r="C126" t="str">
            <v>F</v>
          </cell>
          <cell r="D126" t="str">
            <v>Hereditary Breast and Ovarian Cancer</v>
          </cell>
          <cell r="G126" t="str">
            <v>HBOC</v>
          </cell>
          <cell r="J126" t="str">
            <v>no</v>
          </cell>
          <cell r="K126">
            <v>34.68</v>
          </cell>
          <cell r="M126" t="str">
            <v>RUMC</v>
          </cell>
          <cell r="N126">
            <v>2018</v>
          </cell>
          <cell r="O126" t="str">
            <v>DNA-EDTA</v>
          </cell>
        </row>
        <row r="127">
          <cell r="B127" t="str">
            <v>P2-E4</v>
          </cell>
          <cell r="C127" t="str">
            <v>F</v>
          </cell>
          <cell r="E127" t="str">
            <v>short stature; Skeletal dysplasia</v>
          </cell>
          <cell r="H127" t="str">
            <v>all</v>
          </cell>
          <cell r="J127" t="str">
            <v>no</v>
          </cell>
          <cell r="K127">
            <v>43.61</v>
          </cell>
          <cell r="M127" t="str">
            <v>RUMC</v>
          </cell>
          <cell r="N127">
            <v>2018</v>
          </cell>
          <cell r="O127" t="str">
            <v>DNA-EDTA</v>
          </cell>
        </row>
        <row r="128">
          <cell r="B128" t="str">
            <v>P2-F4</v>
          </cell>
          <cell r="C128" t="str">
            <v>F</v>
          </cell>
          <cell r="D128" t="str">
            <v xml:space="preserve">Myotonia congenita, dominant </v>
          </cell>
          <cell r="F128" t="str">
            <v>CLCN1</v>
          </cell>
          <cell r="J128" t="str">
            <v>no</v>
          </cell>
          <cell r="K128">
            <v>38.1</v>
          </cell>
          <cell r="M128" t="str">
            <v>RUMC</v>
          </cell>
          <cell r="N128">
            <v>2018</v>
          </cell>
          <cell r="O128" t="str">
            <v>DNA-EDTA</v>
          </cell>
        </row>
        <row r="129">
          <cell r="B129" t="str">
            <v>P2-G4</v>
          </cell>
          <cell r="C129" t="str">
            <v>M</v>
          </cell>
          <cell r="E129" t="str">
            <v>motor delay; Delayed speech and language development; low set ears; flattened auricles; long philtrum; coarse facies</v>
          </cell>
          <cell r="F129" t="str">
            <v>AZF</v>
          </cell>
          <cell r="J129" t="str">
            <v>no</v>
          </cell>
          <cell r="K129">
            <v>54.03</v>
          </cell>
          <cell r="M129" t="str">
            <v>RUMC</v>
          </cell>
          <cell r="N129">
            <v>2018</v>
          </cell>
          <cell r="O129" t="str">
            <v>DNA-EDTA</v>
          </cell>
        </row>
        <row r="130">
          <cell r="B130" t="str">
            <v>P2-H4</v>
          </cell>
          <cell r="C130" t="str">
            <v>M</v>
          </cell>
          <cell r="D130" t="str">
            <v xml:space="preserve">Myotonia congenita, dominant </v>
          </cell>
          <cell r="F130" t="str">
            <v>CLCN1</v>
          </cell>
          <cell r="J130" t="str">
            <v>no</v>
          </cell>
          <cell r="K130">
            <v>49.87</v>
          </cell>
          <cell r="M130" t="str">
            <v>RUMC</v>
          </cell>
          <cell r="N130">
            <v>2018</v>
          </cell>
          <cell r="O130" t="str">
            <v>DNA-EDTA</v>
          </cell>
        </row>
        <row r="131">
          <cell r="B131" t="str">
            <v>P2-A5</v>
          </cell>
          <cell r="C131" t="str">
            <v>F</v>
          </cell>
          <cell r="E131" t="str">
            <v>hypogammaglobulinemia; recurrent pulmonary infections</v>
          </cell>
          <cell r="I131" t="str">
            <v>IMMUNE</v>
          </cell>
          <cell r="J131" t="str">
            <v>no</v>
          </cell>
          <cell r="K131">
            <v>30.09</v>
          </cell>
          <cell r="M131" t="str">
            <v>RUMC</v>
          </cell>
          <cell r="N131">
            <v>2018</v>
          </cell>
          <cell r="O131" t="str">
            <v>DNA-EDTA</v>
          </cell>
        </row>
        <row r="132">
          <cell r="B132" t="str">
            <v>P2-B5</v>
          </cell>
          <cell r="C132" t="str">
            <v>F</v>
          </cell>
          <cell r="D132" t="str">
            <v>PTEN Hamartoma tumor syndrome</v>
          </cell>
          <cell r="F132" t="str">
            <v>PTEN</v>
          </cell>
          <cell r="J132" t="str">
            <v>no</v>
          </cell>
          <cell r="K132">
            <v>38.47</v>
          </cell>
          <cell r="M132" t="str">
            <v>RUMC</v>
          </cell>
          <cell r="N132">
            <v>2018</v>
          </cell>
          <cell r="O132" t="str">
            <v>DNA-EDTA</v>
          </cell>
        </row>
        <row r="133">
          <cell r="B133" t="str">
            <v>P2-C5</v>
          </cell>
          <cell r="C133" t="str">
            <v>M</v>
          </cell>
          <cell r="E133" t="str">
            <v>retintits pigmentosa</v>
          </cell>
          <cell r="I133" t="str">
            <v>BLIND</v>
          </cell>
          <cell r="J133" t="str">
            <v>no</v>
          </cell>
          <cell r="K133">
            <v>37.99</v>
          </cell>
          <cell r="M133" t="str">
            <v>RUMC</v>
          </cell>
          <cell r="N133">
            <v>2018</v>
          </cell>
          <cell r="O133" t="str">
            <v>DNA-EDTA</v>
          </cell>
        </row>
        <row r="134">
          <cell r="B134" t="str">
            <v>P2-D5</v>
          </cell>
          <cell r="C134" t="str">
            <v>M</v>
          </cell>
          <cell r="D134" t="str">
            <v xml:space="preserve">Colorectal cancer, hereditary nonpolyposis, type 5 </v>
          </cell>
          <cell r="F134" t="str">
            <v>MSH6</v>
          </cell>
          <cell r="J134" t="str">
            <v>no</v>
          </cell>
          <cell r="K134">
            <v>35.82</v>
          </cell>
          <cell r="M134" t="str">
            <v>RUMC</v>
          </cell>
          <cell r="N134">
            <v>2018</v>
          </cell>
          <cell r="O134" t="str">
            <v>DNA-EDTA</v>
          </cell>
        </row>
        <row r="135">
          <cell r="B135" t="str">
            <v>P2-E5</v>
          </cell>
          <cell r="C135" t="str">
            <v>F</v>
          </cell>
          <cell r="E135" t="str">
            <v>motor delay; Delayed speech and language development; thin  hair</v>
          </cell>
          <cell r="I135" t="str">
            <v>MR</v>
          </cell>
          <cell r="J135" t="str">
            <v>no</v>
          </cell>
          <cell r="K135">
            <v>38.71</v>
          </cell>
          <cell r="M135" t="str">
            <v>RUMC</v>
          </cell>
          <cell r="N135">
            <v>2018</v>
          </cell>
          <cell r="O135" t="str">
            <v>DNA-EDTA</v>
          </cell>
        </row>
        <row r="136">
          <cell r="B136" t="str">
            <v>P2-F5</v>
          </cell>
          <cell r="C136" t="str">
            <v>F</v>
          </cell>
          <cell r="D136" t="str">
            <v>central core disease</v>
          </cell>
          <cell r="F136" t="str">
            <v>RYR1</v>
          </cell>
          <cell r="J136" t="str">
            <v>no</v>
          </cell>
          <cell r="K136">
            <v>32.43</v>
          </cell>
          <cell r="M136" t="str">
            <v>RUMC</v>
          </cell>
          <cell r="N136">
            <v>2018</v>
          </cell>
          <cell r="O136" t="str">
            <v>DNA-EDTA</v>
          </cell>
        </row>
        <row r="137">
          <cell r="B137" t="str">
            <v>P2-G5</v>
          </cell>
          <cell r="C137" t="str">
            <v>F</v>
          </cell>
          <cell r="E137" t="str">
            <v>Hip dysplasia; abnormal position of feet; global developmental delay</v>
          </cell>
          <cell r="I137" t="str">
            <v>OMIM</v>
          </cell>
          <cell r="J137" t="str">
            <v>no</v>
          </cell>
          <cell r="K137">
            <v>44.48</v>
          </cell>
          <cell r="M137" t="str">
            <v>RUMC</v>
          </cell>
          <cell r="N137">
            <v>2018</v>
          </cell>
          <cell r="O137" t="str">
            <v>DNA-EDTA</v>
          </cell>
        </row>
        <row r="138">
          <cell r="B138" t="str">
            <v>P2-H5</v>
          </cell>
          <cell r="C138" t="str">
            <v>M</v>
          </cell>
          <cell r="D138" t="str">
            <v>hypoprothrombinemia</v>
          </cell>
          <cell r="F138" t="str">
            <v>F2</v>
          </cell>
          <cell r="J138" t="str">
            <v>no</v>
          </cell>
          <cell r="K138">
            <v>37.06</v>
          </cell>
          <cell r="M138" t="str">
            <v>RUMC</v>
          </cell>
          <cell r="N138">
            <v>2018</v>
          </cell>
          <cell r="O138" t="str">
            <v>DNA-EDTA</v>
          </cell>
        </row>
        <row r="139">
          <cell r="B139" t="str">
            <v>P2-A6</v>
          </cell>
          <cell r="C139" t="str">
            <v>F</v>
          </cell>
          <cell r="D139" t="str">
            <v xml:space="preserve">Leiomyomatosis and renal cell cancer </v>
          </cell>
          <cell r="F139" t="str">
            <v>FH</v>
          </cell>
          <cell r="J139" t="str">
            <v>no</v>
          </cell>
          <cell r="K139">
            <v>28.25</v>
          </cell>
          <cell r="M139" t="str">
            <v>RUMC</v>
          </cell>
          <cell r="N139">
            <v>2018</v>
          </cell>
          <cell r="O139" t="str">
            <v>DNA-EDTA</v>
          </cell>
        </row>
        <row r="140">
          <cell r="B140" t="str">
            <v>P2-B6</v>
          </cell>
          <cell r="C140" t="str">
            <v>M</v>
          </cell>
          <cell r="E140" t="str">
            <v>psychomotor development delay</v>
          </cell>
          <cell r="H140" t="str">
            <v>all</v>
          </cell>
          <cell r="J140" t="str">
            <v>no</v>
          </cell>
          <cell r="K140">
            <v>37.28</v>
          </cell>
          <cell r="M140" t="str">
            <v>RUMC</v>
          </cell>
          <cell r="N140">
            <v>2018</v>
          </cell>
          <cell r="O140" t="str">
            <v>DNA-EDTA</v>
          </cell>
        </row>
        <row r="141">
          <cell r="B141" t="str">
            <v>P2-C6</v>
          </cell>
          <cell r="C141" t="str">
            <v>M</v>
          </cell>
          <cell r="E141" t="str">
            <v>motor delay; Delayed speech and language development; polyneuropathy</v>
          </cell>
          <cell r="I141" t="str">
            <v>MR</v>
          </cell>
          <cell r="J141" t="str">
            <v>no</v>
          </cell>
          <cell r="K141">
            <v>59.39</v>
          </cell>
          <cell r="M141" t="str">
            <v>RUMC</v>
          </cell>
          <cell r="N141">
            <v>2018</v>
          </cell>
          <cell r="O141" t="str">
            <v>DNA-EDTA</v>
          </cell>
        </row>
        <row r="142">
          <cell r="B142" t="str">
            <v>P2-D6</v>
          </cell>
          <cell r="C142" t="str">
            <v>M</v>
          </cell>
          <cell r="E142" t="str">
            <v>motor delay; Delayed speech and language development; protruding ears; cup-shaped ears; deep-set eyes; feeding difficulties, neonatal; hypotonia</v>
          </cell>
          <cell r="I142" t="str">
            <v>MR</v>
          </cell>
          <cell r="J142" t="str">
            <v>no</v>
          </cell>
          <cell r="K142">
            <v>42.09</v>
          </cell>
          <cell r="M142" t="str">
            <v>RUMC</v>
          </cell>
          <cell r="N142">
            <v>2018</v>
          </cell>
          <cell r="O142" t="str">
            <v>DNA-EDTA</v>
          </cell>
        </row>
        <row r="143">
          <cell r="B143" t="str">
            <v>P2-E6</v>
          </cell>
          <cell r="C143" t="str">
            <v>M</v>
          </cell>
          <cell r="E143" t="str">
            <v>hypertonia; spasticity; pyramidal tract signs; myalgia</v>
          </cell>
          <cell r="I143" t="str">
            <v>OMIM</v>
          </cell>
          <cell r="J143" t="str">
            <v>no</v>
          </cell>
          <cell r="K143">
            <v>32.54</v>
          </cell>
          <cell r="M143" t="str">
            <v>RUMC</v>
          </cell>
          <cell r="N143">
            <v>2018</v>
          </cell>
          <cell r="O143" t="str">
            <v>DNA-EDTA</v>
          </cell>
        </row>
        <row r="144">
          <cell r="B144" t="str">
            <v>P2-F6</v>
          </cell>
          <cell r="C144" t="str">
            <v>M</v>
          </cell>
          <cell r="D144" t="str">
            <v>Noonan syndrome</v>
          </cell>
          <cell r="G144" t="str">
            <v>NS</v>
          </cell>
          <cell r="J144" t="str">
            <v>no</v>
          </cell>
          <cell r="K144">
            <v>33.97</v>
          </cell>
          <cell r="M144" t="str">
            <v>RUMC</v>
          </cell>
          <cell r="N144">
            <v>2018</v>
          </cell>
          <cell r="O144" t="str">
            <v>DNA-EDTA</v>
          </cell>
        </row>
        <row r="145">
          <cell r="B145" t="str">
            <v>P2-G6</v>
          </cell>
          <cell r="C145" t="str">
            <v>F</v>
          </cell>
          <cell r="E145" t="str">
            <v>psychomotor development delay</v>
          </cell>
          <cell r="H145" t="str">
            <v>all</v>
          </cell>
          <cell r="J145" t="str">
            <v>no</v>
          </cell>
          <cell r="K145">
            <v>40.32</v>
          </cell>
          <cell r="M145" t="str">
            <v>RUMC</v>
          </cell>
          <cell r="N145">
            <v>2018</v>
          </cell>
          <cell r="O145" t="str">
            <v>DNA-EDTA</v>
          </cell>
        </row>
        <row r="146">
          <cell r="B146" t="str">
            <v>P2-H6</v>
          </cell>
          <cell r="C146" t="str">
            <v>M</v>
          </cell>
          <cell r="E146" t="str">
            <v>intellectual disability, mild; macrocephalie; motor delay; delayed speech and language development; obesitas; behavioural abnormality</v>
          </cell>
          <cell r="I146" t="str">
            <v>MR</v>
          </cell>
          <cell r="J146" t="str">
            <v>no</v>
          </cell>
          <cell r="K146">
            <v>29.11</v>
          </cell>
          <cell r="M146" t="str">
            <v>RUMC</v>
          </cell>
          <cell r="N146">
            <v>2018</v>
          </cell>
          <cell r="O146" t="str">
            <v>DNA-EDTA</v>
          </cell>
        </row>
        <row r="147">
          <cell r="B147" t="str">
            <v>P2-A7</v>
          </cell>
          <cell r="C147" t="str">
            <v>F</v>
          </cell>
          <cell r="D147" t="str">
            <v xml:space="preserve">Usher syndrome, type 2A </v>
          </cell>
          <cell r="F147" t="str">
            <v>USH2A</v>
          </cell>
          <cell r="J147" t="str">
            <v>no</v>
          </cell>
          <cell r="K147">
            <v>40.56</v>
          </cell>
          <cell r="M147" t="str">
            <v>RUMC</v>
          </cell>
          <cell r="N147">
            <v>2018</v>
          </cell>
          <cell r="O147" t="str">
            <v>DNA-EDTA</v>
          </cell>
        </row>
        <row r="148">
          <cell r="B148" t="str">
            <v>P2-B7</v>
          </cell>
          <cell r="C148" t="str">
            <v>F</v>
          </cell>
          <cell r="E148" t="str">
            <v>multiple epiphyseal dysplasia</v>
          </cell>
          <cell r="I148" t="str">
            <v>LENGTH</v>
          </cell>
          <cell r="J148" t="str">
            <v>no</v>
          </cell>
          <cell r="K148">
            <v>42.93</v>
          </cell>
          <cell r="M148" t="str">
            <v>RUMC</v>
          </cell>
          <cell r="N148">
            <v>2018</v>
          </cell>
          <cell r="O148" t="str">
            <v>DNA-EDTA</v>
          </cell>
        </row>
        <row r="149">
          <cell r="B149" t="str">
            <v>P2-C7</v>
          </cell>
          <cell r="C149" t="str">
            <v>F</v>
          </cell>
          <cell r="D149" t="str">
            <v>Hereditary Breast and Ovarian Cancer</v>
          </cell>
          <cell r="G149" t="str">
            <v>HBOC</v>
          </cell>
          <cell r="J149" t="str">
            <v>no</v>
          </cell>
          <cell r="K149">
            <v>39.28</v>
          </cell>
          <cell r="M149" t="str">
            <v>RUMC</v>
          </cell>
          <cell r="N149">
            <v>2018</v>
          </cell>
          <cell r="O149" t="str">
            <v>DNA-EDTA</v>
          </cell>
        </row>
        <row r="150">
          <cell r="B150" t="str">
            <v>P2-D7</v>
          </cell>
          <cell r="C150" t="str">
            <v>F</v>
          </cell>
          <cell r="E150" t="str">
            <v>global developmental delay; ptosis; Narrow palpebral fissures; trichonocephaly broad thumbs</v>
          </cell>
          <cell r="I150" t="str">
            <v>MR</v>
          </cell>
          <cell r="J150" t="str">
            <v>no</v>
          </cell>
          <cell r="K150">
            <v>23.78</v>
          </cell>
          <cell r="L150" t="str">
            <v>low uniformity</v>
          </cell>
          <cell r="M150" t="str">
            <v>RUMC</v>
          </cell>
          <cell r="N150">
            <v>2018</v>
          </cell>
          <cell r="O150" t="str">
            <v>DNA-EDTA</v>
          </cell>
        </row>
        <row r="151">
          <cell r="B151" t="str">
            <v>P2-E7</v>
          </cell>
          <cell r="C151" t="str">
            <v>F</v>
          </cell>
          <cell r="E151" t="str">
            <v>global developmental delay</v>
          </cell>
          <cell r="H151" t="str">
            <v>all</v>
          </cell>
          <cell r="J151" t="str">
            <v>no</v>
          </cell>
          <cell r="K151">
            <v>34.07</v>
          </cell>
          <cell r="M151" t="str">
            <v>RUMC</v>
          </cell>
          <cell r="N151">
            <v>2018</v>
          </cell>
          <cell r="O151" t="str">
            <v>DNA-EDTA</v>
          </cell>
        </row>
        <row r="152">
          <cell r="B152" t="str">
            <v>P2-F7</v>
          </cell>
          <cell r="C152" t="str">
            <v>M</v>
          </cell>
          <cell r="E152" t="str">
            <v>intellectual disability, mild; global developmental delay; hypotonia; sleep disorder; Cognitive impairment</v>
          </cell>
          <cell r="I152" t="str">
            <v>MR</v>
          </cell>
          <cell r="J152" t="str">
            <v>no</v>
          </cell>
          <cell r="K152">
            <v>32.04</v>
          </cell>
          <cell r="M152" t="str">
            <v>RUMC</v>
          </cell>
          <cell r="N152">
            <v>2018</v>
          </cell>
          <cell r="O152" t="str">
            <v>DNA-EDTA</v>
          </cell>
        </row>
        <row r="153">
          <cell r="B153" t="str">
            <v>P2-G7</v>
          </cell>
          <cell r="C153" t="str">
            <v>M</v>
          </cell>
          <cell r="E153" t="str">
            <v>skeletal dysplasia</v>
          </cell>
          <cell r="I153" t="str">
            <v>OMIM</v>
          </cell>
          <cell r="J153" t="str">
            <v>no</v>
          </cell>
          <cell r="K153">
            <v>37.049999999999997</v>
          </cell>
          <cell r="M153" t="str">
            <v>RUMC</v>
          </cell>
          <cell r="N153">
            <v>2018</v>
          </cell>
          <cell r="O153" t="str">
            <v>DNA-EDTA</v>
          </cell>
        </row>
        <row r="154">
          <cell r="B154" t="str">
            <v>P2-H7</v>
          </cell>
          <cell r="C154" t="str">
            <v>M</v>
          </cell>
          <cell r="E154" t="str">
            <v>motor delay; unilateral cryptorchidism; ASD; feeding difficulties; hypoglycaemia; arched eyebrows; synophrys; nose, narrow; anteverted nares</v>
          </cell>
          <cell r="I154" t="str">
            <v>OMIM</v>
          </cell>
          <cell r="J154" t="str">
            <v>no</v>
          </cell>
          <cell r="K154">
            <v>40.56</v>
          </cell>
          <cell r="M154" t="str">
            <v>RUMC</v>
          </cell>
          <cell r="N154">
            <v>2018</v>
          </cell>
          <cell r="O154" t="str">
            <v>DNA-EDTA</v>
          </cell>
        </row>
        <row r="155">
          <cell r="B155" t="str">
            <v>P2-A8</v>
          </cell>
          <cell r="C155" t="str">
            <v>F</v>
          </cell>
          <cell r="E155" t="str">
            <v xml:space="preserve">Congenital sensorineural hearing loss </v>
          </cell>
          <cell r="I155" t="str">
            <v>DEAF</v>
          </cell>
          <cell r="J155" t="str">
            <v>no</v>
          </cell>
          <cell r="K155">
            <v>30.93</v>
          </cell>
          <cell r="M155" t="str">
            <v>RUMC</v>
          </cell>
          <cell r="N155">
            <v>2018</v>
          </cell>
          <cell r="O155" t="str">
            <v>DNA-EDTA</v>
          </cell>
        </row>
        <row r="156">
          <cell r="B156" t="str">
            <v>P2-B8</v>
          </cell>
          <cell r="C156" t="str">
            <v>F</v>
          </cell>
          <cell r="D156" t="str">
            <v xml:space="preserve">Leber congenital amaurosis 10 </v>
          </cell>
          <cell r="F156" t="str">
            <v>CEP290</v>
          </cell>
          <cell r="J156" t="str">
            <v>no</v>
          </cell>
          <cell r="K156">
            <v>40.950000000000003</v>
          </cell>
          <cell r="M156" t="str">
            <v>RUMC</v>
          </cell>
          <cell r="N156">
            <v>2018</v>
          </cell>
          <cell r="O156" t="str">
            <v>DNA-EDTA</v>
          </cell>
        </row>
        <row r="157">
          <cell r="B157" t="str">
            <v>P2-C8</v>
          </cell>
          <cell r="C157" t="str">
            <v>F</v>
          </cell>
          <cell r="E157" t="str">
            <v>Age-related Macular Degeneration</v>
          </cell>
          <cell r="I157" t="str">
            <v>AMD</v>
          </cell>
          <cell r="J157" t="str">
            <v>no</v>
          </cell>
          <cell r="K157">
            <v>37.33</v>
          </cell>
          <cell r="M157" t="str">
            <v>RUMC</v>
          </cell>
          <cell r="N157">
            <v>2018</v>
          </cell>
          <cell r="O157" t="str">
            <v>DNA-EDTA</v>
          </cell>
        </row>
        <row r="158">
          <cell r="B158" t="str">
            <v>P2-D8</v>
          </cell>
          <cell r="C158" t="str">
            <v>F</v>
          </cell>
          <cell r="E158" t="str">
            <v>pheochromocytoma; ovarian cancer</v>
          </cell>
          <cell r="I158" t="str">
            <v>TUMOR</v>
          </cell>
          <cell r="J158" t="str">
            <v>no</v>
          </cell>
          <cell r="K158">
            <v>40.659999999999997</v>
          </cell>
          <cell r="M158" t="str">
            <v>RUMC</v>
          </cell>
          <cell r="N158">
            <v>2018</v>
          </cell>
          <cell r="O158" t="str">
            <v>DNA-EDTA</v>
          </cell>
        </row>
        <row r="159">
          <cell r="B159" t="str">
            <v>P2-E8</v>
          </cell>
          <cell r="C159" t="str">
            <v>F</v>
          </cell>
          <cell r="E159" t="str">
            <v>hearing loss</v>
          </cell>
          <cell r="F159" t="str">
            <v>GJB2</v>
          </cell>
          <cell r="J159" t="str">
            <v>no</v>
          </cell>
          <cell r="K159">
            <v>49.54</v>
          </cell>
          <cell r="M159" t="str">
            <v>RUMC</v>
          </cell>
          <cell r="N159">
            <v>2018</v>
          </cell>
          <cell r="O159" t="str">
            <v>DNA-EDTA</v>
          </cell>
        </row>
        <row r="160">
          <cell r="B160" t="str">
            <v>P2-F8</v>
          </cell>
          <cell r="C160" t="str">
            <v>M</v>
          </cell>
          <cell r="E160" t="str">
            <v>sensorineural hearing loss</v>
          </cell>
          <cell r="I160" t="str">
            <v>DEAF</v>
          </cell>
          <cell r="J160" t="str">
            <v>no</v>
          </cell>
          <cell r="K160">
            <v>31.38</v>
          </cell>
          <cell r="M160" t="str">
            <v>RUMC</v>
          </cell>
          <cell r="N160">
            <v>2018</v>
          </cell>
          <cell r="O160" t="str">
            <v>DNA-EDTA</v>
          </cell>
        </row>
        <row r="161">
          <cell r="B161" t="str">
            <v>P2-G8</v>
          </cell>
          <cell r="C161" t="str">
            <v>F</v>
          </cell>
          <cell r="D161" t="str">
            <v>Hereditary Breast and Ovarian Cancer</v>
          </cell>
          <cell r="G161" t="str">
            <v>HBOC</v>
          </cell>
          <cell r="J161" t="str">
            <v>no</v>
          </cell>
          <cell r="K161">
            <v>35.22</v>
          </cell>
          <cell r="M161" t="str">
            <v>RUMC</v>
          </cell>
          <cell r="N161">
            <v>2018</v>
          </cell>
          <cell r="O161" t="str">
            <v>DNA-EDTA</v>
          </cell>
        </row>
        <row r="162">
          <cell r="B162" t="str">
            <v>P2-H8</v>
          </cell>
          <cell r="C162" t="str">
            <v>F</v>
          </cell>
          <cell r="E162" t="str">
            <v>steroid resistent nephrotic syndrome; kidney failure</v>
          </cell>
          <cell r="I162" t="str">
            <v>KIDNEY</v>
          </cell>
          <cell r="J162" t="str">
            <v>no</v>
          </cell>
          <cell r="K162">
            <v>33.76</v>
          </cell>
          <cell r="M162" t="str">
            <v>RUMC</v>
          </cell>
          <cell r="N162">
            <v>2018</v>
          </cell>
          <cell r="O162" t="str">
            <v>DNA-EDTA</v>
          </cell>
        </row>
        <row r="163">
          <cell r="B163" t="str">
            <v>P2-A9</v>
          </cell>
          <cell r="C163" t="str">
            <v>M</v>
          </cell>
          <cell r="E163" t="str">
            <v>Motor delay; hypotonia; hypertonia extremities; corpus callosum agenesis; periventricular heterotopia; abnormal myelination; reduced brainstem size</v>
          </cell>
          <cell r="I163" t="str">
            <v>MR</v>
          </cell>
          <cell r="J163" t="str">
            <v>no</v>
          </cell>
          <cell r="K163">
            <v>38.729999999999997</v>
          </cell>
          <cell r="M163" t="str">
            <v>RUMC</v>
          </cell>
          <cell r="N163">
            <v>2018</v>
          </cell>
          <cell r="O163" t="str">
            <v>DNA-EDTA</v>
          </cell>
        </row>
        <row r="164">
          <cell r="B164" t="str">
            <v>P2-B9</v>
          </cell>
          <cell r="C164" t="str">
            <v>M</v>
          </cell>
          <cell r="D164" t="str">
            <v xml:space="preserve">Sotos syndrome 1 </v>
          </cell>
          <cell r="F164" t="str">
            <v>NSD1</v>
          </cell>
          <cell r="J164" t="str">
            <v>no</v>
          </cell>
          <cell r="K164">
            <v>46.63</v>
          </cell>
          <cell r="M164" t="str">
            <v>RUMC</v>
          </cell>
          <cell r="N164">
            <v>2018</v>
          </cell>
          <cell r="O164" t="str">
            <v>DNA-EDTA</v>
          </cell>
        </row>
        <row r="165">
          <cell r="B165" t="str">
            <v>P2-C9</v>
          </cell>
          <cell r="C165" t="str">
            <v>M</v>
          </cell>
          <cell r="D165" t="str">
            <v xml:space="preserve">Cystinuria </v>
          </cell>
          <cell r="F165" t="str">
            <v>SLC3A1</v>
          </cell>
          <cell r="J165" t="str">
            <v>no</v>
          </cell>
          <cell r="K165">
            <v>37.83</v>
          </cell>
          <cell r="M165" t="str">
            <v>RUMC</v>
          </cell>
          <cell r="N165">
            <v>2018</v>
          </cell>
          <cell r="O165" t="str">
            <v>DNA-EDTA</v>
          </cell>
        </row>
        <row r="166">
          <cell r="B166" t="str">
            <v>P2-D9</v>
          </cell>
          <cell r="C166" t="str">
            <v>F</v>
          </cell>
          <cell r="E166" t="str">
            <v xml:space="preserve">Hyperferritinemia-cataract syndrome </v>
          </cell>
          <cell r="I166" t="str">
            <v>BLIND</v>
          </cell>
          <cell r="J166" t="str">
            <v>no</v>
          </cell>
          <cell r="K166">
            <v>39.840000000000003</v>
          </cell>
          <cell r="M166" t="str">
            <v>RUMC</v>
          </cell>
          <cell r="N166">
            <v>2018</v>
          </cell>
          <cell r="O166" t="str">
            <v>DNA-EDTA</v>
          </cell>
        </row>
        <row r="167">
          <cell r="B167" t="str">
            <v>P2-E9</v>
          </cell>
          <cell r="C167" t="str">
            <v>F</v>
          </cell>
          <cell r="D167" t="str">
            <v>Noonan syndrome</v>
          </cell>
          <cell r="H167" t="str">
            <v>X / Y</v>
          </cell>
          <cell r="J167" t="str">
            <v>no</v>
          </cell>
          <cell r="K167">
            <v>39.82</v>
          </cell>
          <cell r="M167" t="str">
            <v>RUMC</v>
          </cell>
          <cell r="N167">
            <v>2018</v>
          </cell>
          <cell r="O167" t="str">
            <v>DNA-NB</v>
          </cell>
        </row>
        <row r="168">
          <cell r="B168" t="str">
            <v>P2-F9</v>
          </cell>
          <cell r="C168" t="str">
            <v>F</v>
          </cell>
          <cell r="E168" t="str">
            <v>intellectual disability; hypotonia</v>
          </cell>
          <cell r="I168" t="str">
            <v>MR</v>
          </cell>
          <cell r="J168" t="str">
            <v>no</v>
          </cell>
          <cell r="K168">
            <v>30.98</v>
          </cell>
          <cell r="M168" t="str">
            <v>RUMC</v>
          </cell>
          <cell r="N168">
            <v>2018</v>
          </cell>
          <cell r="O168" t="str">
            <v>DNA-EDTA</v>
          </cell>
        </row>
        <row r="169">
          <cell r="B169" t="str">
            <v>P2-G9</v>
          </cell>
          <cell r="C169" t="str">
            <v>F</v>
          </cell>
          <cell r="E169" t="str">
            <v>intellectual disability; renal calculi</v>
          </cell>
          <cell r="I169" t="str">
            <v>KIDNEY</v>
          </cell>
          <cell r="J169" t="str">
            <v>no</v>
          </cell>
          <cell r="K169">
            <v>34.4</v>
          </cell>
          <cell r="M169" t="str">
            <v>RUMC</v>
          </cell>
          <cell r="N169">
            <v>2018</v>
          </cell>
          <cell r="O169" t="str">
            <v>DNA-EDTA</v>
          </cell>
        </row>
        <row r="170">
          <cell r="B170" t="str">
            <v>P2-H9</v>
          </cell>
          <cell r="C170" t="str">
            <v>F</v>
          </cell>
          <cell r="D170" t="str">
            <v>Homocystinuria due to MTHFR deficiency</v>
          </cell>
          <cell r="F170" t="str">
            <v>MTHFR</v>
          </cell>
          <cell r="J170" t="str">
            <v>no</v>
          </cell>
          <cell r="K170">
            <v>40.79</v>
          </cell>
          <cell r="M170" t="str">
            <v>RUMC</v>
          </cell>
          <cell r="N170">
            <v>2018</v>
          </cell>
          <cell r="O170" t="str">
            <v>DNA-EDTA</v>
          </cell>
        </row>
        <row r="171">
          <cell r="B171" t="str">
            <v>P2-A10</v>
          </cell>
          <cell r="C171" t="str">
            <v>F</v>
          </cell>
          <cell r="E171" t="str">
            <v>motor delay; Ocular vision impairment; myopia; hipdysplasia; alpha 1 anti trypsine deficienty</v>
          </cell>
          <cell r="I171" t="str">
            <v>MR</v>
          </cell>
          <cell r="J171" t="str">
            <v>no</v>
          </cell>
          <cell r="K171">
            <v>37.65</v>
          </cell>
          <cell r="M171" t="str">
            <v>RUMC</v>
          </cell>
          <cell r="N171">
            <v>2018</v>
          </cell>
          <cell r="O171" t="str">
            <v>DNA-EDTA</v>
          </cell>
        </row>
        <row r="172">
          <cell r="B172" t="str">
            <v>P2-B10</v>
          </cell>
          <cell r="C172" t="str">
            <v>F</v>
          </cell>
          <cell r="D172" t="str">
            <v xml:space="preserve">17-alpha-hydroxylase/17,20-lyase deficiency </v>
          </cell>
          <cell r="F172" t="str">
            <v>CYP17A1</v>
          </cell>
          <cell r="J172" t="str">
            <v>no</v>
          </cell>
          <cell r="K172">
            <v>36.229999999999997</v>
          </cell>
          <cell r="M172" t="str">
            <v>RUMC</v>
          </cell>
          <cell r="N172">
            <v>2018</v>
          </cell>
          <cell r="O172" t="str">
            <v>DNA-EDTA</v>
          </cell>
        </row>
        <row r="173">
          <cell r="B173" t="str">
            <v>P2-C10</v>
          </cell>
          <cell r="C173" t="str">
            <v>F</v>
          </cell>
          <cell r="D173" t="str">
            <v>PTEN Hamartoma tumor syndrome</v>
          </cell>
          <cell r="F173" t="str">
            <v>PTEN</v>
          </cell>
          <cell r="J173" t="str">
            <v>no</v>
          </cell>
          <cell r="K173">
            <v>34.72</v>
          </cell>
          <cell r="M173" t="str">
            <v>RUMC</v>
          </cell>
          <cell r="N173">
            <v>2018</v>
          </cell>
          <cell r="O173" t="str">
            <v>DNA-EDTA</v>
          </cell>
        </row>
        <row r="174">
          <cell r="B174" t="str">
            <v>P2-D10</v>
          </cell>
          <cell r="C174" t="str">
            <v>M</v>
          </cell>
          <cell r="E174" t="str">
            <v>retinitis pigmentosa</v>
          </cell>
          <cell r="I174" t="str">
            <v>BLIND</v>
          </cell>
          <cell r="J174" t="str">
            <v>no</v>
          </cell>
          <cell r="K174">
            <v>37.409999999999997</v>
          </cell>
          <cell r="M174" t="str">
            <v>RUMC</v>
          </cell>
          <cell r="N174">
            <v>2018</v>
          </cell>
          <cell r="O174" t="str">
            <v>DNA-EDTA</v>
          </cell>
        </row>
        <row r="175">
          <cell r="B175" t="str">
            <v>P2-E10</v>
          </cell>
          <cell r="C175" t="str">
            <v>M</v>
          </cell>
          <cell r="D175" t="str">
            <v xml:space="preserve">Congenital disorder of glycosylation, type Ia </v>
          </cell>
          <cell r="F175" t="str">
            <v>PMM2</v>
          </cell>
          <cell r="J175" t="str">
            <v>no</v>
          </cell>
          <cell r="K175">
            <v>41.69</v>
          </cell>
          <cell r="M175" t="str">
            <v>RUMC</v>
          </cell>
          <cell r="N175">
            <v>2018</v>
          </cell>
          <cell r="O175" t="str">
            <v>DNA-EDTA</v>
          </cell>
        </row>
        <row r="176">
          <cell r="B176" t="str">
            <v>P2-F10</v>
          </cell>
          <cell r="C176" t="str">
            <v>M</v>
          </cell>
          <cell r="E176" t="str">
            <v>skin infections; urinary tract infections; peridic fever; oral allergy syndrome; dizziness</v>
          </cell>
          <cell r="I176" t="str">
            <v>IMMUNE</v>
          </cell>
          <cell r="J176" t="str">
            <v>no</v>
          </cell>
          <cell r="K176">
            <v>44.72</v>
          </cell>
          <cell r="M176" t="str">
            <v>RUMC</v>
          </cell>
          <cell r="N176">
            <v>2018</v>
          </cell>
          <cell r="O176" t="str">
            <v>DNA-EDTA</v>
          </cell>
        </row>
        <row r="177">
          <cell r="B177" t="str">
            <v>P2-G10</v>
          </cell>
          <cell r="C177" t="str">
            <v>M</v>
          </cell>
          <cell r="E177" t="str">
            <v xml:space="preserve">polycystic kidney disease; bilateral cysts </v>
          </cell>
          <cell r="I177" t="str">
            <v>KIDNEY</v>
          </cell>
          <cell r="J177" t="str">
            <v>no</v>
          </cell>
          <cell r="K177">
            <v>37.44</v>
          </cell>
          <cell r="M177" t="str">
            <v>RUMC</v>
          </cell>
          <cell r="N177">
            <v>2018</v>
          </cell>
          <cell r="O177" t="str">
            <v>DNA-EDTA</v>
          </cell>
        </row>
        <row r="178">
          <cell r="B178" t="str">
            <v>P2-H10</v>
          </cell>
          <cell r="C178" t="str">
            <v>F</v>
          </cell>
          <cell r="E178" t="str">
            <v>polycystic kidney disease</v>
          </cell>
          <cell r="I178" t="str">
            <v>KIDNEY</v>
          </cell>
          <cell r="J178" t="str">
            <v>no</v>
          </cell>
          <cell r="K178">
            <v>47.75</v>
          </cell>
          <cell r="M178" t="str">
            <v>RUMC</v>
          </cell>
          <cell r="N178">
            <v>2018</v>
          </cell>
          <cell r="O178" t="str">
            <v>DNA-EDTA</v>
          </cell>
        </row>
        <row r="179">
          <cell r="B179" t="str">
            <v>P2-A11</v>
          </cell>
          <cell r="C179" t="str">
            <v>M</v>
          </cell>
          <cell r="D179" t="str">
            <v xml:space="preserve">Stargardt disease 1  </v>
          </cell>
          <cell r="F179" t="str">
            <v>ABCA4</v>
          </cell>
          <cell r="J179" t="str">
            <v>no</v>
          </cell>
          <cell r="K179">
            <v>59.55</v>
          </cell>
          <cell r="M179" t="str">
            <v>RUMC</v>
          </cell>
          <cell r="N179">
            <v>2018</v>
          </cell>
          <cell r="O179" t="str">
            <v>DNA-EDTA</v>
          </cell>
        </row>
        <row r="180">
          <cell r="B180" t="str">
            <v>P2-B11</v>
          </cell>
          <cell r="C180" t="str">
            <v>M</v>
          </cell>
          <cell r="D180" t="str">
            <v>Colorectal cancer, hereditary nonpolyposis, type 1</v>
          </cell>
          <cell r="F180" t="str">
            <v>MSH2</v>
          </cell>
          <cell r="J180" t="str">
            <v>no</v>
          </cell>
          <cell r="K180">
            <v>31.13</v>
          </cell>
          <cell r="M180" t="str">
            <v>RUMC</v>
          </cell>
          <cell r="N180">
            <v>2018</v>
          </cell>
          <cell r="O180" t="str">
            <v>DNA-EDTA</v>
          </cell>
        </row>
        <row r="181">
          <cell r="B181" t="str">
            <v>P2-C11</v>
          </cell>
          <cell r="C181" t="str">
            <v>F</v>
          </cell>
          <cell r="D181" t="str">
            <v xml:space="preserve">Polycystic liver disease 1 </v>
          </cell>
          <cell r="F181" t="str">
            <v>PRKCSH</v>
          </cell>
          <cell r="J181" t="str">
            <v>no</v>
          </cell>
          <cell r="K181">
            <v>30.73</v>
          </cell>
          <cell r="M181" t="str">
            <v>RUMC</v>
          </cell>
          <cell r="N181">
            <v>2018</v>
          </cell>
          <cell r="O181" t="str">
            <v>DNA-EDTA</v>
          </cell>
        </row>
        <row r="182">
          <cell r="B182" t="str">
            <v>P2-D11</v>
          </cell>
          <cell r="C182" t="str">
            <v>M</v>
          </cell>
          <cell r="D182" t="str">
            <v xml:space="preserve">Diabetes insipidus, nephrogenic </v>
          </cell>
          <cell r="F182" t="str">
            <v>AVPR2</v>
          </cell>
          <cell r="J182" t="str">
            <v>no</v>
          </cell>
          <cell r="K182">
            <v>19.77</v>
          </cell>
          <cell r="L182" t="str">
            <v>low uniformity</v>
          </cell>
          <cell r="M182" t="str">
            <v>RUMC</v>
          </cell>
          <cell r="N182">
            <v>2018</v>
          </cell>
          <cell r="O182" t="str">
            <v>DNA-EDTA</v>
          </cell>
        </row>
        <row r="183">
          <cell r="B183" t="str">
            <v>P2-E11</v>
          </cell>
          <cell r="C183" t="str">
            <v>M</v>
          </cell>
          <cell r="D183" t="str">
            <v xml:space="preserve">Dysfibrinogenemia, congenital </v>
          </cell>
          <cell r="F183" t="str">
            <v>FGA</v>
          </cell>
          <cell r="J183" t="str">
            <v>no</v>
          </cell>
          <cell r="K183">
            <v>38.9</v>
          </cell>
          <cell r="M183" t="str">
            <v>RUMC</v>
          </cell>
          <cell r="N183">
            <v>2018</v>
          </cell>
          <cell r="O183" t="str">
            <v>DNA-EDTA</v>
          </cell>
        </row>
        <row r="184">
          <cell r="B184" t="str">
            <v>P2-F11</v>
          </cell>
          <cell r="C184" t="str">
            <v>F</v>
          </cell>
          <cell r="E184" t="str">
            <v>congenital hearing loss</v>
          </cell>
          <cell r="I184" t="str">
            <v>DEAF</v>
          </cell>
          <cell r="J184" t="str">
            <v>no</v>
          </cell>
          <cell r="K184">
            <v>32.15</v>
          </cell>
          <cell r="M184" t="str">
            <v>RUMC</v>
          </cell>
          <cell r="N184">
            <v>2018</v>
          </cell>
          <cell r="O184" t="str">
            <v>DNA-EDTA</v>
          </cell>
        </row>
        <row r="185">
          <cell r="B185" t="str">
            <v>P2-G11</v>
          </cell>
          <cell r="C185" t="str">
            <v>M</v>
          </cell>
          <cell r="E185" t="str">
            <v xml:space="preserve">Retinitis pigmentosa 25 </v>
          </cell>
          <cell r="I185" t="str">
            <v>BLIND</v>
          </cell>
          <cell r="J185" t="str">
            <v>no</v>
          </cell>
          <cell r="K185">
            <v>51.52</v>
          </cell>
          <cell r="M185" t="str">
            <v>RUMC</v>
          </cell>
          <cell r="N185">
            <v>2018</v>
          </cell>
          <cell r="O185" t="str">
            <v>DNA-EDTA</v>
          </cell>
        </row>
        <row r="186">
          <cell r="B186" t="str">
            <v>P2-H11</v>
          </cell>
          <cell r="C186" t="str">
            <v>M</v>
          </cell>
          <cell r="E186" t="str">
            <v>sensorineural hearing loss; congenital foot abnormalities; hypertonia; pyramidal tract signs; spasticity</v>
          </cell>
          <cell r="I186" t="str">
            <v>MUSCLE</v>
          </cell>
          <cell r="J186" t="str">
            <v>no</v>
          </cell>
          <cell r="K186">
            <v>47.14</v>
          </cell>
          <cell r="M186" t="str">
            <v>RUMC</v>
          </cell>
          <cell r="N186">
            <v>2018</v>
          </cell>
          <cell r="O186" t="str">
            <v>DNA-EDTA</v>
          </cell>
        </row>
        <row r="187">
          <cell r="B187" t="str">
            <v>P2-A12</v>
          </cell>
          <cell r="C187" t="str">
            <v>M</v>
          </cell>
          <cell r="E187" t="str">
            <v>motor delay; delayed speech and language development</v>
          </cell>
          <cell r="I187" t="str">
            <v>MR</v>
          </cell>
          <cell r="J187" t="str">
            <v>no</v>
          </cell>
          <cell r="K187">
            <v>44.76</v>
          </cell>
          <cell r="M187" t="str">
            <v>RUMC</v>
          </cell>
          <cell r="N187">
            <v>2018</v>
          </cell>
          <cell r="O187" t="str">
            <v>DNA-EDTA</v>
          </cell>
        </row>
        <row r="188">
          <cell r="B188" t="str">
            <v>P2-B12</v>
          </cell>
          <cell r="C188" t="str">
            <v>F</v>
          </cell>
          <cell r="E188" t="str">
            <v>cerebellar ataxia; pyramidal tract signs</v>
          </cell>
          <cell r="I188" t="str">
            <v>MOVE</v>
          </cell>
          <cell r="J188" t="str">
            <v>no</v>
          </cell>
          <cell r="K188">
            <v>38.72</v>
          </cell>
          <cell r="M188" t="str">
            <v>RUMC</v>
          </cell>
          <cell r="N188">
            <v>2018</v>
          </cell>
          <cell r="O188" t="str">
            <v>DNA-EDTA</v>
          </cell>
        </row>
        <row r="189">
          <cell r="B189" t="str">
            <v>P2-C12</v>
          </cell>
          <cell r="C189" t="str">
            <v>M</v>
          </cell>
          <cell r="E189" t="str">
            <v>intellectual disability, mild; obesity</v>
          </cell>
          <cell r="H189" t="str">
            <v>all</v>
          </cell>
          <cell r="J189" t="str">
            <v>no</v>
          </cell>
          <cell r="K189">
            <v>35.79</v>
          </cell>
          <cell r="M189" t="str">
            <v>RUMC</v>
          </cell>
          <cell r="N189">
            <v>2018</v>
          </cell>
          <cell r="O189" t="str">
            <v>DNA-EDTA</v>
          </cell>
        </row>
        <row r="190">
          <cell r="B190" t="str">
            <v>P2-D12</v>
          </cell>
          <cell r="C190" t="str">
            <v>F</v>
          </cell>
          <cell r="D190" t="str">
            <v xml:space="preserve">Adrenal hyperplasia, congenital, due to 21-hydroxylase deficiency </v>
          </cell>
          <cell r="F190" t="str">
            <v>CYP21A2</v>
          </cell>
          <cell r="J190" t="str">
            <v>no</v>
          </cell>
          <cell r="K190">
            <v>39.450000000000003</v>
          </cell>
          <cell r="M190" t="str">
            <v>RUMC</v>
          </cell>
          <cell r="N190">
            <v>2018</v>
          </cell>
          <cell r="O190" t="str">
            <v>DNA-EDTA</v>
          </cell>
        </row>
        <row r="191">
          <cell r="B191" t="str">
            <v>P2-E12</v>
          </cell>
          <cell r="C191" t="str">
            <v>M</v>
          </cell>
          <cell r="D191" t="str">
            <v xml:space="preserve">Colorectal cancer, hereditary nonpolyposis, type 4 </v>
          </cell>
          <cell r="F191" t="str">
            <v>PMS2</v>
          </cell>
          <cell r="J191" t="str">
            <v>no</v>
          </cell>
          <cell r="K191">
            <v>31.04</v>
          </cell>
          <cell r="M191" t="str">
            <v>RUMC</v>
          </cell>
          <cell r="N191">
            <v>2018</v>
          </cell>
          <cell r="O191" t="str">
            <v>DNA-EDTA</v>
          </cell>
        </row>
        <row r="192">
          <cell r="B192" t="str">
            <v>P3-A1</v>
          </cell>
          <cell r="C192" t="str">
            <v>F</v>
          </cell>
          <cell r="D192" t="str">
            <v xml:space="preserve">Pendred syndrome </v>
          </cell>
          <cell r="F192" t="str">
            <v>SLC26A4</v>
          </cell>
          <cell r="J192" t="str">
            <v>no</v>
          </cell>
          <cell r="K192">
            <v>34.340000000000003</v>
          </cell>
          <cell r="M192" t="str">
            <v>RUMC</v>
          </cell>
          <cell r="N192">
            <v>2018</v>
          </cell>
          <cell r="O192" t="str">
            <v>DNA-EDTA</v>
          </cell>
        </row>
        <row r="193">
          <cell r="B193" t="str">
            <v>P3-B1</v>
          </cell>
          <cell r="C193" t="str">
            <v>M</v>
          </cell>
          <cell r="D193" t="str">
            <v>Noonan syndrome</v>
          </cell>
          <cell r="F193" t="str">
            <v>PTPN11</v>
          </cell>
          <cell r="J193" t="str">
            <v>no</v>
          </cell>
          <cell r="K193">
            <v>34.549999999999997</v>
          </cell>
          <cell r="M193" t="str">
            <v>RUMC</v>
          </cell>
          <cell r="N193">
            <v>2018</v>
          </cell>
          <cell r="O193" t="str">
            <v>DNA-EDTA</v>
          </cell>
        </row>
        <row r="194">
          <cell r="B194" t="str">
            <v>P3-C1</v>
          </cell>
          <cell r="C194" t="str">
            <v>M</v>
          </cell>
          <cell r="D194" t="str">
            <v xml:space="preserve">Adrenal hyperplasia, congenital, due to 21-hydroxylase deficiency </v>
          </cell>
          <cell r="F194" t="str">
            <v>CYP21A2</v>
          </cell>
          <cell r="J194" t="str">
            <v>no</v>
          </cell>
          <cell r="K194">
            <v>26.15</v>
          </cell>
          <cell r="M194" t="str">
            <v>RUMC</v>
          </cell>
          <cell r="N194">
            <v>2018</v>
          </cell>
          <cell r="O194" t="str">
            <v>DNA-EDTA</v>
          </cell>
        </row>
        <row r="195">
          <cell r="B195" t="str">
            <v>P3-D1</v>
          </cell>
          <cell r="C195" t="str">
            <v>M</v>
          </cell>
          <cell r="E195" t="str">
            <v xml:space="preserve">atypical hemolytic uremic syndrome </v>
          </cell>
          <cell r="I195" t="str">
            <v>C3G</v>
          </cell>
          <cell r="J195" t="str">
            <v>no</v>
          </cell>
          <cell r="K195">
            <v>33.159999999999997</v>
          </cell>
          <cell r="M195" t="str">
            <v>RUMC</v>
          </cell>
          <cell r="N195">
            <v>2018</v>
          </cell>
          <cell r="O195" t="str">
            <v>DNA-EDTA</v>
          </cell>
        </row>
        <row r="196">
          <cell r="B196" t="str">
            <v>P3-E1</v>
          </cell>
          <cell r="C196" t="str">
            <v>M</v>
          </cell>
          <cell r="E196" t="str">
            <v>Antithrombin III deficiency; thrombosis</v>
          </cell>
          <cell r="I196" t="str">
            <v>HEMOS</v>
          </cell>
          <cell r="J196" t="str">
            <v>no</v>
          </cell>
          <cell r="K196">
            <v>34.21</v>
          </cell>
          <cell r="M196" t="str">
            <v>RUMC</v>
          </cell>
          <cell r="N196">
            <v>2018</v>
          </cell>
          <cell r="O196" t="str">
            <v>DNA-EDTA</v>
          </cell>
        </row>
        <row r="197">
          <cell r="B197" t="str">
            <v>P3-F1</v>
          </cell>
          <cell r="C197" t="str">
            <v>M</v>
          </cell>
          <cell r="E197" t="str">
            <v>rod-cone dystrophy; enhanced S-cone syndrome</v>
          </cell>
          <cell r="I197" t="str">
            <v>BLIND</v>
          </cell>
          <cell r="J197" t="str">
            <v>no</v>
          </cell>
          <cell r="K197">
            <v>56.15</v>
          </cell>
          <cell r="M197" t="str">
            <v>RUMC</v>
          </cell>
          <cell r="N197">
            <v>2018</v>
          </cell>
          <cell r="O197" t="str">
            <v>DNA-EDTA</v>
          </cell>
        </row>
        <row r="198">
          <cell r="B198" t="str">
            <v>P3-G1</v>
          </cell>
          <cell r="C198" t="str">
            <v>M</v>
          </cell>
          <cell r="D198" t="str">
            <v xml:space="preserve">Usher syndrome, type 2A </v>
          </cell>
          <cell r="F198" t="str">
            <v>USH2A</v>
          </cell>
          <cell r="J198" t="str">
            <v>no</v>
          </cell>
          <cell r="K198">
            <v>31.79</v>
          </cell>
          <cell r="M198" t="str">
            <v>RUMC</v>
          </cell>
          <cell r="N198">
            <v>2018</v>
          </cell>
          <cell r="O198" t="str">
            <v>DNA-EDTA</v>
          </cell>
        </row>
        <row r="199">
          <cell r="B199" t="str">
            <v>P3-H1</v>
          </cell>
          <cell r="C199" t="str">
            <v>M</v>
          </cell>
          <cell r="D199" t="str">
            <v xml:space="preserve">Multiple endocrine neoplasia 1 </v>
          </cell>
          <cell r="F199" t="str">
            <v>MEN1</v>
          </cell>
          <cell r="J199" t="str">
            <v>no</v>
          </cell>
          <cell r="K199">
            <v>33.369999999999997</v>
          </cell>
          <cell r="M199" t="str">
            <v>RUMC</v>
          </cell>
          <cell r="N199">
            <v>2018</v>
          </cell>
          <cell r="O199" t="str">
            <v>DNA-EDTA</v>
          </cell>
        </row>
        <row r="200">
          <cell r="B200" t="str">
            <v>P3-A2</v>
          </cell>
          <cell r="C200" t="str">
            <v>F</v>
          </cell>
          <cell r="E200" t="str">
            <v>West syndrome; seizure; brain tubers</v>
          </cell>
          <cell r="I200" t="str">
            <v>EPI</v>
          </cell>
          <cell r="J200" t="str">
            <v>no</v>
          </cell>
          <cell r="K200">
            <v>24.87</v>
          </cell>
          <cell r="M200" t="str">
            <v>RUMC</v>
          </cell>
          <cell r="N200">
            <v>2018</v>
          </cell>
          <cell r="O200" t="str">
            <v>DNA-EDTA</v>
          </cell>
        </row>
        <row r="201">
          <cell r="B201" t="str">
            <v>P3-B2</v>
          </cell>
          <cell r="C201" t="str">
            <v>M</v>
          </cell>
          <cell r="D201" t="str">
            <v>PTEN Hamartoma tumor syndrome</v>
          </cell>
          <cell r="F201" t="str">
            <v>PTEN</v>
          </cell>
          <cell r="J201" t="str">
            <v>no</v>
          </cell>
          <cell r="K201">
            <v>31.92</v>
          </cell>
          <cell r="M201" t="str">
            <v>RUMC</v>
          </cell>
          <cell r="N201">
            <v>2018</v>
          </cell>
          <cell r="O201" t="str">
            <v>DNA-EDTA</v>
          </cell>
        </row>
        <row r="202">
          <cell r="B202" t="str">
            <v>P3-C2</v>
          </cell>
          <cell r="C202" t="str">
            <v>F</v>
          </cell>
          <cell r="D202" t="str">
            <v>Colorectal cancer, hereditary nonpolyposis, type 1</v>
          </cell>
          <cell r="F202" t="str">
            <v>MSH2</v>
          </cell>
          <cell r="J202" t="str">
            <v>no</v>
          </cell>
          <cell r="K202">
            <v>42.52</v>
          </cell>
          <cell r="M202" t="str">
            <v>RUMC</v>
          </cell>
          <cell r="N202">
            <v>2018</v>
          </cell>
          <cell r="O202" t="str">
            <v>DNA-EDTA</v>
          </cell>
        </row>
        <row r="203">
          <cell r="B203" t="str">
            <v>P3-D2</v>
          </cell>
          <cell r="C203" t="str">
            <v>F</v>
          </cell>
          <cell r="E203" t="str">
            <v>seizure</v>
          </cell>
          <cell r="H203" t="str">
            <v>all</v>
          </cell>
          <cell r="J203" t="str">
            <v>no</v>
          </cell>
          <cell r="K203">
            <v>39.92</v>
          </cell>
          <cell r="M203" t="str">
            <v>RUMC</v>
          </cell>
          <cell r="N203">
            <v>2018</v>
          </cell>
          <cell r="O203" t="str">
            <v>DNA-EDTA</v>
          </cell>
        </row>
        <row r="204">
          <cell r="B204" t="str">
            <v>P3-E2</v>
          </cell>
          <cell r="C204" t="str">
            <v>M</v>
          </cell>
          <cell r="E204" t="str">
            <v>psychomotor development delay</v>
          </cell>
          <cell r="H204" t="str">
            <v>all</v>
          </cell>
          <cell r="J204" t="str">
            <v>no</v>
          </cell>
          <cell r="K204">
            <v>31.74</v>
          </cell>
          <cell r="M204" t="str">
            <v>RUMC</v>
          </cell>
          <cell r="N204">
            <v>2018</v>
          </cell>
          <cell r="O204" t="str">
            <v>DNA-EDTA</v>
          </cell>
        </row>
        <row r="205">
          <cell r="B205" t="str">
            <v>P3-F2</v>
          </cell>
          <cell r="C205" t="str">
            <v>M</v>
          </cell>
          <cell r="E205" t="str">
            <v>intellectual disability, severe; hallux valgus; pes planus; seizure</v>
          </cell>
          <cell r="I205" t="str">
            <v>MR</v>
          </cell>
          <cell r="J205" t="str">
            <v>no</v>
          </cell>
          <cell r="K205">
            <v>35.25</v>
          </cell>
          <cell r="M205" t="str">
            <v>RUMC</v>
          </cell>
          <cell r="N205">
            <v>2018</v>
          </cell>
          <cell r="O205" t="str">
            <v>DNA-EDTA</v>
          </cell>
        </row>
        <row r="206">
          <cell r="B206" t="str">
            <v>P3-G2</v>
          </cell>
          <cell r="C206" t="str">
            <v>M</v>
          </cell>
          <cell r="E206" t="str">
            <v>recurrent spontaneous abortion</v>
          </cell>
          <cell r="H206" t="str">
            <v>4:7</v>
          </cell>
          <cell r="J206" t="str">
            <v>no</v>
          </cell>
          <cell r="K206">
            <v>36.5</v>
          </cell>
          <cell r="M206" t="str">
            <v>RUMC</v>
          </cell>
          <cell r="N206">
            <v>2018</v>
          </cell>
          <cell r="O206" t="str">
            <v>DNA-EDTA</v>
          </cell>
        </row>
        <row r="207">
          <cell r="B207" t="str">
            <v>P3-H2</v>
          </cell>
          <cell r="C207" t="str">
            <v>M</v>
          </cell>
          <cell r="E207" t="str">
            <v>psychomotor development delay</v>
          </cell>
          <cell r="H207" t="str">
            <v>all</v>
          </cell>
          <cell r="J207" t="str">
            <v>no</v>
          </cell>
          <cell r="K207">
            <v>36.4</v>
          </cell>
          <cell r="M207" t="str">
            <v>RUMC</v>
          </cell>
          <cell r="N207">
            <v>2018</v>
          </cell>
          <cell r="O207" t="str">
            <v>DNA-EDTA</v>
          </cell>
        </row>
        <row r="208">
          <cell r="B208" t="str">
            <v>P3-A3</v>
          </cell>
          <cell r="C208" t="str">
            <v>F</v>
          </cell>
          <cell r="D208" t="str">
            <v>Hereditary Breast and Ovarian Cancer</v>
          </cell>
          <cell r="G208" t="str">
            <v>HBOC</v>
          </cell>
          <cell r="J208" t="str">
            <v>no</v>
          </cell>
          <cell r="K208">
            <v>30.88</v>
          </cell>
          <cell r="M208" t="str">
            <v>RUMC</v>
          </cell>
          <cell r="N208">
            <v>2018</v>
          </cell>
          <cell r="O208" t="str">
            <v>DNA-EDTA</v>
          </cell>
        </row>
        <row r="209">
          <cell r="B209" t="str">
            <v>P3-B3</v>
          </cell>
          <cell r="C209" t="str">
            <v>F</v>
          </cell>
          <cell r="D209" t="str">
            <v>Hereditary Breast and Ovarian Cancer</v>
          </cell>
          <cell r="G209" t="str">
            <v>HBOC</v>
          </cell>
          <cell r="J209" t="str">
            <v>no</v>
          </cell>
          <cell r="K209">
            <v>33.53</v>
          </cell>
          <cell r="M209" t="str">
            <v>RUMC</v>
          </cell>
          <cell r="N209">
            <v>2018</v>
          </cell>
          <cell r="O209" t="str">
            <v>DNA-EDTA</v>
          </cell>
        </row>
        <row r="210">
          <cell r="B210" t="str">
            <v>P3-C3</v>
          </cell>
          <cell r="C210" t="str">
            <v>F</v>
          </cell>
          <cell r="D210" t="str">
            <v>Factor V deficiency</v>
          </cell>
          <cell r="F210" t="str">
            <v>F5</v>
          </cell>
          <cell r="J210" t="str">
            <v>no</v>
          </cell>
          <cell r="K210">
            <v>63.13</v>
          </cell>
          <cell r="M210" t="str">
            <v>RUMC</v>
          </cell>
          <cell r="N210">
            <v>2018</v>
          </cell>
          <cell r="O210" t="str">
            <v>DNA-EDTA</v>
          </cell>
        </row>
        <row r="211">
          <cell r="B211" t="str">
            <v>P3-D3</v>
          </cell>
          <cell r="C211" t="str">
            <v>F</v>
          </cell>
          <cell r="D211" t="str">
            <v>Hereditary Breast and Ovarian Cancer</v>
          </cell>
          <cell r="G211" t="str">
            <v>HBOC</v>
          </cell>
          <cell r="J211" t="str">
            <v>no</v>
          </cell>
          <cell r="K211">
            <v>39.76</v>
          </cell>
          <cell r="M211" t="str">
            <v>RUMC</v>
          </cell>
          <cell r="N211">
            <v>2018</v>
          </cell>
          <cell r="O211" t="str">
            <v>DNA-EDTA</v>
          </cell>
        </row>
        <row r="212">
          <cell r="B212" t="str">
            <v>P3-E3</v>
          </cell>
          <cell r="C212" t="str">
            <v>F</v>
          </cell>
          <cell r="D212" t="str">
            <v>Von Willebrand disease</v>
          </cell>
          <cell r="F212" t="str">
            <v>VWF</v>
          </cell>
          <cell r="J212" t="str">
            <v>no</v>
          </cell>
          <cell r="K212">
            <v>30.87</v>
          </cell>
          <cell r="M212" t="str">
            <v>RUMC</v>
          </cell>
          <cell r="N212">
            <v>2018</v>
          </cell>
          <cell r="O212" t="str">
            <v>DNA-EDTA</v>
          </cell>
        </row>
        <row r="213">
          <cell r="B213" t="str">
            <v>P3-F3</v>
          </cell>
          <cell r="C213" t="str">
            <v>F</v>
          </cell>
          <cell r="E213" t="str">
            <v>female infertility</v>
          </cell>
          <cell r="H213" t="str">
            <v>all</v>
          </cell>
          <cell r="J213" t="str">
            <v>no</v>
          </cell>
          <cell r="K213">
            <v>35.99</v>
          </cell>
          <cell r="M213" t="str">
            <v>RUMC</v>
          </cell>
          <cell r="N213">
            <v>2018</v>
          </cell>
          <cell r="O213" t="str">
            <v>DNA-EDTA</v>
          </cell>
        </row>
        <row r="214">
          <cell r="B214" t="str">
            <v>P3-G3</v>
          </cell>
          <cell r="C214" t="str">
            <v>M</v>
          </cell>
          <cell r="E214" t="str">
            <v xml:space="preserve">atypical hemolytic uremic syndrome </v>
          </cell>
          <cell r="I214" t="str">
            <v>HUS</v>
          </cell>
          <cell r="J214" t="str">
            <v>no</v>
          </cell>
          <cell r="K214">
            <v>36.29</v>
          </cell>
          <cell r="M214" t="str">
            <v>RUMC</v>
          </cell>
          <cell r="N214">
            <v>2018</v>
          </cell>
          <cell r="O214" t="str">
            <v>DNA-EDTA</v>
          </cell>
        </row>
        <row r="215">
          <cell r="B215" t="str">
            <v>P3-H3</v>
          </cell>
          <cell r="C215" t="str">
            <v>F</v>
          </cell>
          <cell r="D215" t="str">
            <v xml:space="preserve">Dysfibrinogenemia, congenital </v>
          </cell>
          <cell r="F215" t="str">
            <v>FGB</v>
          </cell>
          <cell r="J215" t="str">
            <v>no</v>
          </cell>
          <cell r="K215">
            <v>29.17</v>
          </cell>
          <cell r="M215" t="str">
            <v>RUMC</v>
          </cell>
          <cell r="N215">
            <v>2018</v>
          </cell>
          <cell r="O215" t="str">
            <v>DNA-EDTA</v>
          </cell>
        </row>
        <row r="216">
          <cell r="B216" t="str">
            <v>P3-A4</v>
          </cell>
          <cell r="C216" t="str">
            <v>M</v>
          </cell>
          <cell r="E216" t="str">
            <v>macula dystrophy; pattern dystrophy</v>
          </cell>
          <cell r="I216" t="str">
            <v>BLIND</v>
          </cell>
          <cell r="J216" t="str">
            <v>no</v>
          </cell>
          <cell r="K216">
            <v>35.11</v>
          </cell>
          <cell r="M216" t="str">
            <v>RUMC</v>
          </cell>
          <cell r="N216">
            <v>2018</v>
          </cell>
          <cell r="O216" t="str">
            <v>DNA-EDTA</v>
          </cell>
        </row>
        <row r="217">
          <cell r="B217" t="str">
            <v>P3-B4</v>
          </cell>
          <cell r="C217" t="str">
            <v>F</v>
          </cell>
          <cell r="D217" t="str">
            <v xml:space="preserve">[Gilbert syndrome] </v>
          </cell>
          <cell r="F217" t="str">
            <v>UGT1A1</v>
          </cell>
          <cell r="J217" t="str">
            <v>no</v>
          </cell>
          <cell r="K217">
            <v>34.51</v>
          </cell>
          <cell r="M217" t="str">
            <v>RUMC</v>
          </cell>
          <cell r="N217">
            <v>2018</v>
          </cell>
          <cell r="O217" t="str">
            <v>DNA-EDTA</v>
          </cell>
        </row>
        <row r="218">
          <cell r="B218" t="str">
            <v>P3-C4</v>
          </cell>
          <cell r="C218" t="str">
            <v>M</v>
          </cell>
          <cell r="E218" t="str">
            <v>Male infertility</v>
          </cell>
          <cell r="H218" t="str">
            <v>all</v>
          </cell>
          <cell r="J218" t="str">
            <v>no</v>
          </cell>
          <cell r="K218">
            <v>37.58</v>
          </cell>
          <cell r="M218" t="str">
            <v>RUMC</v>
          </cell>
          <cell r="N218">
            <v>2018</v>
          </cell>
          <cell r="O218" t="str">
            <v>DNA-EDTA</v>
          </cell>
        </row>
        <row r="219">
          <cell r="B219" t="str">
            <v>P3-D4</v>
          </cell>
          <cell r="C219" t="str">
            <v>F</v>
          </cell>
          <cell r="D219" t="str">
            <v xml:space="preserve">Hereditary paraganglioma-pheochromocytoma </v>
          </cell>
          <cell r="G219" t="str">
            <v>HPP</v>
          </cell>
          <cell r="J219" t="str">
            <v>no</v>
          </cell>
          <cell r="K219">
            <v>28.41</v>
          </cell>
          <cell r="M219" t="str">
            <v>RUMC</v>
          </cell>
          <cell r="N219">
            <v>2018</v>
          </cell>
          <cell r="O219" t="str">
            <v>DNA-EDTA</v>
          </cell>
        </row>
        <row r="220">
          <cell r="B220" t="str">
            <v>P3-E4</v>
          </cell>
          <cell r="C220" t="str">
            <v>F</v>
          </cell>
          <cell r="E220" t="str">
            <v>seizure</v>
          </cell>
          <cell r="I220" t="str">
            <v>EPI</v>
          </cell>
          <cell r="J220" t="str">
            <v>no</v>
          </cell>
          <cell r="K220">
            <v>31.54</v>
          </cell>
          <cell r="M220" t="str">
            <v>RUMC</v>
          </cell>
          <cell r="N220">
            <v>2018</v>
          </cell>
          <cell r="O220" t="str">
            <v>DNA-EDTA</v>
          </cell>
        </row>
        <row r="221">
          <cell r="B221" t="str">
            <v>P3-F4</v>
          </cell>
          <cell r="C221" t="str">
            <v>F</v>
          </cell>
          <cell r="E221" t="str">
            <v>hearing loss</v>
          </cell>
          <cell r="I221" t="str">
            <v>DEAF</v>
          </cell>
          <cell r="J221" t="str">
            <v>no</v>
          </cell>
          <cell r="K221">
            <v>36.950000000000003</v>
          </cell>
          <cell r="M221" t="str">
            <v>RUMC</v>
          </cell>
          <cell r="N221">
            <v>2018</v>
          </cell>
          <cell r="O221" t="str">
            <v>DNA-EDTA</v>
          </cell>
        </row>
        <row r="222">
          <cell r="B222" t="str">
            <v>P3-G4</v>
          </cell>
          <cell r="C222" t="str">
            <v>F</v>
          </cell>
          <cell r="D222" t="str">
            <v xml:space="preserve">Hay-Wells syndrome </v>
          </cell>
          <cell r="F222" t="str">
            <v>TP63</v>
          </cell>
          <cell r="J222" t="str">
            <v>no</v>
          </cell>
          <cell r="K222">
            <v>33.25</v>
          </cell>
          <cell r="M222" t="str">
            <v>RUMC</v>
          </cell>
          <cell r="N222">
            <v>2018</v>
          </cell>
          <cell r="O222" t="str">
            <v>DNA-EDTA</v>
          </cell>
        </row>
        <row r="223">
          <cell r="B223" t="str">
            <v>P3-H4</v>
          </cell>
          <cell r="C223" t="str">
            <v>F</v>
          </cell>
          <cell r="E223" t="str">
            <v xml:space="preserve">delayed puberty </v>
          </cell>
          <cell r="I223" t="str">
            <v>HH</v>
          </cell>
          <cell r="J223" t="str">
            <v>no</v>
          </cell>
          <cell r="K223">
            <v>32.979999999999997</v>
          </cell>
          <cell r="M223" t="str">
            <v>RUMC</v>
          </cell>
          <cell r="N223">
            <v>2018</v>
          </cell>
          <cell r="O223" t="str">
            <v>DNA-EDTA</v>
          </cell>
        </row>
        <row r="224">
          <cell r="B224" t="str">
            <v>P3-A5</v>
          </cell>
          <cell r="C224" t="str">
            <v>F</v>
          </cell>
          <cell r="D224" t="str">
            <v xml:space="preserve">[Gilbert syndrome] </v>
          </cell>
          <cell r="F224" t="str">
            <v>UGT1A1</v>
          </cell>
          <cell r="J224" t="str">
            <v>no</v>
          </cell>
          <cell r="K224">
            <v>31.68</v>
          </cell>
          <cell r="M224" t="str">
            <v>RUMC</v>
          </cell>
          <cell r="N224">
            <v>2018</v>
          </cell>
          <cell r="O224" t="str">
            <v>DNA-EDTA</v>
          </cell>
        </row>
        <row r="225">
          <cell r="B225" t="str">
            <v>P3-B5</v>
          </cell>
          <cell r="C225" t="str">
            <v>F</v>
          </cell>
          <cell r="E225" t="str">
            <v>nemaline myopathy</v>
          </cell>
          <cell r="I225" t="str">
            <v>MUSCLE</v>
          </cell>
          <cell r="J225" t="str">
            <v>no</v>
          </cell>
          <cell r="K225">
            <v>44.29</v>
          </cell>
          <cell r="M225" t="str">
            <v>RUMC</v>
          </cell>
          <cell r="N225">
            <v>2018</v>
          </cell>
          <cell r="O225" t="str">
            <v>DNA-EDTA</v>
          </cell>
        </row>
        <row r="226">
          <cell r="B226" t="str">
            <v>P3-C5</v>
          </cell>
          <cell r="C226" t="str">
            <v>F</v>
          </cell>
          <cell r="E226" t="str">
            <v>multiple congenital anomalies</v>
          </cell>
          <cell r="H226" t="str">
            <v>all</v>
          </cell>
          <cell r="J226" t="str">
            <v>no</v>
          </cell>
          <cell r="K226">
            <v>39.08</v>
          </cell>
          <cell r="M226" t="str">
            <v>RUMC</v>
          </cell>
          <cell r="N226">
            <v>2018</v>
          </cell>
          <cell r="O226" t="str">
            <v>DNA-EDTA</v>
          </cell>
        </row>
        <row r="227">
          <cell r="B227" t="str">
            <v>P3-D5</v>
          </cell>
          <cell r="C227" t="str">
            <v>F</v>
          </cell>
          <cell r="D227" t="str">
            <v>Hereditary Breast and Ovarian Cancer</v>
          </cell>
          <cell r="G227" t="str">
            <v>HBOC</v>
          </cell>
          <cell r="J227" t="str">
            <v>no</v>
          </cell>
          <cell r="K227">
            <v>27.8</v>
          </cell>
          <cell r="M227" t="str">
            <v>RUMC</v>
          </cell>
          <cell r="N227">
            <v>2018</v>
          </cell>
          <cell r="O227" t="str">
            <v>DNA-EDTA</v>
          </cell>
        </row>
        <row r="228">
          <cell r="B228" t="str">
            <v>P3-F5</v>
          </cell>
          <cell r="C228" t="str">
            <v>M</v>
          </cell>
          <cell r="E228" t="str">
            <v xml:space="preserve">Congenital sensorineural hearing loss </v>
          </cell>
          <cell r="I228" t="str">
            <v>DEAF</v>
          </cell>
          <cell r="J228" t="str">
            <v>no</v>
          </cell>
          <cell r="K228">
            <v>42.81</v>
          </cell>
          <cell r="M228" t="str">
            <v>RUMC</v>
          </cell>
          <cell r="N228">
            <v>2018</v>
          </cell>
          <cell r="O228" t="str">
            <v>DNA-EDTA</v>
          </cell>
        </row>
        <row r="229">
          <cell r="B229" t="str">
            <v>P3-G5</v>
          </cell>
          <cell r="C229" t="str">
            <v>M</v>
          </cell>
          <cell r="E229" t="str">
            <v>psychomotor development delay</v>
          </cell>
          <cell r="H229" t="str">
            <v>all</v>
          </cell>
          <cell r="J229" t="str">
            <v>no</v>
          </cell>
          <cell r="K229">
            <v>43.92</v>
          </cell>
          <cell r="M229" t="str">
            <v>RUMC</v>
          </cell>
          <cell r="N229">
            <v>2018</v>
          </cell>
          <cell r="O229" t="str">
            <v>DNA-EDTA</v>
          </cell>
        </row>
        <row r="230">
          <cell r="B230" t="str">
            <v>P3-H5</v>
          </cell>
          <cell r="C230" t="str">
            <v>M</v>
          </cell>
          <cell r="E230" t="str">
            <v>sensorineural hearing loss; congenital foot abnormalities; hypertonia; pyramidal tract signs; spasticity</v>
          </cell>
          <cell r="I230" t="str">
            <v>DEAF</v>
          </cell>
          <cell r="J230" t="str">
            <v>no</v>
          </cell>
          <cell r="K230">
            <v>36.36</v>
          </cell>
          <cell r="M230" t="str">
            <v>RUMC</v>
          </cell>
          <cell r="N230">
            <v>2018</v>
          </cell>
          <cell r="O230" t="str">
            <v>DNA-EDTA</v>
          </cell>
        </row>
        <row r="231">
          <cell r="B231" t="str">
            <v>P3-A6</v>
          </cell>
          <cell r="C231" t="str">
            <v>F</v>
          </cell>
          <cell r="D231" t="str">
            <v xml:space="preserve">Myotonic dystrophy 1 </v>
          </cell>
          <cell r="F231" t="str">
            <v>DMPK</v>
          </cell>
          <cell r="J231" t="str">
            <v>no</v>
          </cell>
          <cell r="K231">
            <v>33.17</v>
          </cell>
          <cell r="M231" t="str">
            <v>RUMC</v>
          </cell>
          <cell r="N231">
            <v>2018</v>
          </cell>
          <cell r="O231" t="str">
            <v>DNA-EDTA</v>
          </cell>
        </row>
        <row r="232">
          <cell r="B232" t="str">
            <v>P3-B6</v>
          </cell>
          <cell r="C232" t="str">
            <v>F</v>
          </cell>
          <cell r="E232" t="str">
            <v>motor delay; delayed speech and language development</v>
          </cell>
          <cell r="I232" t="str">
            <v>MR</v>
          </cell>
          <cell r="J232" t="str">
            <v>no</v>
          </cell>
          <cell r="K232">
            <v>38.28</v>
          </cell>
          <cell r="M232" t="str">
            <v>RUMC</v>
          </cell>
          <cell r="N232">
            <v>2018</v>
          </cell>
          <cell r="O232" t="str">
            <v>DNA-EDTA</v>
          </cell>
        </row>
        <row r="233">
          <cell r="B233" t="str">
            <v>P3-C6</v>
          </cell>
          <cell r="C233" t="str">
            <v>M</v>
          </cell>
          <cell r="E233" t="str">
            <v>intellectual disability, mild; motor delay; delayed speech and language development; autism; reflux; vesico-ureterale reflux; temperature sensitive</v>
          </cell>
          <cell r="I233" t="str">
            <v>MR</v>
          </cell>
          <cell r="J233" t="str">
            <v>no</v>
          </cell>
          <cell r="K233">
            <v>32.03</v>
          </cell>
          <cell r="M233" t="str">
            <v>RUMC</v>
          </cell>
          <cell r="N233">
            <v>2018</v>
          </cell>
          <cell r="O233" t="str">
            <v>DNA-EDTA</v>
          </cell>
        </row>
        <row r="234">
          <cell r="B234" t="str">
            <v>P3-D6</v>
          </cell>
          <cell r="C234" t="str">
            <v>M</v>
          </cell>
          <cell r="E234" t="str">
            <v>nystagmus; hypertelorism</v>
          </cell>
          <cell r="I234" t="str">
            <v>BLIND</v>
          </cell>
          <cell r="J234" t="str">
            <v>no</v>
          </cell>
          <cell r="K234">
            <v>45.04</v>
          </cell>
          <cell r="M234" t="str">
            <v>RUMC</v>
          </cell>
          <cell r="N234">
            <v>2018</v>
          </cell>
          <cell r="O234" t="str">
            <v>DNA-EDTA</v>
          </cell>
        </row>
        <row r="235">
          <cell r="B235" t="str">
            <v>P3-E6</v>
          </cell>
          <cell r="C235" t="str">
            <v>F</v>
          </cell>
          <cell r="D235" t="str">
            <v>Hereditary Breast and Ovarian Cancer</v>
          </cell>
          <cell r="G235" t="str">
            <v>HBOC</v>
          </cell>
          <cell r="J235" t="str">
            <v>no</v>
          </cell>
          <cell r="K235">
            <v>48.02</v>
          </cell>
          <cell r="M235" t="str">
            <v>RUMC</v>
          </cell>
          <cell r="N235">
            <v>2018</v>
          </cell>
          <cell r="O235" t="str">
            <v>DNA-EDTA</v>
          </cell>
        </row>
        <row r="236">
          <cell r="B236" t="str">
            <v>P3-F6</v>
          </cell>
          <cell r="C236" t="str">
            <v>F</v>
          </cell>
          <cell r="E236" t="str">
            <v>recurrent spontaneous abortion</v>
          </cell>
          <cell r="H236" t="str">
            <v>all</v>
          </cell>
          <cell r="J236" t="str">
            <v>no</v>
          </cell>
          <cell r="K236">
            <v>46.74</v>
          </cell>
          <cell r="M236" t="str">
            <v>RUMC</v>
          </cell>
          <cell r="N236">
            <v>2018</v>
          </cell>
          <cell r="O236" t="str">
            <v>DNA-EDTA</v>
          </cell>
        </row>
        <row r="237">
          <cell r="B237" t="str">
            <v>P3-G6</v>
          </cell>
          <cell r="C237" t="str">
            <v>F</v>
          </cell>
          <cell r="E237" t="str">
            <v>macula dystrophy</v>
          </cell>
          <cell r="I237" t="str">
            <v>BLIND</v>
          </cell>
          <cell r="J237" t="str">
            <v>no</v>
          </cell>
          <cell r="K237">
            <v>28.82</v>
          </cell>
          <cell r="M237" t="str">
            <v>RUMC</v>
          </cell>
          <cell r="N237">
            <v>2018</v>
          </cell>
          <cell r="O237" t="str">
            <v>DNA-EDTA</v>
          </cell>
        </row>
        <row r="238">
          <cell r="B238" t="str">
            <v>P3-H6</v>
          </cell>
          <cell r="C238" t="str">
            <v>F</v>
          </cell>
          <cell r="E238" t="str">
            <v>short stature; microcephaly; intellectual disability, mild; facial dysmorphia</v>
          </cell>
          <cell r="I238" t="str">
            <v>MR</v>
          </cell>
          <cell r="J238" t="str">
            <v>no</v>
          </cell>
          <cell r="K238">
            <v>39.78</v>
          </cell>
          <cell r="M238" t="str">
            <v>RUMC</v>
          </cell>
          <cell r="N238">
            <v>2018</v>
          </cell>
          <cell r="O238" t="str">
            <v>DNA-EDTA</v>
          </cell>
        </row>
        <row r="239">
          <cell r="B239" t="str">
            <v>P3-A7</v>
          </cell>
          <cell r="C239" t="str">
            <v>M</v>
          </cell>
          <cell r="E239" t="str">
            <v>global developmental delay; hypotonia; low set ears; clinodactyly; brachycephaly</v>
          </cell>
          <cell r="I239" t="str">
            <v>MR</v>
          </cell>
          <cell r="J239" t="str">
            <v>no</v>
          </cell>
          <cell r="K239">
            <v>37.18</v>
          </cell>
          <cell r="M239" t="str">
            <v>RUMC</v>
          </cell>
          <cell r="N239">
            <v>2018</v>
          </cell>
          <cell r="O239" t="str">
            <v>DNA-EDTA</v>
          </cell>
        </row>
        <row r="240">
          <cell r="B240" t="str">
            <v>P3-B7</v>
          </cell>
          <cell r="C240" t="str">
            <v>F</v>
          </cell>
          <cell r="E240" t="str">
            <v>seizure; intellectual disability</v>
          </cell>
          <cell r="I240" t="str">
            <v>EPI</v>
          </cell>
          <cell r="J240" t="str">
            <v>no</v>
          </cell>
          <cell r="K240">
            <v>40.82</v>
          </cell>
          <cell r="M240" t="str">
            <v>RUMC</v>
          </cell>
          <cell r="N240">
            <v>2018</v>
          </cell>
          <cell r="O240" t="str">
            <v>DNA-EDTA</v>
          </cell>
        </row>
        <row r="241">
          <cell r="B241" t="str">
            <v>P3-C7</v>
          </cell>
          <cell r="C241" t="str">
            <v>F</v>
          </cell>
          <cell r="D241" t="str">
            <v xml:space="preserve">Cystinuria </v>
          </cell>
          <cell r="F241" t="str">
            <v>SLC3A1</v>
          </cell>
          <cell r="J241" t="str">
            <v>no</v>
          </cell>
          <cell r="K241">
            <v>38.74</v>
          </cell>
          <cell r="M241" t="str">
            <v>RUMC</v>
          </cell>
          <cell r="N241">
            <v>2018</v>
          </cell>
          <cell r="O241" t="str">
            <v>DNA-EDTA</v>
          </cell>
        </row>
        <row r="242">
          <cell r="B242" t="str">
            <v>P3-D7</v>
          </cell>
          <cell r="C242" t="str">
            <v>M</v>
          </cell>
          <cell r="D242" t="str">
            <v xml:space="preserve">Adrenal hyperplasia, congenital, due to 21-hydroxylase deficiency </v>
          </cell>
          <cell r="F242" t="str">
            <v>CYP21A2</v>
          </cell>
          <cell r="J242" t="str">
            <v>no</v>
          </cell>
          <cell r="K242">
            <v>23.4</v>
          </cell>
          <cell r="L242" t="str">
            <v>low uniformity</v>
          </cell>
          <cell r="M242" t="str">
            <v>RUMC</v>
          </cell>
          <cell r="N242">
            <v>2018</v>
          </cell>
          <cell r="O242" t="str">
            <v>DNA-EDTA</v>
          </cell>
        </row>
        <row r="243">
          <cell r="B243" t="str">
            <v>P3-E7</v>
          </cell>
          <cell r="C243" t="str">
            <v>M</v>
          </cell>
          <cell r="E243" t="str">
            <v>nanophthalmos; hypermetropy; atypical retinitis pigmentosa</v>
          </cell>
          <cell r="I243" t="str">
            <v>BLIND</v>
          </cell>
          <cell r="J243" t="str">
            <v>no</v>
          </cell>
          <cell r="K243">
            <v>34.32</v>
          </cell>
          <cell r="M243" t="str">
            <v>RUMC</v>
          </cell>
          <cell r="N243">
            <v>2018</v>
          </cell>
          <cell r="O243" t="str">
            <v>DNA-EDTA</v>
          </cell>
        </row>
        <row r="244">
          <cell r="B244" t="str">
            <v>P3-F7</v>
          </cell>
          <cell r="C244" t="str">
            <v>F</v>
          </cell>
          <cell r="E244" t="str">
            <v>intellectual disability; multiple congenital anomalies</v>
          </cell>
          <cell r="H244" t="str">
            <v>all</v>
          </cell>
          <cell r="J244" t="str">
            <v>no</v>
          </cell>
          <cell r="K244">
            <v>44.87</v>
          </cell>
          <cell r="M244" t="str">
            <v>RUMC</v>
          </cell>
          <cell r="N244">
            <v>2018</v>
          </cell>
          <cell r="O244" t="str">
            <v>DNA-EDTA</v>
          </cell>
        </row>
        <row r="245">
          <cell r="B245" t="str">
            <v>P3-G7</v>
          </cell>
          <cell r="C245" t="str">
            <v>F</v>
          </cell>
          <cell r="E245" t="str">
            <v>sensorineural hearing loss</v>
          </cell>
          <cell r="I245" t="str">
            <v>DEAF</v>
          </cell>
          <cell r="J245" t="str">
            <v>no</v>
          </cell>
          <cell r="K245">
            <v>39.78</v>
          </cell>
          <cell r="M245" t="str">
            <v>RUMC</v>
          </cell>
          <cell r="N245">
            <v>2018</v>
          </cell>
          <cell r="O245" t="str">
            <v>DNA-EDTA</v>
          </cell>
        </row>
        <row r="246">
          <cell r="B246" t="str">
            <v>P3-H7</v>
          </cell>
          <cell r="C246" t="str">
            <v>M</v>
          </cell>
          <cell r="E246" t="str">
            <v>Gynecomastia; Absence of secondary sex characteristics; High pitched voice</v>
          </cell>
          <cell r="H246" t="str">
            <v>all</v>
          </cell>
          <cell r="J246" t="str">
            <v>no</v>
          </cell>
          <cell r="K246">
            <v>33.89</v>
          </cell>
          <cell r="M246" t="str">
            <v>RUMC</v>
          </cell>
          <cell r="N246">
            <v>2018</v>
          </cell>
          <cell r="O246" t="str">
            <v>DNA-EDTA</v>
          </cell>
        </row>
        <row r="247">
          <cell r="B247" t="str">
            <v>P3-A8</v>
          </cell>
          <cell r="C247" t="str">
            <v>F</v>
          </cell>
          <cell r="D247" t="str">
            <v>Hereditary Breast and Ovarian Cancer</v>
          </cell>
          <cell r="G247" t="str">
            <v>HBOC</v>
          </cell>
          <cell r="J247" t="str">
            <v>no</v>
          </cell>
          <cell r="K247">
            <v>30.58</v>
          </cell>
          <cell r="M247" t="str">
            <v>RUMC</v>
          </cell>
          <cell r="N247">
            <v>2018</v>
          </cell>
          <cell r="O247" t="str">
            <v>DNA-EDTA</v>
          </cell>
        </row>
        <row r="248">
          <cell r="B248" t="str">
            <v>P3-B8</v>
          </cell>
          <cell r="C248" t="str">
            <v>M</v>
          </cell>
          <cell r="E248" t="str">
            <v>psychomotor delay</v>
          </cell>
          <cell r="H248" t="str">
            <v>all</v>
          </cell>
          <cell r="J248" t="str">
            <v>no</v>
          </cell>
          <cell r="K248">
            <v>33.229999999999997</v>
          </cell>
          <cell r="M248" t="str">
            <v>RUMC</v>
          </cell>
          <cell r="N248">
            <v>2018</v>
          </cell>
          <cell r="O248" t="str">
            <v>DNA-EDTA</v>
          </cell>
        </row>
        <row r="249">
          <cell r="B249" t="str">
            <v>P3-C8</v>
          </cell>
          <cell r="C249" t="str">
            <v>M</v>
          </cell>
          <cell r="E249" t="str">
            <v>Glomerulopathy</v>
          </cell>
          <cell r="I249" t="str">
            <v>C3G</v>
          </cell>
          <cell r="J249" t="str">
            <v>no</v>
          </cell>
          <cell r="K249">
            <v>37.85</v>
          </cell>
          <cell r="M249" t="str">
            <v>RUMC</v>
          </cell>
          <cell r="N249">
            <v>2018</v>
          </cell>
          <cell r="O249" t="str">
            <v>DNA-EDTA</v>
          </cell>
        </row>
        <row r="250">
          <cell r="B250" t="str">
            <v>P3-D8</v>
          </cell>
          <cell r="C250" t="str">
            <v>M</v>
          </cell>
          <cell r="E250" t="str">
            <v>Hemochromatosis</v>
          </cell>
          <cell r="I250" t="str">
            <v>HEMOS</v>
          </cell>
          <cell r="J250" t="str">
            <v>no</v>
          </cell>
          <cell r="K250">
            <v>36.54</v>
          </cell>
          <cell r="M250" t="str">
            <v>RUMC</v>
          </cell>
          <cell r="N250">
            <v>2018</v>
          </cell>
          <cell r="O250" t="str">
            <v>DNA-EDTA</v>
          </cell>
        </row>
        <row r="251">
          <cell r="B251" t="str">
            <v>P3-E8</v>
          </cell>
          <cell r="C251" t="str">
            <v>F</v>
          </cell>
          <cell r="D251" t="str">
            <v xml:space="preserve">Machado-Joseph disease </v>
          </cell>
          <cell r="F251" t="str">
            <v>ATXN3</v>
          </cell>
          <cell r="J251" t="str">
            <v>no</v>
          </cell>
          <cell r="K251">
            <v>33.04</v>
          </cell>
          <cell r="M251" t="str">
            <v>RUMC</v>
          </cell>
          <cell r="N251">
            <v>2018</v>
          </cell>
          <cell r="O251" t="str">
            <v>DNA-EDTA</v>
          </cell>
        </row>
        <row r="252">
          <cell r="B252" t="str">
            <v>P3-F8</v>
          </cell>
          <cell r="C252" t="str">
            <v>F</v>
          </cell>
          <cell r="D252" t="str">
            <v xml:space="preserve">Peutz-Jeghers syndrome </v>
          </cell>
          <cell r="F252" t="str">
            <v>STK11</v>
          </cell>
          <cell r="J252" t="str">
            <v>no</v>
          </cell>
          <cell r="K252">
            <v>42.44</v>
          </cell>
          <cell r="M252" t="str">
            <v>RUMC</v>
          </cell>
          <cell r="N252">
            <v>2018</v>
          </cell>
          <cell r="O252" t="str">
            <v>DNA-EDTA</v>
          </cell>
        </row>
        <row r="253">
          <cell r="B253" t="str">
            <v>P3-G8</v>
          </cell>
          <cell r="C253" t="str">
            <v>M</v>
          </cell>
          <cell r="D253" t="str">
            <v>Von Willebrand disease</v>
          </cell>
          <cell r="F253" t="str">
            <v>VWF</v>
          </cell>
          <cell r="J253" t="str">
            <v>no</v>
          </cell>
          <cell r="K253">
            <v>44.72</v>
          </cell>
          <cell r="M253" t="str">
            <v>RUMC</v>
          </cell>
          <cell r="N253">
            <v>2018</v>
          </cell>
          <cell r="O253" t="str">
            <v>DNA-EDTA</v>
          </cell>
        </row>
        <row r="254">
          <cell r="B254" t="str">
            <v>P3-H8</v>
          </cell>
          <cell r="C254" t="str">
            <v>F</v>
          </cell>
          <cell r="E254" t="str">
            <v>Age-related Macular Degeneration</v>
          </cell>
          <cell r="I254" t="str">
            <v>AMD</v>
          </cell>
          <cell r="J254" t="str">
            <v>no</v>
          </cell>
          <cell r="K254">
            <v>30.57</v>
          </cell>
          <cell r="M254" t="str">
            <v>RUMC</v>
          </cell>
          <cell r="N254">
            <v>2018</v>
          </cell>
          <cell r="O254" t="str">
            <v>DNA-EDTA</v>
          </cell>
        </row>
        <row r="255">
          <cell r="B255" t="str">
            <v>P3-A9</v>
          </cell>
          <cell r="C255" t="str">
            <v>F</v>
          </cell>
          <cell r="D255" t="str">
            <v xml:space="preserve">Adrenal hyperplasia, congenital, due to 21-hydroxylase deficiency </v>
          </cell>
          <cell r="F255" t="str">
            <v>CYP21A2</v>
          </cell>
          <cell r="J255" t="str">
            <v>no</v>
          </cell>
          <cell r="K255">
            <v>37.07</v>
          </cell>
          <cell r="M255" t="str">
            <v>RUMC</v>
          </cell>
          <cell r="N255">
            <v>2018</v>
          </cell>
          <cell r="O255" t="str">
            <v>DNA-EDTA</v>
          </cell>
        </row>
        <row r="256">
          <cell r="B256" t="str">
            <v>P3-B9</v>
          </cell>
          <cell r="C256" t="str">
            <v>M</v>
          </cell>
          <cell r="E256" t="str">
            <v>lens subluxation; high myopia; rod-cone dystrophy</v>
          </cell>
          <cell r="I256" t="str">
            <v>BLIND</v>
          </cell>
          <cell r="J256" t="str">
            <v>no</v>
          </cell>
          <cell r="K256">
            <v>37.32</v>
          </cell>
          <cell r="M256" t="str">
            <v>RUMC</v>
          </cell>
          <cell r="N256">
            <v>2018</v>
          </cell>
          <cell r="O256" t="str">
            <v>DNA-EDTA</v>
          </cell>
        </row>
        <row r="257">
          <cell r="B257" t="str">
            <v>P3-C9</v>
          </cell>
          <cell r="C257" t="str">
            <v>M</v>
          </cell>
          <cell r="D257" t="str">
            <v>familial adenomatous polyposis-1</v>
          </cell>
          <cell r="G257" t="str">
            <v>PP</v>
          </cell>
          <cell r="J257" t="str">
            <v>no</v>
          </cell>
          <cell r="K257">
            <v>38.29</v>
          </cell>
          <cell r="M257" t="str">
            <v>RUMC</v>
          </cell>
          <cell r="N257">
            <v>2018</v>
          </cell>
          <cell r="O257" t="str">
            <v>DNA-EDTA</v>
          </cell>
        </row>
        <row r="258">
          <cell r="B258" t="str">
            <v>P3-D9</v>
          </cell>
          <cell r="C258" t="str">
            <v>F</v>
          </cell>
          <cell r="E258" t="str">
            <v>recurrent otitis; hearing loss; global developmental delay</v>
          </cell>
          <cell r="I258" t="str">
            <v>OMIM</v>
          </cell>
          <cell r="J258" t="str">
            <v>no</v>
          </cell>
          <cell r="K258">
            <v>29.28</v>
          </cell>
          <cell r="M258" t="str">
            <v>RUMC</v>
          </cell>
          <cell r="N258">
            <v>2018</v>
          </cell>
          <cell r="O258" t="str">
            <v>DNA-EDTA</v>
          </cell>
        </row>
        <row r="259">
          <cell r="B259" t="str">
            <v>P3-E9</v>
          </cell>
          <cell r="C259" t="str">
            <v>M</v>
          </cell>
          <cell r="D259" t="str">
            <v>Colorectal cancer, hereditary nonpolyposis, type 1</v>
          </cell>
          <cell r="F259" t="str">
            <v>MSH2</v>
          </cell>
          <cell r="J259" t="str">
            <v>no</v>
          </cell>
          <cell r="K259">
            <v>35.479999999999997</v>
          </cell>
          <cell r="M259" t="str">
            <v>RUMC</v>
          </cell>
          <cell r="N259">
            <v>2018</v>
          </cell>
          <cell r="O259" t="str">
            <v>DNA-EDTA</v>
          </cell>
        </row>
        <row r="260">
          <cell r="B260" t="str">
            <v>P3-F9</v>
          </cell>
          <cell r="C260" t="str">
            <v>F</v>
          </cell>
          <cell r="D260" t="str">
            <v>Spinocerebellar ataxia 6</v>
          </cell>
          <cell r="F260" t="str">
            <v>CACNA1A</v>
          </cell>
          <cell r="J260" t="str">
            <v>no</v>
          </cell>
          <cell r="K260">
            <v>33.200000000000003</v>
          </cell>
          <cell r="M260" t="str">
            <v>RUMC</v>
          </cell>
          <cell r="N260">
            <v>2018</v>
          </cell>
          <cell r="O260" t="str">
            <v>DNA-EDTA</v>
          </cell>
        </row>
        <row r="261">
          <cell r="B261" t="str">
            <v>P3-G9</v>
          </cell>
          <cell r="C261" t="str">
            <v>F</v>
          </cell>
          <cell r="E261" t="str">
            <v>microcephaly; motor delay; upslant; hypertelorism; epicanthus; upturned nose; broad nasal bridge</v>
          </cell>
          <cell r="I261" t="str">
            <v>MR</v>
          </cell>
          <cell r="J261" t="str">
            <v>no</v>
          </cell>
          <cell r="K261">
            <v>33.97</v>
          </cell>
          <cell r="M261" t="str">
            <v>RUMC</v>
          </cell>
          <cell r="N261">
            <v>2018</v>
          </cell>
          <cell r="O261" t="str">
            <v>DNA-EDTA</v>
          </cell>
        </row>
        <row r="262">
          <cell r="B262" t="str">
            <v>P3-H9</v>
          </cell>
          <cell r="C262" t="str">
            <v>M</v>
          </cell>
          <cell r="E262" t="str">
            <v>intellectual disability, severe; pontocerebellar hypoplasia</v>
          </cell>
          <cell r="I262" t="str">
            <v>MR</v>
          </cell>
          <cell r="J262" t="str">
            <v>no</v>
          </cell>
          <cell r="K262">
            <v>29.28</v>
          </cell>
          <cell r="M262" t="str">
            <v>RUMC</v>
          </cell>
          <cell r="N262">
            <v>2018</v>
          </cell>
          <cell r="O262" t="str">
            <v>DNA-EDTA</v>
          </cell>
        </row>
        <row r="263">
          <cell r="B263" t="str">
            <v>P3-A10</v>
          </cell>
          <cell r="C263" t="str">
            <v>F</v>
          </cell>
          <cell r="E263" t="str">
            <v xml:space="preserve">congenital heart defect; congenital renal anomalies; congenital urinary tract anomalies; retinal dystrophy  </v>
          </cell>
          <cell r="I263" t="str">
            <v>CILIO</v>
          </cell>
          <cell r="J263" t="str">
            <v>no</v>
          </cell>
          <cell r="K263">
            <v>34.67</v>
          </cell>
          <cell r="M263" t="str">
            <v>RUMC</v>
          </cell>
          <cell r="N263">
            <v>2018</v>
          </cell>
          <cell r="O263" t="str">
            <v>DNA-EDTA</v>
          </cell>
        </row>
        <row r="264">
          <cell r="B264" t="str">
            <v>P3-B10</v>
          </cell>
          <cell r="C264" t="str">
            <v>F</v>
          </cell>
          <cell r="E264" t="str">
            <v>Ovarian Cancer</v>
          </cell>
          <cell r="I264" t="str">
            <v>HOC</v>
          </cell>
          <cell r="J264" t="str">
            <v>no</v>
          </cell>
          <cell r="K264">
            <v>34.11</v>
          </cell>
          <cell r="M264" t="str">
            <v>RUMC</v>
          </cell>
          <cell r="N264">
            <v>2018</v>
          </cell>
          <cell r="O264" t="str">
            <v>DNA-EDTA</v>
          </cell>
        </row>
        <row r="265">
          <cell r="B265" t="str">
            <v>P3-C10</v>
          </cell>
          <cell r="C265" t="str">
            <v>F</v>
          </cell>
          <cell r="E265" t="str">
            <v>seizure; autism</v>
          </cell>
          <cell r="I265" t="str">
            <v>MR</v>
          </cell>
          <cell r="J265" t="str">
            <v>no</v>
          </cell>
          <cell r="K265">
            <v>33.61</v>
          </cell>
          <cell r="M265" t="str">
            <v>RUMC</v>
          </cell>
          <cell r="N265">
            <v>2018</v>
          </cell>
          <cell r="O265" t="str">
            <v>DNA-EDTA</v>
          </cell>
        </row>
        <row r="266">
          <cell r="B266" t="str">
            <v>P3-D10</v>
          </cell>
          <cell r="C266" t="str">
            <v>M</v>
          </cell>
          <cell r="E266" t="str">
            <v>hearing loss</v>
          </cell>
          <cell r="F266" t="str">
            <v>STRC</v>
          </cell>
          <cell r="J266" t="str">
            <v>no</v>
          </cell>
          <cell r="K266">
            <v>23.48</v>
          </cell>
          <cell r="L266" t="str">
            <v>low uniformity</v>
          </cell>
          <cell r="M266" t="str">
            <v>RUMC</v>
          </cell>
          <cell r="N266">
            <v>2018</v>
          </cell>
          <cell r="O266" t="str">
            <v>DNA-EDTA</v>
          </cell>
        </row>
        <row r="267">
          <cell r="B267" t="str">
            <v>P3-E10</v>
          </cell>
          <cell r="C267" t="str">
            <v>F</v>
          </cell>
          <cell r="D267" t="str">
            <v>Von Willebrand disease</v>
          </cell>
          <cell r="F267" t="str">
            <v>VWF</v>
          </cell>
          <cell r="J267" t="str">
            <v>no</v>
          </cell>
          <cell r="K267">
            <v>30.22</v>
          </cell>
          <cell r="M267" t="str">
            <v>RUMC</v>
          </cell>
          <cell r="N267">
            <v>2018</v>
          </cell>
          <cell r="O267" t="str">
            <v>DNA-EDTA</v>
          </cell>
        </row>
        <row r="268">
          <cell r="B268" t="str">
            <v>P3-F10</v>
          </cell>
          <cell r="C268" t="str">
            <v>M</v>
          </cell>
          <cell r="D268" t="str">
            <v>Von Willebrand disease</v>
          </cell>
          <cell r="F268" t="str">
            <v>VWF</v>
          </cell>
          <cell r="J268" t="str">
            <v>no</v>
          </cell>
          <cell r="K268">
            <v>42.79</v>
          </cell>
          <cell r="M268" t="str">
            <v>RUMC</v>
          </cell>
          <cell r="N268">
            <v>2018</v>
          </cell>
          <cell r="O268" t="str">
            <v>DNA-EDTA</v>
          </cell>
        </row>
        <row r="269">
          <cell r="B269" t="str">
            <v>P3-G10</v>
          </cell>
          <cell r="C269" t="str">
            <v>F</v>
          </cell>
          <cell r="D269" t="str">
            <v xml:space="preserve">Colorectal cancer, hereditary nonpolyposis, type 4 </v>
          </cell>
          <cell r="F269" t="str">
            <v>PMS2</v>
          </cell>
          <cell r="J269" t="str">
            <v>no</v>
          </cell>
          <cell r="K269">
            <v>35.94</v>
          </cell>
          <cell r="M269" t="str">
            <v>RUMC</v>
          </cell>
          <cell r="N269">
            <v>2018</v>
          </cell>
          <cell r="O269" t="str">
            <v>DNA-EDTA</v>
          </cell>
        </row>
        <row r="270">
          <cell r="B270" t="str">
            <v>P3-H10</v>
          </cell>
          <cell r="C270" t="str">
            <v>F</v>
          </cell>
          <cell r="E270" t="str">
            <v>global developmental delay; limb-girdle muscle weakness; hyperCKemia; distal muscle weakness</v>
          </cell>
          <cell r="I270" t="str">
            <v>MUSCLE</v>
          </cell>
          <cell r="J270" t="str">
            <v>no</v>
          </cell>
          <cell r="K270">
            <v>30.21</v>
          </cell>
          <cell r="M270" t="str">
            <v>RUMC</v>
          </cell>
          <cell r="N270">
            <v>2018</v>
          </cell>
          <cell r="O270" t="str">
            <v>DNA-EDTA</v>
          </cell>
        </row>
        <row r="271">
          <cell r="B271" t="str">
            <v>P3-A11</v>
          </cell>
          <cell r="C271" t="str">
            <v>F</v>
          </cell>
          <cell r="D271" t="str">
            <v xml:space="preserve">Pancreatitis, hereditary </v>
          </cell>
          <cell r="F271" t="str">
            <v>SPINK1</v>
          </cell>
          <cell r="J271" t="str">
            <v>no</v>
          </cell>
          <cell r="K271">
            <v>34.299999999999997</v>
          </cell>
          <cell r="M271" t="str">
            <v>RUMC</v>
          </cell>
          <cell r="N271">
            <v>2018</v>
          </cell>
          <cell r="O271" t="str">
            <v>DNA-EDTA</v>
          </cell>
        </row>
        <row r="272">
          <cell r="B272" t="str">
            <v>P3-B11</v>
          </cell>
          <cell r="C272" t="str">
            <v>M</v>
          </cell>
          <cell r="D272" t="str">
            <v xml:space="preserve">Polycystic liver disease 2 </v>
          </cell>
          <cell r="F272" t="str">
            <v>SEC63</v>
          </cell>
          <cell r="J272" t="str">
            <v>no</v>
          </cell>
          <cell r="K272">
            <v>35.53</v>
          </cell>
          <cell r="M272" t="str">
            <v>RUMC</v>
          </cell>
          <cell r="N272">
            <v>2018</v>
          </cell>
          <cell r="O272" t="str">
            <v>DNA-EDTA</v>
          </cell>
        </row>
        <row r="273">
          <cell r="B273" t="str">
            <v>P3-C11</v>
          </cell>
          <cell r="C273" t="str">
            <v>M</v>
          </cell>
          <cell r="D273" t="str">
            <v xml:space="preserve">Myotonic dystrophy 1 </v>
          </cell>
          <cell r="F273" t="str">
            <v>DMPK</v>
          </cell>
          <cell r="J273" t="str">
            <v>no</v>
          </cell>
          <cell r="K273">
            <v>39.18</v>
          </cell>
          <cell r="M273" t="str">
            <v>RUMC</v>
          </cell>
          <cell r="N273">
            <v>2018</v>
          </cell>
          <cell r="O273" t="str">
            <v>DNA-EDTA</v>
          </cell>
        </row>
        <row r="274">
          <cell r="B274" t="str">
            <v>P3-D11</v>
          </cell>
          <cell r="C274" t="str">
            <v>F</v>
          </cell>
          <cell r="E274" t="str">
            <v>congenital cataract; autism</v>
          </cell>
          <cell r="I274" t="str">
            <v>BLIND</v>
          </cell>
          <cell r="J274" t="str">
            <v>no</v>
          </cell>
          <cell r="K274">
            <v>33.840000000000003</v>
          </cell>
          <cell r="M274" t="str">
            <v>RUMC</v>
          </cell>
          <cell r="N274">
            <v>2018</v>
          </cell>
          <cell r="O274" t="str">
            <v>DNA-EDTA</v>
          </cell>
        </row>
        <row r="275">
          <cell r="B275" t="str">
            <v>P3-E11</v>
          </cell>
          <cell r="C275" t="str">
            <v>M</v>
          </cell>
          <cell r="E275" t="str">
            <v>sensorineural hearing loss</v>
          </cell>
          <cell r="I275" t="str">
            <v>DEAF</v>
          </cell>
          <cell r="J275" t="str">
            <v>no</v>
          </cell>
          <cell r="K275">
            <v>35.520000000000003</v>
          </cell>
          <cell r="M275" t="str">
            <v>RUMC</v>
          </cell>
          <cell r="N275">
            <v>2018</v>
          </cell>
          <cell r="O275" t="str">
            <v>DNA-EDTA</v>
          </cell>
        </row>
        <row r="276">
          <cell r="B276" t="str">
            <v>P3-F11</v>
          </cell>
          <cell r="C276" t="str">
            <v>M</v>
          </cell>
          <cell r="D276" t="str">
            <v xml:space="preserve">Stargardt disease 1  </v>
          </cell>
          <cell r="F276" t="str">
            <v>ABCA4</v>
          </cell>
          <cell r="J276" t="str">
            <v>no</v>
          </cell>
          <cell r="K276">
            <v>42.63</v>
          </cell>
          <cell r="M276" t="str">
            <v>RUMC</v>
          </cell>
          <cell r="N276">
            <v>2018</v>
          </cell>
          <cell r="O276" t="str">
            <v>DNA-EDTA</v>
          </cell>
        </row>
        <row r="277">
          <cell r="B277" t="str">
            <v>P3-G11</v>
          </cell>
          <cell r="C277" t="str">
            <v>F</v>
          </cell>
          <cell r="D277" t="str">
            <v>kidney tumors</v>
          </cell>
          <cell r="G277" t="str">
            <v>HKC</v>
          </cell>
          <cell r="J277" t="str">
            <v>no</v>
          </cell>
          <cell r="K277">
            <v>45.06</v>
          </cell>
          <cell r="M277" t="str">
            <v>RUMC</v>
          </cell>
          <cell r="N277">
            <v>2018</v>
          </cell>
          <cell r="O277" t="str">
            <v>DNA-EDTA</v>
          </cell>
        </row>
        <row r="278">
          <cell r="B278" t="str">
            <v>P3-H11</v>
          </cell>
          <cell r="C278" t="str">
            <v>M</v>
          </cell>
          <cell r="E278" t="str">
            <v>psychomotor delay</v>
          </cell>
          <cell r="H278" t="str">
            <v>all</v>
          </cell>
          <cell r="J278" t="str">
            <v>no</v>
          </cell>
          <cell r="K278">
            <v>32.78</v>
          </cell>
          <cell r="M278" t="str">
            <v>RUMC</v>
          </cell>
          <cell r="N278">
            <v>2018</v>
          </cell>
          <cell r="O278" t="str">
            <v>DNA-EDTA</v>
          </cell>
        </row>
        <row r="279">
          <cell r="B279" t="str">
            <v>P3-A12</v>
          </cell>
          <cell r="C279" t="str">
            <v>M</v>
          </cell>
          <cell r="E279" t="str">
            <v>ataxia; hypertonia; spacticity; limb-girdle muscle weakness</v>
          </cell>
          <cell r="I279" t="str">
            <v>MOVE</v>
          </cell>
          <cell r="J279" t="str">
            <v>no</v>
          </cell>
          <cell r="K279">
            <v>32.93</v>
          </cell>
          <cell r="M279" t="str">
            <v>RUMC</v>
          </cell>
          <cell r="N279">
            <v>2018</v>
          </cell>
          <cell r="O279" t="str">
            <v>DNA-EDTA</v>
          </cell>
        </row>
        <row r="280">
          <cell r="B280" t="str">
            <v>P3-B12</v>
          </cell>
          <cell r="C280" t="str">
            <v>F</v>
          </cell>
          <cell r="D280" t="str">
            <v xml:space="preserve">Branchiootorenal syndrome 1, with or without cataracts </v>
          </cell>
          <cell r="F280" t="str">
            <v>EYA1</v>
          </cell>
          <cell r="J280" t="str">
            <v>no</v>
          </cell>
          <cell r="K280">
            <v>35.92</v>
          </cell>
          <cell r="M280" t="str">
            <v>RUMC</v>
          </cell>
          <cell r="N280">
            <v>2018</v>
          </cell>
          <cell r="O280" t="str">
            <v>DNA-EDTA</v>
          </cell>
        </row>
        <row r="281">
          <cell r="B281" t="str">
            <v>P3-C12</v>
          </cell>
          <cell r="C281" t="str">
            <v>M</v>
          </cell>
          <cell r="D281" t="str">
            <v xml:space="preserve">Colorectal cancer, hereditary nonpolyposis, type 4 </v>
          </cell>
          <cell r="F281" t="str">
            <v>PMS2</v>
          </cell>
          <cell r="J281" t="str">
            <v>no</v>
          </cell>
          <cell r="K281">
            <v>39.479999999999997</v>
          </cell>
          <cell r="M281" t="str">
            <v>RUMC</v>
          </cell>
          <cell r="N281">
            <v>2018</v>
          </cell>
          <cell r="O281" t="str">
            <v>DNA-EDTA</v>
          </cell>
        </row>
        <row r="282">
          <cell r="B282" t="str">
            <v>P3-D12</v>
          </cell>
          <cell r="C282" t="str">
            <v>F</v>
          </cell>
          <cell r="D282" t="str">
            <v>Factor XI deficiency</v>
          </cell>
          <cell r="F282" t="str">
            <v>F11</v>
          </cell>
          <cell r="J282" t="str">
            <v>no</v>
          </cell>
          <cell r="K282">
            <v>33.44</v>
          </cell>
          <cell r="M282" t="str">
            <v>RUMC</v>
          </cell>
          <cell r="N282">
            <v>2018</v>
          </cell>
          <cell r="O282" t="str">
            <v>DNA-EDTA</v>
          </cell>
        </row>
        <row r="283">
          <cell r="B283" t="str">
            <v>P3-E12</v>
          </cell>
          <cell r="C283" t="str">
            <v>F</v>
          </cell>
          <cell r="D283" t="str">
            <v xml:space="preserve">Adrenal hyperplasia, congenital, due to 21-hydroxylase deficiency </v>
          </cell>
          <cell r="F283" t="str">
            <v>CYP21A2</v>
          </cell>
          <cell r="J283" t="str">
            <v>no</v>
          </cell>
          <cell r="K283">
            <v>36.36</v>
          </cell>
          <cell r="M283" t="str">
            <v>RUMC</v>
          </cell>
          <cell r="N283">
            <v>2018</v>
          </cell>
          <cell r="O283" t="str">
            <v>DNA-EDTA</v>
          </cell>
        </row>
        <row r="284">
          <cell r="B284" t="str">
            <v>P3-F12</v>
          </cell>
          <cell r="C284" t="str">
            <v>F</v>
          </cell>
          <cell r="E284" t="str">
            <v>seizure</v>
          </cell>
          <cell r="I284" t="str">
            <v>EPI</v>
          </cell>
          <cell r="J284" t="str">
            <v>no</v>
          </cell>
          <cell r="K284">
            <v>34.89</v>
          </cell>
          <cell r="M284" t="str">
            <v>RUMC</v>
          </cell>
          <cell r="N284">
            <v>2018</v>
          </cell>
          <cell r="O284" t="str">
            <v>DNA-EDTA</v>
          </cell>
        </row>
        <row r="285">
          <cell r="B285" t="str">
            <v>P3-G12</v>
          </cell>
          <cell r="C285" t="str">
            <v>M</v>
          </cell>
          <cell r="E285" t="str">
            <v xml:space="preserve">psychomotor delay; Cerebral palsy; Premature birth </v>
          </cell>
          <cell r="H285" t="str">
            <v>all</v>
          </cell>
          <cell r="J285" t="str">
            <v>no</v>
          </cell>
          <cell r="K285">
            <v>35.950000000000003</v>
          </cell>
          <cell r="M285" t="str">
            <v>RUMC</v>
          </cell>
          <cell r="N285">
            <v>2018</v>
          </cell>
          <cell r="O285" t="str">
            <v>DNA-EDTA</v>
          </cell>
        </row>
        <row r="286">
          <cell r="B286" t="str">
            <v>P4-A1</v>
          </cell>
          <cell r="C286" t="str">
            <v>F</v>
          </cell>
          <cell r="E286" t="str">
            <v xml:space="preserve">Trimethylaminuria </v>
          </cell>
          <cell r="F286" t="str">
            <v>FMO3</v>
          </cell>
          <cell r="J286" t="str">
            <v>no</v>
          </cell>
          <cell r="K286">
            <v>36.71</v>
          </cell>
          <cell r="M286" t="str">
            <v>RUMC</v>
          </cell>
          <cell r="N286">
            <v>2018</v>
          </cell>
          <cell r="O286" t="str">
            <v>DNA-EDTA</v>
          </cell>
        </row>
        <row r="287">
          <cell r="B287" t="str">
            <v>P4-B1</v>
          </cell>
          <cell r="C287" t="str">
            <v>F</v>
          </cell>
          <cell r="E287" t="str">
            <v>hemochromatosis</v>
          </cell>
          <cell r="I287" t="str">
            <v>HEMOC</v>
          </cell>
          <cell r="J287" t="str">
            <v>no</v>
          </cell>
          <cell r="K287">
            <v>36.01</v>
          </cell>
          <cell r="M287" t="str">
            <v>RUMC</v>
          </cell>
          <cell r="N287">
            <v>2018</v>
          </cell>
          <cell r="O287" t="str">
            <v>DNA-EDTA</v>
          </cell>
        </row>
        <row r="288">
          <cell r="B288" t="str">
            <v>P4-C1</v>
          </cell>
          <cell r="C288" t="str">
            <v>F</v>
          </cell>
          <cell r="E288" t="str">
            <v>Pierre Robin sequence; limb defects; absent thumb; sandal gap; Low-set ears</v>
          </cell>
          <cell r="I288" t="str">
            <v>OMIM</v>
          </cell>
          <cell r="J288" t="str">
            <v>no</v>
          </cell>
          <cell r="K288">
            <v>39.229999999999997</v>
          </cell>
          <cell r="M288" t="str">
            <v>RUMC</v>
          </cell>
          <cell r="N288">
            <v>2018</v>
          </cell>
          <cell r="O288" t="str">
            <v>DNA-EDTA</v>
          </cell>
        </row>
        <row r="289">
          <cell r="B289" t="str">
            <v>P4-D1</v>
          </cell>
          <cell r="C289" t="str">
            <v>F</v>
          </cell>
          <cell r="D289" t="str">
            <v xml:space="preserve">Visceral myopathy </v>
          </cell>
          <cell r="F289" t="str">
            <v>ACTG2</v>
          </cell>
          <cell r="J289" t="str">
            <v>no</v>
          </cell>
          <cell r="K289">
            <v>31.23</v>
          </cell>
          <cell r="M289" t="str">
            <v>RUMC</v>
          </cell>
          <cell r="N289">
            <v>2018</v>
          </cell>
          <cell r="O289" t="str">
            <v>DNA-EDTA</v>
          </cell>
        </row>
        <row r="290">
          <cell r="B290" t="str">
            <v>P4-E1</v>
          </cell>
          <cell r="C290" t="str">
            <v>M</v>
          </cell>
          <cell r="E290" t="str">
            <v>isolated gonadotropin deficiency</v>
          </cell>
          <cell r="I290" t="str">
            <v>HH</v>
          </cell>
          <cell r="J290" t="str">
            <v>no</v>
          </cell>
          <cell r="K290">
            <v>32.35</v>
          </cell>
          <cell r="M290" t="str">
            <v>RUMC</v>
          </cell>
          <cell r="N290">
            <v>2018</v>
          </cell>
          <cell r="O290" t="str">
            <v>DNA-EDTA</v>
          </cell>
        </row>
        <row r="291">
          <cell r="B291" t="str">
            <v>P4-F1</v>
          </cell>
          <cell r="C291" t="str">
            <v>F</v>
          </cell>
          <cell r="E291" t="str">
            <v>down syndrome</v>
          </cell>
          <cell r="H291" t="str">
            <v>all</v>
          </cell>
          <cell r="J291" t="str">
            <v>no</v>
          </cell>
          <cell r="K291">
            <v>33.85</v>
          </cell>
          <cell r="M291" t="str">
            <v>RUMC</v>
          </cell>
          <cell r="N291">
            <v>2018</v>
          </cell>
          <cell r="O291" t="str">
            <v>DNA-NB</v>
          </cell>
        </row>
        <row r="292">
          <cell r="B292" t="str">
            <v>P4-G1</v>
          </cell>
          <cell r="C292" t="str">
            <v>M</v>
          </cell>
          <cell r="E292" t="str">
            <v>hemochromatosis</v>
          </cell>
          <cell r="I292" t="str">
            <v>HEMOC</v>
          </cell>
          <cell r="J292" t="str">
            <v>no</v>
          </cell>
          <cell r="K292">
            <v>19.38</v>
          </cell>
          <cell r="L292" t="str">
            <v>low uniformity</v>
          </cell>
          <cell r="M292" t="str">
            <v>RUMC</v>
          </cell>
          <cell r="N292">
            <v>2018</v>
          </cell>
          <cell r="O292" t="str">
            <v>DNA-EDTA</v>
          </cell>
        </row>
        <row r="293">
          <cell r="B293" t="str">
            <v>P4-H1</v>
          </cell>
          <cell r="C293" t="str">
            <v>M</v>
          </cell>
          <cell r="E293" t="str">
            <v>congenital sensorineural hearing loss; earpits; fistulas</v>
          </cell>
          <cell r="I293" t="str">
            <v>DEAF</v>
          </cell>
          <cell r="J293" t="str">
            <v>no</v>
          </cell>
          <cell r="K293">
            <v>32.049999999999997</v>
          </cell>
          <cell r="M293" t="str">
            <v>RUMC</v>
          </cell>
          <cell r="N293">
            <v>2018</v>
          </cell>
          <cell r="O293" t="str">
            <v>DNA-EDTA</v>
          </cell>
        </row>
        <row r="294">
          <cell r="B294" t="str">
            <v>P4-A2</v>
          </cell>
          <cell r="C294" t="str">
            <v>F</v>
          </cell>
          <cell r="D294" t="str">
            <v xml:space="preserve">Colorectal cancer, hereditary nonpolyposis, type 5 </v>
          </cell>
          <cell r="F294" t="str">
            <v>MSH6</v>
          </cell>
          <cell r="J294" t="str">
            <v>no</v>
          </cell>
          <cell r="K294">
            <v>32.83</v>
          </cell>
          <cell r="M294" t="str">
            <v>RUMC</v>
          </cell>
          <cell r="N294">
            <v>2018</v>
          </cell>
          <cell r="O294" t="str">
            <v>DNA-EDTA</v>
          </cell>
        </row>
        <row r="295">
          <cell r="B295" t="str">
            <v>P4-B2</v>
          </cell>
          <cell r="C295" t="str">
            <v>F</v>
          </cell>
          <cell r="D295" t="str">
            <v>Hereditary Breast and Ovarian Cancer</v>
          </cell>
          <cell r="G295" t="str">
            <v>HBOC</v>
          </cell>
          <cell r="J295" t="str">
            <v>no</v>
          </cell>
          <cell r="K295">
            <v>40.49</v>
          </cell>
          <cell r="M295" t="str">
            <v>RUMC</v>
          </cell>
          <cell r="N295">
            <v>2018</v>
          </cell>
          <cell r="O295" t="str">
            <v>DNA-EDTA</v>
          </cell>
        </row>
        <row r="296">
          <cell r="B296" t="str">
            <v>P4-C2</v>
          </cell>
          <cell r="C296" t="str">
            <v>M</v>
          </cell>
          <cell r="E296" t="str">
            <v>bilateral perceptive hearing loss</v>
          </cell>
          <cell r="I296" t="str">
            <v>DEAF</v>
          </cell>
          <cell r="J296" t="str">
            <v>no</v>
          </cell>
          <cell r="K296">
            <v>41.7</v>
          </cell>
          <cell r="M296" t="str">
            <v>RUMC</v>
          </cell>
          <cell r="N296">
            <v>2018</v>
          </cell>
          <cell r="O296" t="str">
            <v>DNA-EDTA</v>
          </cell>
        </row>
        <row r="297">
          <cell r="B297" t="str">
            <v>P4-D2</v>
          </cell>
          <cell r="C297" t="str">
            <v>F</v>
          </cell>
          <cell r="D297" t="str">
            <v>Ovarian Cancer</v>
          </cell>
          <cell r="G297" t="str">
            <v>HOC</v>
          </cell>
          <cell r="J297" t="str">
            <v>no</v>
          </cell>
          <cell r="K297">
            <v>34.049999999999997</v>
          </cell>
          <cell r="M297" t="str">
            <v>RUMC</v>
          </cell>
          <cell r="N297">
            <v>2018</v>
          </cell>
          <cell r="O297" t="str">
            <v>DNA-EDTA</v>
          </cell>
        </row>
        <row r="298">
          <cell r="B298" t="str">
            <v>P4-E2</v>
          </cell>
          <cell r="C298" t="str">
            <v>F</v>
          </cell>
          <cell r="D298" t="str">
            <v>Noonan syndrome</v>
          </cell>
          <cell r="F298" t="str">
            <v>PTPN11</v>
          </cell>
          <cell r="J298" t="str">
            <v>no</v>
          </cell>
          <cell r="K298">
            <v>36.08</v>
          </cell>
          <cell r="M298" t="str">
            <v>RUMC</v>
          </cell>
          <cell r="N298">
            <v>2018</v>
          </cell>
          <cell r="O298" t="str">
            <v>DNA-EDTA</v>
          </cell>
        </row>
        <row r="299">
          <cell r="B299" t="str">
            <v>P4-F2</v>
          </cell>
          <cell r="C299" t="str">
            <v>F</v>
          </cell>
          <cell r="D299" t="str">
            <v xml:space="preserve">Hypocalciuric hypercalcemia, type I </v>
          </cell>
          <cell r="F299" t="str">
            <v>CASR</v>
          </cell>
          <cell r="J299" t="str">
            <v>no</v>
          </cell>
          <cell r="K299">
            <v>38.85</v>
          </cell>
          <cell r="M299" t="str">
            <v>RUMC</v>
          </cell>
          <cell r="N299">
            <v>2018</v>
          </cell>
          <cell r="O299" t="str">
            <v>DNA-EDTA</v>
          </cell>
        </row>
        <row r="300">
          <cell r="B300" t="str">
            <v>P4-G2</v>
          </cell>
          <cell r="C300" t="str">
            <v>M</v>
          </cell>
          <cell r="D300" t="str">
            <v xml:space="preserve">Myotonic dystrophy 1 </v>
          </cell>
          <cell r="F300" t="str">
            <v>DMPK</v>
          </cell>
          <cell r="J300" t="str">
            <v>no</v>
          </cell>
          <cell r="K300">
            <v>41.44</v>
          </cell>
          <cell r="M300" t="str">
            <v>RUMC</v>
          </cell>
          <cell r="N300">
            <v>2018</v>
          </cell>
          <cell r="O300" t="str">
            <v>DNA-EDTA</v>
          </cell>
        </row>
        <row r="301">
          <cell r="B301" t="str">
            <v>P4-H2</v>
          </cell>
          <cell r="C301" t="str">
            <v>F</v>
          </cell>
          <cell r="D301" t="str">
            <v xml:space="preserve">Macrothrombocytopenia and granulocyte inclusions with or without nephritis or sensorineural hearing loss </v>
          </cell>
          <cell r="F301" t="str">
            <v>MYH9</v>
          </cell>
          <cell r="J301" t="str">
            <v>no</v>
          </cell>
          <cell r="K301">
            <v>35.81</v>
          </cell>
          <cell r="M301" t="str">
            <v>RUMC</v>
          </cell>
          <cell r="N301">
            <v>2018</v>
          </cell>
          <cell r="O301" t="str">
            <v>DNA-EDTA</v>
          </cell>
        </row>
        <row r="302">
          <cell r="B302" t="str">
            <v>P4-A3</v>
          </cell>
          <cell r="C302" t="str">
            <v>M</v>
          </cell>
          <cell r="D302" t="str">
            <v>Von Willebrand disease</v>
          </cell>
          <cell r="F302" t="str">
            <v>VWF</v>
          </cell>
          <cell r="J302" t="str">
            <v>no</v>
          </cell>
          <cell r="K302">
            <v>37.14</v>
          </cell>
          <cell r="M302" t="str">
            <v>RUMC</v>
          </cell>
          <cell r="N302">
            <v>2018</v>
          </cell>
          <cell r="O302" t="str">
            <v>DNA-EDTA</v>
          </cell>
        </row>
        <row r="303">
          <cell r="B303" t="str">
            <v>P4-B3</v>
          </cell>
          <cell r="C303" t="str">
            <v>M</v>
          </cell>
          <cell r="E303" t="str">
            <v>glucosuria</v>
          </cell>
          <cell r="F303" t="str">
            <v>SLC5A2</v>
          </cell>
          <cell r="J303" t="str">
            <v>no</v>
          </cell>
          <cell r="K303">
            <v>41.65</v>
          </cell>
          <cell r="M303" t="str">
            <v>RUMC</v>
          </cell>
          <cell r="N303">
            <v>2018</v>
          </cell>
          <cell r="O303" t="str">
            <v>DNA-EDTA</v>
          </cell>
        </row>
        <row r="304">
          <cell r="B304" t="str">
            <v>P4-C3</v>
          </cell>
          <cell r="C304" t="str">
            <v>M</v>
          </cell>
          <cell r="D304" t="str">
            <v>Homocystinuria due to MTHFR deficiency</v>
          </cell>
          <cell r="F304" t="str">
            <v>MTHFR</v>
          </cell>
          <cell r="J304" t="str">
            <v>no</v>
          </cell>
          <cell r="K304">
            <v>32.520000000000003</v>
          </cell>
          <cell r="M304" t="str">
            <v>RUMC</v>
          </cell>
          <cell r="N304">
            <v>2018</v>
          </cell>
          <cell r="O304" t="str">
            <v>DNA-EDTA</v>
          </cell>
        </row>
        <row r="305">
          <cell r="B305" t="str">
            <v>P4-D3</v>
          </cell>
          <cell r="C305" t="str">
            <v>M</v>
          </cell>
          <cell r="E305" t="str">
            <v>Episodic ataxia</v>
          </cell>
          <cell r="I305" t="str">
            <v>MOVE</v>
          </cell>
          <cell r="J305" t="str">
            <v>no</v>
          </cell>
          <cell r="K305">
            <v>28.31</v>
          </cell>
          <cell r="M305" t="str">
            <v>RUMC</v>
          </cell>
          <cell r="N305">
            <v>2018</v>
          </cell>
          <cell r="O305" t="str">
            <v>DNA-EDTA</v>
          </cell>
        </row>
        <row r="306">
          <cell r="B306" t="str">
            <v>P4-E3</v>
          </cell>
          <cell r="C306" t="str">
            <v>F</v>
          </cell>
          <cell r="E306" t="str">
            <v>visual impairment</v>
          </cell>
          <cell r="I306" t="str">
            <v>BLIND</v>
          </cell>
          <cell r="J306" t="str">
            <v>no</v>
          </cell>
          <cell r="K306">
            <v>42.35</v>
          </cell>
          <cell r="M306" t="str">
            <v>RUMC</v>
          </cell>
          <cell r="N306">
            <v>2018</v>
          </cell>
          <cell r="O306" t="str">
            <v>DNA-EDTA</v>
          </cell>
        </row>
        <row r="307">
          <cell r="B307" t="str">
            <v>P4-F3</v>
          </cell>
          <cell r="C307" t="str">
            <v>M</v>
          </cell>
          <cell r="D307" t="str">
            <v xml:space="preserve">Thrombophilia due to protein C deficiency, autosomal dominant </v>
          </cell>
          <cell r="F307" t="str">
            <v>PROC</v>
          </cell>
          <cell r="J307" t="str">
            <v>no</v>
          </cell>
          <cell r="K307">
            <v>38</v>
          </cell>
          <cell r="M307" t="str">
            <v>RUMC</v>
          </cell>
          <cell r="N307">
            <v>2018</v>
          </cell>
          <cell r="O307" t="str">
            <v>DNA-EDTA</v>
          </cell>
        </row>
        <row r="308">
          <cell r="B308" t="str">
            <v>P4-G3</v>
          </cell>
          <cell r="C308" t="str">
            <v>F</v>
          </cell>
          <cell r="D308" t="str">
            <v xml:space="preserve">Leiomyomatosis and renal cell cancer </v>
          </cell>
          <cell r="F308" t="str">
            <v>FH</v>
          </cell>
          <cell r="J308" t="str">
            <v>no</v>
          </cell>
          <cell r="K308">
            <v>33.57</v>
          </cell>
          <cell r="M308" t="str">
            <v>RUMC</v>
          </cell>
          <cell r="N308">
            <v>2018</v>
          </cell>
          <cell r="O308" t="str">
            <v>DNA-EDTA</v>
          </cell>
        </row>
        <row r="309">
          <cell r="B309" t="str">
            <v>P4-H3</v>
          </cell>
          <cell r="C309" t="str">
            <v>M</v>
          </cell>
          <cell r="E309" t="str">
            <v>proteinuria; hematuria; hypertension; kidney insufficiency</v>
          </cell>
          <cell r="I309" t="str">
            <v>KIDNEY</v>
          </cell>
          <cell r="J309" t="str">
            <v>no</v>
          </cell>
          <cell r="K309">
            <v>42.16</v>
          </cell>
          <cell r="M309" t="str">
            <v>RUMC</v>
          </cell>
          <cell r="N309">
            <v>2018</v>
          </cell>
          <cell r="O309" t="str">
            <v>DNA-EDTA</v>
          </cell>
        </row>
        <row r="310">
          <cell r="B310" t="str">
            <v>P4-A4</v>
          </cell>
          <cell r="C310" t="str">
            <v>F</v>
          </cell>
          <cell r="D310" t="str">
            <v xml:space="preserve">Macular corneal dystrophy </v>
          </cell>
          <cell r="F310" t="str">
            <v>CHST6</v>
          </cell>
          <cell r="J310" t="str">
            <v>no</v>
          </cell>
          <cell r="K310">
            <v>35.58</v>
          </cell>
          <cell r="M310" t="str">
            <v>RUMC</v>
          </cell>
          <cell r="N310">
            <v>2018</v>
          </cell>
          <cell r="O310" t="str">
            <v>DNA-EDTA</v>
          </cell>
        </row>
        <row r="311">
          <cell r="B311" t="str">
            <v>P4-B4</v>
          </cell>
          <cell r="C311" t="str">
            <v>F</v>
          </cell>
          <cell r="D311" t="str">
            <v xml:space="preserve">Stargardt disease 1  </v>
          </cell>
          <cell r="F311" t="str">
            <v>ABCA4</v>
          </cell>
          <cell r="J311" t="str">
            <v>no</v>
          </cell>
          <cell r="K311">
            <v>47.66</v>
          </cell>
          <cell r="M311" t="str">
            <v>RUMC</v>
          </cell>
          <cell r="N311">
            <v>2018</v>
          </cell>
          <cell r="O311" t="str">
            <v>DNA-EDTA</v>
          </cell>
        </row>
        <row r="312">
          <cell r="B312" t="str">
            <v>P4-C4</v>
          </cell>
          <cell r="C312" t="str">
            <v>M</v>
          </cell>
          <cell r="E312" t="str">
            <v>Hypogonadism</v>
          </cell>
          <cell r="H312" t="str">
            <v>all</v>
          </cell>
          <cell r="J312" t="str">
            <v>no</v>
          </cell>
          <cell r="K312">
            <v>46.88</v>
          </cell>
          <cell r="M312" t="str">
            <v>RUMC</v>
          </cell>
          <cell r="N312">
            <v>2018</v>
          </cell>
          <cell r="O312" t="str">
            <v>DNA-EDTA</v>
          </cell>
        </row>
        <row r="313">
          <cell r="B313" t="str">
            <v>P4-D4</v>
          </cell>
          <cell r="C313" t="str">
            <v>M</v>
          </cell>
          <cell r="D313" t="str">
            <v xml:space="preserve">Optic atrophy 1 </v>
          </cell>
          <cell r="F313" t="str">
            <v>OPA1</v>
          </cell>
          <cell r="J313" t="str">
            <v>no</v>
          </cell>
          <cell r="K313">
            <v>24.73</v>
          </cell>
          <cell r="M313" t="str">
            <v>RUMC</v>
          </cell>
          <cell r="N313">
            <v>2018</v>
          </cell>
          <cell r="O313" t="str">
            <v>DNA-EDTA</v>
          </cell>
        </row>
        <row r="314">
          <cell r="B314" t="str">
            <v>P4-E4</v>
          </cell>
          <cell r="C314" t="str">
            <v>M</v>
          </cell>
          <cell r="E314" t="str">
            <v>Glomerulopathy</v>
          </cell>
          <cell r="I314" t="str">
            <v>C3G</v>
          </cell>
          <cell r="J314" t="str">
            <v>no</v>
          </cell>
          <cell r="K314">
            <v>29.97</v>
          </cell>
          <cell r="M314" t="str">
            <v>RUMC</v>
          </cell>
          <cell r="N314">
            <v>2018</v>
          </cell>
          <cell r="O314" t="str">
            <v>DNA-EDTA</v>
          </cell>
        </row>
        <row r="315">
          <cell r="B315" t="str">
            <v>P4-F4</v>
          </cell>
          <cell r="C315" t="str">
            <v>F</v>
          </cell>
          <cell r="E315" t="str">
            <v>Intrauterine growth retardation; Muscular hypotonia; frontal bossing; syndactyly; clubfeet</v>
          </cell>
          <cell r="H315" t="str">
            <v>all</v>
          </cell>
          <cell r="J315" t="str">
            <v>no</v>
          </cell>
          <cell r="K315">
            <v>34.729999999999997</v>
          </cell>
          <cell r="M315" t="str">
            <v>RUMC</v>
          </cell>
          <cell r="N315">
            <v>2018</v>
          </cell>
          <cell r="O315" t="str">
            <v>DNA-EDTA</v>
          </cell>
        </row>
        <row r="316">
          <cell r="B316" t="str">
            <v>P4-G4</v>
          </cell>
          <cell r="C316" t="str">
            <v>M</v>
          </cell>
          <cell r="D316" t="str">
            <v xml:space="preserve">Congenital cataracts, facial dysmorphism, and neuropathy </v>
          </cell>
          <cell r="F316" t="str">
            <v>CTDP1</v>
          </cell>
          <cell r="J316" t="str">
            <v>no</v>
          </cell>
          <cell r="K316">
            <v>30.52</v>
          </cell>
          <cell r="M316" t="str">
            <v>RUMC</v>
          </cell>
          <cell r="N316">
            <v>2018</v>
          </cell>
          <cell r="O316" t="str">
            <v>DNA-EDTA</v>
          </cell>
        </row>
        <row r="317">
          <cell r="B317" t="str">
            <v>P4-H4</v>
          </cell>
          <cell r="C317" t="str">
            <v>M</v>
          </cell>
          <cell r="E317" t="str">
            <v>retinitis pigmentosa</v>
          </cell>
          <cell r="I317" t="str">
            <v>BLIND</v>
          </cell>
          <cell r="J317" t="str">
            <v>no</v>
          </cell>
          <cell r="K317">
            <v>36.81</v>
          </cell>
          <cell r="M317" t="str">
            <v>RUMC</v>
          </cell>
          <cell r="N317">
            <v>2018</v>
          </cell>
          <cell r="O317" t="str">
            <v>DNA-EDTA</v>
          </cell>
        </row>
        <row r="318">
          <cell r="B318" t="str">
            <v>P4-A5</v>
          </cell>
          <cell r="C318" t="str">
            <v>F</v>
          </cell>
          <cell r="D318" t="str">
            <v xml:space="preserve">Adrenal hyperplasia, congenital, due to 21-hydroxylase deficiency </v>
          </cell>
          <cell r="F318" t="str">
            <v>CYP21A2</v>
          </cell>
          <cell r="J318" t="str">
            <v>no</v>
          </cell>
          <cell r="K318">
            <v>27.23</v>
          </cell>
          <cell r="M318" t="str">
            <v>RUMC</v>
          </cell>
          <cell r="N318">
            <v>2018</v>
          </cell>
          <cell r="O318" t="str">
            <v>DNA-EDTA</v>
          </cell>
        </row>
        <row r="319">
          <cell r="B319" t="str">
            <v>P4-B5</v>
          </cell>
          <cell r="C319" t="str">
            <v>M</v>
          </cell>
          <cell r="E319" t="str">
            <v>cerebellar ataxia; bidirectional nystagmus; hypertonia; rigidity</v>
          </cell>
          <cell r="I319" t="str">
            <v>MOVE</v>
          </cell>
          <cell r="J319" t="str">
            <v>no</v>
          </cell>
          <cell r="K319">
            <v>44.69</v>
          </cell>
          <cell r="M319" t="str">
            <v>RUMC</v>
          </cell>
          <cell r="N319">
            <v>2018</v>
          </cell>
          <cell r="O319" t="str">
            <v>DNA-EDTA</v>
          </cell>
        </row>
        <row r="320">
          <cell r="B320" t="str">
            <v>P4-C5</v>
          </cell>
          <cell r="C320" t="str">
            <v>F</v>
          </cell>
          <cell r="D320" t="str">
            <v xml:space="preserve">Usher syndrome, type 2A </v>
          </cell>
          <cell r="F320" t="str">
            <v>USH2A</v>
          </cell>
          <cell r="J320" t="str">
            <v>no</v>
          </cell>
          <cell r="K320">
            <v>36.71</v>
          </cell>
          <cell r="M320" t="str">
            <v>RUMC</v>
          </cell>
          <cell r="N320">
            <v>2018</v>
          </cell>
          <cell r="O320" t="str">
            <v>DNA-EDTA</v>
          </cell>
        </row>
        <row r="321">
          <cell r="B321" t="str">
            <v>P4-D5</v>
          </cell>
          <cell r="C321" t="str">
            <v>M</v>
          </cell>
          <cell r="D321" t="str">
            <v xml:space="preserve">CHARGE syndrome </v>
          </cell>
          <cell r="F321" t="str">
            <v>CHD7</v>
          </cell>
          <cell r="J321" t="str">
            <v>no</v>
          </cell>
          <cell r="K321">
            <v>28.05</v>
          </cell>
          <cell r="M321" t="str">
            <v>RUMC</v>
          </cell>
          <cell r="N321">
            <v>2018</v>
          </cell>
          <cell r="O321" t="str">
            <v>DNA-EDTA</v>
          </cell>
        </row>
        <row r="322">
          <cell r="B322" t="str">
            <v>P4-E5</v>
          </cell>
          <cell r="C322" t="str">
            <v>F</v>
          </cell>
          <cell r="D322" t="str">
            <v xml:space="preserve">Adrenal hyperplasia, congenital, due to 21-hydroxylase deficiency </v>
          </cell>
          <cell r="F322" t="str">
            <v>CYP21A2</v>
          </cell>
          <cell r="J322" t="str">
            <v>no</v>
          </cell>
          <cell r="K322">
            <v>33.07</v>
          </cell>
          <cell r="M322" t="str">
            <v>RUMC</v>
          </cell>
          <cell r="N322">
            <v>2018</v>
          </cell>
          <cell r="O322" t="str">
            <v>DNA-EDTA</v>
          </cell>
        </row>
        <row r="323">
          <cell r="B323" t="str">
            <v>P4-F5</v>
          </cell>
          <cell r="C323" t="str">
            <v>F</v>
          </cell>
          <cell r="E323" t="str">
            <v xml:space="preserve">Usher syndrome, type 2A </v>
          </cell>
          <cell r="I323" t="str">
            <v>DEAF</v>
          </cell>
          <cell r="J323" t="str">
            <v>no</v>
          </cell>
          <cell r="K323">
            <v>44.1</v>
          </cell>
          <cell r="M323" t="str">
            <v>RUMC</v>
          </cell>
          <cell r="N323">
            <v>2018</v>
          </cell>
          <cell r="O323" t="str">
            <v>DNA-EDTA</v>
          </cell>
        </row>
        <row r="324">
          <cell r="B324" t="str">
            <v>P4-G5</v>
          </cell>
          <cell r="C324" t="str">
            <v>M</v>
          </cell>
          <cell r="E324" t="str">
            <v>macula dystrophy; Pseudoxanthoma elasticum</v>
          </cell>
          <cell r="I324" t="str">
            <v>BLIND</v>
          </cell>
          <cell r="J324" t="str">
            <v>no</v>
          </cell>
          <cell r="K324">
            <v>38.15</v>
          </cell>
          <cell r="M324" t="str">
            <v>RUMC</v>
          </cell>
          <cell r="N324">
            <v>2018</v>
          </cell>
          <cell r="O324" t="str">
            <v>DNA-EDTA</v>
          </cell>
        </row>
        <row r="325">
          <cell r="B325" t="str">
            <v>P4-H5</v>
          </cell>
          <cell r="C325" t="str">
            <v>F</v>
          </cell>
          <cell r="E325" t="str">
            <v>Abnormality of prenatal development or birth</v>
          </cell>
          <cell r="H325">
            <v>4</v>
          </cell>
          <cell r="J325" t="str">
            <v>no</v>
          </cell>
          <cell r="K325">
            <v>35.21</v>
          </cell>
          <cell r="M325" t="str">
            <v>RUMC</v>
          </cell>
          <cell r="N325">
            <v>2018</v>
          </cell>
          <cell r="O325" t="str">
            <v>DNA-EDTA</v>
          </cell>
        </row>
        <row r="326">
          <cell r="B326" t="str">
            <v>P4-A6</v>
          </cell>
          <cell r="C326" t="str">
            <v>F</v>
          </cell>
          <cell r="E326" t="str">
            <v>Hemochromatosis</v>
          </cell>
          <cell r="I326" t="str">
            <v>HEMOC</v>
          </cell>
          <cell r="J326" t="str">
            <v>no</v>
          </cell>
          <cell r="K326">
            <v>35.69</v>
          </cell>
          <cell r="M326" t="str">
            <v>RUMC</v>
          </cell>
          <cell r="N326">
            <v>2018</v>
          </cell>
          <cell r="O326" t="str">
            <v>DNA-EDTA</v>
          </cell>
        </row>
        <row r="327">
          <cell r="B327" t="str">
            <v>P4-B6</v>
          </cell>
          <cell r="C327" t="str">
            <v>M</v>
          </cell>
          <cell r="D327" t="str">
            <v>Von Willebrand disease</v>
          </cell>
          <cell r="F327" t="str">
            <v>VWF</v>
          </cell>
          <cell r="J327" t="str">
            <v>no</v>
          </cell>
          <cell r="K327">
            <v>36.159999999999997</v>
          </cell>
          <cell r="M327" t="str">
            <v>RUMC</v>
          </cell>
          <cell r="N327">
            <v>2018</v>
          </cell>
          <cell r="O327" t="str">
            <v>DNA-EDTA</v>
          </cell>
        </row>
        <row r="328">
          <cell r="B328" t="str">
            <v>P4-C6</v>
          </cell>
          <cell r="C328" t="str">
            <v>M</v>
          </cell>
          <cell r="E328" t="str">
            <v>Hemochromatosis</v>
          </cell>
          <cell r="I328" t="str">
            <v>HEMOC</v>
          </cell>
          <cell r="J328" t="str">
            <v>no</v>
          </cell>
          <cell r="K328">
            <v>25.05</v>
          </cell>
          <cell r="M328" t="str">
            <v>RUMC</v>
          </cell>
          <cell r="N328">
            <v>2018</v>
          </cell>
          <cell r="O328" t="str">
            <v>DNA-EDTA</v>
          </cell>
        </row>
        <row r="329">
          <cell r="B329" t="str">
            <v>P4-D6</v>
          </cell>
          <cell r="C329" t="str">
            <v>F</v>
          </cell>
          <cell r="E329" t="str">
            <v>Glomerulopathy</v>
          </cell>
          <cell r="I329" t="str">
            <v>C3G</v>
          </cell>
          <cell r="J329" t="str">
            <v>no</v>
          </cell>
          <cell r="K329">
            <v>45.85</v>
          </cell>
          <cell r="M329" t="str">
            <v>RUMC</v>
          </cell>
          <cell r="N329">
            <v>2018</v>
          </cell>
          <cell r="O329" t="str">
            <v>DNA-EDTA</v>
          </cell>
        </row>
        <row r="330">
          <cell r="B330" t="str">
            <v>P4-E6</v>
          </cell>
          <cell r="C330" t="str">
            <v>F</v>
          </cell>
          <cell r="D330" t="str">
            <v>Hereditary Breast and Ovarian Cancer</v>
          </cell>
          <cell r="G330" t="str">
            <v>HBOC</v>
          </cell>
          <cell r="J330" t="str">
            <v>no</v>
          </cell>
          <cell r="K330">
            <v>42.89</v>
          </cell>
          <cell r="M330" t="str">
            <v>RUMC</v>
          </cell>
          <cell r="N330">
            <v>2018</v>
          </cell>
          <cell r="O330" t="str">
            <v>DNA-EDTA</v>
          </cell>
        </row>
        <row r="331">
          <cell r="B331" t="str">
            <v>P4-F6</v>
          </cell>
          <cell r="C331" t="str">
            <v>M</v>
          </cell>
          <cell r="E331" t="str">
            <v>psychomotor delay</v>
          </cell>
          <cell r="H331" t="str">
            <v>all</v>
          </cell>
          <cell r="J331" t="str">
            <v>no</v>
          </cell>
          <cell r="K331">
            <v>39.54</v>
          </cell>
          <cell r="M331" t="str">
            <v>RUMC</v>
          </cell>
          <cell r="N331">
            <v>2018</v>
          </cell>
          <cell r="O331" t="str">
            <v>DNA-EDTA</v>
          </cell>
        </row>
        <row r="332">
          <cell r="B332" t="str">
            <v>P4-G6</v>
          </cell>
          <cell r="C332" t="str">
            <v>M</v>
          </cell>
          <cell r="E332" t="str">
            <v>psychomotor delay</v>
          </cell>
          <cell r="H332" t="str">
            <v>all</v>
          </cell>
          <cell r="J332" t="str">
            <v>no</v>
          </cell>
          <cell r="K332">
            <v>26.4</v>
          </cell>
          <cell r="M332" t="str">
            <v>RUMC</v>
          </cell>
          <cell r="N332">
            <v>2018</v>
          </cell>
          <cell r="O332" t="str">
            <v>DNA-EDTA</v>
          </cell>
        </row>
        <row r="333">
          <cell r="B333" t="str">
            <v>P4-H6</v>
          </cell>
          <cell r="C333" t="str">
            <v>M</v>
          </cell>
          <cell r="E333" t="str">
            <v>macular dystrophy</v>
          </cell>
          <cell r="I333" t="str">
            <v>BLIND</v>
          </cell>
          <cell r="J333" t="str">
            <v>no</v>
          </cell>
          <cell r="K333">
            <v>37.24</v>
          </cell>
          <cell r="M333" t="str">
            <v>RUMC</v>
          </cell>
          <cell r="N333">
            <v>2018</v>
          </cell>
          <cell r="O333" t="str">
            <v>DNA-EDTA</v>
          </cell>
        </row>
        <row r="334">
          <cell r="B334" t="str">
            <v>P4-A7</v>
          </cell>
          <cell r="C334" t="str">
            <v>M</v>
          </cell>
          <cell r="E334" t="str">
            <v>psychomotor delay</v>
          </cell>
          <cell r="H334" t="str">
            <v>all</v>
          </cell>
          <cell r="J334" t="str">
            <v>no</v>
          </cell>
          <cell r="K334">
            <v>35.14</v>
          </cell>
          <cell r="M334" t="str">
            <v>RUMC</v>
          </cell>
          <cell r="N334">
            <v>2018</v>
          </cell>
          <cell r="O334" t="str">
            <v>DNA-EDTA</v>
          </cell>
        </row>
        <row r="335">
          <cell r="B335" t="str">
            <v>P4-B7</v>
          </cell>
          <cell r="C335" t="str">
            <v>F</v>
          </cell>
          <cell r="D335" t="str">
            <v xml:space="preserve">Phenylketonuria </v>
          </cell>
          <cell r="F335" t="str">
            <v>PAH</v>
          </cell>
          <cell r="J335" t="str">
            <v>no</v>
          </cell>
          <cell r="K335">
            <v>40.229999999999997</v>
          </cell>
          <cell r="M335" t="str">
            <v>RUMC</v>
          </cell>
          <cell r="N335">
            <v>2018</v>
          </cell>
          <cell r="O335" t="str">
            <v>DNA-EDTA</v>
          </cell>
        </row>
        <row r="336">
          <cell r="B336" t="str">
            <v>P4-C7</v>
          </cell>
          <cell r="C336" t="str">
            <v>F</v>
          </cell>
          <cell r="E336" t="str">
            <v>hearing loss</v>
          </cell>
          <cell r="I336" t="str">
            <v>DEAF</v>
          </cell>
          <cell r="J336" t="str">
            <v>no</v>
          </cell>
          <cell r="K336">
            <v>49.01</v>
          </cell>
          <cell r="M336" t="str">
            <v>RUMC</v>
          </cell>
          <cell r="N336">
            <v>2018</v>
          </cell>
          <cell r="O336" t="str">
            <v>DNA-EDTA</v>
          </cell>
        </row>
        <row r="337">
          <cell r="B337" t="str">
            <v>P4-D7</v>
          </cell>
          <cell r="C337" t="str">
            <v>F</v>
          </cell>
          <cell r="E337" t="str">
            <v>hypomagnesemia; hypokalemia; hypocalciuria</v>
          </cell>
          <cell r="I337" t="str">
            <v>KIDNEY</v>
          </cell>
          <cell r="J337" t="str">
            <v>no</v>
          </cell>
          <cell r="K337">
            <v>23.31</v>
          </cell>
          <cell r="L337" t="str">
            <v>low uniformity</v>
          </cell>
          <cell r="M337" t="str">
            <v>RUMC</v>
          </cell>
          <cell r="N337">
            <v>2018</v>
          </cell>
          <cell r="O337" t="str">
            <v>DNA-EDTA</v>
          </cell>
        </row>
        <row r="338">
          <cell r="B338" t="str">
            <v>P4-E7</v>
          </cell>
          <cell r="C338" t="str">
            <v>F</v>
          </cell>
          <cell r="E338" t="str">
            <v>Leber congenital amaurosis</v>
          </cell>
          <cell r="I338" t="str">
            <v>BLIND</v>
          </cell>
          <cell r="J338" t="str">
            <v>no</v>
          </cell>
          <cell r="K338">
            <v>36.590000000000003</v>
          </cell>
          <cell r="M338" t="str">
            <v>RUMC</v>
          </cell>
          <cell r="N338">
            <v>2018</v>
          </cell>
          <cell r="O338" t="str">
            <v>DNA-EDTA</v>
          </cell>
        </row>
        <row r="339">
          <cell r="B339" t="str">
            <v>P4-F7</v>
          </cell>
          <cell r="C339" t="str">
            <v>M</v>
          </cell>
          <cell r="E339" t="str">
            <v>Cognitive impairment</v>
          </cell>
          <cell r="I339" t="str">
            <v>MR</v>
          </cell>
          <cell r="J339" t="str">
            <v>no</v>
          </cell>
          <cell r="K339">
            <v>45.76</v>
          </cell>
          <cell r="M339" t="str">
            <v>RUMC</v>
          </cell>
          <cell r="N339">
            <v>2018</v>
          </cell>
          <cell r="O339" t="str">
            <v>DNA-EDTA</v>
          </cell>
        </row>
        <row r="340">
          <cell r="B340" t="str">
            <v>P4-G7</v>
          </cell>
          <cell r="C340" t="str">
            <v>F</v>
          </cell>
          <cell r="D340" t="str">
            <v xml:space="preserve">Myotonic dystrophy 1 </v>
          </cell>
          <cell r="F340" t="str">
            <v>DMPK</v>
          </cell>
          <cell r="J340" t="str">
            <v>no</v>
          </cell>
          <cell r="K340">
            <v>31.29</v>
          </cell>
          <cell r="M340" t="str">
            <v>RUMC</v>
          </cell>
          <cell r="N340">
            <v>2018</v>
          </cell>
          <cell r="O340" t="str">
            <v>DNA-EDTA</v>
          </cell>
        </row>
        <row r="341">
          <cell r="B341" t="str">
            <v>P4-H7</v>
          </cell>
          <cell r="C341" t="str">
            <v>F</v>
          </cell>
          <cell r="D341" t="str">
            <v>Hereditary Breast and Ovarian Cancer</v>
          </cell>
          <cell r="G341" t="str">
            <v>HBOC</v>
          </cell>
          <cell r="J341" t="str">
            <v>no</v>
          </cell>
          <cell r="K341">
            <v>51.55</v>
          </cell>
          <cell r="M341" t="str">
            <v>RUMC</v>
          </cell>
          <cell r="N341">
            <v>2018</v>
          </cell>
          <cell r="O341" t="str">
            <v>DNA-EDTA</v>
          </cell>
        </row>
        <row r="342">
          <cell r="B342" t="str">
            <v>P4-A8</v>
          </cell>
          <cell r="C342" t="str">
            <v>F</v>
          </cell>
          <cell r="E342" t="str">
            <v>intellectual disability</v>
          </cell>
          <cell r="I342" t="str">
            <v>MR</v>
          </cell>
          <cell r="J342" t="str">
            <v>no</v>
          </cell>
          <cell r="K342">
            <v>34.840000000000003</v>
          </cell>
          <cell r="M342" t="str">
            <v>RUMC</v>
          </cell>
          <cell r="N342">
            <v>2018</v>
          </cell>
          <cell r="O342" t="str">
            <v>DNA-EDTA</v>
          </cell>
        </row>
        <row r="343">
          <cell r="B343" t="str">
            <v>P4-B8</v>
          </cell>
          <cell r="C343" t="str">
            <v>F</v>
          </cell>
          <cell r="D343" t="str">
            <v xml:space="preserve">Colorectal cancer, hereditary nonpolyposis, type 5 </v>
          </cell>
          <cell r="F343" t="str">
            <v>MSH6</v>
          </cell>
          <cell r="J343" t="str">
            <v>no</v>
          </cell>
          <cell r="K343">
            <v>49.01</v>
          </cell>
          <cell r="M343" t="str">
            <v>RUMC</v>
          </cell>
          <cell r="N343">
            <v>2018</v>
          </cell>
          <cell r="O343" t="str">
            <v>DNA-EDTA</v>
          </cell>
        </row>
        <row r="344">
          <cell r="B344" t="str">
            <v>P4-C8</v>
          </cell>
          <cell r="C344" t="str">
            <v>F</v>
          </cell>
          <cell r="E344" t="str">
            <v>retinitis pigmentosa</v>
          </cell>
          <cell r="I344" t="str">
            <v>BLIND</v>
          </cell>
          <cell r="J344" t="str">
            <v>no</v>
          </cell>
          <cell r="K344">
            <v>29.64</v>
          </cell>
          <cell r="M344" t="str">
            <v>RUMC</v>
          </cell>
          <cell r="N344">
            <v>2018</v>
          </cell>
          <cell r="O344" t="str">
            <v>DNA-EDTA</v>
          </cell>
        </row>
        <row r="345">
          <cell r="B345" t="str">
            <v>P4-D8</v>
          </cell>
          <cell r="C345" t="str">
            <v>M</v>
          </cell>
          <cell r="D345" t="str">
            <v xml:space="preserve">Hypofibrinogenemia, congenital </v>
          </cell>
          <cell r="F345" t="str">
            <v>FGG</v>
          </cell>
          <cell r="J345" t="str">
            <v>no</v>
          </cell>
          <cell r="K345">
            <v>46.02</v>
          </cell>
          <cell r="M345" t="str">
            <v>RUMC</v>
          </cell>
          <cell r="N345">
            <v>2018</v>
          </cell>
          <cell r="O345" t="str">
            <v>DNA-EDTA</v>
          </cell>
        </row>
        <row r="346">
          <cell r="B346" t="str">
            <v>P4-E8</v>
          </cell>
          <cell r="C346" t="str">
            <v>F</v>
          </cell>
          <cell r="E346" t="str">
            <v>skeletal dysplasia; short ribs; short extremities; platspondylia; polycystic kidneys; pancreas cyst; short bowel</v>
          </cell>
          <cell r="I346" t="str">
            <v>LENGTH</v>
          </cell>
          <cell r="J346" t="str">
            <v>no</v>
          </cell>
          <cell r="K346">
            <v>50.49</v>
          </cell>
          <cell r="M346" t="str">
            <v>RUMC</v>
          </cell>
          <cell r="N346">
            <v>2018</v>
          </cell>
          <cell r="O346" t="str">
            <v>DNA-EDTA</v>
          </cell>
        </row>
        <row r="347">
          <cell r="B347" t="str">
            <v>P4-F8</v>
          </cell>
          <cell r="C347" t="str">
            <v>F</v>
          </cell>
          <cell r="E347" t="str">
            <v>autism; intellectual disability, mild; microcephaly</v>
          </cell>
          <cell r="I347" t="str">
            <v>MR</v>
          </cell>
          <cell r="J347" t="str">
            <v>no</v>
          </cell>
          <cell r="K347">
            <v>39.979999999999997</v>
          </cell>
          <cell r="M347" t="str">
            <v>RUMC</v>
          </cell>
          <cell r="N347">
            <v>2018</v>
          </cell>
          <cell r="O347" t="str">
            <v>DNA-EDTA</v>
          </cell>
        </row>
        <row r="348">
          <cell r="B348" t="str">
            <v>P4-G8</v>
          </cell>
          <cell r="C348" t="str">
            <v>M</v>
          </cell>
          <cell r="D348" t="str">
            <v>KBG syndrome</v>
          </cell>
          <cell r="F348" t="str">
            <v>ANKRD11</v>
          </cell>
          <cell r="J348" t="str">
            <v>no</v>
          </cell>
          <cell r="K348">
            <v>38.57</v>
          </cell>
          <cell r="M348" t="str">
            <v>RUMC</v>
          </cell>
          <cell r="N348">
            <v>2018</v>
          </cell>
          <cell r="O348" t="str">
            <v>DNA-EDTA</v>
          </cell>
        </row>
        <row r="349">
          <cell r="B349" t="str">
            <v>P4-H8</v>
          </cell>
          <cell r="C349" t="str">
            <v>M</v>
          </cell>
          <cell r="E349" t="str">
            <v>rod-cone dystrophy</v>
          </cell>
          <cell r="I349" t="str">
            <v>BLIND</v>
          </cell>
          <cell r="J349" t="str">
            <v>no</v>
          </cell>
          <cell r="K349">
            <v>38.4</v>
          </cell>
          <cell r="M349" t="str">
            <v>RUMC</v>
          </cell>
          <cell r="N349">
            <v>2018</v>
          </cell>
          <cell r="O349" t="str">
            <v>DNA-EDTA</v>
          </cell>
        </row>
        <row r="350">
          <cell r="B350" t="str">
            <v>P4-A9</v>
          </cell>
          <cell r="C350" t="str">
            <v>M</v>
          </cell>
          <cell r="E350" t="str">
            <v>metabolic disease; intellectual disability</v>
          </cell>
          <cell r="I350" t="str">
            <v>MR; OXPHOS</v>
          </cell>
          <cell r="J350" t="str">
            <v>no</v>
          </cell>
          <cell r="K350">
            <v>36.090000000000003</v>
          </cell>
          <cell r="M350" t="str">
            <v>RUMC</v>
          </cell>
          <cell r="N350">
            <v>2018</v>
          </cell>
          <cell r="O350" t="str">
            <v>DNA-EDTA</v>
          </cell>
        </row>
        <row r="351">
          <cell r="B351" t="str">
            <v>P4-B9</v>
          </cell>
          <cell r="C351" t="str">
            <v>F</v>
          </cell>
          <cell r="E351" t="str">
            <v>scoliosis; PDD-NOS; developmental coordination disorder; dyslexia; dyscalculia</v>
          </cell>
          <cell r="I351" t="str">
            <v>MR</v>
          </cell>
          <cell r="J351" t="str">
            <v>no</v>
          </cell>
          <cell r="K351">
            <v>36.86</v>
          </cell>
          <cell r="M351" t="str">
            <v>RUMC</v>
          </cell>
          <cell r="N351">
            <v>2018</v>
          </cell>
          <cell r="O351" t="str">
            <v>DNA-EDTA</v>
          </cell>
        </row>
        <row r="352">
          <cell r="B352" t="str">
            <v>P4-C9</v>
          </cell>
          <cell r="C352" t="str">
            <v>M</v>
          </cell>
          <cell r="E352" t="str">
            <v>seizures; intellectual disability</v>
          </cell>
          <cell r="I352" t="str">
            <v>EPI</v>
          </cell>
          <cell r="J352" t="str">
            <v>no</v>
          </cell>
          <cell r="K352">
            <v>47.41</v>
          </cell>
          <cell r="M352" t="str">
            <v>RUMC</v>
          </cell>
          <cell r="N352">
            <v>2018</v>
          </cell>
          <cell r="O352" t="str">
            <v>DNA-EDTA</v>
          </cell>
        </row>
        <row r="353">
          <cell r="B353" t="str">
            <v>P4-D9</v>
          </cell>
          <cell r="C353" t="str">
            <v>M</v>
          </cell>
          <cell r="E353" t="str">
            <v>trombocytopenia; mucosal bleeding; petechiae</v>
          </cell>
          <cell r="I353" t="str">
            <v>HEMOS</v>
          </cell>
          <cell r="J353" t="str">
            <v>no</v>
          </cell>
          <cell r="K353">
            <v>39.89</v>
          </cell>
          <cell r="M353" t="str">
            <v>RUMC</v>
          </cell>
          <cell r="N353">
            <v>2018</v>
          </cell>
          <cell r="O353" t="str">
            <v>DNA-EDTA</v>
          </cell>
        </row>
        <row r="354">
          <cell r="B354" t="str">
            <v>P4-E9</v>
          </cell>
          <cell r="C354" t="str">
            <v>F</v>
          </cell>
          <cell r="E354" t="str">
            <v>seizures; intellectual disability</v>
          </cell>
          <cell r="I354" t="str">
            <v>MR</v>
          </cell>
          <cell r="J354" t="str">
            <v>no</v>
          </cell>
          <cell r="K354">
            <v>43.45</v>
          </cell>
          <cell r="M354" t="str">
            <v>RUMC</v>
          </cell>
          <cell r="N354">
            <v>2018</v>
          </cell>
          <cell r="O354" t="str">
            <v>DNA-EDTA</v>
          </cell>
        </row>
        <row r="355">
          <cell r="B355" t="str">
            <v>P4-F9</v>
          </cell>
          <cell r="C355" t="str">
            <v>M</v>
          </cell>
          <cell r="D355" t="str">
            <v>autosomal recessive familial adenomatous polyposis-2</v>
          </cell>
          <cell r="G355" t="str">
            <v>PP</v>
          </cell>
          <cell r="J355" t="str">
            <v>no</v>
          </cell>
          <cell r="K355">
            <v>30.94</v>
          </cell>
          <cell r="M355" t="str">
            <v>RUMC</v>
          </cell>
          <cell r="N355">
            <v>2018</v>
          </cell>
          <cell r="O355" t="str">
            <v>DNA-EDTA</v>
          </cell>
        </row>
        <row r="356">
          <cell r="B356" t="str">
            <v>P4-G9</v>
          </cell>
          <cell r="C356" t="str">
            <v>F</v>
          </cell>
          <cell r="E356" t="str">
            <v>retinitis pigmentosa</v>
          </cell>
          <cell r="I356" t="str">
            <v>BLIND</v>
          </cell>
          <cell r="J356" t="str">
            <v>no</v>
          </cell>
          <cell r="K356">
            <v>28.21</v>
          </cell>
          <cell r="M356" t="str">
            <v>RUMC</v>
          </cell>
          <cell r="N356">
            <v>2018</v>
          </cell>
          <cell r="O356" t="str">
            <v>DNA-EDTA</v>
          </cell>
        </row>
        <row r="357">
          <cell r="B357" t="str">
            <v>P4-H9</v>
          </cell>
          <cell r="C357" t="str">
            <v>F</v>
          </cell>
          <cell r="D357" t="str">
            <v xml:space="preserve">Cystinuria </v>
          </cell>
          <cell r="F357" t="str">
            <v>SLC3A1</v>
          </cell>
          <cell r="J357" t="str">
            <v>no</v>
          </cell>
          <cell r="K357">
            <v>29.84</v>
          </cell>
          <cell r="M357" t="str">
            <v>RUMC</v>
          </cell>
          <cell r="N357">
            <v>2018</v>
          </cell>
          <cell r="O357" t="str">
            <v>DNA-EDTA</v>
          </cell>
        </row>
        <row r="358">
          <cell r="B358" t="str">
            <v>P4-A10</v>
          </cell>
          <cell r="C358" t="str">
            <v>F</v>
          </cell>
          <cell r="D358" t="str">
            <v>small patella syndrome</v>
          </cell>
          <cell r="F358" t="str">
            <v>TBX4</v>
          </cell>
          <cell r="J358" t="str">
            <v>no</v>
          </cell>
          <cell r="K358">
            <v>37.770000000000003</v>
          </cell>
          <cell r="M358" t="str">
            <v>RUMC</v>
          </cell>
          <cell r="N358">
            <v>2018</v>
          </cell>
          <cell r="O358" t="str">
            <v>DNA-EDTA</v>
          </cell>
        </row>
        <row r="359">
          <cell r="B359" t="str">
            <v>P4-B10</v>
          </cell>
          <cell r="C359" t="str">
            <v>F</v>
          </cell>
          <cell r="D359" t="str">
            <v>Hereditary Breast and Ovarian Cancer</v>
          </cell>
          <cell r="G359" t="str">
            <v>HBOC</v>
          </cell>
          <cell r="J359" t="str">
            <v>no</v>
          </cell>
          <cell r="K359">
            <v>32.92</v>
          </cell>
          <cell r="M359" t="str">
            <v>RUMC</v>
          </cell>
          <cell r="N359">
            <v>2018</v>
          </cell>
          <cell r="O359" t="str">
            <v>DNA-EDTA</v>
          </cell>
        </row>
        <row r="360">
          <cell r="B360" t="str">
            <v>P4-C10</v>
          </cell>
          <cell r="C360" t="str">
            <v>M</v>
          </cell>
          <cell r="E360" t="str">
            <v>Male infertility</v>
          </cell>
          <cell r="F360" t="str">
            <v>AZF</v>
          </cell>
          <cell r="J360" t="str">
            <v>no</v>
          </cell>
          <cell r="K360">
            <v>41.34</v>
          </cell>
          <cell r="M360" t="str">
            <v>RUMC</v>
          </cell>
          <cell r="N360">
            <v>2018</v>
          </cell>
          <cell r="O360" t="str">
            <v>DNA-EDTA</v>
          </cell>
        </row>
        <row r="361">
          <cell r="B361" t="str">
            <v>P4-D10</v>
          </cell>
          <cell r="C361" t="str">
            <v>M</v>
          </cell>
          <cell r="D361" t="str">
            <v xml:space="preserve">Night blindness, congenital stationary (incomplete), 2A, X-linked </v>
          </cell>
          <cell r="F361" t="str">
            <v>CACNA1F</v>
          </cell>
          <cell r="J361" t="str">
            <v>no</v>
          </cell>
          <cell r="K361">
            <v>43.56</v>
          </cell>
          <cell r="M361" t="str">
            <v>RUMC</v>
          </cell>
          <cell r="N361">
            <v>2018</v>
          </cell>
          <cell r="O361" t="str">
            <v>DNA-EDTA</v>
          </cell>
        </row>
        <row r="362">
          <cell r="B362" t="str">
            <v>P4-E10</v>
          </cell>
          <cell r="C362" t="str">
            <v>F</v>
          </cell>
          <cell r="D362" t="str">
            <v>Von Willebrand disease</v>
          </cell>
          <cell r="F362" t="str">
            <v>VWF</v>
          </cell>
          <cell r="J362" t="str">
            <v>no</v>
          </cell>
          <cell r="K362">
            <v>30.97</v>
          </cell>
          <cell r="M362" t="str">
            <v>RUMC</v>
          </cell>
          <cell r="N362">
            <v>2018</v>
          </cell>
          <cell r="O362" t="str">
            <v>DNA-EDTA</v>
          </cell>
        </row>
        <row r="363">
          <cell r="B363" t="str">
            <v>P4-F10</v>
          </cell>
          <cell r="C363" t="str">
            <v>F</v>
          </cell>
          <cell r="E363" t="str">
            <v xml:space="preserve">bleeding disorder </v>
          </cell>
          <cell r="I363" t="str">
            <v>HEMOS</v>
          </cell>
          <cell r="J363" t="str">
            <v>no</v>
          </cell>
          <cell r="K363">
            <v>28.51</v>
          </cell>
          <cell r="M363" t="str">
            <v>RUMC</v>
          </cell>
          <cell r="N363">
            <v>2018</v>
          </cell>
          <cell r="O363" t="str">
            <v>DNA-EDTA</v>
          </cell>
        </row>
        <row r="364">
          <cell r="B364" t="str">
            <v>P4-G10</v>
          </cell>
          <cell r="C364" t="str">
            <v>M</v>
          </cell>
          <cell r="E364" t="str">
            <v>hearing loss</v>
          </cell>
          <cell r="I364" t="str">
            <v>DEAF</v>
          </cell>
          <cell r="J364" t="str">
            <v>no</v>
          </cell>
          <cell r="K364">
            <v>16.46</v>
          </cell>
          <cell r="L364" t="str">
            <v>low uniformity</v>
          </cell>
          <cell r="M364" t="str">
            <v>RUMC</v>
          </cell>
          <cell r="N364">
            <v>2018</v>
          </cell>
          <cell r="O364" t="str">
            <v>DNA-EDTA</v>
          </cell>
        </row>
        <row r="365">
          <cell r="B365" t="str">
            <v>P4-H10</v>
          </cell>
          <cell r="C365" t="str">
            <v>F</v>
          </cell>
          <cell r="E365" t="str">
            <v>severe intellectual disability; low birth weight; short stature; motor delay; delayed speech and language development; hypotonia; abnormal ERG; abnormal VEP; cerebral visual disturbanc; kyphoscoliosis; ocular muscle weakness; feeding difficulties; failure to thrive</v>
          </cell>
          <cell r="I365" t="str">
            <v>MR</v>
          </cell>
          <cell r="J365" t="str">
            <v>no</v>
          </cell>
          <cell r="K365">
            <v>27.43</v>
          </cell>
          <cell r="M365" t="str">
            <v>RUMC</v>
          </cell>
          <cell r="N365">
            <v>2018</v>
          </cell>
          <cell r="O365" t="str">
            <v>DNA-EDTA</v>
          </cell>
        </row>
        <row r="366">
          <cell r="B366" t="str">
            <v>P4-A11</v>
          </cell>
          <cell r="C366" t="str">
            <v>F</v>
          </cell>
          <cell r="D366" t="str">
            <v>autosomal recessive familial adenomatous polyposis-2</v>
          </cell>
          <cell r="G366" t="str">
            <v>PP</v>
          </cell>
          <cell r="J366" t="str">
            <v>no</v>
          </cell>
          <cell r="K366">
            <v>35.24</v>
          </cell>
          <cell r="M366" t="str">
            <v>RUMC</v>
          </cell>
          <cell r="N366">
            <v>2018</v>
          </cell>
          <cell r="O366" t="str">
            <v>DNA-EDTA</v>
          </cell>
        </row>
        <row r="367">
          <cell r="B367" t="str">
            <v>P4-B11</v>
          </cell>
          <cell r="C367" t="str">
            <v>F</v>
          </cell>
          <cell r="E367" t="str">
            <v>cerebellar ataxia</v>
          </cell>
          <cell r="I367" t="str">
            <v>MOVE</v>
          </cell>
          <cell r="J367" t="str">
            <v>no</v>
          </cell>
          <cell r="K367">
            <v>40.97</v>
          </cell>
          <cell r="M367" t="str">
            <v>RUMC</v>
          </cell>
          <cell r="N367">
            <v>2018</v>
          </cell>
          <cell r="O367" t="str">
            <v>DNA-EDTA</v>
          </cell>
        </row>
        <row r="368">
          <cell r="B368" t="str">
            <v>P4-C11</v>
          </cell>
          <cell r="C368" t="str">
            <v>F</v>
          </cell>
          <cell r="D368" t="str">
            <v>breast cancer</v>
          </cell>
          <cell r="G368" t="str">
            <v>HBC</v>
          </cell>
          <cell r="J368" t="str">
            <v>no</v>
          </cell>
          <cell r="K368">
            <v>42.32</v>
          </cell>
          <cell r="M368" t="str">
            <v>RUMC</v>
          </cell>
          <cell r="N368">
            <v>2018</v>
          </cell>
          <cell r="O368" t="str">
            <v>DNA-EDTA</v>
          </cell>
        </row>
        <row r="369">
          <cell r="B369" t="str">
            <v>P4-D11</v>
          </cell>
          <cell r="C369" t="str">
            <v>M</v>
          </cell>
          <cell r="E369" t="str">
            <v>Neoplasm of head and neck</v>
          </cell>
          <cell r="I369" t="str">
            <v>TUMOR</v>
          </cell>
          <cell r="J369" t="str">
            <v>no</v>
          </cell>
          <cell r="K369">
            <v>37.54</v>
          </cell>
          <cell r="M369" t="str">
            <v>RUMC</v>
          </cell>
          <cell r="N369">
            <v>2018</v>
          </cell>
          <cell r="O369" t="str">
            <v>DNA-EDTA</v>
          </cell>
        </row>
        <row r="370">
          <cell r="B370" t="str">
            <v>P4-E11</v>
          </cell>
          <cell r="C370" t="str">
            <v>M</v>
          </cell>
          <cell r="E370" t="str">
            <v>muscle weakness; hyperCKemia</v>
          </cell>
          <cell r="I370" t="str">
            <v>MUSCLE</v>
          </cell>
          <cell r="J370" t="str">
            <v>no</v>
          </cell>
          <cell r="K370">
            <v>38.42</v>
          </cell>
          <cell r="M370" t="str">
            <v>RUMC</v>
          </cell>
          <cell r="N370">
            <v>2018</v>
          </cell>
          <cell r="O370" t="str">
            <v>DNA-EDTA</v>
          </cell>
        </row>
        <row r="371">
          <cell r="B371" t="str">
            <v>P4-F11</v>
          </cell>
          <cell r="C371" t="str">
            <v>M</v>
          </cell>
          <cell r="E371" t="str">
            <v>Noonan syndrome</v>
          </cell>
          <cell r="I371" t="str">
            <v>NS</v>
          </cell>
          <cell r="J371" t="str">
            <v>no</v>
          </cell>
          <cell r="K371">
            <v>35.770000000000003</v>
          </cell>
          <cell r="M371" t="str">
            <v>RUMC</v>
          </cell>
          <cell r="N371">
            <v>2018</v>
          </cell>
          <cell r="O371" t="str">
            <v>DNA-EDTA</v>
          </cell>
        </row>
        <row r="372">
          <cell r="B372" t="str">
            <v>P4-G11</v>
          </cell>
          <cell r="C372" t="str">
            <v>F</v>
          </cell>
          <cell r="D372" t="str">
            <v>Ovarian Cancer</v>
          </cell>
          <cell r="G372" t="str">
            <v>HOC</v>
          </cell>
          <cell r="J372" t="str">
            <v>no</v>
          </cell>
          <cell r="K372">
            <v>38.380000000000003</v>
          </cell>
          <cell r="M372" t="str">
            <v>RUMC</v>
          </cell>
          <cell r="N372">
            <v>2018</v>
          </cell>
          <cell r="O372" t="str">
            <v>DNA-EDTA</v>
          </cell>
        </row>
        <row r="373">
          <cell r="B373" t="str">
            <v>P4-H11</v>
          </cell>
          <cell r="C373" t="str">
            <v>F</v>
          </cell>
          <cell r="D373" t="str">
            <v xml:space="preserve">Myotonic dystrophy 2 </v>
          </cell>
          <cell r="F373" t="str">
            <v>CNBP</v>
          </cell>
          <cell r="J373" t="str">
            <v>no</v>
          </cell>
          <cell r="K373">
            <v>37.96</v>
          </cell>
          <cell r="M373" t="str">
            <v>RUMC</v>
          </cell>
          <cell r="N373">
            <v>2018</v>
          </cell>
          <cell r="O373" t="str">
            <v>DNA-EDTA</v>
          </cell>
        </row>
        <row r="374">
          <cell r="B374" t="str">
            <v>P4-A12</v>
          </cell>
          <cell r="C374" t="str">
            <v>M</v>
          </cell>
          <cell r="D374" t="str">
            <v xml:space="preserve">Adrenal hyperplasia, congenital, due to 21-hydroxylase deficiency </v>
          </cell>
          <cell r="F374" t="str">
            <v>CYP21A2</v>
          </cell>
          <cell r="J374" t="str">
            <v>no</v>
          </cell>
          <cell r="K374">
            <v>35.119999999999997</v>
          </cell>
          <cell r="M374" t="str">
            <v>RUMC</v>
          </cell>
          <cell r="N374">
            <v>2018</v>
          </cell>
          <cell r="O374" t="str">
            <v>DNA-EDTA</v>
          </cell>
        </row>
        <row r="375">
          <cell r="B375" t="str">
            <v>P4-B12</v>
          </cell>
          <cell r="C375" t="str">
            <v>M</v>
          </cell>
          <cell r="E375" t="str">
            <v>low birth weight; short stature; cleft; VSD; low set ears; epicanthal folds; ectropion</v>
          </cell>
          <cell r="I375" t="str">
            <v>CFA</v>
          </cell>
          <cell r="J375" t="str">
            <v>no</v>
          </cell>
          <cell r="K375">
            <v>42.07</v>
          </cell>
          <cell r="M375" t="str">
            <v>RUMC</v>
          </cell>
          <cell r="N375">
            <v>2018</v>
          </cell>
          <cell r="O375" t="str">
            <v>DNA-EDTA</v>
          </cell>
        </row>
        <row r="376">
          <cell r="B376" t="str">
            <v>P4-C12</v>
          </cell>
          <cell r="C376" t="str">
            <v>M</v>
          </cell>
          <cell r="E376" t="str">
            <v>pointed feet; asymmetric thorax; resperatory disease; intrauterine growth retardation; short stature; microcephaly</v>
          </cell>
          <cell r="I376" t="str">
            <v>OMIM</v>
          </cell>
          <cell r="J376" t="str">
            <v>no</v>
          </cell>
          <cell r="K376">
            <v>31.95</v>
          </cell>
          <cell r="M376" t="str">
            <v>RUMC</v>
          </cell>
          <cell r="N376">
            <v>2018</v>
          </cell>
          <cell r="O376" t="str">
            <v>DNA-EDTA</v>
          </cell>
        </row>
        <row r="377">
          <cell r="B377" t="str">
            <v>P4-D12</v>
          </cell>
          <cell r="C377" t="str">
            <v>F</v>
          </cell>
          <cell r="D377" t="str">
            <v xml:space="preserve">Polycystic liver disease 1 </v>
          </cell>
          <cell r="F377" t="str">
            <v>PRKCSH</v>
          </cell>
          <cell r="J377" t="str">
            <v>no</v>
          </cell>
          <cell r="K377">
            <v>29.74</v>
          </cell>
          <cell r="M377" t="str">
            <v>RUMC</v>
          </cell>
          <cell r="N377">
            <v>2018</v>
          </cell>
          <cell r="O377" t="str">
            <v>DNA-EDTA</v>
          </cell>
        </row>
        <row r="378">
          <cell r="B378" t="str">
            <v>P4-E12</v>
          </cell>
          <cell r="C378" t="str">
            <v>F</v>
          </cell>
          <cell r="E378" t="str">
            <v>rod-cone dystrophy</v>
          </cell>
          <cell r="I378" t="str">
            <v>BLIND</v>
          </cell>
          <cell r="J378" t="str">
            <v>no</v>
          </cell>
          <cell r="K378">
            <v>42.95</v>
          </cell>
          <cell r="M378" t="str">
            <v>RUMC</v>
          </cell>
          <cell r="N378">
            <v>2018</v>
          </cell>
          <cell r="O378" t="str">
            <v>DNA-EDTA</v>
          </cell>
        </row>
        <row r="379">
          <cell r="B379" t="str">
            <v>P4-F12</v>
          </cell>
          <cell r="C379" t="str">
            <v>M</v>
          </cell>
          <cell r="E379" t="str">
            <v>ataxia</v>
          </cell>
          <cell r="I379" t="str">
            <v>MOVE</v>
          </cell>
          <cell r="J379" t="str">
            <v>no</v>
          </cell>
          <cell r="K379">
            <v>35.090000000000003</v>
          </cell>
          <cell r="M379" t="str">
            <v>RUMC</v>
          </cell>
          <cell r="N379">
            <v>2018</v>
          </cell>
          <cell r="O379" t="str">
            <v>DNA-EDTA</v>
          </cell>
        </row>
        <row r="380">
          <cell r="B380" t="str">
            <v>P4-G12</v>
          </cell>
          <cell r="C380" t="str">
            <v>M</v>
          </cell>
          <cell r="E380" t="str">
            <v>renal tubular dysgenesis</v>
          </cell>
          <cell r="I380" t="str">
            <v>KIDNEY</v>
          </cell>
          <cell r="J380" t="str">
            <v>no</v>
          </cell>
          <cell r="K380">
            <v>31.81</v>
          </cell>
          <cell r="M380" t="str">
            <v>RUMC</v>
          </cell>
          <cell r="N380">
            <v>2018</v>
          </cell>
          <cell r="O380" t="str">
            <v>DNA-EDTA</v>
          </cell>
        </row>
        <row r="381">
          <cell r="B381" t="str">
            <v>P5-A1</v>
          </cell>
          <cell r="C381" t="str">
            <v>F</v>
          </cell>
          <cell r="E381" t="str">
            <v>mitochondrial myopathy</v>
          </cell>
          <cell r="F381" t="str">
            <v>POLG</v>
          </cell>
          <cell r="J381" t="str">
            <v>no</v>
          </cell>
          <cell r="K381">
            <v>42.6</v>
          </cell>
          <cell r="M381" t="str">
            <v>MUMC</v>
          </cell>
          <cell r="N381">
            <v>2018</v>
          </cell>
          <cell r="O381" t="str">
            <v>DNA-EDTA</v>
          </cell>
        </row>
        <row r="382">
          <cell r="B382" t="str">
            <v>P5-B1</v>
          </cell>
          <cell r="C382" t="str">
            <v>F</v>
          </cell>
          <cell r="E382" t="str">
            <v>Leber Hereditary Optic Neuropathy</v>
          </cell>
          <cell r="F382" t="str">
            <v>MT-ND1</v>
          </cell>
          <cell r="J382" t="str">
            <v>no</v>
          </cell>
          <cell r="K382">
            <v>31.41</v>
          </cell>
          <cell r="M382" t="str">
            <v>MUMC</v>
          </cell>
          <cell r="N382">
            <v>2018</v>
          </cell>
          <cell r="O382" t="str">
            <v>DNA-EDTA</v>
          </cell>
        </row>
        <row r="383">
          <cell r="B383" t="str">
            <v>P5-C1</v>
          </cell>
          <cell r="C383" t="str">
            <v>M</v>
          </cell>
          <cell r="E383" t="str">
            <v>mitochondrial myopathy</v>
          </cell>
          <cell r="F383" t="str">
            <v>OPA1</v>
          </cell>
          <cell r="J383" t="str">
            <v>no</v>
          </cell>
          <cell r="K383">
            <v>25.19</v>
          </cell>
          <cell r="L383" t="str">
            <v>low uniformity</v>
          </cell>
          <cell r="M383" t="str">
            <v>MUMC</v>
          </cell>
          <cell r="N383">
            <v>2018</v>
          </cell>
          <cell r="O383" t="str">
            <v>DNA-EDTA</v>
          </cell>
        </row>
        <row r="384">
          <cell r="B384" t="str">
            <v>P5-D1</v>
          </cell>
          <cell r="C384" t="str">
            <v>M</v>
          </cell>
          <cell r="E384" t="str">
            <v>farmocogenetics; drug response</v>
          </cell>
          <cell r="F384" t="str">
            <v>DPYD</v>
          </cell>
          <cell r="J384" t="str">
            <v>no</v>
          </cell>
          <cell r="K384">
            <v>30.8</v>
          </cell>
          <cell r="M384" t="str">
            <v>MUMC</v>
          </cell>
          <cell r="N384">
            <v>2018</v>
          </cell>
          <cell r="O384" t="str">
            <v>DNA-EDTA</v>
          </cell>
        </row>
        <row r="385">
          <cell r="B385" t="str">
            <v>P5-E1</v>
          </cell>
          <cell r="C385" t="str">
            <v>F</v>
          </cell>
          <cell r="E385" t="str">
            <v>Leber Hereditary Optic Neuropathy</v>
          </cell>
          <cell r="F385" t="str">
            <v>MT-ND6</v>
          </cell>
          <cell r="J385" t="str">
            <v>no</v>
          </cell>
          <cell r="K385">
            <v>38.07</v>
          </cell>
          <cell r="M385" t="str">
            <v>MUMC</v>
          </cell>
          <cell r="N385">
            <v>2018</v>
          </cell>
          <cell r="O385" t="str">
            <v>DNA-EDTA</v>
          </cell>
        </row>
        <row r="386">
          <cell r="B386" t="str">
            <v>P5-F1</v>
          </cell>
          <cell r="C386" t="str">
            <v>M</v>
          </cell>
          <cell r="D386" t="str">
            <v>cardiac arrhythmia</v>
          </cell>
          <cell r="G386" t="str">
            <v>RITHM</v>
          </cell>
          <cell r="J386" t="str">
            <v>no</v>
          </cell>
          <cell r="K386">
            <v>35.75</v>
          </cell>
          <cell r="M386" t="str">
            <v>MUMC</v>
          </cell>
          <cell r="N386">
            <v>2018</v>
          </cell>
          <cell r="O386" t="str">
            <v>DNA-EDTA</v>
          </cell>
        </row>
        <row r="387">
          <cell r="B387" t="str">
            <v>P5-G1</v>
          </cell>
          <cell r="C387" t="str">
            <v>M</v>
          </cell>
          <cell r="D387" t="str">
            <v>cardiomyopathy</v>
          </cell>
          <cell r="G387" t="str">
            <v>CARDIO</v>
          </cell>
          <cell r="J387" t="str">
            <v>no</v>
          </cell>
          <cell r="K387">
            <v>36.94</v>
          </cell>
          <cell r="M387" t="str">
            <v>MUMC</v>
          </cell>
          <cell r="N387">
            <v>2018</v>
          </cell>
          <cell r="O387" t="str">
            <v>DNA-EDTA</v>
          </cell>
        </row>
        <row r="388">
          <cell r="B388" t="str">
            <v>P5-H1</v>
          </cell>
          <cell r="C388" t="str">
            <v>M</v>
          </cell>
          <cell r="D388" t="str">
            <v>cardiomyopathy</v>
          </cell>
          <cell r="G388" t="str">
            <v>CARDIO</v>
          </cell>
          <cell r="J388" t="str">
            <v>no</v>
          </cell>
          <cell r="K388">
            <v>48.69</v>
          </cell>
          <cell r="L388" t="str">
            <v>high_duplicate reads</v>
          </cell>
          <cell r="M388" t="str">
            <v>MUMC</v>
          </cell>
          <cell r="N388">
            <v>2018</v>
          </cell>
          <cell r="O388" t="str">
            <v>DNA-EDTA</v>
          </cell>
        </row>
        <row r="389">
          <cell r="B389" t="str">
            <v>P5-A2</v>
          </cell>
          <cell r="C389" t="str">
            <v>F</v>
          </cell>
          <cell r="E389" t="str">
            <v>farmocogenetics; drug response</v>
          </cell>
          <cell r="F389" t="str">
            <v>DPYD</v>
          </cell>
          <cell r="J389" t="str">
            <v>no</v>
          </cell>
          <cell r="K389">
            <v>30.13</v>
          </cell>
          <cell r="M389" t="str">
            <v>MUMC</v>
          </cell>
          <cell r="N389">
            <v>2018</v>
          </cell>
          <cell r="O389" t="str">
            <v>DNA-EDTA</v>
          </cell>
        </row>
        <row r="390">
          <cell r="B390" t="str">
            <v>P5-B2</v>
          </cell>
          <cell r="C390" t="str">
            <v>F</v>
          </cell>
          <cell r="D390" t="str">
            <v>cardiomyopathy</v>
          </cell>
          <cell r="G390" t="str">
            <v>CARDIO</v>
          </cell>
          <cell r="J390" t="str">
            <v>no</v>
          </cell>
          <cell r="K390">
            <v>39.33</v>
          </cell>
          <cell r="M390" t="str">
            <v>MUMC</v>
          </cell>
          <cell r="N390">
            <v>2018</v>
          </cell>
          <cell r="O390" t="str">
            <v>DNA-EDTA</v>
          </cell>
        </row>
        <row r="391">
          <cell r="B391" t="str">
            <v>P5-C2</v>
          </cell>
          <cell r="C391" t="str">
            <v>M</v>
          </cell>
          <cell r="E391" t="str">
            <v>Leber Hereditary Optic Neuropathy</v>
          </cell>
          <cell r="F391" t="str">
            <v>MT-ND1</v>
          </cell>
          <cell r="J391" t="str">
            <v>no</v>
          </cell>
          <cell r="K391">
            <v>34.6</v>
          </cell>
          <cell r="M391" t="str">
            <v>MUMC</v>
          </cell>
          <cell r="N391">
            <v>2018</v>
          </cell>
          <cell r="O391" t="str">
            <v>DNA-EDTA</v>
          </cell>
        </row>
        <row r="392">
          <cell r="B392" t="str">
            <v>P5-D2</v>
          </cell>
          <cell r="C392" t="str">
            <v>F</v>
          </cell>
          <cell r="E392" t="str">
            <v>farmocogenetics; drug response</v>
          </cell>
          <cell r="F392" t="str">
            <v>TPMT</v>
          </cell>
          <cell r="J392" t="str">
            <v>no</v>
          </cell>
          <cell r="K392">
            <v>34.21</v>
          </cell>
          <cell r="M392" t="str">
            <v>MUMC</v>
          </cell>
          <cell r="N392">
            <v>2018</v>
          </cell>
          <cell r="O392" t="str">
            <v>DNA-EDTA</v>
          </cell>
        </row>
        <row r="393">
          <cell r="B393" t="str">
            <v>P5-E2</v>
          </cell>
          <cell r="C393" t="str">
            <v>M</v>
          </cell>
          <cell r="E393" t="str">
            <v>cardiac anomaly</v>
          </cell>
          <cell r="I393" t="str">
            <v>HEART</v>
          </cell>
          <cell r="J393" t="str">
            <v>no</v>
          </cell>
          <cell r="K393">
            <v>42.91</v>
          </cell>
          <cell r="M393" t="str">
            <v>MUMC</v>
          </cell>
          <cell r="N393">
            <v>2018</v>
          </cell>
          <cell r="O393" t="str">
            <v>DNA-EDTA</v>
          </cell>
        </row>
        <row r="394">
          <cell r="B394" t="str">
            <v>P5-F2</v>
          </cell>
          <cell r="C394" t="str">
            <v>M</v>
          </cell>
          <cell r="E394" t="str">
            <v>cardiac anomaly</v>
          </cell>
          <cell r="I394" t="str">
            <v>HEART</v>
          </cell>
          <cell r="J394" t="str">
            <v>no</v>
          </cell>
          <cell r="K394">
            <v>40.31</v>
          </cell>
          <cell r="M394" t="str">
            <v>MUMC</v>
          </cell>
          <cell r="N394">
            <v>2018</v>
          </cell>
          <cell r="O394" t="str">
            <v>DNA-EDTA</v>
          </cell>
        </row>
        <row r="395">
          <cell r="B395" t="str">
            <v>P5-G2</v>
          </cell>
          <cell r="C395" t="str">
            <v>M</v>
          </cell>
          <cell r="E395" t="str">
            <v>mitochondrial myopathy</v>
          </cell>
          <cell r="F395" t="str">
            <v>POLG</v>
          </cell>
          <cell r="J395" t="str">
            <v>no</v>
          </cell>
          <cell r="K395">
            <v>45.73</v>
          </cell>
          <cell r="M395" t="str">
            <v>MUMC</v>
          </cell>
          <cell r="N395">
            <v>2018</v>
          </cell>
          <cell r="O395" t="str">
            <v>DNA-EDTA</v>
          </cell>
        </row>
        <row r="396">
          <cell r="B396" t="str">
            <v>P5-H2</v>
          </cell>
          <cell r="C396" t="str">
            <v>F</v>
          </cell>
          <cell r="D396" t="str">
            <v>cardiac arrhythmia</v>
          </cell>
          <cell r="G396" t="str">
            <v>RITHM</v>
          </cell>
          <cell r="J396" t="str">
            <v>no</v>
          </cell>
          <cell r="K396">
            <v>39.950000000000003</v>
          </cell>
          <cell r="M396" t="str">
            <v>MUMC</v>
          </cell>
          <cell r="N396">
            <v>2018</v>
          </cell>
          <cell r="O396" t="str">
            <v>DNA-EDTA</v>
          </cell>
        </row>
        <row r="397">
          <cell r="B397" t="str">
            <v>P5-A3</v>
          </cell>
          <cell r="C397" t="str">
            <v>F</v>
          </cell>
          <cell r="E397" t="str">
            <v>cardiomyopathy</v>
          </cell>
          <cell r="F397" t="str">
            <v>TTN</v>
          </cell>
          <cell r="J397" t="str">
            <v>no</v>
          </cell>
          <cell r="K397">
            <v>33.799999999999997</v>
          </cell>
          <cell r="M397" t="str">
            <v>MUMC</v>
          </cell>
          <cell r="N397">
            <v>2018</v>
          </cell>
          <cell r="O397" t="str">
            <v>DNA-EDTA</v>
          </cell>
        </row>
        <row r="398">
          <cell r="B398" t="str">
            <v>P5-B3</v>
          </cell>
          <cell r="C398" t="str">
            <v>M</v>
          </cell>
          <cell r="E398" t="str">
            <v>cardiomyopathy</v>
          </cell>
          <cell r="F398" t="str">
            <v>TTN</v>
          </cell>
          <cell r="J398" t="str">
            <v>no</v>
          </cell>
          <cell r="K398">
            <v>32.979999999999997</v>
          </cell>
          <cell r="M398" t="str">
            <v>MUMC</v>
          </cell>
          <cell r="N398">
            <v>2018</v>
          </cell>
          <cell r="O398" t="str">
            <v>DNA-EDTA</v>
          </cell>
        </row>
        <row r="399">
          <cell r="B399" t="str">
            <v>P5-C3</v>
          </cell>
          <cell r="C399" t="str">
            <v>M</v>
          </cell>
          <cell r="E399" t="str">
            <v>mitochondrial myopathy</v>
          </cell>
          <cell r="F399" t="str">
            <v>OPA1</v>
          </cell>
          <cell r="J399" t="str">
            <v>no</v>
          </cell>
          <cell r="K399">
            <v>35.49</v>
          </cell>
          <cell r="M399" t="str">
            <v>MUMC</v>
          </cell>
          <cell r="N399">
            <v>2018</v>
          </cell>
          <cell r="O399" t="str">
            <v>DNA-EDTA</v>
          </cell>
        </row>
        <row r="400">
          <cell r="B400" t="str">
            <v>P5-D3</v>
          </cell>
          <cell r="C400" t="str">
            <v>M</v>
          </cell>
          <cell r="D400" t="str">
            <v>cardiac arrhythmia</v>
          </cell>
          <cell r="G400" t="str">
            <v>RITHM</v>
          </cell>
          <cell r="J400" t="str">
            <v>no</v>
          </cell>
          <cell r="K400">
            <v>42.41</v>
          </cell>
          <cell r="M400" t="str">
            <v>MUMC</v>
          </cell>
          <cell r="N400">
            <v>2018</v>
          </cell>
          <cell r="O400" t="str">
            <v>DNA-EDTA</v>
          </cell>
        </row>
        <row r="401">
          <cell r="B401" t="str">
            <v>P5-E3</v>
          </cell>
          <cell r="C401" t="str">
            <v>M</v>
          </cell>
          <cell r="E401" t="str">
            <v>cardiomyopathy</v>
          </cell>
          <cell r="F401" t="str">
            <v>TTN</v>
          </cell>
          <cell r="J401" t="str">
            <v>no</v>
          </cell>
          <cell r="K401">
            <v>38.69</v>
          </cell>
          <cell r="M401" t="str">
            <v>MUMC</v>
          </cell>
          <cell r="N401">
            <v>2018</v>
          </cell>
          <cell r="O401" t="str">
            <v>DNA-EDTA</v>
          </cell>
        </row>
        <row r="402">
          <cell r="B402" t="str">
            <v>P5-F3</v>
          </cell>
          <cell r="C402" t="str">
            <v>F</v>
          </cell>
          <cell r="E402" t="str">
            <v>mitochondrial myopathy</v>
          </cell>
          <cell r="F402" t="str">
            <v>MT-TL1</v>
          </cell>
          <cell r="J402" t="str">
            <v>no</v>
          </cell>
          <cell r="K402">
            <v>26.38</v>
          </cell>
          <cell r="M402" t="str">
            <v>MUMC</v>
          </cell>
          <cell r="N402">
            <v>2018</v>
          </cell>
          <cell r="O402" t="str">
            <v>DNA-EDTA</v>
          </cell>
        </row>
        <row r="403">
          <cell r="B403" t="str">
            <v>P5-G3</v>
          </cell>
          <cell r="C403" t="str">
            <v>M</v>
          </cell>
          <cell r="E403" t="str">
            <v>farmocogenetics; drug response</v>
          </cell>
          <cell r="F403" t="str">
            <v>ITPA</v>
          </cell>
          <cell r="J403" t="str">
            <v>no</v>
          </cell>
          <cell r="K403">
            <v>41.56</v>
          </cell>
          <cell r="M403" t="str">
            <v>MUMC</v>
          </cell>
          <cell r="N403">
            <v>2018</v>
          </cell>
          <cell r="O403" t="str">
            <v>DNA-EDTA</v>
          </cell>
        </row>
        <row r="404">
          <cell r="B404" t="str">
            <v>P5-H3</v>
          </cell>
          <cell r="C404" t="str">
            <v>M</v>
          </cell>
          <cell r="E404" t="str">
            <v>Leber Hereditary Optic Neuropathy</v>
          </cell>
          <cell r="F404" t="str">
            <v>MT-ND4</v>
          </cell>
          <cell r="J404" t="str">
            <v>no</v>
          </cell>
          <cell r="K404">
            <v>41.31</v>
          </cell>
          <cell r="M404" t="str">
            <v>MUMC</v>
          </cell>
          <cell r="N404">
            <v>2018</v>
          </cell>
          <cell r="O404" t="str">
            <v>DNA-EDTA</v>
          </cell>
        </row>
        <row r="405">
          <cell r="B405" t="str">
            <v>P6-E1</v>
          </cell>
          <cell r="C405" t="str">
            <v>F</v>
          </cell>
          <cell r="E405" t="str">
            <v>Intellectual disability</v>
          </cell>
          <cell r="I405" t="str">
            <v>MR</v>
          </cell>
          <cell r="J405" t="str">
            <v>yes</v>
          </cell>
          <cell r="K405">
            <v>40.35</v>
          </cell>
          <cell r="M405" t="str">
            <v>MUMC</v>
          </cell>
          <cell r="N405">
            <v>2018</v>
          </cell>
          <cell r="O405" t="str">
            <v>DNA-EDTA</v>
          </cell>
        </row>
        <row r="406">
          <cell r="B406" t="str">
            <v>P6-F1</v>
          </cell>
          <cell r="C406" t="str">
            <v>F</v>
          </cell>
          <cell r="E406" t="str">
            <v>Intellectual disability</v>
          </cell>
          <cell r="I406" t="str">
            <v>MR</v>
          </cell>
          <cell r="J406" t="str">
            <v>yes</v>
          </cell>
          <cell r="K406">
            <v>37.82</v>
          </cell>
          <cell r="M406" t="str">
            <v>MUMC</v>
          </cell>
          <cell r="N406">
            <v>2018</v>
          </cell>
          <cell r="O406" t="str">
            <v>DNA-EDTA</v>
          </cell>
        </row>
        <row r="407">
          <cell r="B407" t="str">
            <v>P6-G1</v>
          </cell>
          <cell r="C407" t="str">
            <v>F</v>
          </cell>
          <cell r="E407" t="str">
            <v>Decreased activity of mitochondrial respiratory chain</v>
          </cell>
          <cell r="I407" t="str">
            <v>MT</v>
          </cell>
          <cell r="J407" t="str">
            <v>yes</v>
          </cell>
          <cell r="K407">
            <v>48.13</v>
          </cell>
          <cell r="M407" t="str">
            <v>MUMC</v>
          </cell>
          <cell r="N407">
            <v>2016</v>
          </cell>
          <cell r="O407" t="str">
            <v>DNA-EDTA</v>
          </cell>
        </row>
        <row r="408">
          <cell r="B408" t="str">
            <v>P6-H1</v>
          </cell>
          <cell r="C408" t="str">
            <v>F</v>
          </cell>
          <cell r="D408" t="str">
            <v>neuropathy</v>
          </cell>
          <cell r="G408" t="str">
            <v>NPT</v>
          </cell>
          <cell r="J408" t="str">
            <v>yes</v>
          </cell>
          <cell r="K408">
            <v>29.5</v>
          </cell>
          <cell r="M408" t="str">
            <v>MUMC</v>
          </cell>
          <cell r="N408">
            <v>2016</v>
          </cell>
          <cell r="O408" t="str">
            <v>DNA-EDTA</v>
          </cell>
        </row>
        <row r="409">
          <cell r="B409" t="str">
            <v>P6-C2</v>
          </cell>
          <cell r="C409" t="str">
            <v>M</v>
          </cell>
          <cell r="E409" t="str">
            <v>Intellectual disability</v>
          </cell>
          <cell r="H409" t="str">
            <v>all</v>
          </cell>
          <cell r="J409" t="str">
            <v>yes</v>
          </cell>
          <cell r="K409">
            <v>35.01</v>
          </cell>
          <cell r="M409" t="str">
            <v>MUMC</v>
          </cell>
          <cell r="N409">
            <v>2018</v>
          </cell>
          <cell r="O409" t="str">
            <v>DNA-EDTA</v>
          </cell>
        </row>
        <row r="410">
          <cell r="B410" t="str">
            <v>P6-E2</v>
          </cell>
          <cell r="C410" t="str">
            <v>M</v>
          </cell>
          <cell r="E410" t="str">
            <v>Intellectual disability</v>
          </cell>
          <cell r="I410" t="str">
            <v>MR</v>
          </cell>
          <cell r="J410" t="str">
            <v>yes</v>
          </cell>
          <cell r="K410">
            <v>46.22</v>
          </cell>
          <cell r="M410" t="str">
            <v>MUMC</v>
          </cell>
          <cell r="N410">
            <v>2018</v>
          </cell>
          <cell r="O410" t="str">
            <v>DNA-EDTA</v>
          </cell>
        </row>
        <row r="411">
          <cell r="B411" t="str">
            <v>P6-G2</v>
          </cell>
          <cell r="C411" t="str">
            <v>F</v>
          </cell>
          <cell r="E411" t="str">
            <v>Intellectual disability</v>
          </cell>
          <cell r="I411" t="str">
            <v>MR</v>
          </cell>
          <cell r="J411" t="str">
            <v>yes</v>
          </cell>
          <cell r="K411">
            <v>31.55</v>
          </cell>
          <cell r="L411" t="str">
            <v>low uniformity</v>
          </cell>
          <cell r="M411" t="str">
            <v>MUMC</v>
          </cell>
          <cell r="N411">
            <v>2018</v>
          </cell>
          <cell r="O411" t="str">
            <v>DNA-EDTA</v>
          </cell>
        </row>
        <row r="412">
          <cell r="B412" t="str">
            <v>P6-H2</v>
          </cell>
          <cell r="C412" t="str">
            <v>M</v>
          </cell>
          <cell r="E412" t="str">
            <v>Intellectual disability</v>
          </cell>
          <cell r="I412" t="str">
            <v>MR</v>
          </cell>
          <cell r="J412" t="str">
            <v>yes</v>
          </cell>
          <cell r="K412">
            <v>47.84</v>
          </cell>
          <cell r="M412" t="str">
            <v>MUMC</v>
          </cell>
          <cell r="N412">
            <v>2018</v>
          </cell>
          <cell r="O412" t="str">
            <v>DNA-EDTA</v>
          </cell>
        </row>
        <row r="413">
          <cell r="B413" t="str">
            <v>P6-A3</v>
          </cell>
          <cell r="C413" t="str">
            <v>M</v>
          </cell>
          <cell r="E413" t="str">
            <v>Intellectual disability</v>
          </cell>
          <cell r="H413" t="str">
            <v>all</v>
          </cell>
          <cell r="J413" t="str">
            <v>yes</v>
          </cell>
          <cell r="K413">
            <v>34.92</v>
          </cell>
          <cell r="M413" t="str">
            <v>MUMC</v>
          </cell>
          <cell r="N413">
            <v>2018</v>
          </cell>
          <cell r="O413" t="str">
            <v>DNA-EDTA</v>
          </cell>
        </row>
        <row r="414">
          <cell r="B414" t="str">
            <v>P6-B3</v>
          </cell>
          <cell r="C414" t="str">
            <v>F</v>
          </cell>
          <cell r="E414" t="str">
            <v>Intellectual disability</v>
          </cell>
          <cell r="I414" t="str">
            <v>MR</v>
          </cell>
          <cell r="J414" t="str">
            <v>yes</v>
          </cell>
          <cell r="K414">
            <v>36.28</v>
          </cell>
          <cell r="M414" t="str">
            <v>MUMC</v>
          </cell>
          <cell r="N414">
            <v>2018</v>
          </cell>
          <cell r="O414" t="str">
            <v>DNA-EDTA</v>
          </cell>
        </row>
        <row r="415">
          <cell r="B415" t="str">
            <v>P6-C3</v>
          </cell>
          <cell r="C415" t="str">
            <v>M</v>
          </cell>
          <cell r="E415" t="str">
            <v>Intellectual disability</v>
          </cell>
          <cell r="I415" t="str">
            <v>MR</v>
          </cell>
          <cell r="J415" t="str">
            <v>yes</v>
          </cell>
          <cell r="K415">
            <v>45.53</v>
          </cell>
          <cell r="M415" t="str">
            <v>MUMC</v>
          </cell>
          <cell r="N415">
            <v>2018</v>
          </cell>
          <cell r="O415" t="str">
            <v>DNA-EDTA</v>
          </cell>
        </row>
        <row r="416">
          <cell r="B416" t="str">
            <v>P6-D3</v>
          </cell>
          <cell r="C416" t="str">
            <v>M</v>
          </cell>
          <cell r="E416" t="str">
            <v>Decreased activity of mitochondrial respiratory chain</v>
          </cell>
          <cell r="I416" t="str">
            <v>MT</v>
          </cell>
          <cell r="J416" t="str">
            <v>yes</v>
          </cell>
          <cell r="K416">
            <v>40.5</v>
          </cell>
          <cell r="L416" t="str">
            <v>low uniformity</v>
          </cell>
          <cell r="M416" t="str">
            <v>MUMC</v>
          </cell>
          <cell r="N416">
            <v>2017</v>
          </cell>
          <cell r="O416" t="str">
            <v>DNA-EDTA</v>
          </cell>
        </row>
        <row r="417">
          <cell r="B417" t="str">
            <v>P6-E3</v>
          </cell>
          <cell r="C417" t="str">
            <v>M</v>
          </cell>
          <cell r="E417" t="str">
            <v>Intellectual disability</v>
          </cell>
          <cell r="H417" t="str">
            <v>all</v>
          </cell>
          <cell r="J417" t="str">
            <v>yes</v>
          </cell>
          <cell r="K417">
            <v>35.79</v>
          </cell>
          <cell r="M417" t="str">
            <v>MUMC</v>
          </cell>
          <cell r="N417">
            <v>2018</v>
          </cell>
          <cell r="O417" t="str">
            <v>DNA-EDTA</v>
          </cell>
        </row>
        <row r="418">
          <cell r="B418" t="str">
            <v>P6-F3</v>
          </cell>
          <cell r="C418" t="str">
            <v>M</v>
          </cell>
          <cell r="E418" t="str">
            <v>Intellectual disability</v>
          </cell>
          <cell r="I418" t="str">
            <v>MR</v>
          </cell>
          <cell r="J418" t="str">
            <v>yes</v>
          </cell>
          <cell r="K418">
            <v>37.35</v>
          </cell>
          <cell r="M418" t="str">
            <v>MUMC</v>
          </cell>
          <cell r="N418">
            <v>2018</v>
          </cell>
          <cell r="O418" t="str">
            <v>DNA-EDTA</v>
          </cell>
        </row>
        <row r="419">
          <cell r="B419" t="str">
            <v>P6-G3</v>
          </cell>
          <cell r="C419" t="str">
            <v>F</v>
          </cell>
          <cell r="E419" t="str">
            <v>Intellectual disability</v>
          </cell>
          <cell r="H419" t="str">
            <v>all</v>
          </cell>
          <cell r="J419" t="str">
            <v>yes</v>
          </cell>
          <cell r="K419">
            <v>48.16</v>
          </cell>
          <cell r="M419" t="str">
            <v>MUMC</v>
          </cell>
          <cell r="N419">
            <v>2018</v>
          </cell>
          <cell r="O419" t="str">
            <v>DNA-EDTA</v>
          </cell>
        </row>
        <row r="420">
          <cell r="B420" t="str">
            <v>P6-H3</v>
          </cell>
          <cell r="C420" t="str">
            <v>F</v>
          </cell>
          <cell r="E420" t="str">
            <v>Intellectual disability</v>
          </cell>
          <cell r="I420" t="str">
            <v>MR</v>
          </cell>
          <cell r="J420" t="str">
            <v>yes</v>
          </cell>
          <cell r="K420">
            <v>45.97</v>
          </cell>
          <cell r="M420" t="str">
            <v>MUMC</v>
          </cell>
          <cell r="N420">
            <v>2018</v>
          </cell>
          <cell r="O420" t="str">
            <v>DNA-EDTA</v>
          </cell>
        </row>
        <row r="421">
          <cell r="B421" t="str">
            <v>P6-A4</v>
          </cell>
          <cell r="C421" t="str">
            <v>M</v>
          </cell>
          <cell r="E421" t="str">
            <v>Intellectual disability</v>
          </cell>
          <cell r="H421" t="str">
            <v>all</v>
          </cell>
          <cell r="J421" t="str">
            <v>yes</v>
          </cell>
          <cell r="K421">
            <v>35.74</v>
          </cell>
          <cell r="M421" t="str">
            <v>MUMC</v>
          </cell>
          <cell r="N421">
            <v>2018</v>
          </cell>
          <cell r="O421" t="str">
            <v>DNA-EDTA</v>
          </cell>
        </row>
        <row r="422">
          <cell r="B422" t="str">
            <v>P6-B4</v>
          </cell>
          <cell r="C422" t="str">
            <v>M</v>
          </cell>
          <cell r="E422" t="str">
            <v>Intellectual disability</v>
          </cell>
          <cell r="I422" t="str">
            <v>MR</v>
          </cell>
          <cell r="J422" t="str">
            <v>yes</v>
          </cell>
          <cell r="K422">
            <v>37.17</v>
          </cell>
          <cell r="M422" t="str">
            <v>MUMC</v>
          </cell>
          <cell r="N422">
            <v>2018</v>
          </cell>
          <cell r="O422" t="str">
            <v>DNA-EDTA</v>
          </cell>
        </row>
        <row r="423">
          <cell r="B423" t="str">
            <v>P6-C4</v>
          </cell>
          <cell r="C423" t="str">
            <v>M</v>
          </cell>
          <cell r="D423" t="str">
            <v>myopathy</v>
          </cell>
          <cell r="G423" t="str">
            <v>OMIM</v>
          </cell>
          <cell r="J423" t="str">
            <v>yes</v>
          </cell>
          <cell r="K423">
            <v>47.66</v>
          </cell>
          <cell r="M423" t="str">
            <v>MUMC</v>
          </cell>
          <cell r="N423">
            <v>2018</v>
          </cell>
          <cell r="O423" t="str">
            <v>DNA-EDTA</v>
          </cell>
        </row>
        <row r="424">
          <cell r="B424" t="str">
            <v>P6-D4</v>
          </cell>
          <cell r="C424" t="str">
            <v>F</v>
          </cell>
          <cell r="E424" t="str">
            <v>Intellectual disability</v>
          </cell>
          <cell r="I424" t="str">
            <v>MR</v>
          </cell>
          <cell r="J424" t="str">
            <v>yes</v>
          </cell>
          <cell r="K424">
            <v>53.45</v>
          </cell>
          <cell r="M424" t="str">
            <v>MUMC</v>
          </cell>
          <cell r="N424">
            <v>2018</v>
          </cell>
          <cell r="O424" t="str">
            <v>DNA-EDTA</v>
          </cell>
        </row>
        <row r="425">
          <cell r="B425" t="str">
            <v>P6-E4</v>
          </cell>
          <cell r="C425" t="str">
            <v>F</v>
          </cell>
          <cell r="D425" t="str">
            <v>Angelman Syndrome</v>
          </cell>
          <cell r="H425">
            <v>15</v>
          </cell>
          <cell r="J425" t="str">
            <v>yes</v>
          </cell>
          <cell r="K425">
            <v>44.33</v>
          </cell>
          <cell r="M425" t="str">
            <v>MUMC</v>
          </cell>
          <cell r="N425">
            <v>2018</v>
          </cell>
          <cell r="O425" t="str">
            <v>DNA-EDTA</v>
          </cell>
        </row>
        <row r="426">
          <cell r="B426" t="str">
            <v>P6-F4</v>
          </cell>
          <cell r="C426" t="str">
            <v>F</v>
          </cell>
          <cell r="E426" t="str">
            <v>Intellectual disability</v>
          </cell>
          <cell r="I426" t="str">
            <v>MR</v>
          </cell>
          <cell r="J426" t="str">
            <v>yes</v>
          </cell>
          <cell r="K426">
            <v>37.880000000000003</v>
          </cell>
          <cell r="M426" t="str">
            <v>MUMC</v>
          </cell>
          <cell r="N426">
            <v>2018</v>
          </cell>
          <cell r="O426" t="str">
            <v>DNA-AM</v>
          </cell>
        </row>
        <row r="427">
          <cell r="B427" t="str">
            <v>P6-G4</v>
          </cell>
          <cell r="C427" t="str">
            <v>M</v>
          </cell>
          <cell r="D427" t="str">
            <v>Fragile X Syndrome</v>
          </cell>
          <cell r="E427" t="str">
            <v>Intellectual disability</v>
          </cell>
          <cell r="F427" t="str">
            <v>FMR1</v>
          </cell>
          <cell r="H427" t="str">
            <v>all</v>
          </cell>
          <cell r="J427" t="str">
            <v>yes</v>
          </cell>
          <cell r="K427">
            <v>40.99</v>
          </cell>
          <cell r="M427" t="str">
            <v>MUMC</v>
          </cell>
          <cell r="N427">
            <v>2018</v>
          </cell>
          <cell r="O427" t="str">
            <v>DNA-EDTA</v>
          </cell>
        </row>
        <row r="428">
          <cell r="B428" t="str">
            <v>P6-H4</v>
          </cell>
          <cell r="C428" t="str">
            <v>M</v>
          </cell>
          <cell r="E428" t="str">
            <v>Intellectual disability</v>
          </cell>
          <cell r="I428" t="str">
            <v>MR</v>
          </cell>
          <cell r="J428" t="str">
            <v>yes</v>
          </cell>
          <cell r="K428">
            <v>43.91</v>
          </cell>
          <cell r="L428" t="str">
            <v>low uniformity</v>
          </cell>
          <cell r="M428" t="str">
            <v>MUMC</v>
          </cell>
          <cell r="N428">
            <v>2018</v>
          </cell>
          <cell r="O428" t="str">
            <v>DNA-EDTA</v>
          </cell>
        </row>
        <row r="429">
          <cell r="B429" t="str">
            <v>P6-A5</v>
          </cell>
          <cell r="C429" t="str">
            <v>F</v>
          </cell>
          <cell r="E429" t="str">
            <v>Intellectual disability</v>
          </cell>
          <cell r="H429" t="str">
            <v>all</v>
          </cell>
          <cell r="J429" t="str">
            <v>yes</v>
          </cell>
          <cell r="K429">
            <v>34.049999999999997</v>
          </cell>
          <cell r="M429" t="str">
            <v>MUMC</v>
          </cell>
          <cell r="N429">
            <v>2018</v>
          </cell>
          <cell r="O429" t="str">
            <v>DNA-EDTA</v>
          </cell>
        </row>
        <row r="430">
          <cell r="B430" t="str">
            <v>P6-E5</v>
          </cell>
          <cell r="C430" t="str">
            <v>M</v>
          </cell>
          <cell r="E430" t="str">
            <v>Congenital heart defects</v>
          </cell>
          <cell r="I430" t="str">
            <v>MR</v>
          </cell>
          <cell r="J430" t="str">
            <v>yes</v>
          </cell>
          <cell r="K430">
            <v>33.46</v>
          </cell>
          <cell r="M430" t="str">
            <v>MUMC</v>
          </cell>
          <cell r="N430">
            <v>2018</v>
          </cell>
          <cell r="O430" t="str">
            <v>DNA-EDTA</v>
          </cell>
        </row>
        <row r="431">
          <cell r="B431" t="str">
            <v>P6-F5</v>
          </cell>
          <cell r="C431" t="str">
            <v>M</v>
          </cell>
          <cell r="E431" t="str">
            <v>Intellectual disability</v>
          </cell>
          <cell r="H431" t="str">
            <v>all</v>
          </cell>
          <cell r="J431" t="str">
            <v>yes</v>
          </cell>
          <cell r="K431">
            <v>43.75</v>
          </cell>
          <cell r="M431" t="str">
            <v>MUMC</v>
          </cell>
          <cell r="N431">
            <v>2018</v>
          </cell>
          <cell r="O431" t="str">
            <v>DNA-EDTA</v>
          </cell>
        </row>
        <row r="432">
          <cell r="B432" t="str">
            <v>P6-G5</v>
          </cell>
          <cell r="C432" t="str">
            <v>M</v>
          </cell>
          <cell r="D432" t="str">
            <v>Alport syndrome</v>
          </cell>
          <cell r="G432" t="str">
            <v>APP</v>
          </cell>
          <cell r="J432" t="str">
            <v>yes</v>
          </cell>
          <cell r="K432">
            <v>44.13</v>
          </cell>
          <cell r="M432" t="str">
            <v>MUMC</v>
          </cell>
          <cell r="N432">
            <v>2018</v>
          </cell>
          <cell r="O432" t="str">
            <v>DNA-EDTA</v>
          </cell>
        </row>
        <row r="433">
          <cell r="B433" t="str">
            <v>P6-H5</v>
          </cell>
          <cell r="C433" t="str">
            <v>M</v>
          </cell>
          <cell r="E433" t="str">
            <v>Intellectual disability</v>
          </cell>
          <cell r="H433" t="str">
            <v>all</v>
          </cell>
          <cell r="J433" t="str">
            <v>yes</v>
          </cell>
          <cell r="K433">
            <v>50.9</v>
          </cell>
          <cell r="M433" t="str">
            <v>MUMC</v>
          </cell>
          <cell r="N433">
            <v>2018</v>
          </cell>
          <cell r="O433" t="str">
            <v>DNA-EDTA</v>
          </cell>
        </row>
        <row r="434">
          <cell r="B434" t="str">
            <v>P6-A6</v>
          </cell>
          <cell r="C434" t="str">
            <v>F</v>
          </cell>
          <cell r="E434" t="str">
            <v>Intellectual disability</v>
          </cell>
          <cell r="I434" t="str">
            <v>MR</v>
          </cell>
          <cell r="J434" t="str">
            <v>yes</v>
          </cell>
          <cell r="K434">
            <v>28.86</v>
          </cell>
          <cell r="M434" t="str">
            <v>MUMC</v>
          </cell>
          <cell r="N434">
            <v>2018</v>
          </cell>
          <cell r="O434" t="str">
            <v>DNA-EDTA</v>
          </cell>
        </row>
        <row r="435">
          <cell r="B435" t="str">
            <v>P6-G6</v>
          </cell>
          <cell r="C435" t="str">
            <v>M</v>
          </cell>
          <cell r="E435" t="str">
            <v>Intellectual disability</v>
          </cell>
          <cell r="H435" t="str">
            <v>all</v>
          </cell>
          <cell r="J435" t="str">
            <v>yes</v>
          </cell>
          <cell r="K435">
            <v>29.04</v>
          </cell>
          <cell r="M435" t="str">
            <v>MUMC</v>
          </cell>
          <cell r="N435">
            <v>2018</v>
          </cell>
          <cell r="O435" t="str">
            <v>DNA-EDTA</v>
          </cell>
        </row>
        <row r="436">
          <cell r="B436" t="str">
            <v>P6-H6</v>
          </cell>
          <cell r="C436" t="str">
            <v>M</v>
          </cell>
          <cell r="E436" t="str">
            <v>neuropathy</v>
          </cell>
          <cell r="I436" t="str">
            <v>NPT</v>
          </cell>
          <cell r="J436" t="str">
            <v>yes</v>
          </cell>
          <cell r="K436">
            <v>39.74</v>
          </cell>
          <cell r="M436" t="str">
            <v>MUMC</v>
          </cell>
          <cell r="N436">
            <v>2018</v>
          </cell>
          <cell r="O436" t="str">
            <v>DNA-EDTA</v>
          </cell>
        </row>
        <row r="437">
          <cell r="B437" t="str">
            <v>P6-A7</v>
          </cell>
          <cell r="C437" t="str">
            <v>F</v>
          </cell>
          <cell r="D437" t="str">
            <v>Alport syndrome</v>
          </cell>
          <cell r="G437" t="str">
            <v>APP</v>
          </cell>
          <cell r="J437" t="str">
            <v>yes</v>
          </cell>
          <cell r="K437">
            <v>26.68</v>
          </cell>
          <cell r="L437" t="str">
            <v>low uniformity</v>
          </cell>
          <cell r="M437" t="str">
            <v>MUMC</v>
          </cell>
          <cell r="N437">
            <v>2018</v>
          </cell>
          <cell r="O437" t="str">
            <v>DNA-EDTA</v>
          </cell>
        </row>
        <row r="438">
          <cell r="B438" t="str">
            <v>P6-C7</v>
          </cell>
          <cell r="C438" t="str">
            <v>F</v>
          </cell>
          <cell r="E438" t="str">
            <v>Decreased activity of mitochondrial respiratory chain</v>
          </cell>
          <cell r="I438" t="str">
            <v>OXPHOS</v>
          </cell>
          <cell r="J438" t="str">
            <v>yes</v>
          </cell>
          <cell r="K438">
            <v>30.03</v>
          </cell>
          <cell r="M438" t="str">
            <v>MUMC</v>
          </cell>
          <cell r="N438">
            <v>2018</v>
          </cell>
          <cell r="O438" t="str">
            <v>DNA-EDTA</v>
          </cell>
        </row>
        <row r="439">
          <cell r="B439" t="str">
            <v>P6-D7</v>
          </cell>
          <cell r="C439" t="str">
            <v>F</v>
          </cell>
          <cell r="E439" t="str">
            <v>Intellectual disability</v>
          </cell>
          <cell r="I439" t="str">
            <v>MR</v>
          </cell>
          <cell r="J439" t="str">
            <v>yes</v>
          </cell>
          <cell r="K439">
            <v>28.29</v>
          </cell>
          <cell r="M439" t="str">
            <v>MUMC</v>
          </cell>
          <cell r="N439">
            <v>2018</v>
          </cell>
          <cell r="O439" t="str">
            <v>DNA-FB</v>
          </cell>
        </row>
        <row r="440">
          <cell r="B440" t="str">
            <v>P6-G7</v>
          </cell>
          <cell r="C440" t="str">
            <v>F</v>
          </cell>
          <cell r="E440" t="str">
            <v>Intellectual disability</v>
          </cell>
          <cell r="I440" t="str">
            <v>MR</v>
          </cell>
          <cell r="J440" t="str">
            <v>yes</v>
          </cell>
          <cell r="K440">
            <v>30.61</v>
          </cell>
          <cell r="M440" t="str">
            <v>MUMC</v>
          </cell>
          <cell r="N440">
            <v>2018</v>
          </cell>
          <cell r="O440" t="str">
            <v>DNA-EDTA</v>
          </cell>
        </row>
        <row r="441">
          <cell r="B441" t="str">
            <v>P6-H7</v>
          </cell>
          <cell r="C441" t="str">
            <v>F</v>
          </cell>
          <cell r="E441" t="str">
            <v>Intellectual disability</v>
          </cell>
          <cell r="I441" t="str">
            <v>MR</v>
          </cell>
          <cell r="J441" t="str">
            <v>yes</v>
          </cell>
          <cell r="K441">
            <v>41.14</v>
          </cell>
          <cell r="M441" t="str">
            <v>MUMC</v>
          </cell>
          <cell r="N441">
            <v>2018</v>
          </cell>
          <cell r="O441" t="str">
            <v>DNA-EDTA</v>
          </cell>
        </row>
        <row r="442">
          <cell r="B442" t="str">
            <v>P6-A8</v>
          </cell>
          <cell r="C442" t="str">
            <v>M</v>
          </cell>
          <cell r="E442" t="str">
            <v>Intellectual disability</v>
          </cell>
          <cell r="I442" t="str">
            <v>MR</v>
          </cell>
          <cell r="J442" t="str">
            <v>yes</v>
          </cell>
          <cell r="K442">
            <v>28.7</v>
          </cell>
          <cell r="M442" t="str">
            <v>MUMC</v>
          </cell>
          <cell r="N442">
            <v>2018</v>
          </cell>
          <cell r="O442" t="str">
            <v>DNA-EDTA</v>
          </cell>
        </row>
        <row r="443">
          <cell r="B443" t="str">
            <v>P6-B8</v>
          </cell>
          <cell r="C443" t="str">
            <v>F</v>
          </cell>
          <cell r="E443" t="str">
            <v>Intellectual disability</v>
          </cell>
          <cell r="I443" t="str">
            <v>MR</v>
          </cell>
          <cell r="J443" t="str">
            <v>yes</v>
          </cell>
          <cell r="K443">
            <v>29.72</v>
          </cell>
          <cell r="M443" t="str">
            <v>MUMC</v>
          </cell>
          <cell r="N443">
            <v>2018</v>
          </cell>
          <cell r="O443" t="str">
            <v>DNA-EDTA</v>
          </cell>
        </row>
        <row r="444">
          <cell r="B444" t="str">
            <v>P6-C8</v>
          </cell>
          <cell r="C444" t="str">
            <v>F</v>
          </cell>
          <cell r="E444" t="str">
            <v>Intellectual disability</v>
          </cell>
          <cell r="H444" t="str">
            <v>all</v>
          </cell>
          <cell r="J444" t="str">
            <v>yes</v>
          </cell>
          <cell r="K444">
            <v>32.130000000000003</v>
          </cell>
          <cell r="M444" t="str">
            <v>MUMC</v>
          </cell>
          <cell r="N444">
            <v>2018</v>
          </cell>
          <cell r="O444" t="str">
            <v>DNA-EDTA</v>
          </cell>
        </row>
        <row r="445">
          <cell r="B445" t="str">
            <v>P6-D8</v>
          </cell>
          <cell r="C445" t="str">
            <v>M</v>
          </cell>
          <cell r="E445" t="str">
            <v>Intellectual disability</v>
          </cell>
          <cell r="I445" t="str">
            <v>MR</v>
          </cell>
          <cell r="J445" t="str">
            <v>yes</v>
          </cell>
          <cell r="K445">
            <v>37.42</v>
          </cell>
          <cell r="M445" t="str">
            <v>MUMC</v>
          </cell>
          <cell r="N445">
            <v>2018</v>
          </cell>
          <cell r="O445" t="str">
            <v>DNA-EDTA</v>
          </cell>
        </row>
        <row r="446">
          <cell r="B446" t="str">
            <v>P6-E8</v>
          </cell>
          <cell r="C446" t="str">
            <v>F</v>
          </cell>
          <cell r="E446" t="str">
            <v>Intellectual disability</v>
          </cell>
          <cell r="I446" t="str">
            <v>MR</v>
          </cell>
          <cell r="J446" t="str">
            <v>yes</v>
          </cell>
          <cell r="K446">
            <v>28.82</v>
          </cell>
          <cell r="M446" t="str">
            <v>MUMC</v>
          </cell>
          <cell r="N446">
            <v>2018</v>
          </cell>
          <cell r="O446" t="str">
            <v>DNA-EDTA</v>
          </cell>
        </row>
        <row r="447">
          <cell r="B447" t="str">
            <v>P6-F8</v>
          </cell>
          <cell r="C447" t="str">
            <v>M</v>
          </cell>
          <cell r="E447" t="str">
            <v>Intellectual disability</v>
          </cell>
          <cell r="H447" t="str">
            <v>all</v>
          </cell>
          <cell r="J447" t="str">
            <v>yes</v>
          </cell>
          <cell r="K447">
            <v>34.04</v>
          </cell>
          <cell r="M447" t="str">
            <v>MUMC</v>
          </cell>
          <cell r="N447">
            <v>2018</v>
          </cell>
          <cell r="O447" t="str">
            <v>DNA-EDTA</v>
          </cell>
        </row>
        <row r="448">
          <cell r="B448" t="str">
            <v>P6-G8</v>
          </cell>
          <cell r="C448" t="str">
            <v>M</v>
          </cell>
          <cell r="E448" t="str">
            <v>Intellectual disability</v>
          </cell>
          <cell r="I448" t="str">
            <v>MR</v>
          </cell>
          <cell r="J448" t="str">
            <v>yes</v>
          </cell>
          <cell r="K448">
            <v>28.58</v>
          </cell>
          <cell r="M448" t="str">
            <v>MUMC</v>
          </cell>
          <cell r="N448">
            <v>2018</v>
          </cell>
          <cell r="O448" t="str">
            <v>DNA-EDTA</v>
          </cell>
        </row>
        <row r="449">
          <cell r="B449" t="str">
            <v>P6-H8</v>
          </cell>
          <cell r="C449" t="str">
            <v>M</v>
          </cell>
          <cell r="D449" t="str">
            <v>Fragile X Syndrome</v>
          </cell>
          <cell r="F449" t="str">
            <v>FMR1</v>
          </cell>
          <cell r="J449" t="str">
            <v>yes</v>
          </cell>
          <cell r="K449">
            <v>35.57</v>
          </cell>
          <cell r="M449" t="str">
            <v>MUMC</v>
          </cell>
          <cell r="N449">
            <v>2018</v>
          </cell>
          <cell r="O449" t="str">
            <v>DNA-EDTA</v>
          </cell>
        </row>
        <row r="450">
          <cell r="B450" t="str">
            <v>P6-A9</v>
          </cell>
          <cell r="C450" t="str">
            <v>F</v>
          </cell>
          <cell r="D450" t="str">
            <v>neuropathy</v>
          </cell>
          <cell r="G450" t="str">
            <v>NPT</v>
          </cell>
          <cell r="J450" t="str">
            <v>yes</v>
          </cell>
          <cell r="K450">
            <v>41.55</v>
          </cell>
          <cell r="M450" t="str">
            <v>MUMC</v>
          </cell>
          <cell r="N450">
            <v>2018</v>
          </cell>
          <cell r="O450" t="str">
            <v>DNA-EDTA</v>
          </cell>
        </row>
        <row r="451">
          <cell r="B451" t="str">
            <v>P6-B9</v>
          </cell>
          <cell r="C451" t="str">
            <v>M</v>
          </cell>
          <cell r="D451" t="str">
            <v>neuropathy</v>
          </cell>
          <cell r="G451" t="str">
            <v>NPT</v>
          </cell>
          <cell r="J451" t="str">
            <v>yes</v>
          </cell>
          <cell r="K451">
            <v>44.99</v>
          </cell>
          <cell r="M451" t="str">
            <v>MUMC</v>
          </cell>
          <cell r="N451">
            <v>2018</v>
          </cell>
          <cell r="O451" t="str">
            <v>DNA-EDTA</v>
          </cell>
        </row>
        <row r="452">
          <cell r="B452" t="str">
            <v>P6-C9</v>
          </cell>
          <cell r="C452" t="str">
            <v>F</v>
          </cell>
          <cell r="D452" t="str">
            <v>Angelman Syndrome</v>
          </cell>
          <cell r="H452">
            <v>15</v>
          </cell>
          <cell r="J452" t="str">
            <v>yes</v>
          </cell>
          <cell r="K452">
            <v>45.23</v>
          </cell>
          <cell r="M452" t="str">
            <v>MUMC</v>
          </cell>
          <cell r="N452">
            <v>2018</v>
          </cell>
          <cell r="O452" t="str">
            <v>DNA-EDTA</v>
          </cell>
        </row>
        <row r="453">
          <cell r="B453" t="str">
            <v>P6-D9</v>
          </cell>
          <cell r="C453" t="str">
            <v>M</v>
          </cell>
          <cell r="E453" t="str">
            <v>Intellectual disability</v>
          </cell>
          <cell r="H453" t="str">
            <v>all</v>
          </cell>
          <cell r="J453" t="str">
            <v>yes</v>
          </cell>
          <cell r="K453">
            <v>34.229999999999997</v>
          </cell>
          <cell r="M453" t="str">
            <v>MUMC</v>
          </cell>
          <cell r="N453">
            <v>2018</v>
          </cell>
          <cell r="O453" t="str">
            <v>DNA-EDTA</v>
          </cell>
        </row>
        <row r="454">
          <cell r="B454" t="str">
            <v>P6-E9</v>
          </cell>
          <cell r="C454" t="str">
            <v>M</v>
          </cell>
          <cell r="D454" t="str">
            <v>Marie Unna Hereditary Hypotrichosis 1</v>
          </cell>
          <cell r="F454" t="str">
            <v>HR</v>
          </cell>
          <cell r="J454" t="str">
            <v>yes</v>
          </cell>
          <cell r="K454">
            <v>32.36</v>
          </cell>
          <cell r="M454" t="str">
            <v>MUMC</v>
          </cell>
          <cell r="N454">
            <v>2018</v>
          </cell>
          <cell r="O454" t="str">
            <v>DNA-EDTA</v>
          </cell>
        </row>
        <row r="455">
          <cell r="B455" t="str">
            <v>P6-F9</v>
          </cell>
          <cell r="C455" t="str">
            <v>M</v>
          </cell>
          <cell r="E455" t="str">
            <v>Intellectual disability</v>
          </cell>
          <cell r="H455" t="str">
            <v>all</v>
          </cell>
          <cell r="J455" t="str">
            <v>yes</v>
          </cell>
          <cell r="K455">
            <v>41.4</v>
          </cell>
          <cell r="M455" t="str">
            <v>MUMC</v>
          </cell>
          <cell r="N455">
            <v>2018</v>
          </cell>
          <cell r="O455" t="str">
            <v>DNA-EDTA</v>
          </cell>
        </row>
        <row r="456">
          <cell r="B456" t="str">
            <v>P6-G9</v>
          </cell>
          <cell r="C456" t="str">
            <v>M</v>
          </cell>
          <cell r="D456" t="str">
            <v>Ichthyosis, X-linked </v>
          </cell>
          <cell r="F456" t="str">
            <v>STS</v>
          </cell>
          <cell r="J456" t="str">
            <v>yes</v>
          </cell>
          <cell r="K456">
            <v>32.75</v>
          </cell>
          <cell r="M456" t="str">
            <v>MUMC</v>
          </cell>
          <cell r="N456">
            <v>2018</v>
          </cell>
          <cell r="O456" t="str">
            <v>DNA-EDTA</v>
          </cell>
        </row>
        <row r="457">
          <cell r="B457" t="str">
            <v>P6-H9</v>
          </cell>
          <cell r="C457" t="str">
            <v>M</v>
          </cell>
          <cell r="D457" t="str">
            <v>Alport syndrome</v>
          </cell>
          <cell r="G457" t="str">
            <v>APP</v>
          </cell>
          <cell r="J457" t="str">
            <v>yes</v>
          </cell>
          <cell r="K457">
            <v>39.700000000000003</v>
          </cell>
          <cell r="M457" t="str">
            <v>MUMC</v>
          </cell>
          <cell r="N457">
            <v>2018</v>
          </cell>
          <cell r="O457" t="str">
            <v>DNA-EDTA</v>
          </cell>
        </row>
        <row r="458">
          <cell r="B458" t="str">
            <v>P6-A10</v>
          </cell>
          <cell r="C458" t="str">
            <v>M</v>
          </cell>
          <cell r="E458" t="str">
            <v>Intellectual disability</v>
          </cell>
          <cell r="H458" t="str">
            <v>all</v>
          </cell>
          <cell r="J458" t="str">
            <v>yes</v>
          </cell>
          <cell r="K458">
            <v>45.72</v>
          </cell>
          <cell r="M458" t="str">
            <v>MUMC</v>
          </cell>
          <cell r="N458">
            <v>2018</v>
          </cell>
          <cell r="O458" t="str">
            <v>DNA-EDTA</v>
          </cell>
        </row>
        <row r="459">
          <cell r="B459" t="str">
            <v>P6-B10</v>
          </cell>
          <cell r="C459" t="str">
            <v>M</v>
          </cell>
          <cell r="E459" t="str">
            <v>Intellectual disability</v>
          </cell>
          <cell r="I459" t="str">
            <v>MR</v>
          </cell>
          <cell r="J459" t="str">
            <v>yes</v>
          </cell>
          <cell r="K459">
            <v>32.36</v>
          </cell>
          <cell r="M459" t="str">
            <v>MUMC</v>
          </cell>
          <cell r="N459">
            <v>2018</v>
          </cell>
          <cell r="O459" t="str">
            <v>DNA-EDTA</v>
          </cell>
        </row>
        <row r="460">
          <cell r="B460" t="str">
            <v>P6-C10</v>
          </cell>
          <cell r="C460" t="str">
            <v>F</v>
          </cell>
          <cell r="E460" t="str">
            <v>Intellectual disability</v>
          </cell>
          <cell r="I460" t="str">
            <v>MR</v>
          </cell>
          <cell r="J460" t="str">
            <v>yes</v>
          </cell>
          <cell r="K460">
            <v>45.09</v>
          </cell>
          <cell r="M460" t="str">
            <v>MUMC</v>
          </cell>
          <cell r="N460">
            <v>2018</v>
          </cell>
          <cell r="O460" t="str">
            <v>DNA-EDTA</v>
          </cell>
        </row>
        <row r="461">
          <cell r="B461" t="str">
            <v>P6-D10</v>
          </cell>
          <cell r="C461" t="str">
            <v>M</v>
          </cell>
          <cell r="E461" t="str">
            <v>Intellectual disability</v>
          </cell>
          <cell r="H461" t="str">
            <v>all</v>
          </cell>
          <cell r="J461" t="str">
            <v>yes</v>
          </cell>
          <cell r="K461">
            <v>38.24</v>
          </cell>
          <cell r="M461" t="str">
            <v>MUMC</v>
          </cell>
          <cell r="N461">
            <v>2018</v>
          </cell>
          <cell r="O461" t="str">
            <v>DNA-EDTA</v>
          </cell>
        </row>
        <row r="462">
          <cell r="B462" t="str">
            <v>P6-E10</v>
          </cell>
          <cell r="C462" t="str">
            <v>M</v>
          </cell>
          <cell r="E462" t="str">
            <v>Intellectual disability</v>
          </cell>
          <cell r="I462" t="str">
            <v>MR</v>
          </cell>
          <cell r="J462" t="str">
            <v>yes</v>
          </cell>
          <cell r="K462">
            <v>37.5</v>
          </cell>
          <cell r="M462" t="str">
            <v>MUMC</v>
          </cell>
          <cell r="N462">
            <v>2018</v>
          </cell>
          <cell r="O462" t="str">
            <v>DNA-EDTA</v>
          </cell>
        </row>
        <row r="463">
          <cell r="B463" t="str">
            <v>P6-F10</v>
          </cell>
          <cell r="C463" t="str">
            <v>M</v>
          </cell>
          <cell r="E463" t="str">
            <v>Intellectual disability</v>
          </cell>
          <cell r="I463" t="str">
            <v>MR</v>
          </cell>
          <cell r="J463" t="str">
            <v>yes</v>
          </cell>
          <cell r="K463">
            <v>26.81</v>
          </cell>
          <cell r="L463" t="str">
            <v>low uniformity</v>
          </cell>
          <cell r="M463" t="str">
            <v>MUMC</v>
          </cell>
          <cell r="N463">
            <v>2018</v>
          </cell>
          <cell r="O463" t="str">
            <v>DNA-EDTA</v>
          </cell>
        </row>
        <row r="464">
          <cell r="B464" t="str">
            <v>P6-G10</v>
          </cell>
          <cell r="C464" t="str">
            <v>M</v>
          </cell>
          <cell r="E464" t="str">
            <v>Intellectual disability</v>
          </cell>
          <cell r="H464" t="str">
            <v>all</v>
          </cell>
          <cell r="J464" t="str">
            <v>yes</v>
          </cell>
          <cell r="K464">
            <v>45.87</v>
          </cell>
          <cell r="M464" t="str">
            <v>MUMC</v>
          </cell>
          <cell r="N464">
            <v>2018</v>
          </cell>
          <cell r="O464" t="str">
            <v>DNA-EDTA</v>
          </cell>
        </row>
        <row r="465">
          <cell r="B465" t="str">
            <v>P6-H10</v>
          </cell>
          <cell r="C465" t="str">
            <v>M</v>
          </cell>
          <cell r="E465" t="str">
            <v>Intellectual disability</v>
          </cell>
          <cell r="I465" t="str">
            <v>MR</v>
          </cell>
          <cell r="J465" t="str">
            <v>yes</v>
          </cell>
          <cell r="K465">
            <v>48.18</v>
          </cell>
          <cell r="M465" t="str">
            <v>MUMC</v>
          </cell>
          <cell r="N465">
            <v>2018</v>
          </cell>
          <cell r="O465" t="str">
            <v>DNA-EDTA</v>
          </cell>
        </row>
        <row r="466">
          <cell r="B466" t="str">
            <v>P6-A11</v>
          </cell>
          <cell r="C466" t="str">
            <v>F</v>
          </cell>
          <cell r="D466" t="str">
            <v>Fragile X Syndrome</v>
          </cell>
          <cell r="F466" t="str">
            <v>FMR1</v>
          </cell>
          <cell r="J466" t="str">
            <v>yes</v>
          </cell>
          <cell r="K466">
            <v>44.59</v>
          </cell>
          <cell r="M466" t="str">
            <v>MUMC</v>
          </cell>
          <cell r="N466">
            <v>2018</v>
          </cell>
          <cell r="O466" t="str">
            <v>DNA-EDTA</v>
          </cell>
        </row>
        <row r="467">
          <cell r="B467" t="str">
            <v>P6-F11</v>
          </cell>
          <cell r="C467" t="str">
            <v>F</v>
          </cell>
          <cell r="E467" t="str">
            <v>Intellectual disability</v>
          </cell>
          <cell r="I467" t="str">
            <v>MR</v>
          </cell>
          <cell r="J467" t="str">
            <v>yes</v>
          </cell>
          <cell r="K467">
            <v>38.15</v>
          </cell>
          <cell r="M467" t="str">
            <v>MUMC</v>
          </cell>
          <cell r="N467">
            <v>2018</v>
          </cell>
          <cell r="O467" t="str">
            <v>DNA-EDTA</v>
          </cell>
        </row>
        <row r="468">
          <cell r="B468" t="str">
            <v>P6-G11</v>
          </cell>
          <cell r="C468" t="str">
            <v>M</v>
          </cell>
          <cell r="E468" t="str">
            <v>Intellectual disability</v>
          </cell>
          <cell r="I468" t="str">
            <v>MR</v>
          </cell>
          <cell r="J468" t="str">
            <v>yes</v>
          </cell>
          <cell r="K468">
            <v>41.95</v>
          </cell>
          <cell r="M468" t="str">
            <v>MUMC</v>
          </cell>
          <cell r="N468">
            <v>2018</v>
          </cell>
          <cell r="O468" t="str">
            <v>DNA-EDTA</v>
          </cell>
        </row>
        <row r="469">
          <cell r="B469" t="str">
            <v>P6-H11</v>
          </cell>
          <cell r="C469" t="str">
            <v>M</v>
          </cell>
          <cell r="E469" t="str">
            <v>Intellectual disability</v>
          </cell>
          <cell r="H469" t="str">
            <v>all</v>
          </cell>
          <cell r="J469" t="str">
            <v>yes</v>
          </cell>
          <cell r="K469">
            <v>46.96</v>
          </cell>
          <cell r="M469" t="str">
            <v>MUMC</v>
          </cell>
          <cell r="N469">
            <v>2018</v>
          </cell>
          <cell r="O469" t="str">
            <v>DNA-EDTA</v>
          </cell>
        </row>
        <row r="470">
          <cell r="B470" t="str">
            <v>P6-F12</v>
          </cell>
          <cell r="C470" t="str">
            <v>M</v>
          </cell>
          <cell r="D470" t="str">
            <v>neuropathy</v>
          </cell>
          <cell r="G470" t="str">
            <v>NPT</v>
          </cell>
          <cell r="J470" t="str">
            <v>yes</v>
          </cell>
          <cell r="K470">
            <v>34.799999999999997</v>
          </cell>
          <cell r="M470" t="str">
            <v>MUMC</v>
          </cell>
          <cell r="N470">
            <v>2018</v>
          </cell>
          <cell r="O470" t="str">
            <v>DNA-EDTA</v>
          </cell>
        </row>
        <row r="471">
          <cell r="B471" t="str">
            <v>P6-G12</v>
          </cell>
          <cell r="C471" t="str">
            <v>M</v>
          </cell>
          <cell r="E471" t="str">
            <v>Intellectual disability</v>
          </cell>
          <cell r="H471" t="str">
            <v>all</v>
          </cell>
          <cell r="J471" t="str">
            <v>yes</v>
          </cell>
          <cell r="K471">
            <v>37.14</v>
          </cell>
          <cell r="M471" t="str">
            <v>MUMC</v>
          </cell>
          <cell r="N471">
            <v>2018</v>
          </cell>
          <cell r="O471" t="str">
            <v>DNA-EDTA</v>
          </cell>
        </row>
        <row r="472">
          <cell r="B472" t="str">
            <v>P6-H12</v>
          </cell>
          <cell r="C472" t="str">
            <v>M</v>
          </cell>
          <cell r="E472" t="str">
            <v>Intellectual disability</v>
          </cell>
          <cell r="H472" t="str">
            <v>all</v>
          </cell>
          <cell r="J472" t="str">
            <v>yes</v>
          </cell>
          <cell r="K472">
            <v>24.33</v>
          </cell>
          <cell r="L472" t="str">
            <v>low uniformity</v>
          </cell>
          <cell r="M472" t="str">
            <v>MUMC</v>
          </cell>
          <cell r="N472">
            <v>2018</v>
          </cell>
          <cell r="O472" t="str">
            <v>DNA-EDTA</v>
          </cell>
        </row>
        <row r="473">
          <cell r="B473" t="str">
            <v>P7-A1</v>
          </cell>
          <cell r="C473" t="str">
            <v>F</v>
          </cell>
          <cell r="D473" t="str">
            <v>Fragile X Syndrome</v>
          </cell>
          <cell r="F473" t="str">
            <v>FMR1</v>
          </cell>
          <cell r="J473" t="str">
            <v>yes</v>
          </cell>
          <cell r="K473">
            <v>40.409999999999997</v>
          </cell>
          <cell r="M473" t="str">
            <v>MUMC</v>
          </cell>
          <cell r="N473">
            <v>2018</v>
          </cell>
          <cell r="O473" t="str">
            <v>DNA-EDTA</v>
          </cell>
        </row>
        <row r="474">
          <cell r="B474" t="str">
            <v>P7-B1</v>
          </cell>
          <cell r="C474" t="str">
            <v>M</v>
          </cell>
          <cell r="D474" t="str">
            <v>Buschke-ollendorff Syndrome</v>
          </cell>
          <cell r="F474" t="str">
            <v>LEMD3</v>
          </cell>
          <cell r="J474" t="str">
            <v>yes</v>
          </cell>
          <cell r="K474">
            <v>51.1</v>
          </cell>
          <cell r="M474" t="str">
            <v>MUMC</v>
          </cell>
          <cell r="N474">
            <v>2018</v>
          </cell>
          <cell r="O474" t="str">
            <v>DNA-EDTA</v>
          </cell>
        </row>
        <row r="475">
          <cell r="B475" t="str">
            <v>P7-C1</v>
          </cell>
          <cell r="C475" t="str">
            <v>M</v>
          </cell>
          <cell r="E475" t="str">
            <v>Intellectual disability</v>
          </cell>
          <cell r="H475" t="str">
            <v>all</v>
          </cell>
          <cell r="J475" t="str">
            <v>yes</v>
          </cell>
          <cell r="K475">
            <v>44.02</v>
          </cell>
          <cell r="M475" t="str">
            <v>MUMC</v>
          </cell>
          <cell r="N475">
            <v>2018</v>
          </cell>
          <cell r="O475" t="str">
            <v>DNA-EDTA</v>
          </cell>
        </row>
        <row r="476">
          <cell r="B476" t="str">
            <v>P7-D1</v>
          </cell>
          <cell r="C476" t="str">
            <v>M</v>
          </cell>
          <cell r="E476" t="str">
            <v>Intellectual disability</v>
          </cell>
          <cell r="I476" t="str">
            <v>MR</v>
          </cell>
          <cell r="J476" t="str">
            <v>yes</v>
          </cell>
          <cell r="K476">
            <v>46.83</v>
          </cell>
          <cell r="M476" t="str">
            <v>MUMC</v>
          </cell>
          <cell r="N476">
            <v>2018</v>
          </cell>
          <cell r="O476" t="str">
            <v>DNA-EDTA</v>
          </cell>
        </row>
        <row r="477">
          <cell r="B477" t="str">
            <v>P7-E1</v>
          </cell>
          <cell r="C477" t="str">
            <v>F</v>
          </cell>
          <cell r="E477" t="str">
            <v>Intellectual disability</v>
          </cell>
          <cell r="H477" t="str">
            <v>all</v>
          </cell>
          <cell r="J477" t="str">
            <v>yes</v>
          </cell>
          <cell r="K477">
            <v>35.049999999999997</v>
          </cell>
          <cell r="M477" t="str">
            <v>MUMC</v>
          </cell>
          <cell r="N477">
            <v>2018</v>
          </cell>
          <cell r="O477" t="str">
            <v>DNA-EDTA</v>
          </cell>
        </row>
        <row r="478">
          <cell r="B478" t="str">
            <v>P7-F1</v>
          </cell>
          <cell r="C478" t="str">
            <v>M</v>
          </cell>
          <cell r="E478" t="str">
            <v>Ichthyosis vulgaris</v>
          </cell>
          <cell r="F478" t="str">
            <v>FLG</v>
          </cell>
          <cell r="J478" t="str">
            <v>yes</v>
          </cell>
          <cell r="K478">
            <v>36.93</v>
          </cell>
          <cell r="M478" t="str">
            <v>MUMC</v>
          </cell>
          <cell r="N478">
            <v>2018</v>
          </cell>
          <cell r="O478" t="str">
            <v>DNA-EDTA</v>
          </cell>
        </row>
        <row r="479">
          <cell r="B479" t="str">
            <v>P7-G1</v>
          </cell>
          <cell r="C479" t="str">
            <v>F</v>
          </cell>
          <cell r="E479" t="str">
            <v>Intellectual disability</v>
          </cell>
          <cell r="I479" t="str">
            <v>MR</v>
          </cell>
          <cell r="J479" t="str">
            <v>yes</v>
          </cell>
          <cell r="K479">
            <v>32.72</v>
          </cell>
          <cell r="M479" t="str">
            <v>MUMC</v>
          </cell>
          <cell r="N479">
            <v>2018</v>
          </cell>
          <cell r="O479" t="str">
            <v>DNA-EDTA</v>
          </cell>
        </row>
        <row r="480">
          <cell r="B480" t="str">
            <v>P7-H1</v>
          </cell>
          <cell r="C480" t="str">
            <v>F</v>
          </cell>
          <cell r="E480" t="str">
            <v>Intellectual disability</v>
          </cell>
          <cell r="H480" t="str">
            <v>all</v>
          </cell>
          <cell r="J480" t="str">
            <v>yes</v>
          </cell>
          <cell r="K480">
            <v>38.799999999999997</v>
          </cell>
          <cell r="M480" t="str">
            <v>MUMC</v>
          </cell>
          <cell r="N480">
            <v>2018</v>
          </cell>
          <cell r="O480" t="str">
            <v>DNA-EDTA</v>
          </cell>
        </row>
        <row r="481">
          <cell r="B481" t="str">
            <v>P7-A2</v>
          </cell>
          <cell r="C481" t="str">
            <v>F</v>
          </cell>
          <cell r="E481" t="str">
            <v>Intellectual disability</v>
          </cell>
          <cell r="I481" t="str">
            <v>MR</v>
          </cell>
          <cell r="J481" t="str">
            <v>yes</v>
          </cell>
          <cell r="K481">
            <v>44.82</v>
          </cell>
          <cell r="M481" t="str">
            <v>MUMC</v>
          </cell>
          <cell r="N481">
            <v>2018</v>
          </cell>
          <cell r="O481" t="str">
            <v>DNA-EDTA</v>
          </cell>
        </row>
        <row r="482">
          <cell r="B482" t="str">
            <v>P7-B2</v>
          </cell>
          <cell r="C482" t="str">
            <v>M</v>
          </cell>
          <cell r="E482" t="str">
            <v>Intellectual disability</v>
          </cell>
          <cell r="H482" t="str">
            <v>all</v>
          </cell>
          <cell r="J482" t="str">
            <v>yes</v>
          </cell>
          <cell r="K482">
            <v>29.24</v>
          </cell>
          <cell r="M482" t="str">
            <v>MUMC</v>
          </cell>
          <cell r="N482">
            <v>2018</v>
          </cell>
          <cell r="O482" t="str">
            <v>DNA-EDTA</v>
          </cell>
        </row>
        <row r="483">
          <cell r="B483" t="str">
            <v>P7-C2</v>
          </cell>
          <cell r="C483" t="str">
            <v>F</v>
          </cell>
          <cell r="D483" t="str">
            <v>Fragile X Syndrome</v>
          </cell>
          <cell r="F483" t="str">
            <v>FMR1</v>
          </cell>
          <cell r="J483" t="str">
            <v>yes</v>
          </cell>
          <cell r="K483">
            <v>27.55</v>
          </cell>
          <cell r="M483" t="str">
            <v>MUMC</v>
          </cell>
          <cell r="N483">
            <v>2018</v>
          </cell>
          <cell r="O483" t="str">
            <v>DNA-EDTA</v>
          </cell>
        </row>
        <row r="484">
          <cell r="B484" t="str">
            <v>P7-D2</v>
          </cell>
          <cell r="C484" t="str">
            <v>F</v>
          </cell>
          <cell r="D484" t="str">
            <v>Alport syndrome</v>
          </cell>
          <cell r="G484" t="str">
            <v>APP</v>
          </cell>
          <cell r="J484" t="str">
            <v>yes</v>
          </cell>
          <cell r="K484">
            <v>26.71</v>
          </cell>
          <cell r="M484" t="str">
            <v>MUMC</v>
          </cell>
          <cell r="N484">
            <v>2018</v>
          </cell>
          <cell r="O484" t="str">
            <v>DNA-EDTA</v>
          </cell>
        </row>
        <row r="485">
          <cell r="B485" t="str">
            <v>P7-E2</v>
          </cell>
          <cell r="C485" t="str">
            <v>M</v>
          </cell>
          <cell r="D485" t="str">
            <v>Alport syndrome</v>
          </cell>
          <cell r="G485" t="str">
            <v>APP</v>
          </cell>
          <cell r="J485" t="str">
            <v>yes</v>
          </cell>
          <cell r="K485">
            <v>50.11</v>
          </cell>
          <cell r="M485" t="str">
            <v>MUMC</v>
          </cell>
          <cell r="N485">
            <v>2018</v>
          </cell>
          <cell r="O485" t="str">
            <v>DNA-EDTA</v>
          </cell>
        </row>
        <row r="486">
          <cell r="B486" t="str">
            <v>P7-F2</v>
          </cell>
          <cell r="C486" t="str">
            <v>M</v>
          </cell>
          <cell r="E486" t="str">
            <v>Intellectual disability</v>
          </cell>
          <cell r="I486" t="str">
            <v>MR</v>
          </cell>
          <cell r="J486" t="str">
            <v>yes</v>
          </cell>
          <cell r="K486">
            <v>41.98</v>
          </cell>
          <cell r="M486" t="str">
            <v>MUMC</v>
          </cell>
          <cell r="N486">
            <v>2018</v>
          </cell>
          <cell r="O486" t="str">
            <v>DNA-EDTA</v>
          </cell>
        </row>
        <row r="487">
          <cell r="B487" t="str">
            <v>P7-G2</v>
          </cell>
          <cell r="C487" t="str">
            <v>M</v>
          </cell>
          <cell r="E487" t="str">
            <v>Intellectual disability</v>
          </cell>
          <cell r="H487" t="str">
            <v>all</v>
          </cell>
          <cell r="J487" t="str">
            <v>yes</v>
          </cell>
          <cell r="K487">
            <v>26.51</v>
          </cell>
          <cell r="M487" t="str">
            <v>MUMC</v>
          </cell>
          <cell r="N487">
            <v>2018</v>
          </cell>
          <cell r="O487" t="str">
            <v>DNA-EDTA</v>
          </cell>
        </row>
        <row r="488">
          <cell r="B488" t="str">
            <v>P7-H2</v>
          </cell>
          <cell r="C488" t="str">
            <v>M</v>
          </cell>
          <cell r="E488" t="str">
            <v>Intellectual disability</v>
          </cell>
          <cell r="H488" t="str">
            <v>all</v>
          </cell>
          <cell r="J488" t="str">
            <v>yes</v>
          </cell>
          <cell r="K488">
            <v>28.21</v>
          </cell>
          <cell r="M488" t="str">
            <v>MUMC</v>
          </cell>
          <cell r="N488">
            <v>2018</v>
          </cell>
          <cell r="O488" t="str">
            <v>DNA-EDTA</v>
          </cell>
        </row>
        <row r="489">
          <cell r="B489" t="str">
            <v>P7-A3</v>
          </cell>
          <cell r="C489" t="str">
            <v>M</v>
          </cell>
          <cell r="E489" t="str">
            <v>Intellectual disability</v>
          </cell>
          <cell r="H489" t="str">
            <v>all</v>
          </cell>
          <cell r="J489" t="str">
            <v>yes</v>
          </cell>
          <cell r="K489">
            <v>44.17</v>
          </cell>
          <cell r="M489" t="str">
            <v>MUMC</v>
          </cell>
          <cell r="N489">
            <v>2018</v>
          </cell>
          <cell r="O489" t="str">
            <v>DNA-EDTA</v>
          </cell>
        </row>
        <row r="490">
          <cell r="B490" t="str">
            <v>P7-B3</v>
          </cell>
          <cell r="C490" t="str">
            <v>F</v>
          </cell>
          <cell r="E490" t="str">
            <v>Intellectual disability</v>
          </cell>
          <cell r="I490" t="str">
            <v>MR</v>
          </cell>
          <cell r="J490" t="str">
            <v>yes</v>
          </cell>
          <cell r="K490">
            <v>44.76</v>
          </cell>
          <cell r="M490" t="str">
            <v>MUMC</v>
          </cell>
          <cell r="N490">
            <v>2018</v>
          </cell>
          <cell r="O490" t="str">
            <v>DNA-EDTA</v>
          </cell>
        </row>
        <row r="491">
          <cell r="B491" t="str">
            <v>P7-C3</v>
          </cell>
          <cell r="C491" t="str">
            <v>F</v>
          </cell>
          <cell r="E491" t="str">
            <v>Intellectual disability</v>
          </cell>
          <cell r="I491" t="str">
            <v>MR</v>
          </cell>
          <cell r="J491" t="str">
            <v>yes</v>
          </cell>
          <cell r="K491">
            <v>35.74</v>
          </cell>
          <cell r="M491" t="str">
            <v>MUMC</v>
          </cell>
          <cell r="N491">
            <v>2018</v>
          </cell>
          <cell r="O491" t="str">
            <v>DNA-AM</v>
          </cell>
        </row>
        <row r="492">
          <cell r="B492" t="str">
            <v>P7-D3</v>
          </cell>
          <cell r="C492" t="str">
            <v>F</v>
          </cell>
          <cell r="E492" t="str">
            <v>Intellectual disability</v>
          </cell>
          <cell r="H492" t="str">
            <v>all</v>
          </cell>
          <cell r="J492" t="str">
            <v>yes</v>
          </cell>
          <cell r="K492">
            <v>38.5</v>
          </cell>
          <cell r="M492" t="str">
            <v>MUMC</v>
          </cell>
          <cell r="N492">
            <v>2018</v>
          </cell>
          <cell r="O492" t="str">
            <v>DNA-EDTA</v>
          </cell>
        </row>
        <row r="493">
          <cell r="B493" t="str">
            <v>P7-E3</v>
          </cell>
          <cell r="C493" t="str">
            <v>F</v>
          </cell>
          <cell r="D493" t="str">
            <v>Alport syndrome</v>
          </cell>
          <cell r="G493" t="str">
            <v>APP</v>
          </cell>
          <cell r="J493" t="str">
            <v>yes</v>
          </cell>
          <cell r="K493">
            <v>42.95</v>
          </cell>
          <cell r="M493" t="str">
            <v>MUMC</v>
          </cell>
          <cell r="N493">
            <v>2018</v>
          </cell>
          <cell r="O493" t="str">
            <v>DNA-EDTA</v>
          </cell>
        </row>
        <row r="494">
          <cell r="B494" t="str">
            <v>P7-F3</v>
          </cell>
          <cell r="C494" t="str">
            <v>M</v>
          </cell>
          <cell r="E494" t="str">
            <v>Monilethrix</v>
          </cell>
          <cell r="F494" t="str">
            <v>KRT86</v>
          </cell>
          <cell r="J494" t="str">
            <v>yes</v>
          </cell>
          <cell r="K494">
            <v>45.16</v>
          </cell>
          <cell r="M494" t="str">
            <v>MUMC</v>
          </cell>
          <cell r="N494">
            <v>2018</v>
          </cell>
          <cell r="O494" t="str">
            <v>DNA-EDTA</v>
          </cell>
        </row>
        <row r="495">
          <cell r="B495" t="str">
            <v>P7-G3</v>
          </cell>
          <cell r="C495" t="str">
            <v>F</v>
          </cell>
          <cell r="E495" t="str">
            <v>Intellectual disability</v>
          </cell>
          <cell r="I495" t="str">
            <v>MR</v>
          </cell>
          <cell r="J495" t="str">
            <v>yes</v>
          </cell>
          <cell r="K495">
            <v>43.14</v>
          </cell>
          <cell r="M495" t="str">
            <v>MUMC</v>
          </cell>
          <cell r="N495">
            <v>2018</v>
          </cell>
          <cell r="O495" t="str">
            <v>DNA-EDTA</v>
          </cell>
        </row>
        <row r="496">
          <cell r="B496" t="str">
            <v>P7-H3</v>
          </cell>
          <cell r="C496" t="str">
            <v>F</v>
          </cell>
          <cell r="D496" t="str">
            <v>neuropathy</v>
          </cell>
          <cell r="G496" t="str">
            <v>NPT</v>
          </cell>
          <cell r="J496" t="str">
            <v>yes</v>
          </cell>
          <cell r="K496">
            <v>39.520000000000003</v>
          </cell>
          <cell r="M496" t="str">
            <v>MUMC</v>
          </cell>
          <cell r="N496">
            <v>2018</v>
          </cell>
          <cell r="O496" t="str">
            <v>DNA-EDTA</v>
          </cell>
        </row>
        <row r="497">
          <cell r="B497" t="str">
            <v>P7-A4</v>
          </cell>
          <cell r="C497" t="str">
            <v>M</v>
          </cell>
          <cell r="E497" t="str">
            <v>Intellectual disability</v>
          </cell>
          <cell r="H497" t="str">
            <v>all</v>
          </cell>
          <cell r="J497" t="str">
            <v>yes</v>
          </cell>
          <cell r="K497">
            <v>29.5</v>
          </cell>
          <cell r="M497" t="str">
            <v>MUMC</v>
          </cell>
          <cell r="N497">
            <v>2018</v>
          </cell>
          <cell r="O497" t="str">
            <v>DNA-EDTA</v>
          </cell>
        </row>
        <row r="498">
          <cell r="B498" t="str">
            <v>P7-B4</v>
          </cell>
          <cell r="C498" t="str">
            <v>F</v>
          </cell>
          <cell r="E498" t="str">
            <v>Intellectual disability</v>
          </cell>
          <cell r="I498" t="str">
            <v>MR</v>
          </cell>
          <cell r="J498" t="str">
            <v>yes</v>
          </cell>
          <cell r="K498">
            <v>13.89</v>
          </cell>
          <cell r="L498" t="str">
            <v>low uniformity</v>
          </cell>
          <cell r="M498" t="str">
            <v>MUMC</v>
          </cell>
          <cell r="N498">
            <v>2018</v>
          </cell>
          <cell r="O498" t="str">
            <v>DNA-EDTA</v>
          </cell>
        </row>
        <row r="499">
          <cell r="B499" t="str">
            <v>P7-D4</v>
          </cell>
          <cell r="C499" t="str">
            <v>F</v>
          </cell>
          <cell r="D499" t="str">
            <v>Alport syndrome</v>
          </cell>
          <cell r="G499" t="str">
            <v>APP</v>
          </cell>
          <cell r="J499" t="str">
            <v>yes</v>
          </cell>
          <cell r="K499">
            <v>33.85</v>
          </cell>
          <cell r="M499" t="str">
            <v>MUMC</v>
          </cell>
          <cell r="N499">
            <v>2018</v>
          </cell>
          <cell r="O499" t="str">
            <v>DNA-EDTA</v>
          </cell>
        </row>
        <row r="500">
          <cell r="B500" t="str">
            <v>P7-E4</v>
          </cell>
          <cell r="C500" t="str">
            <v>M</v>
          </cell>
          <cell r="E500" t="str">
            <v>Intellectual disability</v>
          </cell>
          <cell r="I500" t="str">
            <v>MR</v>
          </cell>
          <cell r="J500" t="str">
            <v>yes</v>
          </cell>
          <cell r="K500">
            <v>40.619999999999997</v>
          </cell>
          <cell r="M500" t="str">
            <v>MUMC</v>
          </cell>
          <cell r="N500">
            <v>2018</v>
          </cell>
          <cell r="O500" t="str">
            <v>DNA-EDTA</v>
          </cell>
        </row>
        <row r="501">
          <cell r="B501" t="str">
            <v>P7-F4</v>
          </cell>
          <cell r="C501" t="str">
            <v>M</v>
          </cell>
          <cell r="E501" t="str">
            <v>Intellectual disability</v>
          </cell>
          <cell r="H501" t="str">
            <v>all</v>
          </cell>
          <cell r="J501" t="str">
            <v>yes</v>
          </cell>
          <cell r="K501">
            <v>45.84</v>
          </cell>
          <cell r="M501" t="str">
            <v>MUMC</v>
          </cell>
          <cell r="N501">
            <v>2018</v>
          </cell>
          <cell r="O501" t="str">
            <v>DNA-EDTA</v>
          </cell>
        </row>
        <row r="502">
          <cell r="B502" t="str">
            <v>P7-G4</v>
          </cell>
          <cell r="C502" t="str">
            <v>M</v>
          </cell>
          <cell r="E502" t="str">
            <v>Intellectual disability</v>
          </cell>
          <cell r="I502" t="str">
            <v>MR</v>
          </cell>
          <cell r="J502" t="str">
            <v>yes</v>
          </cell>
          <cell r="K502">
            <v>38.020000000000003</v>
          </cell>
          <cell r="M502" t="str">
            <v>MUMC</v>
          </cell>
          <cell r="N502">
            <v>2018</v>
          </cell>
          <cell r="O502" t="str">
            <v>DNA-EDTA</v>
          </cell>
        </row>
        <row r="503">
          <cell r="B503" t="str">
            <v>P7-H4</v>
          </cell>
          <cell r="C503" t="str">
            <v>M</v>
          </cell>
          <cell r="D503" t="str">
            <v>Fragile X Syndrome</v>
          </cell>
          <cell r="F503" t="str">
            <v>FMR1</v>
          </cell>
          <cell r="J503" t="str">
            <v>yes</v>
          </cell>
          <cell r="K503">
            <v>40.93</v>
          </cell>
          <cell r="M503" t="str">
            <v>MUMC</v>
          </cell>
          <cell r="N503">
            <v>2018</v>
          </cell>
          <cell r="O503" t="str">
            <v>DNA-EDTA</v>
          </cell>
        </row>
        <row r="504">
          <cell r="B504" t="str">
            <v>P7-A5</v>
          </cell>
          <cell r="C504" t="str">
            <v>M</v>
          </cell>
          <cell r="E504" t="str">
            <v>Intellectual disability</v>
          </cell>
          <cell r="I504" t="str">
            <v>MR</v>
          </cell>
          <cell r="J504" t="str">
            <v>yes</v>
          </cell>
          <cell r="K504">
            <v>35.99</v>
          </cell>
          <cell r="M504" t="str">
            <v>MUMC</v>
          </cell>
          <cell r="N504">
            <v>2018</v>
          </cell>
          <cell r="O504" t="str">
            <v>DNA-EDTA</v>
          </cell>
        </row>
        <row r="505">
          <cell r="B505" t="str">
            <v>P7-B5</v>
          </cell>
          <cell r="C505" t="str">
            <v>F</v>
          </cell>
          <cell r="D505" t="str">
            <v>neuropathy</v>
          </cell>
          <cell r="G505" t="str">
            <v>NPT</v>
          </cell>
          <cell r="J505" t="str">
            <v>yes</v>
          </cell>
          <cell r="K505">
            <v>42.67</v>
          </cell>
          <cell r="M505" t="str">
            <v>MUMC</v>
          </cell>
          <cell r="N505">
            <v>2018</v>
          </cell>
          <cell r="O505" t="str">
            <v>DNA-EDTA</v>
          </cell>
        </row>
        <row r="506">
          <cell r="B506" t="str">
            <v>P7-C5</v>
          </cell>
          <cell r="C506" t="str">
            <v>M</v>
          </cell>
          <cell r="E506" t="str">
            <v>Intellectual disability</v>
          </cell>
          <cell r="H506" t="str">
            <v>all</v>
          </cell>
          <cell r="J506" t="str">
            <v>yes</v>
          </cell>
          <cell r="K506">
            <v>40.72</v>
          </cell>
          <cell r="M506" t="str">
            <v>MUMC</v>
          </cell>
          <cell r="N506">
            <v>2018</v>
          </cell>
          <cell r="O506" t="str">
            <v>DNA-EDTA</v>
          </cell>
        </row>
        <row r="507">
          <cell r="B507" t="str">
            <v>P7-D5</v>
          </cell>
          <cell r="C507" t="str">
            <v>M</v>
          </cell>
          <cell r="E507" t="str">
            <v>polyneuropathy</v>
          </cell>
          <cell r="F507" t="str">
            <v>MPZ</v>
          </cell>
          <cell r="J507" t="str">
            <v>yes</v>
          </cell>
          <cell r="K507">
            <v>42.08</v>
          </cell>
          <cell r="M507" t="str">
            <v>MUMC</v>
          </cell>
          <cell r="N507">
            <v>2018</v>
          </cell>
          <cell r="O507" t="str">
            <v>DNA-EDTA</v>
          </cell>
        </row>
        <row r="508">
          <cell r="B508" t="str">
            <v>P7-E5</v>
          </cell>
          <cell r="C508" t="str">
            <v>F</v>
          </cell>
          <cell r="E508" t="str">
            <v>Intellectual disability</v>
          </cell>
          <cell r="I508" t="str">
            <v>MR</v>
          </cell>
          <cell r="J508" t="str">
            <v>yes</v>
          </cell>
          <cell r="K508">
            <v>30.31</v>
          </cell>
          <cell r="M508" t="str">
            <v>MUMC</v>
          </cell>
          <cell r="N508">
            <v>2018</v>
          </cell>
          <cell r="O508" t="str">
            <v>DNA-EDTA</v>
          </cell>
        </row>
        <row r="509">
          <cell r="B509" t="str">
            <v>P7-F5</v>
          </cell>
          <cell r="C509" t="str">
            <v>M</v>
          </cell>
          <cell r="E509" t="str">
            <v>Intellectual disability</v>
          </cell>
          <cell r="I509" t="str">
            <v>MR</v>
          </cell>
          <cell r="J509" t="str">
            <v>yes</v>
          </cell>
          <cell r="K509">
            <v>33.96</v>
          </cell>
          <cell r="M509" t="str">
            <v>MUMC</v>
          </cell>
          <cell r="N509">
            <v>2018</v>
          </cell>
          <cell r="O509" t="str">
            <v>DNA-EDTA</v>
          </cell>
        </row>
        <row r="510">
          <cell r="B510" t="str">
            <v>P7-G5</v>
          </cell>
          <cell r="C510" t="str">
            <v>M</v>
          </cell>
          <cell r="E510" t="str">
            <v>Intellectual disability</v>
          </cell>
          <cell r="I510" t="str">
            <v>MR</v>
          </cell>
          <cell r="J510" t="str">
            <v>yes</v>
          </cell>
          <cell r="K510">
            <v>44.71</v>
          </cell>
          <cell r="M510" t="str">
            <v>MUMC</v>
          </cell>
          <cell r="N510">
            <v>2018</v>
          </cell>
          <cell r="O510" t="str">
            <v>DNA-EDTA</v>
          </cell>
        </row>
        <row r="511">
          <cell r="B511" t="str">
            <v>P7-H5</v>
          </cell>
          <cell r="C511" t="str">
            <v>M</v>
          </cell>
          <cell r="E511" t="str">
            <v>Intellectual disability</v>
          </cell>
          <cell r="I511" t="str">
            <v>MR</v>
          </cell>
          <cell r="J511" t="str">
            <v>yes</v>
          </cell>
          <cell r="K511">
            <v>39.82</v>
          </cell>
          <cell r="M511" t="str">
            <v>MUMC</v>
          </cell>
          <cell r="N511">
            <v>2018</v>
          </cell>
          <cell r="O511" t="str">
            <v>DNA-EDTA</v>
          </cell>
        </row>
        <row r="512">
          <cell r="B512" t="str">
            <v>P7-A6</v>
          </cell>
          <cell r="C512" t="str">
            <v>M</v>
          </cell>
          <cell r="D512" t="str">
            <v>Darier disease</v>
          </cell>
          <cell r="F512" t="str">
            <v>ATP2A2</v>
          </cell>
          <cell r="J512" t="str">
            <v>yes</v>
          </cell>
          <cell r="K512">
            <v>43.33</v>
          </cell>
          <cell r="M512" t="str">
            <v>MUMC</v>
          </cell>
          <cell r="N512">
            <v>2018</v>
          </cell>
          <cell r="O512" t="str">
            <v>DNA-EDTA</v>
          </cell>
        </row>
        <row r="513">
          <cell r="B513" t="str">
            <v>P7-B6</v>
          </cell>
          <cell r="C513" t="str">
            <v>F</v>
          </cell>
          <cell r="D513" t="str">
            <v>Alport syndrome</v>
          </cell>
          <cell r="G513" t="str">
            <v>APP</v>
          </cell>
          <cell r="J513" t="str">
            <v>yes</v>
          </cell>
          <cell r="K513">
            <v>28.55</v>
          </cell>
          <cell r="M513" t="str">
            <v>MUMC</v>
          </cell>
          <cell r="N513">
            <v>2018</v>
          </cell>
          <cell r="O513" t="str">
            <v>DNA-EDTA</v>
          </cell>
        </row>
        <row r="514">
          <cell r="B514" t="str">
            <v>P7-C6</v>
          </cell>
          <cell r="C514" t="str">
            <v>M</v>
          </cell>
          <cell r="E514" t="str">
            <v>Intellectual disability</v>
          </cell>
          <cell r="H514" t="str">
            <v>all</v>
          </cell>
          <cell r="J514" t="str">
            <v>yes</v>
          </cell>
          <cell r="K514">
            <v>43.75</v>
          </cell>
          <cell r="M514" t="str">
            <v>MUMC</v>
          </cell>
          <cell r="N514">
            <v>2018</v>
          </cell>
          <cell r="O514" t="str">
            <v>DNA-EDTA</v>
          </cell>
        </row>
        <row r="515">
          <cell r="B515" t="str">
            <v>P7-D6</v>
          </cell>
          <cell r="C515" t="str">
            <v>M</v>
          </cell>
          <cell r="E515" t="str">
            <v>Intellectual disability</v>
          </cell>
          <cell r="H515" t="str">
            <v>all</v>
          </cell>
          <cell r="J515" t="str">
            <v>yes</v>
          </cell>
          <cell r="K515">
            <v>43.63</v>
          </cell>
          <cell r="M515" t="str">
            <v>MUMC</v>
          </cell>
          <cell r="N515">
            <v>2018</v>
          </cell>
          <cell r="O515" t="str">
            <v>DNA-EDTA</v>
          </cell>
        </row>
        <row r="516">
          <cell r="B516" t="str">
            <v>P7-E6</v>
          </cell>
          <cell r="C516" t="str">
            <v>M</v>
          </cell>
          <cell r="E516" t="str">
            <v>Intellectual disability</v>
          </cell>
          <cell r="H516" t="str">
            <v>all</v>
          </cell>
          <cell r="J516" t="str">
            <v>yes</v>
          </cell>
          <cell r="K516">
            <v>48.77</v>
          </cell>
          <cell r="M516" t="str">
            <v>MUMC</v>
          </cell>
          <cell r="N516">
            <v>2018</v>
          </cell>
          <cell r="O516" t="str">
            <v>DNA-EDTA</v>
          </cell>
        </row>
        <row r="517">
          <cell r="B517" t="str">
            <v>P7-F6</v>
          </cell>
          <cell r="C517" t="str">
            <v>M</v>
          </cell>
          <cell r="E517" t="str">
            <v>Intellectual disability</v>
          </cell>
          <cell r="I517" t="str">
            <v>MR</v>
          </cell>
          <cell r="J517" t="str">
            <v>yes</v>
          </cell>
          <cell r="K517">
            <v>42.61</v>
          </cell>
          <cell r="M517" t="str">
            <v>MUMC</v>
          </cell>
          <cell r="N517">
            <v>2018</v>
          </cell>
          <cell r="O517" t="str">
            <v>DNA-EDTA</v>
          </cell>
        </row>
        <row r="518">
          <cell r="B518" t="str">
            <v>P7-G6</v>
          </cell>
          <cell r="C518" t="str">
            <v>M</v>
          </cell>
          <cell r="D518" t="str">
            <v>Alport syndrome</v>
          </cell>
          <cell r="G518" t="str">
            <v>APP</v>
          </cell>
          <cell r="J518" t="str">
            <v>yes</v>
          </cell>
          <cell r="K518">
            <v>44.26</v>
          </cell>
          <cell r="M518" t="str">
            <v>MUMC</v>
          </cell>
          <cell r="N518">
            <v>2018</v>
          </cell>
          <cell r="O518" t="str">
            <v>DNA-EDTA</v>
          </cell>
        </row>
        <row r="519">
          <cell r="B519" t="str">
            <v>P7-H6</v>
          </cell>
          <cell r="C519" t="str">
            <v>M</v>
          </cell>
          <cell r="E519" t="str">
            <v>Intellectual disability</v>
          </cell>
          <cell r="H519" t="str">
            <v>all</v>
          </cell>
          <cell r="J519" t="str">
            <v>yes</v>
          </cell>
          <cell r="K519">
            <v>37.700000000000003</v>
          </cell>
          <cell r="M519" t="str">
            <v>MUMC</v>
          </cell>
          <cell r="N519">
            <v>2018</v>
          </cell>
          <cell r="O519" t="str">
            <v>DNA-EDTA</v>
          </cell>
        </row>
        <row r="520">
          <cell r="B520" t="str">
            <v>P7-A7</v>
          </cell>
          <cell r="C520" t="str">
            <v>F</v>
          </cell>
          <cell r="E520" t="str">
            <v>Intellectual disability</v>
          </cell>
          <cell r="I520" t="str">
            <v>MR</v>
          </cell>
          <cell r="J520" t="str">
            <v>yes</v>
          </cell>
          <cell r="K520">
            <v>41.13</v>
          </cell>
          <cell r="M520" t="str">
            <v>MUMC</v>
          </cell>
          <cell r="N520">
            <v>2018</v>
          </cell>
          <cell r="O520" t="str">
            <v>DNA-EDTA</v>
          </cell>
        </row>
        <row r="521">
          <cell r="B521" t="str">
            <v>P7-B7</v>
          </cell>
          <cell r="C521" t="str">
            <v>F</v>
          </cell>
          <cell r="E521" t="str">
            <v>Intellectual disability</v>
          </cell>
          <cell r="I521" t="str">
            <v>MR</v>
          </cell>
          <cell r="J521" t="str">
            <v>yes</v>
          </cell>
          <cell r="K521">
            <v>27.4</v>
          </cell>
          <cell r="M521" t="str">
            <v>MUMC</v>
          </cell>
          <cell r="N521">
            <v>2018</v>
          </cell>
          <cell r="O521" t="str">
            <v>DNA-AM</v>
          </cell>
        </row>
        <row r="522">
          <cell r="B522" t="str">
            <v>P7-C7</v>
          </cell>
          <cell r="C522" t="str">
            <v>M</v>
          </cell>
          <cell r="E522" t="str">
            <v>Intellectual disability</v>
          </cell>
          <cell r="I522" t="str">
            <v>MR</v>
          </cell>
          <cell r="J522" t="str">
            <v>yes</v>
          </cell>
          <cell r="K522">
            <v>40.200000000000003</v>
          </cell>
          <cell r="M522" t="str">
            <v>MUMC</v>
          </cell>
          <cell r="N522">
            <v>2018</v>
          </cell>
          <cell r="O522" t="str">
            <v>DNA-EDTA</v>
          </cell>
        </row>
        <row r="523">
          <cell r="B523" t="str">
            <v>P7-D7</v>
          </cell>
          <cell r="C523" t="str">
            <v>M</v>
          </cell>
          <cell r="E523" t="str">
            <v>Intellectual disability</v>
          </cell>
          <cell r="I523" t="str">
            <v>MR</v>
          </cell>
          <cell r="J523" t="str">
            <v>yes</v>
          </cell>
          <cell r="K523">
            <v>32.42</v>
          </cell>
          <cell r="M523" t="str">
            <v>MUMC</v>
          </cell>
          <cell r="N523">
            <v>2018</v>
          </cell>
          <cell r="O523" t="str">
            <v>DNA-EDTA</v>
          </cell>
        </row>
        <row r="524">
          <cell r="B524" t="str">
            <v>P7-E7</v>
          </cell>
          <cell r="C524" t="str">
            <v>F</v>
          </cell>
          <cell r="E524" t="str">
            <v>Intellectual disability</v>
          </cell>
          <cell r="I524" t="str">
            <v>MR</v>
          </cell>
          <cell r="J524" t="str">
            <v>yes</v>
          </cell>
          <cell r="K524">
            <v>23.45</v>
          </cell>
          <cell r="L524" t="str">
            <v>low uniformity</v>
          </cell>
          <cell r="M524" t="str">
            <v>MUMC</v>
          </cell>
          <cell r="N524">
            <v>2018</v>
          </cell>
          <cell r="O524" t="str">
            <v>DNA-EDTA</v>
          </cell>
        </row>
        <row r="525">
          <cell r="B525" t="str">
            <v>P7-F7</v>
          </cell>
          <cell r="C525" t="str">
            <v>M</v>
          </cell>
          <cell r="D525" t="str">
            <v>Birt-Hogg-Dube syndroom</v>
          </cell>
          <cell r="F525" t="str">
            <v>FLCN</v>
          </cell>
          <cell r="J525" t="str">
            <v>yes</v>
          </cell>
          <cell r="K525">
            <v>38.85</v>
          </cell>
          <cell r="M525" t="str">
            <v>MUMC</v>
          </cell>
          <cell r="N525">
            <v>2018</v>
          </cell>
          <cell r="O525" t="str">
            <v>DNA-EDTA</v>
          </cell>
        </row>
        <row r="526">
          <cell r="B526" t="str">
            <v>P7-G7</v>
          </cell>
          <cell r="C526" t="str">
            <v>M</v>
          </cell>
          <cell r="E526" t="str">
            <v>Intellectual disability</v>
          </cell>
          <cell r="H526" t="str">
            <v>all</v>
          </cell>
          <cell r="J526" t="str">
            <v>yes</v>
          </cell>
          <cell r="K526">
            <v>35.619999999999997</v>
          </cell>
          <cell r="M526" t="str">
            <v>MUMC</v>
          </cell>
          <cell r="N526">
            <v>2018</v>
          </cell>
          <cell r="O526" t="str">
            <v>DNA-EDTA</v>
          </cell>
        </row>
        <row r="527">
          <cell r="B527" t="str">
            <v>P7-H7</v>
          </cell>
          <cell r="C527" t="str">
            <v>F</v>
          </cell>
          <cell r="E527" t="str">
            <v>Intellectual disability</v>
          </cell>
          <cell r="I527" t="str">
            <v>MR</v>
          </cell>
          <cell r="J527" t="str">
            <v>yes</v>
          </cell>
          <cell r="K527">
            <v>40.340000000000003</v>
          </cell>
          <cell r="M527" t="str">
            <v>MUMC</v>
          </cell>
          <cell r="N527">
            <v>2018</v>
          </cell>
          <cell r="O527" t="str">
            <v>DNA-EDTA</v>
          </cell>
        </row>
        <row r="528">
          <cell r="B528" t="str">
            <v>P7-A8</v>
          </cell>
          <cell r="C528" t="str">
            <v>M</v>
          </cell>
          <cell r="D528" t="str">
            <v>acral peeling skin syndroom</v>
          </cell>
          <cell r="F528" t="str">
            <v>TGM5</v>
          </cell>
          <cell r="J528" t="str">
            <v>yes</v>
          </cell>
          <cell r="K528">
            <v>42.87</v>
          </cell>
          <cell r="M528" t="str">
            <v>MUMC</v>
          </cell>
          <cell r="N528">
            <v>2018</v>
          </cell>
          <cell r="O528" t="str">
            <v>DNA-EDTA</v>
          </cell>
        </row>
        <row r="529">
          <cell r="B529" t="str">
            <v>P7-B8</v>
          </cell>
          <cell r="C529" t="str">
            <v>F</v>
          </cell>
          <cell r="E529" t="str">
            <v>Intellectual disability</v>
          </cell>
          <cell r="I529" t="str">
            <v>MR</v>
          </cell>
          <cell r="J529" t="str">
            <v>yes</v>
          </cell>
          <cell r="K529">
            <v>29.43</v>
          </cell>
          <cell r="M529" t="str">
            <v>MUMC</v>
          </cell>
          <cell r="N529">
            <v>2018</v>
          </cell>
          <cell r="O529" t="str">
            <v>DNA-EDTA</v>
          </cell>
        </row>
        <row r="530">
          <cell r="B530" t="str">
            <v>P7-C8</v>
          </cell>
          <cell r="C530" t="str">
            <v>M</v>
          </cell>
          <cell r="E530" t="str">
            <v>Intellectual disability</v>
          </cell>
          <cell r="I530" t="str">
            <v>MR</v>
          </cell>
          <cell r="J530" t="str">
            <v>yes</v>
          </cell>
          <cell r="K530">
            <v>29.03</v>
          </cell>
          <cell r="M530" t="str">
            <v>MUMC</v>
          </cell>
          <cell r="N530">
            <v>2018</v>
          </cell>
          <cell r="O530" t="str">
            <v>DNA-EDTA</v>
          </cell>
        </row>
        <row r="531">
          <cell r="B531" t="str">
            <v>P7-D8</v>
          </cell>
          <cell r="C531" t="str">
            <v>F</v>
          </cell>
          <cell r="D531" t="str">
            <v>Prader-Willi syndrome</v>
          </cell>
          <cell r="H531">
            <v>15</v>
          </cell>
          <cell r="J531" t="str">
            <v>yes</v>
          </cell>
          <cell r="K531">
            <v>43.28</v>
          </cell>
          <cell r="M531" t="str">
            <v>MUMC</v>
          </cell>
          <cell r="N531">
            <v>2018</v>
          </cell>
          <cell r="O531" t="str">
            <v>DNA-EDTA</v>
          </cell>
        </row>
        <row r="532">
          <cell r="B532" t="str">
            <v>P7-E8</v>
          </cell>
          <cell r="C532" t="str">
            <v>M</v>
          </cell>
          <cell r="E532" t="str">
            <v>Intellectual disability</v>
          </cell>
          <cell r="I532" t="str">
            <v>MR</v>
          </cell>
          <cell r="J532" t="str">
            <v>yes</v>
          </cell>
          <cell r="K532">
            <v>38.1</v>
          </cell>
          <cell r="M532" t="str">
            <v>MUMC</v>
          </cell>
          <cell r="N532">
            <v>2018</v>
          </cell>
          <cell r="O532" t="str">
            <v>DNA-EDTA</v>
          </cell>
        </row>
        <row r="533">
          <cell r="B533" t="str">
            <v>P7-F8</v>
          </cell>
          <cell r="C533" t="str">
            <v>F</v>
          </cell>
          <cell r="D533" t="str">
            <v>neuropathy</v>
          </cell>
          <cell r="G533" t="str">
            <v>NPT</v>
          </cell>
          <cell r="J533" t="str">
            <v>yes</v>
          </cell>
          <cell r="K533">
            <v>38.869999999999997</v>
          </cell>
          <cell r="M533" t="str">
            <v>MUMC</v>
          </cell>
          <cell r="N533">
            <v>2018</v>
          </cell>
          <cell r="O533" t="str">
            <v>DNA-EDTA</v>
          </cell>
        </row>
        <row r="534">
          <cell r="B534" t="str">
            <v>P7-G8/P99-B5</v>
          </cell>
          <cell r="C534" t="str">
            <v>M</v>
          </cell>
          <cell r="E534" t="str">
            <v>Intellectual disability</v>
          </cell>
          <cell r="I534" t="str">
            <v>MR</v>
          </cell>
          <cell r="J534" t="str">
            <v>yes</v>
          </cell>
          <cell r="L534" t="str">
            <v>low uniformity</v>
          </cell>
          <cell r="M534" t="str">
            <v>MUMC</v>
          </cell>
          <cell r="N534">
            <v>2018</v>
          </cell>
          <cell r="O534" t="str">
            <v>DNA-EDTA</v>
          </cell>
        </row>
        <row r="535">
          <cell r="B535" t="str">
            <v>P7-H8</v>
          </cell>
          <cell r="C535" t="str">
            <v>M</v>
          </cell>
          <cell r="E535" t="str">
            <v>Intellectual disability</v>
          </cell>
          <cell r="I535" t="str">
            <v>MR</v>
          </cell>
          <cell r="J535" t="str">
            <v>yes</v>
          </cell>
          <cell r="K535">
            <v>41.34</v>
          </cell>
          <cell r="M535" t="str">
            <v>MUMC</v>
          </cell>
          <cell r="N535">
            <v>2018</v>
          </cell>
          <cell r="O535" t="str">
            <v>DNA-EDTA</v>
          </cell>
        </row>
        <row r="536">
          <cell r="B536" t="str">
            <v>P7-A9</v>
          </cell>
          <cell r="C536" t="str">
            <v>M</v>
          </cell>
          <cell r="D536" t="str">
            <v>Fragile X Syndrome</v>
          </cell>
          <cell r="F536" t="str">
            <v>FMR1</v>
          </cell>
          <cell r="J536" t="str">
            <v>yes</v>
          </cell>
          <cell r="K536">
            <v>44.37</v>
          </cell>
          <cell r="M536" t="str">
            <v>MUMC</v>
          </cell>
          <cell r="N536">
            <v>2018</v>
          </cell>
          <cell r="O536" t="str">
            <v>DNA-EDTA</v>
          </cell>
        </row>
        <row r="537">
          <cell r="B537" t="str">
            <v>P7-B9</v>
          </cell>
          <cell r="C537" t="str">
            <v>F</v>
          </cell>
          <cell r="E537" t="str">
            <v>Intellectual disability</v>
          </cell>
          <cell r="H537" t="str">
            <v>all</v>
          </cell>
          <cell r="J537" t="str">
            <v>yes</v>
          </cell>
          <cell r="K537">
            <v>42.54</v>
          </cell>
          <cell r="M537" t="str">
            <v>MUMC</v>
          </cell>
          <cell r="N537">
            <v>2018</v>
          </cell>
          <cell r="O537" t="str">
            <v>DNA-EDTA</v>
          </cell>
        </row>
        <row r="538">
          <cell r="B538" t="str">
            <v>P7-C9</v>
          </cell>
          <cell r="C538" t="str">
            <v>M</v>
          </cell>
          <cell r="E538" t="str">
            <v>Intellectual disability</v>
          </cell>
          <cell r="I538" t="str">
            <v>MR</v>
          </cell>
          <cell r="J538" t="str">
            <v>yes</v>
          </cell>
          <cell r="K538">
            <v>40.17</v>
          </cell>
          <cell r="M538" t="str">
            <v>MUMC</v>
          </cell>
          <cell r="N538">
            <v>2018</v>
          </cell>
          <cell r="O538" t="str">
            <v>DNA-EDTA</v>
          </cell>
        </row>
        <row r="539">
          <cell r="B539" t="str">
            <v>P7-D9</v>
          </cell>
          <cell r="C539" t="str">
            <v>M</v>
          </cell>
          <cell r="E539" t="str">
            <v>Intellectual disability</v>
          </cell>
          <cell r="I539" t="str">
            <v>MR</v>
          </cell>
          <cell r="J539" t="str">
            <v>yes</v>
          </cell>
          <cell r="K539">
            <v>38.58</v>
          </cell>
          <cell r="M539" t="str">
            <v>MUMC</v>
          </cell>
          <cell r="N539">
            <v>2018</v>
          </cell>
          <cell r="O539" t="str">
            <v>DNA-EDTA</v>
          </cell>
        </row>
        <row r="540">
          <cell r="B540" t="str">
            <v>P7-E9</v>
          </cell>
          <cell r="C540" t="str">
            <v>M</v>
          </cell>
          <cell r="E540" t="str">
            <v>Intellectual disability</v>
          </cell>
          <cell r="I540" t="str">
            <v>MR</v>
          </cell>
          <cell r="J540" t="str">
            <v>yes</v>
          </cell>
          <cell r="K540">
            <v>36.24</v>
          </cell>
          <cell r="M540" t="str">
            <v>MUMC</v>
          </cell>
          <cell r="N540">
            <v>2018</v>
          </cell>
          <cell r="O540" t="str">
            <v>DNA-EDTA</v>
          </cell>
        </row>
        <row r="541">
          <cell r="B541" t="str">
            <v>P7-F9</v>
          </cell>
          <cell r="C541" t="str">
            <v>F</v>
          </cell>
          <cell r="E541" t="str">
            <v>Intellectual disability</v>
          </cell>
          <cell r="H541" t="str">
            <v>all</v>
          </cell>
          <cell r="J541" t="str">
            <v>yes</v>
          </cell>
          <cell r="K541">
            <v>34.369999999999997</v>
          </cell>
          <cell r="M541" t="str">
            <v>MUMC</v>
          </cell>
          <cell r="N541">
            <v>2018</v>
          </cell>
          <cell r="O541" t="str">
            <v>DNA-EDTA</v>
          </cell>
        </row>
        <row r="542">
          <cell r="B542" t="str">
            <v>P7-G9</v>
          </cell>
          <cell r="C542" t="str">
            <v>F</v>
          </cell>
          <cell r="D542" t="str">
            <v>Pachyonychia Congenita, Type 1</v>
          </cell>
          <cell r="F542" t="str">
            <v>KRT16</v>
          </cell>
          <cell r="J542" t="str">
            <v>yes</v>
          </cell>
          <cell r="K542">
            <v>35.19</v>
          </cell>
          <cell r="M542" t="str">
            <v>MUMC</v>
          </cell>
          <cell r="N542">
            <v>2018</v>
          </cell>
          <cell r="O542" t="str">
            <v>DNA-EDTA</v>
          </cell>
        </row>
        <row r="543">
          <cell r="B543" t="str">
            <v>P7-H9</v>
          </cell>
          <cell r="C543" t="str">
            <v>F</v>
          </cell>
          <cell r="D543" t="str">
            <v>Alport syndrome</v>
          </cell>
          <cell r="G543" t="str">
            <v>APP</v>
          </cell>
          <cell r="J543" t="str">
            <v>yes</v>
          </cell>
          <cell r="K543">
            <v>29.5</v>
          </cell>
          <cell r="M543" t="str">
            <v>MUMC</v>
          </cell>
          <cell r="N543">
            <v>2018</v>
          </cell>
          <cell r="O543" t="str">
            <v>DNA-EDTA</v>
          </cell>
        </row>
        <row r="544">
          <cell r="B544" t="str">
            <v>P7-A10</v>
          </cell>
          <cell r="C544" t="str">
            <v>M</v>
          </cell>
          <cell r="E544" t="str">
            <v>Intellectual disability</v>
          </cell>
          <cell r="H544" t="str">
            <v>all</v>
          </cell>
          <cell r="J544" t="str">
            <v>yes</v>
          </cell>
          <cell r="K544">
            <v>42.07</v>
          </cell>
          <cell r="M544" t="str">
            <v>MUMC</v>
          </cell>
          <cell r="N544">
            <v>2018</v>
          </cell>
          <cell r="O544" t="str">
            <v>DNA-EDTA</v>
          </cell>
        </row>
        <row r="545">
          <cell r="B545" t="str">
            <v>P7-B10</v>
          </cell>
          <cell r="C545" t="str">
            <v>F</v>
          </cell>
          <cell r="E545" t="str">
            <v>Intellectual disability</v>
          </cell>
          <cell r="I545" t="str">
            <v>MR</v>
          </cell>
          <cell r="J545" t="str">
            <v>yes</v>
          </cell>
          <cell r="K545">
            <v>37.909999999999997</v>
          </cell>
          <cell r="M545" t="str">
            <v>MUMC</v>
          </cell>
          <cell r="N545">
            <v>2018</v>
          </cell>
          <cell r="O545" t="str">
            <v>DNA-EDTA</v>
          </cell>
        </row>
        <row r="546">
          <cell r="B546" t="str">
            <v>P7-C10</v>
          </cell>
          <cell r="C546" t="str">
            <v>F</v>
          </cell>
          <cell r="E546" t="str">
            <v>Intellectual disability</v>
          </cell>
          <cell r="I546" t="str">
            <v>MR</v>
          </cell>
          <cell r="J546" t="str">
            <v>yes</v>
          </cell>
          <cell r="K546">
            <v>31.07</v>
          </cell>
          <cell r="M546" t="str">
            <v>MUMC</v>
          </cell>
          <cell r="N546">
            <v>2018</v>
          </cell>
          <cell r="O546" t="str">
            <v>DNA-EDTA</v>
          </cell>
        </row>
        <row r="547">
          <cell r="B547" t="str">
            <v>P7-D10</v>
          </cell>
          <cell r="C547" t="str">
            <v>M</v>
          </cell>
          <cell r="E547" t="str">
            <v>Intellectual disability</v>
          </cell>
          <cell r="H547" t="str">
            <v>all</v>
          </cell>
          <cell r="J547" t="str">
            <v>yes</v>
          </cell>
          <cell r="K547">
            <v>37.840000000000003</v>
          </cell>
          <cell r="M547" t="str">
            <v>MUMC</v>
          </cell>
          <cell r="N547">
            <v>2018</v>
          </cell>
          <cell r="O547" t="str">
            <v>DNA-EDTA</v>
          </cell>
        </row>
        <row r="548">
          <cell r="B548" t="str">
            <v>P7-E10</v>
          </cell>
          <cell r="C548" t="str">
            <v>M</v>
          </cell>
          <cell r="E548" t="str">
            <v>Intellectual disability</v>
          </cell>
          <cell r="I548" t="str">
            <v>MR</v>
          </cell>
          <cell r="J548" t="str">
            <v>yes</v>
          </cell>
          <cell r="K548">
            <v>44.86</v>
          </cell>
          <cell r="M548" t="str">
            <v>MUMC</v>
          </cell>
          <cell r="N548">
            <v>2018</v>
          </cell>
          <cell r="O548" t="str">
            <v>DNA-EDTA</v>
          </cell>
        </row>
        <row r="549">
          <cell r="B549" t="str">
            <v>P7-F10</v>
          </cell>
          <cell r="C549" t="str">
            <v>F</v>
          </cell>
          <cell r="D549" t="str">
            <v>neuropathy</v>
          </cell>
          <cell r="G549" t="str">
            <v>NPT</v>
          </cell>
          <cell r="J549" t="str">
            <v>yes</v>
          </cell>
          <cell r="K549">
            <v>39.54</v>
          </cell>
          <cell r="M549" t="str">
            <v>MUMC</v>
          </cell>
          <cell r="N549">
            <v>2018</v>
          </cell>
          <cell r="O549" t="str">
            <v>DNA-EDTA</v>
          </cell>
        </row>
        <row r="550">
          <cell r="B550" t="str">
            <v>P7-G10</v>
          </cell>
          <cell r="C550" t="str">
            <v>M</v>
          </cell>
          <cell r="E550" t="str">
            <v>Intellectual disability</v>
          </cell>
          <cell r="H550" t="str">
            <v>all</v>
          </cell>
          <cell r="J550" t="str">
            <v>yes</v>
          </cell>
          <cell r="K550">
            <v>40.86</v>
          </cell>
          <cell r="M550" t="str">
            <v>MUMC</v>
          </cell>
          <cell r="N550">
            <v>2018</v>
          </cell>
          <cell r="O550" t="str">
            <v>DNA-EDTA</v>
          </cell>
        </row>
        <row r="551">
          <cell r="B551" t="str">
            <v>P7-H10</v>
          </cell>
          <cell r="C551" t="str">
            <v>M</v>
          </cell>
          <cell r="E551" t="str">
            <v>Intellectual disability</v>
          </cell>
          <cell r="H551" t="str">
            <v>all</v>
          </cell>
          <cell r="J551" t="str">
            <v>yes</v>
          </cell>
          <cell r="K551">
            <v>30.5</v>
          </cell>
          <cell r="M551" t="str">
            <v>MUMC</v>
          </cell>
          <cell r="N551">
            <v>2018</v>
          </cell>
          <cell r="O551" t="str">
            <v>DNA-EDTA</v>
          </cell>
        </row>
        <row r="552">
          <cell r="B552" t="str">
            <v>P7-A11</v>
          </cell>
          <cell r="C552" t="str">
            <v>M</v>
          </cell>
          <cell r="E552" t="str">
            <v>Intellectual disability</v>
          </cell>
          <cell r="I552" t="str">
            <v>MR</v>
          </cell>
          <cell r="J552" t="str">
            <v>yes</v>
          </cell>
          <cell r="K552">
            <v>41.33</v>
          </cell>
          <cell r="M552" t="str">
            <v>MUMC</v>
          </cell>
          <cell r="N552">
            <v>2018</v>
          </cell>
          <cell r="O552" t="str">
            <v>DNA-EDTA</v>
          </cell>
        </row>
        <row r="553">
          <cell r="B553" t="str">
            <v>P7-B11</v>
          </cell>
          <cell r="C553" t="str">
            <v>M</v>
          </cell>
          <cell r="E553" t="str">
            <v>Intellectual disability</v>
          </cell>
          <cell r="I553" t="str">
            <v>MR</v>
          </cell>
          <cell r="J553" t="str">
            <v>yes</v>
          </cell>
          <cell r="K553">
            <v>29.29</v>
          </cell>
          <cell r="M553" t="str">
            <v>MUMC</v>
          </cell>
          <cell r="N553">
            <v>2018</v>
          </cell>
          <cell r="O553" t="str">
            <v>DNA-EDTA</v>
          </cell>
        </row>
        <row r="554">
          <cell r="B554" t="str">
            <v>P7-C11</v>
          </cell>
          <cell r="C554" t="str">
            <v>F</v>
          </cell>
          <cell r="D554" t="str">
            <v>neuropathy</v>
          </cell>
          <cell r="G554" t="str">
            <v>NPT</v>
          </cell>
          <cell r="J554" t="str">
            <v>yes</v>
          </cell>
          <cell r="K554">
            <v>42.74</v>
          </cell>
          <cell r="M554" t="str">
            <v>MUMC</v>
          </cell>
          <cell r="N554">
            <v>2018</v>
          </cell>
          <cell r="O554" t="str">
            <v>DNA-EDTA</v>
          </cell>
        </row>
        <row r="555">
          <cell r="B555" t="str">
            <v>P7-D11</v>
          </cell>
          <cell r="C555" t="str">
            <v>F</v>
          </cell>
          <cell r="E555" t="str">
            <v>Intellectual disability</v>
          </cell>
          <cell r="I555" t="str">
            <v>MR</v>
          </cell>
          <cell r="J555" t="str">
            <v>yes</v>
          </cell>
          <cell r="K555">
            <v>38.56</v>
          </cell>
          <cell r="M555" t="str">
            <v>MUMC</v>
          </cell>
          <cell r="N555">
            <v>2018</v>
          </cell>
          <cell r="O555" t="str">
            <v>DNA-EDTA</v>
          </cell>
        </row>
        <row r="556">
          <cell r="B556" t="str">
            <v>P7-E11</v>
          </cell>
          <cell r="C556" t="str">
            <v>F</v>
          </cell>
          <cell r="D556" t="str">
            <v>Alport syndrome</v>
          </cell>
          <cell r="G556" t="str">
            <v>APP</v>
          </cell>
          <cell r="J556" t="str">
            <v>yes</v>
          </cell>
          <cell r="K556">
            <v>39.99</v>
          </cell>
          <cell r="M556" t="str">
            <v>MUMC</v>
          </cell>
          <cell r="N556">
            <v>2018</v>
          </cell>
          <cell r="O556" t="str">
            <v>DNA-EDTA</v>
          </cell>
        </row>
        <row r="557">
          <cell r="B557" t="str">
            <v>P7-F11</v>
          </cell>
          <cell r="C557" t="str">
            <v>F</v>
          </cell>
          <cell r="E557" t="str">
            <v>Intellectual disability</v>
          </cell>
          <cell r="H557" t="str">
            <v>all</v>
          </cell>
          <cell r="J557" t="str">
            <v>yes</v>
          </cell>
          <cell r="K557">
            <v>38.79</v>
          </cell>
          <cell r="M557" t="str">
            <v>MUMC</v>
          </cell>
          <cell r="N557">
            <v>2018</v>
          </cell>
          <cell r="O557" t="str">
            <v>DNA-EDTA</v>
          </cell>
        </row>
        <row r="558">
          <cell r="B558" t="str">
            <v>P7-G11</v>
          </cell>
          <cell r="C558" t="str">
            <v>F</v>
          </cell>
          <cell r="E558" t="str">
            <v>Intellectual disability</v>
          </cell>
          <cell r="H558" t="str">
            <v>all</v>
          </cell>
          <cell r="J558" t="str">
            <v>yes</v>
          </cell>
          <cell r="K558">
            <v>34.909999999999997</v>
          </cell>
          <cell r="M558" t="str">
            <v>MUMC</v>
          </cell>
          <cell r="N558">
            <v>2018</v>
          </cell>
          <cell r="O558" t="str">
            <v>DNA-EDTA</v>
          </cell>
        </row>
        <row r="559">
          <cell r="B559" t="str">
            <v>P7-H11</v>
          </cell>
          <cell r="C559" t="str">
            <v>F</v>
          </cell>
          <cell r="E559" t="str">
            <v>Intellectual disability</v>
          </cell>
          <cell r="H559" t="str">
            <v>all</v>
          </cell>
          <cell r="J559" t="str">
            <v>yes</v>
          </cell>
          <cell r="K559">
            <v>32.909999999999997</v>
          </cell>
          <cell r="M559" t="str">
            <v>MUMC</v>
          </cell>
          <cell r="N559">
            <v>2018</v>
          </cell>
          <cell r="O559" t="str">
            <v>DNA-EDTA</v>
          </cell>
        </row>
        <row r="560">
          <cell r="B560" t="str">
            <v>P7-A12</v>
          </cell>
          <cell r="C560" t="str">
            <v>M</v>
          </cell>
          <cell r="E560" t="str">
            <v>Intellectual disability</v>
          </cell>
          <cell r="I560" t="str">
            <v>MR</v>
          </cell>
          <cell r="J560" t="str">
            <v>yes</v>
          </cell>
          <cell r="K560">
            <v>38.83</v>
          </cell>
          <cell r="M560" t="str">
            <v>MUMC</v>
          </cell>
          <cell r="N560">
            <v>2018</v>
          </cell>
          <cell r="O560" t="str">
            <v>DNA-EDTA</v>
          </cell>
        </row>
        <row r="561">
          <cell r="B561" t="str">
            <v>P7-B12</v>
          </cell>
          <cell r="C561" t="str">
            <v>M</v>
          </cell>
          <cell r="E561" t="str">
            <v>Intellectual disability</v>
          </cell>
          <cell r="I561" t="str">
            <v>MR</v>
          </cell>
          <cell r="J561" t="str">
            <v>yes</v>
          </cell>
          <cell r="K561">
            <v>37.630000000000003</v>
          </cell>
          <cell r="M561" t="str">
            <v>MUMC</v>
          </cell>
          <cell r="N561">
            <v>2018</v>
          </cell>
          <cell r="O561" t="str">
            <v>DNA-EDTA</v>
          </cell>
        </row>
        <row r="562">
          <cell r="B562" t="str">
            <v>P7-C12</v>
          </cell>
          <cell r="C562" t="str">
            <v>F</v>
          </cell>
          <cell r="D562" t="str">
            <v>Fragile X Syndrome</v>
          </cell>
          <cell r="F562" t="str">
            <v>FMR1</v>
          </cell>
          <cell r="J562" t="str">
            <v>yes</v>
          </cell>
          <cell r="K562">
            <v>38.22</v>
          </cell>
          <cell r="M562" t="str">
            <v>MUMC</v>
          </cell>
          <cell r="N562">
            <v>2018</v>
          </cell>
          <cell r="O562" t="str">
            <v>DNA-EDTA</v>
          </cell>
        </row>
        <row r="563">
          <cell r="B563" t="str">
            <v>P7-D12</v>
          </cell>
          <cell r="C563" t="str">
            <v>M</v>
          </cell>
          <cell r="D563" t="str">
            <v>Fragile X Syndrome</v>
          </cell>
          <cell r="F563" t="str">
            <v>FMR1</v>
          </cell>
          <cell r="J563" t="str">
            <v>yes</v>
          </cell>
          <cell r="K563">
            <v>39.450000000000003</v>
          </cell>
          <cell r="M563" t="str">
            <v>MUMC</v>
          </cell>
          <cell r="N563">
            <v>2018</v>
          </cell>
          <cell r="O563" t="str">
            <v>DNA-EDTA</v>
          </cell>
        </row>
        <row r="564">
          <cell r="B564" t="str">
            <v>P7-E12</v>
          </cell>
          <cell r="C564" t="str">
            <v>F</v>
          </cell>
          <cell r="D564" t="str">
            <v>neuropathy</v>
          </cell>
          <cell r="G564" t="str">
            <v>NPT</v>
          </cell>
          <cell r="J564" t="str">
            <v>yes</v>
          </cell>
          <cell r="K564">
            <v>41.94</v>
          </cell>
          <cell r="M564" t="str">
            <v>MUMC</v>
          </cell>
          <cell r="N564">
            <v>2018</v>
          </cell>
          <cell r="O564" t="str">
            <v>DNA-EDTA</v>
          </cell>
        </row>
        <row r="565">
          <cell r="B565" t="str">
            <v>P7-F12</v>
          </cell>
          <cell r="C565" t="str">
            <v>M</v>
          </cell>
          <cell r="D565" t="str">
            <v>Gorlin syndrome</v>
          </cell>
          <cell r="F565" t="str">
            <v>PTCH1</v>
          </cell>
          <cell r="J565" t="str">
            <v>yes</v>
          </cell>
          <cell r="K565">
            <v>38.53</v>
          </cell>
          <cell r="M565" t="str">
            <v>MUMC</v>
          </cell>
          <cell r="N565">
            <v>2018</v>
          </cell>
          <cell r="O565" t="str">
            <v>DNA-EDTA</v>
          </cell>
        </row>
        <row r="566">
          <cell r="B566" t="str">
            <v>P7-G12</v>
          </cell>
          <cell r="C566" t="str">
            <v>F</v>
          </cell>
          <cell r="D566" t="str">
            <v>spinal muscular atrophy type I</v>
          </cell>
          <cell r="F566" t="str">
            <v>SMN1</v>
          </cell>
          <cell r="J566" t="str">
            <v>yes</v>
          </cell>
          <cell r="K566">
            <v>35.72</v>
          </cell>
          <cell r="M566" t="str">
            <v>MUMC</v>
          </cell>
          <cell r="N566">
            <v>2018</v>
          </cell>
          <cell r="O566" t="str">
            <v>DNA-EDTA</v>
          </cell>
        </row>
        <row r="567">
          <cell r="B567" t="str">
            <v>P7-H12</v>
          </cell>
          <cell r="C567" t="str">
            <v>M</v>
          </cell>
          <cell r="D567" t="str">
            <v>spinal muscular atrophy type I</v>
          </cell>
          <cell r="F567" t="str">
            <v>SMN1</v>
          </cell>
          <cell r="J567" t="str">
            <v>yes</v>
          </cell>
          <cell r="K567">
            <v>36.659999999999997</v>
          </cell>
          <cell r="M567" t="str">
            <v>MUMC</v>
          </cell>
          <cell r="N567">
            <v>2018</v>
          </cell>
          <cell r="O567" t="str">
            <v>DNA-EDTA</v>
          </cell>
        </row>
        <row r="568">
          <cell r="B568" t="str">
            <v>P8-A1</v>
          </cell>
          <cell r="C568" t="str">
            <v>M</v>
          </cell>
          <cell r="E568" t="str">
            <v>Intellectual disability</v>
          </cell>
          <cell r="H568" t="str">
            <v>all</v>
          </cell>
          <cell r="J568" t="str">
            <v>yes</v>
          </cell>
          <cell r="K568">
            <v>28.73</v>
          </cell>
          <cell r="L568" t="str">
            <v>low uniformity</v>
          </cell>
          <cell r="M568" t="str">
            <v>MUMC</v>
          </cell>
          <cell r="N568">
            <v>2018</v>
          </cell>
          <cell r="O568" t="str">
            <v>DNA-EDTA</v>
          </cell>
        </row>
        <row r="569">
          <cell r="B569" t="str">
            <v>P8-E1</v>
          </cell>
          <cell r="C569" t="str">
            <v>M</v>
          </cell>
          <cell r="D569" t="str">
            <v>Alport syndrome</v>
          </cell>
          <cell r="G569" t="str">
            <v>APP</v>
          </cell>
          <cell r="J569" t="str">
            <v>yes</v>
          </cell>
          <cell r="K569">
            <v>37.4</v>
          </cell>
          <cell r="M569" t="str">
            <v>MUMC</v>
          </cell>
          <cell r="N569">
            <v>2018</v>
          </cell>
          <cell r="O569" t="str">
            <v>DNA-EDTA</v>
          </cell>
        </row>
        <row r="570">
          <cell r="B570" t="str">
            <v>P8-F1</v>
          </cell>
          <cell r="C570" t="str">
            <v>M</v>
          </cell>
          <cell r="D570" t="str">
            <v>Huntington disease</v>
          </cell>
          <cell r="F570" t="str">
            <v>HTT</v>
          </cell>
          <cell r="J570" t="str">
            <v>yes</v>
          </cell>
          <cell r="K570">
            <v>31</v>
          </cell>
          <cell r="M570" t="str">
            <v>MUMC</v>
          </cell>
          <cell r="N570">
            <v>2018</v>
          </cell>
          <cell r="O570" t="str">
            <v>DNA-EDTA</v>
          </cell>
        </row>
        <row r="571">
          <cell r="B571" t="str">
            <v>P8-H1</v>
          </cell>
          <cell r="C571" t="str">
            <v>M</v>
          </cell>
          <cell r="E571" t="str">
            <v>Intellectual disability</v>
          </cell>
          <cell r="I571" t="str">
            <v>MR</v>
          </cell>
          <cell r="J571" t="str">
            <v>yes</v>
          </cell>
          <cell r="K571">
            <v>38.06</v>
          </cell>
          <cell r="M571" t="str">
            <v>MUMC</v>
          </cell>
          <cell r="N571">
            <v>2018</v>
          </cell>
          <cell r="O571" t="str">
            <v>DNA-EDTA</v>
          </cell>
        </row>
        <row r="572">
          <cell r="B572" t="str">
            <v>P8-A2</v>
          </cell>
          <cell r="C572" t="str">
            <v>M</v>
          </cell>
          <cell r="E572" t="str">
            <v>Intellectual disability</v>
          </cell>
          <cell r="I572" t="str">
            <v>MR</v>
          </cell>
          <cell r="J572" t="str">
            <v>yes</v>
          </cell>
          <cell r="K572">
            <v>26.75</v>
          </cell>
          <cell r="L572" t="str">
            <v>low uniformity</v>
          </cell>
          <cell r="M572" t="str">
            <v>MUMC</v>
          </cell>
          <cell r="N572">
            <v>2018</v>
          </cell>
          <cell r="O572" t="str">
            <v>DNA-EDTA</v>
          </cell>
        </row>
        <row r="573">
          <cell r="B573" t="str">
            <v>P8-B2</v>
          </cell>
          <cell r="C573" t="str">
            <v>F</v>
          </cell>
          <cell r="D573" t="str">
            <v>Huntington disease</v>
          </cell>
          <cell r="F573" t="str">
            <v>HTT</v>
          </cell>
          <cell r="J573" t="str">
            <v>yes</v>
          </cell>
          <cell r="K573">
            <v>44.45</v>
          </cell>
          <cell r="M573" t="str">
            <v>MUMC</v>
          </cell>
          <cell r="N573">
            <v>2018</v>
          </cell>
          <cell r="O573" t="str">
            <v>DNA-EDTA</v>
          </cell>
        </row>
        <row r="574">
          <cell r="B574" t="str">
            <v>P8-D2</v>
          </cell>
          <cell r="C574" t="str">
            <v>M</v>
          </cell>
          <cell r="E574" t="str">
            <v>Intellectual disability</v>
          </cell>
          <cell r="H574" t="str">
            <v>all</v>
          </cell>
          <cell r="J574" t="str">
            <v>yes</v>
          </cell>
          <cell r="K574">
            <v>41.48</v>
          </cell>
          <cell r="M574" t="str">
            <v>MUMC</v>
          </cell>
          <cell r="N574">
            <v>2018</v>
          </cell>
          <cell r="O574" t="str">
            <v>DNA-EDTA</v>
          </cell>
        </row>
        <row r="575">
          <cell r="B575" t="str">
            <v>P8-E2</v>
          </cell>
          <cell r="C575" t="str">
            <v>M</v>
          </cell>
          <cell r="E575" t="str">
            <v>Intellectual disability</v>
          </cell>
          <cell r="I575" t="str">
            <v>MR</v>
          </cell>
          <cell r="J575" t="str">
            <v>yes</v>
          </cell>
          <cell r="K575">
            <v>39.35</v>
          </cell>
          <cell r="M575" t="str">
            <v>MUMC</v>
          </cell>
          <cell r="N575">
            <v>2018</v>
          </cell>
          <cell r="O575" t="str">
            <v>DNA-EDTA</v>
          </cell>
        </row>
        <row r="576">
          <cell r="B576" t="str">
            <v>P8-F2</v>
          </cell>
          <cell r="C576" t="str">
            <v>F</v>
          </cell>
          <cell r="D576" t="str">
            <v>Fragile X Syndrome</v>
          </cell>
          <cell r="F576" t="str">
            <v>FMR1</v>
          </cell>
          <cell r="J576" t="str">
            <v>yes</v>
          </cell>
          <cell r="K576">
            <v>26.83</v>
          </cell>
          <cell r="M576" t="str">
            <v>MUMC</v>
          </cell>
          <cell r="N576">
            <v>2018</v>
          </cell>
          <cell r="O576" t="str">
            <v>DNA-EDTA</v>
          </cell>
        </row>
        <row r="577">
          <cell r="B577" t="str">
            <v>P8-G2</v>
          </cell>
          <cell r="C577" t="str">
            <v>F</v>
          </cell>
          <cell r="E577" t="str">
            <v>Intellectual disability</v>
          </cell>
          <cell r="I577" t="str">
            <v>MR</v>
          </cell>
          <cell r="J577" t="str">
            <v>yes</v>
          </cell>
          <cell r="K577">
            <v>36.17</v>
          </cell>
          <cell r="M577" t="str">
            <v>MUMC</v>
          </cell>
          <cell r="N577">
            <v>2018</v>
          </cell>
          <cell r="O577" t="str">
            <v>DNA-EDTA</v>
          </cell>
        </row>
        <row r="578">
          <cell r="B578" t="str">
            <v>P8-A3</v>
          </cell>
          <cell r="C578" t="str">
            <v>M</v>
          </cell>
          <cell r="E578" t="str">
            <v>Intellectual disability</v>
          </cell>
          <cell r="I578" t="str">
            <v>MR</v>
          </cell>
          <cell r="J578" t="str">
            <v>yes</v>
          </cell>
          <cell r="K578">
            <v>33.450000000000003</v>
          </cell>
          <cell r="M578" t="str">
            <v>MUMC</v>
          </cell>
          <cell r="N578">
            <v>2018</v>
          </cell>
          <cell r="O578" t="str">
            <v>DNA-EDTA</v>
          </cell>
        </row>
        <row r="579">
          <cell r="B579" t="str">
            <v>P8-B3</v>
          </cell>
          <cell r="C579" t="str">
            <v>F</v>
          </cell>
          <cell r="E579" t="str">
            <v>Intellectual disability</v>
          </cell>
          <cell r="H579" t="str">
            <v>all</v>
          </cell>
          <cell r="J579" t="str">
            <v>yes</v>
          </cell>
          <cell r="K579">
            <v>35.68</v>
          </cell>
          <cell r="M579" t="str">
            <v>MUMC</v>
          </cell>
          <cell r="N579">
            <v>2018</v>
          </cell>
          <cell r="O579" t="str">
            <v>DNA-EDTA</v>
          </cell>
        </row>
        <row r="580">
          <cell r="B580" t="str">
            <v>P8-C3</v>
          </cell>
          <cell r="C580" t="str">
            <v>F</v>
          </cell>
          <cell r="D580" t="str">
            <v>neuropathy</v>
          </cell>
          <cell r="G580" t="str">
            <v>NPT</v>
          </cell>
          <cell r="J580" t="str">
            <v>yes</v>
          </cell>
          <cell r="K580">
            <v>35.6</v>
          </cell>
          <cell r="M580" t="str">
            <v>MUMC</v>
          </cell>
          <cell r="N580">
            <v>2018</v>
          </cell>
          <cell r="O580" t="str">
            <v>DNA-EDTA</v>
          </cell>
        </row>
        <row r="581">
          <cell r="B581" t="str">
            <v>P8-D3</v>
          </cell>
          <cell r="C581" t="str">
            <v>F</v>
          </cell>
          <cell r="E581" t="str">
            <v>Intellectual disability</v>
          </cell>
          <cell r="H581" t="str">
            <v>all</v>
          </cell>
          <cell r="J581" t="str">
            <v>yes</v>
          </cell>
          <cell r="K581">
            <v>37.18</v>
          </cell>
          <cell r="M581" t="str">
            <v>MUMC</v>
          </cell>
          <cell r="N581">
            <v>2018</v>
          </cell>
          <cell r="O581" t="str">
            <v>DNA-EDTA</v>
          </cell>
        </row>
        <row r="582">
          <cell r="B582" t="str">
            <v>P8-E3</v>
          </cell>
          <cell r="C582" t="str">
            <v>M</v>
          </cell>
          <cell r="D582" t="str">
            <v>Alport syndrome</v>
          </cell>
          <cell r="G582" t="str">
            <v>APP</v>
          </cell>
          <cell r="J582" t="str">
            <v>yes</v>
          </cell>
          <cell r="K582">
            <v>45.99</v>
          </cell>
          <cell r="M582" t="str">
            <v>MUMC</v>
          </cell>
          <cell r="N582">
            <v>2018</v>
          </cell>
          <cell r="O582" t="str">
            <v>DNA-EDTA</v>
          </cell>
        </row>
        <row r="583">
          <cell r="B583" t="str">
            <v>P8-F3</v>
          </cell>
          <cell r="C583" t="str">
            <v>M</v>
          </cell>
          <cell r="E583" t="str">
            <v>Intellectual disability</v>
          </cell>
          <cell r="I583" t="str">
            <v>MR</v>
          </cell>
          <cell r="J583" t="str">
            <v>yes</v>
          </cell>
          <cell r="K583">
            <v>44.73</v>
          </cell>
          <cell r="M583" t="str">
            <v>MUMC</v>
          </cell>
          <cell r="N583">
            <v>2018</v>
          </cell>
          <cell r="O583" t="str">
            <v>DNA-EDTA</v>
          </cell>
        </row>
        <row r="584">
          <cell r="B584" t="str">
            <v>P8-G3</v>
          </cell>
          <cell r="C584" t="str">
            <v>F</v>
          </cell>
          <cell r="D584" t="str">
            <v>neuropathy</v>
          </cell>
          <cell r="G584" t="str">
            <v>NPT</v>
          </cell>
          <cell r="J584" t="str">
            <v>yes</v>
          </cell>
          <cell r="K584">
            <v>38.46</v>
          </cell>
          <cell r="M584" t="str">
            <v>MUMC</v>
          </cell>
          <cell r="N584">
            <v>2018</v>
          </cell>
          <cell r="O584" t="str">
            <v>DNA-EDTA</v>
          </cell>
        </row>
        <row r="585">
          <cell r="B585" t="str">
            <v>P8-H3</v>
          </cell>
          <cell r="C585" t="str">
            <v>F</v>
          </cell>
          <cell r="E585" t="str">
            <v>Intellectual disability</v>
          </cell>
          <cell r="I585" t="str">
            <v>MR</v>
          </cell>
          <cell r="J585" t="str">
            <v>yes</v>
          </cell>
          <cell r="K585">
            <v>35.69</v>
          </cell>
          <cell r="M585" t="str">
            <v>MUMC</v>
          </cell>
          <cell r="N585">
            <v>2018</v>
          </cell>
          <cell r="O585" t="str">
            <v>DNA-EDTA</v>
          </cell>
        </row>
        <row r="586">
          <cell r="B586" t="str">
            <v>P8-A4</v>
          </cell>
          <cell r="C586" t="str">
            <v>M</v>
          </cell>
          <cell r="D586" t="str">
            <v>Huntington disease</v>
          </cell>
          <cell r="F586" t="str">
            <v>HTT</v>
          </cell>
          <cell r="J586" t="str">
            <v>yes</v>
          </cell>
          <cell r="K586">
            <v>41.11</v>
          </cell>
          <cell r="M586" t="str">
            <v>MUMC</v>
          </cell>
          <cell r="N586">
            <v>2018</v>
          </cell>
          <cell r="O586" t="str">
            <v>DNA-EDTA</v>
          </cell>
        </row>
        <row r="587">
          <cell r="B587" t="str">
            <v>P8-B4</v>
          </cell>
          <cell r="C587" t="str">
            <v>M</v>
          </cell>
          <cell r="E587" t="str">
            <v>Intellectual disability</v>
          </cell>
          <cell r="I587" t="str">
            <v>MR</v>
          </cell>
          <cell r="J587" t="str">
            <v>yes</v>
          </cell>
          <cell r="K587">
            <v>35.85</v>
          </cell>
          <cell r="M587" t="str">
            <v>MUMC</v>
          </cell>
          <cell r="N587">
            <v>2018</v>
          </cell>
          <cell r="O587" t="str">
            <v>DNA-EDTA</v>
          </cell>
        </row>
        <row r="588">
          <cell r="B588" t="str">
            <v>P8-C4</v>
          </cell>
          <cell r="C588" t="str">
            <v>F</v>
          </cell>
          <cell r="E588" t="str">
            <v>Intellectual disability</v>
          </cell>
          <cell r="I588" t="str">
            <v>MR</v>
          </cell>
          <cell r="J588" t="str">
            <v>yes</v>
          </cell>
          <cell r="K588">
            <v>26.89</v>
          </cell>
          <cell r="M588" t="str">
            <v>MUMC</v>
          </cell>
          <cell r="N588">
            <v>2018</v>
          </cell>
          <cell r="O588" t="str">
            <v>DNA-EDTA</v>
          </cell>
        </row>
        <row r="589">
          <cell r="B589" t="str">
            <v>P8-D4</v>
          </cell>
          <cell r="C589" t="str">
            <v>F</v>
          </cell>
          <cell r="E589" t="str">
            <v>Intellectual disability</v>
          </cell>
          <cell r="H589" t="str">
            <v>all</v>
          </cell>
          <cell r="J589" t="str">
            <v>yes</v>
          </cell>
          <cell r="K589">
            <v>31.22</v>
          </cell>
          <cell r="M589" t="str">
            <v>MUMC</v>
          </cell>
          <cell r="N589">
            <v>2018</v>
          </cell>
          <cell r="O589" t="str">
            <v>DNA-EDTA</v>
          </cell>
        </row>
        <row r="590">
          <cell r="B590" t="str">
            <v>P8-E4</v>
          </cell>
          <cell r="C590" t="str">
            <v>M</v>
          </cell>
          <cell r="E590" t="str">
            <v>Intellectual disability</v>
          </cell>
          <cell r="I590" t="str">
            <v>MR</v>
          </cell>
          <cell r="J590" t="str">
            <v>yes</v>
          </cell>
          <cell r="K590">
            <v>35</v>
          </cell>
          <cell r="M590" t="str">
            <v>MUMC</v>
          </cell>
          <cell r="N590">
            <v>2018</v>
          </cell>
          <cell r="O590" t="str">
            <v>DNA-EDTA</v>
          </cell>
        </row>
        <row r="591">
          <cell r="B591" t="str">
            <v>P8-F4</v>
          </cell>
          <cell r="C591" t="str">
            <v>F</v>
          </cell>
          <cell r="E591" t="str">
            <v>Intellectual disability</v>
          </cell>
          <cell r="H591" t="str">
            <v>all</v>
          </cell>
          <cell r="J591" t="str">
            <v>yes</v>
          </cell>
          <cell r="K591">
            <v>32.619999999999997</v>
          </cell>
          <cell r="M591" t="str">
            <v>MUMC</v>
          </cell>
          <cell r="N591">
            <v>2018</v>
          </cell>
          <cell r="O591" t="str">
            <v>DNA-EDTA</v>
          </cell>
        </row>
        <row r="592">
          <cell r="B592" t="str">
            <v>P8-G4</v>
          </cell>
          <cell r="C592" t="str">
            <v>F</v>
          </cell>
          <cell r="E592" t="str">
            <v>recurrent spontaneous abortion</v>
          </cell>
          <cell r="H592" t="str">
            <v>all</v>
          </cell>
          <cell r="J592" t="str">
            <v>yes</v>
          </cell>
          <cell r="K592">
            <v>42.42</v>
          </cell>
          <cell r="M592" t="str">
            <v>MUMC</v>
          </cell>
          <cell r="N592">
            <v>2018</v>
          </cell>
          <cell r="O592" t="str">
            <v>DNA-EDTA</v>
          </cell>
        </row>
        <row r="593">
          <cell r="B593" t="str">
            <v>P8-H4</v>
          </cell>
          <cell r="C593" t="str">
            <v>F</v>
          </cell>
          <cell r="D593" t="str">
            <v>neuropathy</v>
          </cell>
          <cell r="G593" t="str">
            <v>NPT</v>
          </cell>
          <cell r="J593" t="str">
            <v>yes</v>
          </cell>
          <cell r="K593">
            <v>40.61</v>
          </cell>
          <cell r="M593" t="str">
            <v>MUMC</v>
          </cell>
          <cell r="N593">
            <v>2018</v>
          </cell>
          <cell r="O593" t="str">
            <v>DNA-EDTA</v>
          </cell>
        </row>
        <row r="594">
          <cell r="B594" t="str">
            <v>P8-A5</v>
          </cell>
          <cell r="C594" t="str">
            <v>M</v>
          </cell>
          <cell r="E594" t="str">
            <v>Intellectual disability</v>
          </cell>
          <cell r="H594" t="str">
            <v>all</v>
          </cell>
          <cell r="J594" t="str">
            <v>yes</v>
          </cell>
          <cell r="K594">
            <v>43.18</v>
          </cell>
          <cell r="M594" t="str">
            <v>MUMC</v>
          </cell>
          <cell r="N594">
            <v>2018</v>
          </cell>
          <cell r="O594" t="str">
            <v>DNA-EDTA</v>
          </cell>
        </row>
        <row r="595">
          <cell r="B595" t="str">
            <v>P8-B5</v>
          </cell>
          <cell r="C595" t="str">
            <v>F</v>
          </cell>
          <cell r="E595" t="str">
            <v>Intellectual disability</v>
          </cell>
          <cell r="I595" t="str">
            <v>MR</v>
          </cell>
          <cell r="J595" t="str">
            <v>yes</v>
          </cell>
          <cell r="K595">
            <v>20.29</v>
          </cell>
          <cell r="L595" t="str">
            <v>low uniformity</v>
          </cell>
          <cell r="M595" t="str">
            <v>MUMC</v>
          </cell>
          <cell r="N595">
            <v>2018</v>
          </cell>
          <cell r="O595" t="str">
            <v>DNA-EDTA</v>
          </cell>
        </row>
        <row r="596">
          <cell r="B596" t="str">
            <v>P8-C5</v>
          </cell>
          <cell r="C596" t="str">
            <v>M</v>
          </cell>
          <cell r="E596" t="str">
            <v>Intellectual disability</v>
          </cell>
          <cell r="I596" t="str">
            <v>MR</v>
          </cell>
          <cell r="J596" t="str">
            <v>yes</v>
          </cell>
          <cell r="K596">
            <v>40.85</v>
          </cell>
          <cell r="L596" t="str">
            <v>high_duplicate reads</v>
          </cell>
          <cell r="M596" t="str">
            <v>MUMC</v>
          </cell>
          <cell r="N596">
            <v>2018</v>
          </cell>
          <cell r="O596" t="str">
            <v>DNA-EDTA</v>
          </cell>
        </row>
        <row r="597">
          <cell r="B597" t="str">
            <v>P8-D5</v>
          </cell>
          <cell r="C597" t="str">
            <v>F</v>
          </cell>
          <cell r="D597" t="str">
            <v>Huntington disease</v>
          </cell>
          <cell r="F597" t="str">
            <v>HTT</v>
          </cell>
          <cell r="J597" t="str">
            <v>yes</v>
          </cell>
          <cell r="K597">
            <v>37.61</v>
          </cell>
          <cell r="M597" t="str">
            <v>MUMC</v>
          </cell>
          <cell r="N597">
            <v>2018</v>
          </cell>
          <cell r="O597" t="str">
            <v>DNA_CV</v>
          </cell>
        </row>
        <row r="598">
          <cell r="B598" t="str">
            <v>P8-F5</v>
          </cell>
          <cell r="C598" t="str">
            <v>M</v>
          </cell>
          <cell r="E598" t="str">
            <v>Intellectual disability</v>
          </cell>
          <cell r="H598" t="str">
            <v>all</v>
          </cell>
          <cell r="J598" t="str">
            <v>yes</v>
          </cell>
          <cell r="K598">
            <v>40.520000000000003</v>
          </cell>
          <cell r="M598" t="str">
            <v>MUMC</v>
          </cell>
          <cell r="N598">
            <v>2018</v>
          </cell>
          <cell r="O598" t="str">
            <v>DNA-EDTA</v>
          </cell>
        </row>
        <row r="599">
          <cell r="B599" t="str">
            <v>P8-G5</v>
          </cell>
          <cell r="C599" t="str">
            <v>M</v>
          </cell>
          <cell r="E599" t="str">
            <v>Intellectual disability</v>
          </cell>
          <cell r="I599" t="str">
            <v>MR</v>
          </cell>
          <cell r="J599" t="str">
            <v>yes</v>
          </cell>
          <cell r="K599">
            <v>35.909999999999997</v>
          </cell>
          <cell r="L599" t="str">
            <v>high_duplicate reads</v>
          </cell>
          <cell r="M599" t="str">
            <v>MUMC</v>
          </cell>
          <cell r="N599">
            <v>2018</v>
          </cell>
          <cell r="O599" t="str">
            <v>DNA-EDTA</v>
          </cell>
        </row>
        <row r="600">
          <cell r="B600" t="str">
            <v>P8-H5</v>
          </cell>
          <cell r="C600" t="str">
            <v>M</v>
          </cell>
          <cell r="E600" t="str">
            <v>Intellectual disability</v>
          </cell>
          <cell r="I600" t="str">
            <v>MR</v>
          </cell>
          <cell r="J600" t="str">
            <v>yes</v>
          </cell>
          <cell r="K600">
            <v>34.82</v>
          </cell>
          <cell r="L600" t="str">
            <v>high_duplicate reads</v>
          </cell>
          <cell r="M600" t="str">
            <v>MUMC</v>
          </cell>
          <cell r="N600">
            <v>2018</v>
          </cell>
          <cell r="O600" t="str">
            <v>DNA-EDTA</v>
          </cell>
        </row>
        <row r="601">
          <cell r="B601" t="str">
            <v>P8-A6</v>
          </cell>
          <cell r="C601" t="str">
            <v>M</v>
          </cell>
          <cell r="E601" t="str">
            <v>Intellectual disability</v>
          </cell>
          <cell r="H601" t="str">
            <v>all</v>
          </cell>
          <cell r="J601" t="str">
            <v>yes</v>
          </cell>
          <cell r="K601">
            <v>39.92</v>
          </cell>
          <cell r="L601" t="str">
            <v>high_duplicate reads</v>
          </cell>
          <cell r="M601" t="str">
            <v>MUMC</v>
          </cell>
          <cell r="N601">
            <v>2018</v>
          </cell>
          <cell r="O601" t="str">
            <v>DNA-EDTA</v>
          </cell>
        </row>
        <row r="602">
          <cell r="B602" t="str">
            <v>P8-D6</v>
          </cell>
          <cell r="C602" t="str">
            <v>M</v>
          </cell>
          <cell r="D602" t="str">
            <v>Huntington disease</v>
          </cell>
          <cell r="F602" t="str">
            <v>HTT</v>
          </cell>
          <cell r="J602" t="str">
            <v>yes</v>
          </cell>
          <cell r="K602">
            <v>34.630000000000003</v>
          </cell>
          <cell r="L602" t="str">
            <v>high_duplicate reads</v>
          </cell>
          <cell r="M602" t="str">
            <v>MUMC</v>
          </cell>
          <cell r="N602">
            <v>2019</v>
          </cell>
          <cell r="O602" t="str">
            <v>DNA-EDTA</v>
          </cell>
        </row>
        <row r="603">
          <cell r="B603" t="str">
            <v>P8-F6</v>
          </cell>
          <cell r="C603" t="str">
            <v>F</v>
          </cell>
          <cell r="D603" t="str">
            <v>Huntington disease</v>
          </cell>
          <cell r="F603" t="str">
            <v>HTT</v>
          </cell>
          <cell r="J603" t="str">
            <v>yes</v>
          </cell>
          <cell r="K603">
            <v>21.94</v>
          </cell>
          <cell r="L603" t="str">
            <v>high_duplicate reads/low uniformity</v>
          </cell>
          <cell r="M603" t="str">
            <v>MUMC</v>
          </cell>
          <cell r="N603">
            <v>2019</v>
          </cell>
          <cell r="O603" t="str">
            <v>DNA-EDTA</v>
          </cell>
        </row>
        <row r="604">
          <cell r="B604" t="str">
            <v>P8-G6</v>
          </cell>
          <cell r="C604" t="str">
            <v>M</v>
          </cell>
          <cell r="D604" t="str">
            <v>Huntington disease</v>
          </cell>
          <cell r="F604" t="str">
            <v>HTT</v>
          </cell>
          <cell r="J604" t="str">
            <v>yes</v>
          </cell>
          <cell r="K604">
            <v>26.75</v>
          </cell>
          <cell r="L604" t="str">
            <v>high_duplicate reads/low uniformity</v>
          </cell>
          <cell r="M604" t="str">
            <v>MUMC</v>
          </cell>
          <cell r="N604">
            <v>2019</v>
          </cell>
          <cell r="O604" t="str">
            <v>DNA-EDTA</v>
          </cell>
        </row>
        <row r="605">
          <cell r="B605" t="str">
            <v>P8-F7</v>
          </cell>
          <cell r="C605" t="str">
            <v>F</v>
          </cell>
          <cell r="D605" t="str">
            <v>Huntington disease</v>
          </cell>
          <cell r="F605" t="str">
            <v>HTT</v>
          </cell>
          <cell r="J605" t="str">
            <v>yes</v>
          </cell>
          <cell r="K605">
            <v>39.880000000000003</v>
          </cell>
          <cell r="L605" t="str">
            <v>high_duplicate reads</v>
          </cell>
          <cell r="M605" t="str">
            <v>MUMC</v>
          </cell>
          <cell r="N605">
            <v>2019</v>
          </cell>
          <cell r="O605" t="str">
            <v>DNA-EDTA</v>
          </cell>
        </row>
        <row r="606">
          <cell r="B606" t="str">
            <v>P8-H7</v>
          </cell>
          <cell r="C606" t="str">
            <v>M</v>
          </cell>
          <cell r="E606" t="str">
            <v>Decreased activity of mitochondrial respiratory chain</v>
          </cell>
          <cell r="I606" t="str">
            <v>MT</v>
          </cell>
          <cell r="J606" t="str">
            <v>yes</v>
          </cell>
          <cell r="K606">
            <v>34.549999999999997</v>
          </cell>
          <cell r="L606" t="str">
            <v>high_duplicate reads</v>
          </cell>
          <cell r="M606" t="str">
            <v>MUMC</v>
          </cell>
          <cell r="N606">
            <v>2019</v>
          </cell>
          <cell r="O606" t="str">
            <v>DNA-EDTA</v>
          </cell>
        </row>
        <row r="607">
          <cell r="B607" t="str">
            <v>P8-A8</v>
          </cell>
          <cell r="C607" t="str">
            <v>F</v>
          </cell>
          <cell r="D607" t="str">
            <v>Huntington disease</v>
          </cell>
          <cell r="F607" t="str">
            <v>HTT</v>
          </cell>
          <cell r="J607" t="str">
            <v>yes</v>
          </cell>
          <cell r="K607">
            <v>37.01</v>
          </cell>
          <cell r="L607" t="str">
            <v>high_duplicate reads</v>
          </cell>
          <cell r="M607" t="str">
            <v>MUMC</v>
          </cell>
          <cell r="N607">
            <v>2019</v>
          </cell>
          <cell r="O607" t="str">
            <v>DNA-EDTA</v>
          </cell>
        </row>
        <row r="608">
          <cell r="B608" t="str">
            <v>P8-C8</v>
          </cell>
          <cell r="C608" t="str">
            <v>M</v>
          </cell>
          <cell r="D608" t="str">
            <v>Huntington disease</v>
          </cell>
          <cell r="F608" t="str">
            <v>HTT</v>
          </cell>
          <cell r="J608" t="str">
            <v>yes</v>
          </cell>
          <cell r="K608">
            <v>39.840000000000003</v>
          </cell>
          <cell r="L608" t="str">
            <v>high_duplicate reads</v>
          </cell>
          <cell r="M608" t="str">
            <v>MUMC</v>
          </cell>
          <cell r="N608">
            <v>2019</v>
          </cell>
          <cell r="O608" t="str">
            <v>DNA-EDTA</v>
          </cell>
        </row>
        <row r="609">
          <cell r="B609" t="str">
            <v>P8-E8</v>
          </cell>
          <cell r="C609" t="str">
            <v>F</v>
          </cell>
          <cell r="D609" t="str">
            <v>Huntington disease</v>
          </cell>
          <cell r="F609" t="str">
            <v>HTT</v>
          </cell>
          <cell r="J609" t="str">
            <v>yes</v>
          </cell>
          <cell r="K609">
            <v>39.94</v>
          </cell>
          <cell r="L609" t="str">
            <v>high_duplicate reads</v>
          </cell>
          <cell r="M609" t="str">
            <v>MUMC</v>
          </cell>
          <cell r="N609">
            <v>2019</v>
          </cell>
          <cell r="O609" t="str">
            <v>DNA-EDTA</v>
          </cell>
        </row>
        <row r="610">
          <cell r="B610" t="str">
            <v>P8-G8</v>
          </cell>
          <cell r="C610" t="str">
            <v>F</v>
          </cell>
          <cell r="D610" t="str">
            <v>Huntington disease</v>
          </cell>
          <cell r="F610" t="str">
            <v>HTT</v>
          </cell>
          <cell r="J610" t="str">
            <v>yes</v>
          </cell>
          <cell r="K610">
            <v>35.119999999999997</v>
          </cell>
          <cell r="L610" t="str">
            <v>high_duplicate reads</v>
          </cell>
          <cell r="M610" t="str">
            <v>MUMC</v>
          </cell>
          <cell r="N610">
            <v>2019</v>
          </cell>
          <cell r="O610" t="str">
            <v>DNA-EDTA</v>
          </cell>
        </row>
        <row r="611">
          <cell r="B611" t="str">
            <v>P8-H8</v>
          </cell>
          <cell r="C611" t="str">
            <v>M</v>
          </cell>
          <cell r="D611" t="str">
            <v>Huntington disease</v>
          </cell>
          <cell r="F611" t="str">
            <v>HTT</v>
          </cell>
          <cell r="J611" t="str">
            <v>yes</v>
          </cell>
          <cell r="K611">
            <v>47.42</v>
          </cell>
          <cell r="L611" t="str">
            <v>high_duplicate reads</v>
          </cell>
          <cell r="M611" t="str">
            <v>MUMC</v>
          </cell>
          <cell r="N611">
            <v>2020</v>
          </cell>
          <cell r="O611" t="str">
            <v>DNA-EDTA</v>
          </cell>
        </row>
        <row r="612">
          <cell r="B612" t="str">
            <v>P8-B9</v>
          </cell>
          <cell r="C612" t="str">
            <v>F</v>
          </cell>
          <cell r="D612" t="str">
            <v>Huntington disease</v>
          </cell>
          <cell r="F612" t="str">
            <v>HTT</v>
          </cell>
          <cell r="J612" t="str">
            <v>yes</v>
          </cell>
          <cell r="K612">
            <v>39.44</v>
          </cell>
          <cell r="L612" t="str">
            <v>high_duplicate reads</v>
          </cell>
          <cell r="M612" t="str">
            <v>MUMC</v>
          </cell>
          <cell r="N612">
            <v>2020</v>
          </cell>
          <cell r="O612" t="str">
            <v>DNA-CV</v>
          </cell>
        </row>
        <row r="613">
          <cell r="B613" t="str">
            <v>P8-D9</v>
          </cell>
          <cell r="C613" t="str">
            <v>M</v>
          </cell>
          <cell r="D613" t="str">
            <v>Huntington disease</v>
          </cell>
          <cell r="F613" t="str">
            <v>HTT</v>
          </cell>
          <cell r="J613" t="str">
            <v>yes</v>
          </cell>
          <cell r="K613">
            <v>43.07</v>
          </cell>
          <cell r="L613" t="str">
            <v>high_duplicate reads</v>
          </cell>
          <cell r="M613" t="str">
            <v>MUMC</v>
          </cell>
          <cell r="N613">
            <v>2020</v>
          </cell>
          <cell r="O613" t="str">
            <v>DNA-EDTA</v>
          </cell>
        </row>
        <row r="614">
          <cell r="B614" t="str">
            <v>P9-A1</v>
          </cell>
          <cell r="C614" t="str">
            <v>F</v>
          </cell>
          <cell r="E614" t="str">
            <v>Neuropathy</v>
          </cell>
          <cell r="I614" t="str">
            <v>HMSN</v>
          </cell>
          <cell r="J614" t="str">
            <v>yes</v>
          </cell>
          <cell r="K614">
            <v>32.47</v>
          </cell>
          <cell r="L614" t="str">
            <v>low_Q30 / high_mismapped reads</v>
          </cell>
          <cell r="M614" t="str">
            <v>MUMC</v>
          </cell>
          <cell r="N614">
            <v>2020</v>
          </cell>
          <cell r="O614" t="str">
            <v>DNA-EDTA</v>
          </cell>
        </row>
        <row r="615">
          <cell r="B615" t="str">
            <v>P9-B1</v>
          </cell>
          <cell r="C615" t="str">
            <v>M</v>
          </cell>
          <cell r="E615" t="str">
            <v>Neuropathy</v>
          </cell>
          <cell r="I615" t="str">
            <v>HMSN</v>
          </cell>
          <cell r="J615" t="str">
            <v>yes</v>
          </cell>
          <cell r="K615">
            <v>32.67</v>
          </cell>
          <cell r="L615" t="str">
            <v>low_Q30 / high_mismapped reads</v>
          </cell>
          <cell r="M615" t="str">
            <v>MUMC</v>
          </cell>
          <cell r="N615">
            <v>2019</v>
          </cell>
          <cell r="O615" t="str">
            <v>DNA-EDTA</v>
          </cell>
        </row>
        <row r="616">
          <cell r="B616" t="str">
            <v>P9-C1</v>
          </cell>
          <cell r="C616" t="str">
            <v>M</v>
          </cell>
          <cell r="E616" t="str">
            <v>Neuropathy</v>
          </cell>
          <cell r="I616" t="str">
            <v>HMSN</v>
          </cell>
          <cell r="J616" t="str">
            <v>yes</v>
          </cell>
          <cell r="K616">
            <v>30.68</v>
          </cell>
          <cell r="L616" t="str">
            <v>low_Q30 / high_mismapped reads</v>
          </cell>
          <cell r="M616" t="str">
            <v>MUMC</v>
          </cell>
          <cell r="N616">
            <v>2018</v>
          </cell>
          <cell r="O616" t="str">
            <v>DNA-EDTA</v>
          </cell>
        </row>
        <row r="617">
          <cell r="B617" t="str">
            <v>P9-D1</v>
          </cell>
          <cell r="C617" t="str">
            <v>F</v>
          </cell>
          <cell r="E617" t="str">
            <v>Neuropathy</v>
          </cell>
          <cell r="I617" t="str">
            <v>HMSN</v>
          </cell>
          <cell r="J617" t="str">
            <v>yes</v>
          </cell>
          <cell r="K617">
            <v>32.24</v>
          </cell>
          <cell r="L617" t="str">
            <v>low_Q30 / high_mismapped reads</v>
          </cell>
          <cell r="M617" t="str">
            <v>MUMC</v>
          </cell>
          <cell r="N617">
            <v>2018</v>
          </cell>
          <cell r="O617" t="str">
            <v>DNA-EDTA</v>
          </cell>
        </row>
        <row r="618">
          <cell r="B618" t="str">
            <v>P9-E1</v>
          </cell>
          <cell r="C618" t="str">
            <v>M</v>
          </cell>
          <cell r="E618" t="str">
            <v>Neuropathy</v>
          </cell>
          <cell r="I618" t="str">
            <v>HMSN</v>
          </cell>
          <cell r="J618" t="str">
            <v>yes</v>
          </cell>
          <cell r="K618">
            <v>36.57</v>
          </cell>
          <cell r="L618" t="str">
            <v>low_Q30 / high_mismapped reads</v>
          </cell>
          <cell r="M618" t="str">
            <v>MUMC</v>
          </cell>
          <cell r="N618">
            <v>2018</v>
          </cell>
          <cell r="O618" t="str">
            <v>DNA-EDTA</v>
          </cell>
        </row>
        <row r="619">
          <cell r="B619" t="str">
            <v>P9-F1</v>
          </cell>
          <cell r="C619" t="str">
            <v>M</v>
          </cell>
          <cell r="D619" t="str">
            <v>Neurofibromatosis</v>
          </cell>
          <cell r="G619" t="str">
            <v>DERM</v>
          </cell>
          <cell r="J619" t="str">
            <v>yes</v>
          </cell>
          <cell r="K619">
            <v>32.479999999999997</v>
          </cell>
          <cell r="L619" t="str">
            <v>low_Q30 / high_mismapped reads</v>
          </cell>
          <cell r="M619" t="str">
            <v>MUMC</v>
          </cell>
          <cell r="N619">
            <v>2018</v>
          </cell>
          <cell r="O619" t="str">
            <v>DNA-EDTA</v>
          </cell>
        </row>
        <row r="620">
          <cell r="B620" t="str">
            <v>P9-G1</v>
          </cell>
          <cell r="C620" t="str">
            <v>F</v>
          </cell>
          <cell r="E620" t="str">
            <v>Neuropathy</v>
          </cell>
          <cell r="I620" t="str">
            <v>HMSN</v>
          </cell>
          <cell r="J620" t="str">
            <v>yes</v>
          </cell>
          <cell r="K620">
            <v>26.2</v>
          </cell>
          <cell r="L620" t="str">
            <v>low_Q30 / high_mismapped reads</v>
          </cell>
          <cell r="M620" t="str">
            <v>MUMC</v>
          </cell>
          <cell r="N620">
            <v>2018</v>
          </cell>
          <cell r="O620" t="str">
            <v>DNA-EDTA</v>
          </cell>
        </row>
        <row r="621">
          <cell r="B621" t="str">
            <v>P9-H1</v>
          </cell>
          <cell r="C621" t="str">
            <v>F</v>
          </cell>
          <cell r="E621" t="str">
            <v>Neuropathy</v>
          </cell>
          <cell r="I621" t="str">
            <v>HMSN</v>
          </cell>
          <cell r="J621" t="str">
            <v>yes</v>
          </cell>
          <cell r="K621">
            <v>30.74</v>
          </cell>
          <cell r="L621" t="str">
            <v>low_Q30 / high_mismapped reads</v>
          </cell>
          <cell r="M621" t="str">
            <v>MUMC</v>
          </cell>
          <cell r="N621">
            <v>2018</v>
          </cell>
          <cell r="O621" t="str">
            <v>DNA-EDTA</v>
          </cell>
        </row>
        <row r="622">
          <cell r="B622" t="str">
            <v>P9-A2</v>
          </cell>
          <cell r="C622" t="str">
            <v>F</v>
          </cell>
          <cell r="D622" t="str">
            <v>Fragile X Syndrome</v>
          </cell>
          <cell r="F622" t="str">
            <v>FMR1</v>
          </cell>
          <cell r="J622" t="str">
            <v>yes</v>
          </cell>
          <cell r="K622">
            <v>33.14</v>
          </cell>
          <cell r="L622" t="str">
            <v>low_Q30 / high_mismapped reads</v>
          </cell>
          <cell r="M622" t="str">
            <v>MUMC</v>
          </cell>
          <cell r="N622">
            <v>2018</v>
          </cell>
          <cell r="O622" t="str">
            <v>DNA-EDTA</v>
          </cell>
        </row>
        <row r="623">
          <cell r="B623" t="str">
            <v>P9-B2</v>
          </cell>
          <cell r="C623" t="str">
            <v>F</v>
          </cell>
          <cell r="D623" t="str">
            <v>Fragile X Syndrome</v>
          </cell>
          <cell r="F623" t="str">
            <v>FMR1</v>
          </cell>
          <cell r="J623" t="str">
            <v>yes</v>
          </cell>
          <cell r="K623">
            <v>33.299999999999997</v>
          </cell>
          <cell r="L623" t="str">
            <v>low_Q30 / high_mismapped reads</v>
          </cell>
          <cell r="M623" t="str">
            <v>MUMC</v>
          </cell>
          <cell r="N623">
            <v>2018</v>
          </cell>
          <cell r="O623" t="str">
            <v>DNA-EDTA</v>
          </cell>
        </row>
        <row r="624">
          <cell r="B624" t="str">
            <v>P9-C2</v>
          </cell>
          <cell r="C624" t="str">
            <v>M</v>
          </cell>
          <cell r="E624" t="str">
            <v>Neuropathy</v>
          </cell>
          <cell r="I624" t="str">
            <v>HMSN</v>
          </cell>
          <cell r="J624" t="str">
            <v>yes</v>
          </cell>
          <cell r="K624">
            <v>36.770000000000003</v>
          </cell>
          <cell r="L624" t="str">
            <v>low_Q30 / high_mismapped reads</v>
          </cell>
          <cell r="M624" t="str">
            <v>MUMC</v>
          </cell>
          <cell r="N624">
            <v>2018</v>
          </cell>
          <cell r="O624" t="str">
            <v>DNA-EDTA</v>
          </cell>
        </row>
        <row r="625">
          <cell r="B625" t="str">
            <v>P9-D2</v>
          </cell>
          <cell r="C625" t="str">
            <v>F</v>
          </cell>
          <cell r="E625" t="str">
            <v>Intellectual Disability</v>
          </cell>
          <cell r="I625" t="str">
            <v>MR</v>
          </cell>
          <cell r="J625" t="str">
            <v>yes</v>
          </cell>
          <cell r="K625">
            <v>30.33</v>
          </cell>
          <cell r="L625" t="str">
            <v>low_Q30 / high_mismapped reads</v>
          </cell>
          <cell r="M625" t="str">
            <v>MUMC</v>
          </cell>
          <cell r="N625">
            <v>2018</v>
          </cell>
          <cell r="O625" t="str">
            <v>DNA-EDTA</v>
          </cell>
        </row>
        <row r="626">
          <cell r="B626" t="str">
            <v>P9-E2</v>
          </cell>
          <cell r="C626" t="str">
            <v>F</v>
          </cell>
          <cell r="E626" t="str">
            <v>Neuropathy</v>
          </cell>
          <cell r="I626" t="str">
            <v>HMSN</v>
          </cell>
          <cell r="J626" t="str">
            <v>yes</v>
          </cell>
          <cell r="K626">
            <v>34.35</v>
          </cell>
          <cell r="L626" t="str">
            <v>low_Q30 / high_mismapped reads</v>
          </cell>
          <cell r="M626" t="str">
            <v>MUMC</v>
          </cell>
          <cell r="N626">
            <v>2018</v>
          </cell>
          <cell r="O626" t="str">
            <v>DNA-EDTA</v>
          </cell>
        </row>
        <row r="627">
          <cell r="B627" t="str">
            <v>P9-F2</v>
          </cell>
          <cell r="C627" t="str">
            <v>M</v>
          </cell>
          <cell r="E627" t="str">
            <v>Neuropathy</v>
          </cell>
          <cell r="I627" t="str">
            <v>HMSN</v>
          </cell>
          <cell r="J627" t="str">
            <v>yes</v>
          </cell>
          <cell r="K627">
            <v>30.9</v>
          </cell>
          <cell r="L627" t="str">
            <v>low_Q30 / high_mismapped reads</v>
          </cell>
          <cell r="M627" t="str">
            <v>MUMC</v>
          </cell>
          <cell r="N627">
            <v>2018</v>
          </cell>
          <cell r="O627" t="str">
            <v>DNA-EDTA</v>
          </cell>
        </row>
        <row r="628">
          <cell r="B628" t="str">
            <v>P9-G2</v>
          </cell>
          <cell r="C628" t="str">
            <v>F</v>
          </cell>
          <cell r="E628" t="str">
            <v>Neuropathy</v>
          </cell>
          <cell r="I628" t="str">
            <v>HMSN</v>
          </cell>
          <cell r="J628" t="str">
            <v>yes</v>
          </cell>
          <cell r="K628">
            <v>33.79</v>
          </cell>
          <cell r="L628" t="str">
            <v>low_Q30 / high_mismapped reads</v>
          </cell>
          <cell r="M628" t="str">
            <v>MUMC</v>
          </cell>
          <cell r="N628">
            <v>2018</v>
          </cell>
          <cell r="O628" t="str">
            <v>DNA-EDTA</v>
          </cell>
        </row>
        <row r="629">
          <cell r="B629" t="str">
            <v>P9-H2</v>
          </cell>
          <cell r="C629" t="str">
            <v>F</v>
          </cell>
          <cell r="D629" t="str">
            <v>Fragile X Syndrome</v>
          </cell>
          <cell r="F629" t="str">
            <v>FMR1</v>
          </cell>
          <cell r="J629" t="str">
            <v>yes</v>
          </cell>
          <cell r="K629">
            <v>30.87</v>
          </cell>
          <cell r="L629" t="str">
            <v>low_Q30 / high_mismapped reads</v>
          </cell>
          <cell r="M629" t="str">
            <v>MUMC</v>
          </cell>
          <cell r="N629">
            <v>2018</v>
          </cell>
          <cell r="O629" t="str">
            <v>DNA-EDTA</v>
          </cell>
        </row>
        <row r="630">
          <cell r="B630" t="str">
            <v>P9-A3</v>
          </cell>
          <cell r="C630" t="str">
            <v>M</v>
          </cell>
          <cell r="E630" t="str">
            <v>Neuropathy</v>
          </cell>
          <cell r="I630" t="str">
            <v>HMSN</v>
          </cell>
          <cell r="J630" t="str">
            <v>yes</v>
          </cell>
          <cell r="K630">
            <v>30.48</v>
          </cell>
          <cell r="L630" t="str">
            <v>low_Q30 / high_mismapped reads</v>
          </cell>
          <cell r="M630" t="str">
            <v>MUMC</v>
          </cell>
          <cell r="N630">
            <v>2018</v>
          </cell>
          <cell r="O630" t="str">
            <v>DNA-EDTA</v>
          </cell>
        </row>
        <row r="631">
          <cell r="B631" t="str">
            <v>P9-B3</v>
          </cell>
          <cell r="C631" t="str">
            <v>F</v>
          </cell>
          <cell r="E631" t="str">
            <v>Neuropathy</v>
          </cell>
          <cell r="I631" t="str">
            <v>HMSN</v>
          </cell>
          <cell r="J631" t="str">
            <v>yes</v>
          </cell>
          <cell r="K631">
            <v>29.67</v>
          </cell>
          <cell r="L631" t="str">
            <v>low_Q30 / high_mismapped reads</v>
          </cell>
          <cell r="M631" t="str">
            <v>MUMC</v>
          </cell>
          <cell r="N631">
            <v>2018</v>
          </cell>
          <cell r="O631" t="str">
            <v>DNA-EDTA</v>
          </cell>
        </row>
        <row r="632">
          <cell r="B632" t="str">
            <v>P9-C3</v>
          </cell>
          <cell r="C632" t="str">
            <v>M</v>
          </cell>
          <cell r="E632" t="str">
            <v>Neuropathy</v>
          </cell>
          <cell r="I632" t="str">
            <v>HMSN</v>
          </cell>
          <cell r="J632" t="str">
            <v>yes</v>
          </cell>
          <cell r="K632">
            <v>29.87</v>
          </cell>
          <cell r="L632" t="str">
            <v>low_Q30 / high_mismapped reads</v>
          </cell>
          <cell r="M632" t="str">
            <v>MUMC</v>
          </cell>
          <cell r="N632">
            <v>2018</v>
          </cell>
          <cell r="O632" t="str">
            <v>DNA</v>
          </cell>
        </row>
        <row r="633">
          <cell r="B633" t="str">
            <v>P9-D3</v>
          </cell>
          <cell r="C633" t="str">
            <v>M</v>
          </cell>
          <cell r="E633" t="str">
            <v>Neuropathy</v>
          </cell>
          <cell r="F633" t="str">
            <v>PMP22</v>
          </cell>
          <cell r="J633" t="str">
            <v>yes</v>
          </cell>
          <cell r="K633">
            <v>33.619999999999997</v>
          </cell>
          <cell r="L633" t="str">
            <v>low_Q30 / high_mismapped reads</v>
          </cell>
          <cell r="M633" t="str">
            <v>MUMC</v>
          </cell>
          <cell r="N633">
            <v>2018</v>
          </cell>
          <cell r="O633" t="str">
            <v>DNA-EDTA</v>
          </cell>
        </row>
        <row r="634">
          <cell r="B634" t="str">
            <v>P9-E3</v>
          </cell>
          <cell r="C634" t="str">
            <v>M</v>
          </cell>
          <cell r="E634" t="str">
            <v>Neuropathy</v>
          </cell>
          <cell r="I634" t="str">
            <v>HMSN</v>
          </cell>
          <cell r="J634" t="str">
            <v>yes</v>
          </cell>
          <cell r="K634">
            <v>19.45</v>
          </cell>
          <cell r="L634" t="str">
            <v>low_Q30 / high_mismapped reads/low uniformity</v>
          </cell>
          <cell r="M634" t="str">
            <v>MUMC</v>
          </cell>
          <cell r="N634">
            <v>2018</v>
          </cell>
          <cell r="O634" t="str">
            <v>DNA</v>
          </cell>
        </row>
        <row r="635">
          <cell r="B635" t="str">
            <v>P9-F3</v>
          </cell>
          <cell r="C635" t="str">
            <v>M</v>
          </cell>
          <cell r="E635" t="str">
            <v>Neuropathy</v>
          </cell>
          <cell r="I635" t="str">
            <v>HMSN</v>
          </cell>
          <cell r="J635" t="str">
            <v>yes</v>
          </cell>
          <cell r="K635">
            <v>29.81</v>
          </cell>
          <cell r="L635" t="str">
            <v>low_Q30 / high_mismapped reads</v>
          </cell>
          <cell r="M635" t="str">
            <v>MUMC</v>
          </cell>
          <cell r="N635">
            <v>2018</v>
          </cell>
          <cell r="O635" t="str">
            <v>DNA-EDTA</v>
          </cell>
        </row>
        <row r="636">
          <cell r="B636" t="str">
            <v>P9-G3</v>
          </cell>
          <cell r="C636" t="str">
            <v>F</v>
          </cell>
          <cell r="D636" t="str">
            <v>Lipoid proteinosis</v>
          </cell>
          <cell r="G636" t="str">
            <v>DERM</v>
          </cell>
          <cell r="J636" t="str">
            <v>yes</v>
          </cell>
          <cell r="K636">
            <v>31.63</v>
          </cell>
          <cell r="L636" t="str">
            <v>low_Q30 / high_mismapped reads</v>
          </cell>
          <cell r="M636" t="str">
            <v>MUMC</v>
          </cell>
          <cell r="N636">
            <v>2018</v>
          </cell>
          <cell r="O636" t="str">
            <v>DNA-EDTA</v>
          </cell>
        </row>
        <row r="637">
          <cell r="B637" t="str">
            <v>P9-H3</v>
          </cell>
          <cell r="C637" t="str">
            <v>M</v>
          </cell>
          <cell r="E637" t="str">
            <v>Neuropathy</v>
          </cell>
          <cell r="I637" t="str">
            <v>HMSN</v>
          </cell>
          <cell r="J637" t="str">
            <v>yes</v>
          </cell>
          <cell r="K637">
            <v>33.32</v>
          </cell>
          <cell r="L637" t="str">
            <v>low_Q30 / high_mismapped reads</v>
          </cell>
          <cell r="M637" t="str">
            <v>MUMC</v>
          </cell>
          <cell r="N637">
            <v>2018</v>
          </cell>
          <cell r="O637" t="str">
            <v>DNA-EDTA</v>
          </cell>
        </row>
        <row r="638">
          <cell r="B638" t="str">
            <v>P10-A1</v>
          </cell>
          <cell r="C638" t="str">
            <v>M</v>
          </cell>
          <cell r="E638" t="str">
            <v>micropenis; Delayed puberty</v>
          </cell>
          <cell r="I638" t="str">
            <v>HH</v>
          </cell>
          <cell r="J638" t="str">
            <v>yes</v>
          </cell>
          <cell r="K638">
            <v>40.64</v>
          </cell>
          <cell r="M638" t="str">
            <v>RUMC</v>
          </cell>
          <cell r="N638">
            <v>2018</v>
          </cell>
          <cell r="O638" t="str">
            <v>DNA-EDTA</v>
          </cell>
        </row>
        <row r="639">
          <cell r="B639" t="str">
            <v>P10-B1</v>
          </cell>
          <cell r="C639" t="str">
            <v>F</v>
          </cell>
          <cell r="E639" t="str">
            <v xml:space="preserve">Breast Cancer; Ovarian neoplasm </v>
          </cell>
          <cell r="I639" t="str">
            <v>HBOC</v>
          </cell>
          <cell r="J639" t="str">
            <v>yes</v>
          </cell>
          <cell r="K639">
            <v>41.29</v>
          </cell>
          <cell r="M639" t="str">
            <v>RUMC</v>
          </cell>
          <cell r="N639">
            <v>2018</v>
          </cell>
          <cell r="O639" t="str">
            <v>DNA-EDTA</v>
          </cell>
        </row>
        <row r="640">
          <cell r="B640" t="str">
            <v>P10-C1</v>
          </cell>
          <cell r="C640" t="str">
            <v>F</v>
          </cell>
          <cell r="E640" t="str">
            <v xml:space="preserve">Breast Cancer; Ovarian neoplasm </v>
          </cell>
          <cell r="I640" t="str">
            <v>HBOC</v>
          </cell>
          <cell r="J640" t="str">
            <v>yes</v>
          </cell>
          <cell r="K640">
            <v>38.83</v>
          </cell>
          <cell r="M640" t="str">
            <v>RUMC</v>
          </cell>
          <cell r="N640">
            <v>2018</v>
          </cell>
          <cell r="O640" t="str">
            <v>DNA-EDTA</v>
          </cell>
        </row>
        <row r="641">
          <cell r="B641" t="str">
            <v>P10-D1</v>
          </cell>
          <cell r="C641" t="str">
            <v>M</v>
          </cell>
          <cell r="E641" t="str">
            <v>Decreased fertility</v>
          </cell>
          <cell r="F641" t="str">
            <v>AZF</v>
          </cell>
          <cell r="J641" t="str">
            <v>yes</v>
          </cell>
          <cell r="K641">
            <v>40.86</v>
          </cell>
          <cell r="M641" t="str">
            <v>RUMC</v>
          </cell>
          <cell r="N641">
            <v>2018</v>
          </cell>
          <cell r="O641" t="str">
            <v>DNA-EDTA</v>
          </cell>
        </row>
        <row r="642">
          <cell r="B642" t="str">
            <v>P10-E1</v>
          </cell>
          <cell r="C642" t="str">
            <v>M</v>
          </cell>
          <cell r="E642" t="str">
            <v>global developmental delay; dystonia; contractures</v>
          </cell>
          <cell r="I642" t="str">
            <v>EPI</v>
          </cell>
          <cell r="J642" t="str">
            <v>yes</v>
          </cell>
          <cell r="K642">
            <v>38.630000000000003</v>
          </cell>
          <cell r="M642" t="str">
            <v>RUMC</v>
          </cell>
          <cell r="N642">
            <v>2018</v>
          </cell>
          <cell r="O642" t="str">
            <v>DNA-EDTA</v>
          </cell>
        </row>
        <row r="643">
          <cell r="B643" t="str">
            <v>P10-F1</v>
          </cell>
          <cell r="C643" t="str">
            <v>F</v>
          </cell>
          <cell r="E643" t="str">
            <v>Ciliary dyskinesia</v>
          </cell>
          <cell r="I643" t="str">
            <v>CILIO</v>
          </cell>
          <cell r="J643" t="str">
            <v>yes</v>
          </cell>
          <cell r="K643">
            <v>37.049999999999997</v>
          </cell>
          <cell r="M643" t="str">
            <v>RUMC</v>
          </cell>
          <cell r="N643">
            <v>2018</v>
          </cell>
          <cell r="O643" t="str">
            <v>DNA-EDTA</v>
          </cell>
        </row>
        <row r="644">
          <cell r="B644" t="str">
            <v>P10-G1</v>
          </cell>
          <cell r="C644" t="str">
            <v>M</v>
          </cell>
          <cell r="E644" t="str">
            <v xml:space="preserve">Ovarian neoplasm </v>
          </cell>
          <cell r="I644" t="str">
            <v>HOC</v>
          </cell>
          <cell r="J644" t="str">
            <v>yes</v>
          </cell>
          <cell r="K644">
            <v>31.51</v>
          </cell>
          <cell r="M644" t="str">
            <v>RUMC</v>
          </cell>
          <cell r="N644">
            <v>2018</v>
          </cell>
          <cell r="O644" t="str">
            <v>DNA-EDTA</v>
          </cell>
        </row>
        <row r="645">
          <cell r="B645" t="str">
            <v>P10-H1</v>
          </cell>
          <cell r="C645" t="str">
            <v>F</v>
          </cell>
          <cell r="E645" t="str">
            <v>Polymerase Proofreading-related Adenomatous Polyposis</v>
          </cell>
          <cell r="F645" t="str">
            <v>POLE</v>
          </cell>
          <cell r="J645" t="str">
            <v>yes</v>
          </cell>
          <cell r="K645">
            <v>40.07</v>
          </cell>
          <cell r="M645" t="str">
            <v>RUMC</v>
          </cell>
          <cell r="N645">
            <v>2018</v>
          </cell>
          <cell r="O645" t="str">
            <v>DNA-EDTA</v>
          </cell>
        </row>
        <row r="646">
          <cell r="B646" t="str">
            <v>P10-A2</v>
          </cell>
          <cell r="C646" t="str">
            <v>F</v>
          </cell>
          <cell r="D646" t="str">
            <v xml:space="preserve">Oculopharyngeal muscular dystrophy </v>
          </cell>
          <cell r="F646" t="str">
            <v>PABPN1</v>
          </cell>
          <cell r="J646" t="str">
            <v>yes</v>
          </cell>
          <cell r="K646">
            <v>36.049999999999997</v>
          </cell>
          <cell r="M646" t="str">
            <v>RUMC</v>
          </cell>
          <cell r="N646">
            <v>2018</v>
          </cell>
          <cell r="O646" t="str">
            <v>DNA-EDTA</v>
          </cell>
        </row>
        <row r="647">
          <cell r="B647" t="str">
            <v>P10-B2</v>
          </cell>
          <cell r="C647" t="str">
            <v>M</v>
          </cell>
          <cell r="E647" t="str">
            <v>abnormality of the inner ear; Oral cleft; Hypoplasia of fingers; Hypoplasia of toe; Facial asymmetry; Flat face</v>
          </cell>
          <cell r="I647" t="str">
            <v>CFA</v>
          </cell>
          <cell r="J647" t="str">
            <v>yes</v>
          </cell>
          <cell r="K647">
            <v>33</v>
          </cell>
          <cell r="M647" t="str">
            <v>RUMC</v>
          </cell>
          <cell r="N647">
            <v>2018</v>
          </cell>
          <cell r="O647" t="str">
            <v>DNA-EDTA</v>
          </cell>
        </row>
        <row r="648">
          <cell r="B648" t="str">
            <v>P10-C2</v>
          </cell>
          <cell r="C648" t="str">
            <v>F</v>
          </cell>
          <cell r="E648" t="str">
            <v xml:space="preserve">Attention deficit hyperactivity disorder; Febrile seizures </v>
          </cell>
          <cell r="I648" t="str">
            <v>EPI</v>
          </cell>
          <cell r="J648" t="str">
            <v>yes</v>
          </cell>
          <cell r="K648">
            <v>30.83</v>
          </cell>
          <cell r="M648" t="str">
            <v>RUMC</v>
          </cell>
          <cell r="N648">
            <v>2018</v>
          </cell>
          <cell r="O648" t="str">
            <v>DNA-EDTA</v>
          </cell>
        </row>
        <row r="649">
          <cell r="B649" t="str">
            <v>P10-D2</v>
          </cell>
          <cell r="C649" t="str">
            <v>F</v>
          </cell>
          <cell r="E649" t="str">
            <v xml:space="preserve">atypical hemolytic uremic syndrome </v>
          </cell>
          <cell r="I649" t="str">
            <v>HUS</v>
          </cell>
          <cell r="J649" t="str">
            <v>yes</v>
          </cell>
          <cell r="K649">
            <v>31.33</v>
          </cell>
          <cell r="M649" t="str">
            <v>RUMC</v>
          </cell>
          <cell r="N649">
            <v>2018</v>
          </cell>
          <cell r="O649" t="str">
            <v>DNA-EDTA</v>
          </cell>
        </row>
        <row r="650">
          <cell r="B650" t="str">
            <v>P10-E2</v>
          </cell>
          <cell r="C650" t="str">
            <v>M</v>
          </cell>
          <cell r="E650" t="str">
            <v>Hemochromatosis </v>
          </cell>
          <cell r="I650" t="str">
            <v>HEMOC</v>
          </cell>
          <cell r="J650" t="str">
            <v>yes</v>
          </cell>
          <cell r="K650">
            <v>35.47</v>
          </cell>
          <cell r="M650" t="str">
            <v>RUMC</v>
          </cell>
          <cell r="N650">
            <v>2018</v>
          </cell>
          <cell r="O650" t="str">
            <v>DNA-EDTA</v>
          </cell>
        </row>
        <row r="651">
          <cell r="B651" t="str">
            <v>P10-F2</v>
          </cell>
          <cell r="C651" t="str">
            <v>F</v>
          </cell>
          <cell r="D651" t="str">
            <v xml:space="preserve">Adrenal hyperplasia, congenital, due to 21-hydroxylase deficiency </v>
          </cell>
          <cell r="F651" t="str">
            <v>CYP21A2</v>
          </cell>
          <cell r="J651" t="str">
            <v>yes</v>
          </cell>
          <cell r="K651">
            <v>29.73</v>
          </cell>
          <cell r="M651" t="str">
            <v>RUMC</v>
          </cell>
          <cell r="N651">
            <v>2018</v>
          </cell>
          <cell r="O651" t="str">
            <v>DNA-EDTA</v>
          </cell>
        </row>
        <row r="652">
          <cell r="B652" t="str">
            <v>P10-G2</v>
          </cell>
          <cell r="C652" t="str">
            <v>F</v>
          </cell>
          <cell r="E652" t="str">
            <v xml:space="preserve">Breast Cancer; Ovarian neoplasm </v>
          </cell>
          <cell r="I652" t="str">
            <v>HBOC</v>
          </cell>
          <cell r="J652" t="str">
            <v>yes</v>
          </cell>
          <cell r="K652">
            <v>31.19</v>
          </cell>
          <cell r="M652" t="str">
            <v>RUMC</v>
          </cell>
          <cell r="N652">
            <v>2018</v>
          </cell>
          <cell r="O652" t="str">
            <v>DNA-EDTA</v>
          </cell>
        </row>
        <row r="653">
          <cell r="B653" t="str">
            <v>P10-H2</v>
          </cell>
          <cell r="C653" t="str">
            <v>M</v>
          </cell>
          <cell r="E653" t="str">
            <v xml:space="preserve">atypical hemolytic uremic syndrome </v>
          </cell>
          <cell r="I653" t="str">
            <v>HUS</v>
          </cell>
          <cell r="J653" t="str">
            <v>yes</v>
          </cell>
          <cell r="K653">
            <v>27.94</v>
          </cell>
          <cell r="M653" t="str">
            <v>RUMC</v>
          </cell>
          <cell r="N653">
            <v>2018</v>
          </cell>
          <cell r="O653" t="str">
            <v>DNA-EDTA</v>
          </cell>
        </row>
        <row r="654">
          <cell r="B654" t="str">
            <v>P10-A3</v>
          </cell>
          <cell r="C654" t="str">
            <v>F</v>
          </cell>
          <cell r="E654" t="str">
            <v>Hemochromatosis </v>
          </cell>
          <cell r="I654" t="str">
            <v>HEMOC</v>
          </cell>
          <cell r="J654" t="str">
            <v>yes</v>
          </cell>
          <cell r="K654">
            <v>37.64</v>
          </cell>
          <cell r="M654" t="str">
            <v>RUMC</v>
          </cell>
          <cell r="N654">
            <v>2018</v>
          </cell>
          <cell r="O654" t="str">
            <v>DNA-EDTA</v>
          </cell>
        </row>
        <row r="655">
          <cell r="B655" t="str">
            <v>P10-B3</v>
          </cell>
          <cell r="C655" t="str">
            <v>F</v>
          </cell>
          <cell r="E655" t="str">
            <v xml:space="preserve">Breast Cancer; Ovarian neoplasm </v>
          </cell>
          <cell r="I655" t="str">
            <v>HBOC</v>
          </cell>
          <cell r="J655" t="str">
            <v>yes</v>
          </cell>
          <cell r="K655">
            <v>39.74</v>
          </cell>
          <cell r="M655" t="str">
            <v>RUMC</v>
          </cell>
          <cell r="N655">
            <v>2018</v>
          </cell>
          <cell r="O655" t="str">
            <v>DNA-EDTA</v>
          </cell>
        </row>
        <row r="656">
          <cell r="B656" t="str">
            <v>P10-C3</v>
          </cell>
          <cell r="C656" t="str">
            <v>M</v>
          </cell>
          <cell r="E656" t="str">
            <v xml:space="preserve">Fetal ultrasound soft marker </v>
          </cell>
          <cell r="H656" t="str">
            <v>all</v>
          </cell>
          <cell r="J656" t="str">
            <v>yes</v>
          </cell>
          <cell r="K656">
            <v>37.15</v>
          </cell>
          <cell r="M656" t="str">
            <v>RUMC</v>
          </cell>
          <cell r="N656">
            <v>2018</v>
          </cell>
          <cell r="O656" t="str">
            <v>DNA-EDTA</v>
          </cell>
        </row>
        <row r="657">
          <cell r="B657" t="str">
            <v>P10-D3</v>
          </cell>
          <cell r="C657" t="str">
            <v>F</v>
          </cell>
          <cell r="E657" t="str">
            <v xml:space="preserve">paraganglioma; pheochromocytoma </v>
          </cell>
          <cell r="I657" t="str">
            <v>HPP</v>
          </cell>
          <cell r="J657" t="str">
            <v>yes</v>
          </cell>
          <cell r="K657">
            <v>36.61</v>
          </cell>
          <cell r="M657" t="str">
            <v>RUMC</v>
          </cell>
          <cell r="N657">
            <v>2018</v>
          </cell>
          <cell r="O657" t="str">
            <v>DNA-EDTA</v>
          </cell>
        </row>
        <row r="658">
          <cell r="B658" t="str">
            <v>P10-E3</v>
          </cell>
          <cell r="C658" t="str">
            <v>F</v>
          </cell>
          <cell r="E658" t="str">
            <v>Fetal ultrasound soft marker </v>
          </cell>
          <cell r="H658" t="str">
            <v>all</v>
          </cell>
          <cell r="J658" t="str">
            <v>yes</v>
          </cell>
          <cell r="K658">
            <v>31.32</v>
          </cell>
          <cell r="M658" t="str">
            <v>RUMC</v>
          </cell>
          <cell r="N658">
            <v>2018</v>
          </cell>
          <cell r="O658" t="str">
            <v>DNA-EDTA</v>
          </cell>
        </row>
        <row r="659">
          <cell r="B659" t="str">
            <v>P10-F3</v>
          </cell>
          <cell r="C659" t="str">
            <v>F</v>
          </cell>
          <cell r="E659" t="str">
            <v xml:space="preserve">atypical hemolytic uremic syndrome </v>
          </cell>
          <cell r="I659" t="str">
            <v>HUS</v>
          </cell>
          <cell r="J659" t="str">
            <v>yes</v>
          </cell>
          <cell r="K659">
            <v>34.200000000000003</v>
          </cell>
          <cell r="M659" t="str">
            <v>RUMC</v>
          </cell>
          <cell r="N659">
            <v>2018</v>
          </cell>
          <cell r="O659" t="str">
            <v>DNA-EDTA</v>
          </cell>
        </row>
        <row r="660">
          <cell r="B660" t="str">
            <v>P10-G3</v>
          </cell>
          <cell r="C660" t="str">
            <v>F</v>
          </cell>
          <cell r="E660" t="str">
            <v xml:space="preserve">atypical hemolytic uremic syndrome </v>
          </cell>
          <cell r="I660" t="str">
            <v>HUS</v>
          </cell>
          <cell r="J660" t="str">
            <v>yes</v>
          </cell>
          <cell r="K660">
            <v>33.06</v>
          </cell>
          <cell r="M660" t="str">
            <v>RUMC</v>
          </cell>
          <cell r="N660">
            <v>2018</v>
          </cell>
          <cell r="O660" t="str">
            <v>DNA-EDTA</v>
          </cell>
        </row>
        <row r="661">
          <cell r="B661" t="str">
            <v>P10-A4</v>
          </cell>
          <cell r="C661" t="str">
            <v>F</v>
          </cell>
          <cell r="D661" t="str">
            <v xml:space="preserve">Adrenal hyperplasia, congenital, due to 21-hydroxylase deficiency </v>
          </cell>
          <cell r="F661" t="str">
            <v>CYP21A2</v>
          </cell>
          <cell r="J661" t="str">
            <v>yes</v>
          </cell>
          <cell r="K661">
            <v>35.17</v>
          </cell>
          <cell r="M661" t="str">
            <v>RUMC</v>
          </cell>
          <cell r="N661">
            <v>2018</v>
          </cell>
          <cell r="O661" t="str">
            <v>DNA-EDTA</v>
          </cell>
        </row>
        <row r="662">
          <cell r="B662" t="str">
            <v>P10-B4</v>
          </cell>
          <cell r="C662" t="str">
            <v>M</v>
          </cell>
          <cell r="D662" t="str">
            <v xml:space="preserve">Adrenal hyperplasia, congenital, due to 21-hydroxylase deficiency </v>
          </cell>
          <cell r="F662" t="str">
            <v>CYP21A2</v>
          </cell>
          <cell r="J662" t="str">
            <v>yes</v>
          </cell>
          <cell r="K662">
            <v>35.69</v>
          </cell>
          <cell r="M662" t="str">
            <v>RUMC</v>
          </cell>
          <cell r="N662">
            <v>2018</v>
          </cell>
          <cell r="O662" t="str">
            <v>DNA-EDTA</v>
          </cell>
        </row>
        <row r="663">
          <cell r="B663" t="str">
            <v>P10-C4</v>
          </cell>
          <cell r="C663" t="str">
            <v>F</v>
          </cell>
          <cell r="E663" t="str">
            <v>Myoclonic seizure; delayed speech and language development</v>
          </cell>
          <cell r="I663" t="str">
            <v>EPI</v>
          </cell>
          <cell r="J663" t="str">
            <v>yes</v>
          </cell>
          <cell r="K663">
            <v>33.659999999999997</v>
          </cell>
          <cell r="M663" t="str">
            <v>RUMC</v>
          </cell>
          <cell r="N663">
            <v>2018</v>
          </cell>
          <cell r="O663" t="str">
            <v>DNA-EDTA</v>
          </cell>
        </row>
        <row r="664">
          <cell r="B664" t="str">
            <v>P10-D4</v>
          </cell>
          <cell r="C664" t="str">
            <v>F</v>
          </cell>
          <cell r="E664" t="str">
            <v xml:space="preserve">Adenomatous colonic polyposis </v>
          </cell>
          <cell r="I664" t="str">
            <v>PP</v>
          </cell>
          <cell r="J664" t="str">
            <v>yes</v>
          </cell>
          <cell r="K664">
            <v>36.17</v>
          </cell>
          <cell r="M664" t="str">
            <v>RUMC</v>
          </cell>
          <cell r="N664">
            <v>2018</v>
          </cell>
          <cell r="O664" t="str">
            <v>DNA-EDTA</v>
          </cell>
        </row>
        <row r="665">
          <cell r="B665" t="str">
            <v>P10-E4</v>
          </cell>
          <cell r="C665" t="str">
            <v>M</v>
          </cell>
          <cell r="D665" t="str">
            <v>Adenomatous Polyposis Coli</v>
          </cell>
          <cell r="F665" t="str">
            <v>APC</v>
          </cell>
          <cell r="J665" t="str">
            <v>yes</v>
          </cell>
          <cell r="K665">
            <v>45.23</v>
          </cell>
          <cell r="M665" t="str">
            <v>RUMC</v>
          </cell>
          <cell r="N665">
            <v>2018</v>
          </cell>
          <cell r="O665" t="str">
            <v>DNA-EDTA</v>
          </cell>
        </row>
        <row r="666">
          <cell r="B666" t="str">
            <v>P10-F4</v>
          </cell>
          <cell r="C666" t="str">
            <v>F</v>
          </cell>
          <cell r="E666" t="str">
            <v>nephronophthisis; polyuria</v>
          </cell>
          <cell r="I666" t="str">
            <v>KIDNEY</v>
          </cell>
          <cell r="J666" t="str">
            <v>yes</v>
          </cell>
          <cell r="K666">
            <v>37.090000000000003</v>
          </cell>
          <cell r="M666" t="str">
            <v>RUMC</v>
          </cell>
          <cell r="N666">
            <v>2018</v>
          </cell>
          <cell r="O666" t="str">
            <v>DNA-EDTA</v>
          </cell>
        </row>
        <row r="667">
          <cell r="B667" t="str">
            <v>P10-G4</v>
          </cell>
          <cell r="C667" t="str">
            <v>M</v>
          </cell>
          <cell r="E667" t="str">
            <v>Age-related Macular Degeneration</v>
          </cell>
          <cell r="I667" t="str">
            <v>AMD</v>
          </cell>
          <cell r="J667" t="str">
            <v>yes</v>
          </cell>
          <cell r="K667">
            <v>34.06</v>
          </cell>
          <cell r="M667" t="str">
            <v>RUMC</v>
          </cell>
          <cell r="N667">
            <v>2018</v>
          </cell>
          <cell r="O667" t="str">
            <v>DNA-EDTA</v>
          </cell>
        </row>
        <row r="668">
          <cell r="B668" t="str">
            <v>P10-H4</v>
          </cell>
          <cell r="C668" t="str">
            <v>M</v>
          </cell>
          <cell r="E668" t="str">
            <v>Male infertility</v>
          </cell>
          <cell r="H668" t="str">
            <v>all</v>
          </cell>
          <cell r="J668" t="str">
            <v>yes</v>
          </cell>
          <cell r="K668">
            <v>39.83</v>
          </cell>
          <cell r="M668" t="str">
            <v>RUMC</v>
          </cell>
          <cell r="N668">
            <v>2018</v>
          </cell>
          <cell r="O668" t="str">
            <v>DNA-EDTA</v>
          </cell>
        </row>
        <row r="669">
          <cell r="B669" t="str">
            <v>P10-A5</v>
          </cell>
          <cell r="C669" t="str">
            <v>F</v>
          </cell>
          <cell r="E669" t="str">
            <v>thrombocytosis</v>
          </cell>
          <cell r="I669" t="str">
            <v>HEMOS</v>
          </cell>
          <cell r="J669" t="str">
            <v>yes</v>
          </cell>
          <cell r="K669">
            <v>37.700000000000003</v>
          </cell>
          <cell r="M669" t="str">
            <v>RUMC</v>
          </cell>
          <cell r="N669">
            <v>2018</v>
          </cell>
          <cell r="O669" t="str">
            <v>DNA-EDTA</v>
          </cell>
        </row>
        <row r="670">
          <cell r="B670" t="str">
            <v>P10-B5</v>
          </cell>
          <cell r="C670" t="str">
            <v>M</v>
          </cell>
          <cell r="E670" t="str">
            <v>Ataxia </v>
          </cell>
          <cell r="I670" t="str">
            <v>SCA</v>
          </cell>
          <cell r="J670" t="str">
            <v>yes</v>
          </cell>
          <cell r="K670">
            <v>43.89</v>
          </cell>
          <cell r="M670" t="str">
            <v>RUMC</v>
          </cell>
          <cell r="N670">
            <v>2018</v>
          </cell>
          <cell r="O670" t="str">
            <v>DNA-EDTA</v>
          </cell>
        </row>
        <row r="671">
          <cell r="B671" t="str">
            <v>P10-C5</v>
          </cell>
          <cell r="C671" t="str">
            <v>M</v>
          </cell>
          <cell r="D671" t="str">
            <v xml:space="preserve">Oculopharyngeal muscular dystrophy </v>
          </cell>
          <cell r="F671" t="str">
            <v>PABPN1</v>
          </cell>
          <cell r="J671" t="str">
            <v>yes</v>
          </cell>
          <cell r="K671">
            <v>48.64</v>
          </cell>
          <cell r="M671" t="str">
            <v>RUMC</v>
          </cell>
          <cell r="N671">
            <v>2018</v>
          </cell>
          <cell r="O671" t="str">
            <v>DNA-EDTA</v>
          </cell>
        </row>
        <row r="672">
          <cell r="B672" t="str">
            <v>P10-D5</v>
          </cell>
          <cell r="C672" t="str">
            <v>F</v>
          </cell>
          <cell r="E672" t="str">
            <v>splenomegaly, Recurrent respiratory infections; Increased circulating IgM level</v>
          </cell>
          <cell r="I672" t="str">
            <v>IMMUNE</v>
          </cell>
          <cell r="J672" t="str">
            <v>yes</v>
          </cell>
          <cell r="K672">
            <v>39</v>
          </cell>
          <cell r="M672" t="str">
            <v>RUMC</v>
          </cell>
          <cell r="N672">
            <v>2018</v>
          </cell>
          <cell r="O672" t="str">
            <v>DNA-EDTA</v>
          </cell>
        </row>
        <row r="673">
          <cell r="B673" t="str">
            <v>P10-E5</v>
          </cell>
          <cell r="C673" t="str">
            <v>F</v>
          </cell>
          <cell r="E673" t="str">
            <v xml:space="preserve">low birthweight; Atrial septal defect; Ectopic kidney; preaxial polydactyly; Single umbilical artery </v>
          </cell>
          <cell r="I673" t="str">
            <v>CILIO</v>
          </cell>
          <cell r="J673" t="str">
            <v>yes</v>
          </cell>
          <cell r="K673">
            <v>39.869999999999997</v>
          </cell>
          <cell r="M673" t="str">
            <v>RUMC</v>
          </cell>
          <cell r="N673">
            <v>2018</v>
          </cell>
          <cell r="O673" t="str">
            <v>DNA-EDTA</v>
          </cell>
        </row>
        <row r="674">
          <cell r="B674" t="str">
            <v>P10-F5</v>
          </cell>
          <cell r="C674" t="str">
            <v>M</v>
          </cell>
          <cell r="E674" t="str">
            <v xml:space="preserve">seizures; Metopic synostosis </v>
          </cell>
          <cell r="I674" t="str">
            <v>EPI</v>
          </cell>
          <cell r="J674" t="str">
            <v>yes</v>
          </cell>
          <cell r="K674">
            <v>41.54</v>
          </cell>
          <cell r="M674" t="str">
            <v>RUMC</v>
          </cell>
          <cell r="N674">
            <v>2018</v>
          </cell>
          <cell r="O674" t="str">
            <v>DNA-EDTA</v>
          </cell>
        </row>
        <row r="675">
          <cell r="B675" t="str">
            <v>P10-G5</v>
          </cell>
          <cell r="C675" t="str">
            <v>F</v>
          </cell>
          <cell r="E675" t="str">
            <v>Noonan syndrome</v>
          </cell>
          <cell r="I675" t="str">
            <v>NS</v>
          </cell>
          <cell r="J675" t="str">
            <v>yes</v>
          </cell>
          <cell r="K675">
            <v>42.54</v>
          </cell>
          <cell r="M675" t="str">
            <v>RUMC</v>
          </cell>
          <cell r="N675">
            <v>2018</v>
          </cell>
          <cell r="O675" t="str">
            <v>DNA-EDTA</v>
          </cell>
        </row>
        <row r="676">
          <cell r="B676" t="str">
            <v>P10-H5</v>
          </cell>
          <cell r="C676" t="str">
            <v>M</v>
          </cell>
          <cell r="E676" t="str">
            <v xml:space="preserve">Hypogonadotropic hypogonadism </v>
          </cell>
          <cell r="I676" t="str">
            <v>HH</v>
          </cell>
          <cell r="J676" t="str">
            <v>yes</v>
          </cell>
          <cell r="K676">
            <v>39</v>
          </cell>
          <cell r="M676" t="str">
            <v>RUMC</v>
          </cell>
          <cell r="N676">
            <v>2018</v>
          </cell>
          <cell r="O676" t="str">
            <v>DNA-EDTA</v>
          </cell>
        </row>
        <row r="677">
          <cell r="B677" t="str">
            <v>P10-A6</v>
          </cell>
          <cell r="C677" t="str">
            <v>F</v>
          </cell>
          <cell r="E677" t="str">
            <v>Immune dysregulation </v>
          </cell>
          <cell r="I677" t="str">
            <v>IMMUNE</v>
          </cell>
          <cell r="J677" t="str">
            <v>yes</v>
          </cell>
          <cell r="K677">
            <v>34.299999999999997</v>
          </cell>
          <cell r="M677" t="str">
            <v>RUMC</v>
          </cell>
          <cell r="N677">
            <v>2018</v>
          </cell>
          <cell r="O677" t="str">
            <v>DNA-EDTA</v>
          </cell>
        </row>
        <row r="678">
          <cell r="B678" t="str">
            <v>P10-B6</v>
          </cell>
          <cell r="C678" t="str">
            <v>F</v>
          </cell>
          <cell r="E678" t="str">
            <v xml:space="preserve">Aplasia of the uterus; Decreased serum testosterone level </v>
          </cell>
          <cell r="I678" t="str">
            <v>DSD</v>
          </cell>
          <cell r="J678" t="str">
            <v>yes</v>
          </cell>
          <cell r="K678">
            <v>32.950000000000003</v>
          </cell>
          <cell r="M678" t="str">
            <v>RUMC</v>
          </cell>
          <cell r="N678">
            <v>2018</v>
          </cell>
          <cell r="O678" t="str">
            <v>DNA-EDTA</v>
          </cell>
        </row>
        <row r="679">
          <cell r="B679" t="str">
            <v>P10-C6</v>
          </cell>
          <cell r="C679" t="str">
            <v>M</v>
          </cell>
          <cell r="E679" t="str">
            <v>Sensorineural hearing impairment</v>
          </cell>
          <cell r="I679" t="str">
            <v>DEAF</v>
          </cell>
          <cell r="J679" t="str">
            <v>yes</v>
          </cell>
          <cell r="K679">
            <v>39.659999999999997</v>
          </cell>
          <cell r="M679" t="str">
            <v>RUMC</v>
          </cell>
          <cell r="N679">
            <v>2018</v>
          </cell>
          <cell r="O679" t="str">
            <v>DNA-EDTA</v>
          </cell>
        </row>
        <row r="680">
          <cell r="B680" t="str">
            <v>P10-D6</v>
          </cell>
          <cell r="C680" t="str">
            <v>F</v>
          </cell>
          <cell r="E680" t="str">
            <v xml:space="preserve">atypical hemolytic uremic syndrome </v>
          </cell>
          <cell r="I680" t="str">
            <v>HUS</v>
          </cell>
          <cell r="J680" t="str">
            <v>yes</v>
          </cell>
          <cell r="K680">
            <v>29.87</v>
          </cell>
          <cell r="M680" t="str">
            <v>RUMC</v>
          </cell>
          <cell r="N680">
            <v>2018</v>
          </cell>
          <cell r="O680" t="str">
            <v>DNA-EDTA</v>
          </cell>
        </row>
        <row r="681">
          <cell r="B681" t="str">
            <v>P10-E6</v>
          </cell>
          <cell r="C681" t="str">
            <v>F</v>
          </cell>
          <cell r="E681" t="str">
            <v>psychomotor development delay</v>
          </cell>
          <cell r="H681" t="str">
            <v>all</v>
          </cell>
          <cell r="J681" t="str">
            <v>yes</v>
          </cell>
          <cell r="K681">
            <v>48.76</v>
          </cell>
          <cell r="M681" t="str">
            <v>RUMC</v>
          </cell>
          <cell r="N681">
            <v>2018</v>
          </cell>
          <cell r="O681" t="str">
            <v>DNA-EDTA</v>
          </cell>
        </row>
        <row r="682">
          <cell r="B682" t="str">
            <v>P10-G6</v>
          </cell>
          <cell r="C682" t="str">
            <v>F</v>
          </cell>
          <cell r="E682" t="str">
            <v>Neonatal seizure </v>
          </cell>
          <cell r="I682" t="str">
            <v>EPI</v>
          </cell>
          <cell r="J682" t="str">
            <v>yes</v>
          </cell>
          <cell r="K682">
            <v>37.69</v>
          </cell>
          <cell r="M682" t="str">
            <v>RUMC</v>
          </cell>
          <cell r="N682">
            <v>2018</v>
          </cell>
          <cell r="O682" t="str">
            <v>DNA-EDTA</v>
          </cell>
        </row>
        <row r="683">
          <cell r="B683" t="str">
            <v>P10-H6</v>
          </cell>
          <cell r="C683" t="str">
            <v>F</v>
          </cell>
          <cell r="E683" t="str">
            <v>Chondrocalcinosis; hypokalemia; Muscle weakness</v>
          </cell>
          <cell r="I683" t="str">
            <v>KIDNEY</v>
          </cell>
          <cell r="J683" t="str">
            <v>yes</v>
          </cell>
          <cell r="K683">
            <v>36.76</v>
          </cell>
          <cell r="M683" t="str">
            <v>RUMC</v>
          </cell>
          <cell r="N683">
            <v>2018</v>
          </cell>
          <cell r="O683" t="str">
            <v>DNA-EDTA</v>
          </cell>
        </row>
        <row r="684">
          <cell r="B684" t="str">
            <v>P10-A7</v>
          </cell>
          <cell r="C684" t="str">
            <v>M</v>
          </cell>
          <cell r="E684" t="str">
            <v>Short long bone; microcephaly; rhizomelia; brachydactyly; Prominent forehead; Epicanthus; Wide nasal ridge; Periauricular skin pits</v>
          </cell>
          <cell r="I684" t="str">
            <v>LENGTH</v>
          </cell>
          <cell r="J684" t="str">
            <v>yes</v>
          </cell>
          <cell r="K684">
            <v>35.99</v>
          </cell>
          <cell r="M684" t="str">
            <v>RUMC</v>
          </cell>
          <cell r="N684">
            <v>2018</v>
          </cell>
          <cell r="O684" t="str">
            <v>DNA-EDTA</v>
          </cell>
        </row>
        <row r="685">
          <cell r="B685" t="str">
            <v>P10-B7</v>
          </cell>
          <cell r="C685" t="str">
            <v>F</v>
          </cell>
          <cell r="E685" t="str">
            <v>Breast Cancer</v>
          </cell>
          <cell r="I685" t="str">
            <v>HBC</v>
          </cell>
          <cell r="J685" t="str">
            <v>yes</v>
          </cell>
          <cell r="K685">
            <v>38.64</v>
          </cell>
          <cell r="M685" t="str">
            <v>RUMC</v>
          </cell>
          <cell r="N685">
            <v>2018</v>
          </cell>
          <cell r="O685" t="str">
            <v>DNA-EDTA</v>
          </cell>
        </row>
        <row r="686">
          <cell r="B686" t="str">
            <v>P10-C7</v>
          </cell>
          <cell r="C686" t="str">
            <v>F</v>
          </cell>
          <cell r="D686" t="str">
            <v>Pallister-killian Syndrome </v>
          </cell>
          <cell r="H686">
            <v>12</v>
          </cell>
          <cell r="J686" t="str">
            <v>yes</v>
          </cell>
          <cell r="K686">
            <v>39.49</v>
          </cell>
          <cell r="M686" t="str">
            <v>RUMC</v>
          </cell>
          <cell r="N686">
            <v>2018</v>
          </cell>
          <cell r="O686" t="str">
            <v>DNA-EDTA</v>
          </cell>
        </row>
        <row r="687">
          <cell r="B687" t="str">
            <v>P10-D7</v>
          </cell>
          <cell r="C687" t="str">
            <v>F</v>
          </cell>
          <cell r="E687" t="str">
            <v>Female infertility</v>
          </cell>
          <cell r="H687" t="str">
            <v>all</v>
          </cell>
          <cell r="J687" t="str">
            <v>yes</v>
          </cell>
          <cell r="K687">
            <v>36.72</v>
          </cell>
          <cell r="M687" t="str">
            <v>RUMC</v>
          </cell>
          <cell r="N687">
            <v>2018</v>
          </cell>
          <cell r="O687" t="str">
            <v>DNA-EDTA</v>
          </cell>
        </row>
        <row r="688">
          <cell r="B688" t="str">
            <v>P10-E7</v>
          </cell>
          <cell r="C688" t="str">
            <v>M</v>
          </cell>
          <cell r="D688" t="str">
            <v xml:space="preserve">Myotonic dystrophy 1 </v>
          </cell>
          <cell r="F688" t="str">
            <v>DMPK</v>
          </cell>
          <cell r="J688" t="str">
            <v>yes</v>
          </cell>
          <cell r="K688">
            <v>37.200000000000003</v>
          </cell>
          <cell r="M688" t="str">
            <v>RUMC</v>
          </cell>
          <cell r="N688">
            <v>2018</v>
          </cell>
          <cell r="O688" t="str">
            <v>DNA-EDTA</v>
          </cell>
        </row>
        <row r="689">
          <cell r="B689" t="str">
            <v>P10-F7</v>
          </cell>
          <cell r="C689" t="str">
            <v>F</v>
          </cell>
          <cell r="D689" t="str">
            <v>Schwannomatosis type 2</v>
          </cell>
          <cell r="F689" t="str">
            <v>LZTR1</v>
          </cell>
          <cell r="J689" t="str">
            <v>yes</v>
          </cell>
          <cell r="K689">
            <v>35.700000000000003</v>
          </cell>
          <cell r="M689" t="str">
            <v>RUMC</v>
          </cell>
          <cell r="N689">
            <v>2018</v>
          </cell>
          <cell r="O689" t="str">
            <v>DNA-EDTA</v>
          </cell>
        </row>
        <row r="690">
          <cell r="B690" t="str">
            <v>P10-G7</v>
          </cell>
          <cell r="C690" t="str">
            <v>F</v>
          </cell>
          <cell r="D690" t="str">
            <v xml:space="preserve">Adrenal hyperplasia, congenital, due to 21-hydroxylase deficiency </v>
          </cell>
          <cell r="F690" t="str">
            <v>CYP21A2</v>
          </cell>
          <cell r="J690" t="str">
            <v>yes</v>
          </cell>
          <cell r="K690">
            <v>33.43</v>
          </cell>
          <cell r="M690" t="str">
            <v>RUMC</v>
          </cell>
          <cell r="N690">
            <v>2018</v>
          </cell>
          <cell r="O690" t="str">
            <v>DNA-EDTA</v>
          </cell>
        </row>
        <row r="691">
          <cell r="B691" t="str">
            <v>P10-H7</v>
          </cell>
          <cell r="C691" t="str">
            <v>M</v>
          </cell>
          <cell r="E691" t="str">
            <v>global developmental delay</v>
          </cell>
          <cell r="H691" t="str">
            <v>all</v>
          </cell>
          <cell r="J691" t="str">
            <v>yes</v>
          </cell>
          <cell r="K691">
            <v>37</v>
          </cell>
          <cell r="M691" t="str">
            <v>RUMC</v>
          </cell>
          <cell r="N691">
            <v>2018</v>
          </cell>
          <cell r="O691" t="str">
            <v>DNA-EDTA</v>
          </cell>
        </row>
        <row r="692">
          <cell r="B692" t="str">
            <v>P10-A8</v>
          </cell>
          <cell r="C692" t="str">
            <v>F</v>
          </cell>
          <cell r="E692" t="str">
            <v>Breast Cancer</v>
          </cell>
          <cell r="I692" t="str">
            <v>HBC</v>
          </cell>
          <cell r="J692" t="str">
            <v>yes</v>
          </cell>
          <cell r="K692">
            <v>29.91</v>
          </cell>
          <cell r="M692" t="str">
            <v>RUMC</v>
          </cell>
          <cell r="N692">
            <v>2018</v>
          </cell>
          <cell r="O692" t="str">
            <v>DNA-EDTA</v>
          </cell>
        </row>
        <row r="693">
          <cell r="B693" t="str">
            <v>P10-B8</v>
          </cell>
          <cell r="C693" t="str">
            <v>F</v>
          </cell>
          <cell r="E693" t="str">
            <v>Hemochromatosis </v>
          </cell>
          <cell r="I693" t="str">
            <v>HEMOC</v>
          </cell>
          <cell r="J693" t="str">
            <v>yes</v>
          </cell>
          <cell r="K693">
            <v>40.81</v>
          </cell>
          <cell r="M693" t="str">
            <v>RUMC</v>
          </cell>
          <cell r="N693">
            <v>2018</v>
          </cell>
          <cell r="O693" t="str">
            <v>DNA-EDTA</v>
          </cell>
        </row>
        <row r="694">
          <cell r="B694" t="str">
            <v>P10-C8</v>
          </cell>
          <cell r="C694" t="str">
            <v>F</v>
          </cell>
          <cell r="D694" t="str">
            <v xml:space="preserve">Adrenal hyperplasia, congenital, due to 21-hydroxylase deficiency </v>
          </cell>
          <cell r="F694" t="str">
            <v>CYP21A2</v>
          </cell>
          <cell r="J694" t="str">
            <v>yes</v>
          </cell>
          <cell r="K694">
            <v>37.81</v>
          </cell>
          <cell r="M694" t="str">
            <v>RUMC</v>
          </cell>
          <cell r="N694">
            <v>2018</v>
          </cell>
          <cell r="O694" t="str">
            <v>DNA-EDTA</v>
          </cell>
        </row>
        <row r="695">
          <cell r="B695" t="str">
            <v>P10-D8</v>
          </cell>
          <cell r="C695" t="str">
            <v>F</v>
          </cell>
          <cell r="D695" t="str">
            <v>Mitochondrial Complex V (atp Synthase) Deficiency, Nuclear Type 2</v>
          </cell>
          <cell r="F695" t="str">
            <v>TMEM70</v>
          </cell>
          <cell r="J695" t="str">
            <v>yes</v>
          </cell>
          <cell r="K695">
            <v>32.270000000000003</v>
          </cell>
          <cell r="M695" t="str">
            <v>RUMC</v>
          </cell>
          <cell r="N695">
            <v>2018</v>
          </cell>
          <cell r="O695" t="str">
            <v>DNA-FB</v>
          </cell>
        </row>
        <row r="696">
          <cell r="B696" t="str">
            <v>P10-E8</v>
          </cell>
          <cell r="C696" t="str">
            <v>M</v>
          </cell>
          <cell r="E696" t="str">
            <v>micropenis</v>
          </cell>
          <cell r="I696" t="str">
            <v>HH</v>
          </cell>
          <cell r="J696" t="str">
            <v>yes</v>
          </cell>
          <cell r="K696">
            <v>36.43</v>
          </cell>
          <cell r="M696" t="str">
            <v>RUMC</v>
          </cell>
          <cell r="N696">
            <v>2018</v>
          </cell>
          <cell r="O696" t="str">
            <v>DNA-EDTA</v>
          </cell>
        </row>
        <row r="697">
          <cell r="B697" t="str">
            <v>P10-F8</v>
          </cell>
          <cell r="C697" t="str">
            <v>F</v>
          </cell>
          <cell r="E697" t="str">
            <v>polyneuropathy; Abnormal reflex; Renal cyst; Polycystic liver disease</v>
          </cell>
          <cell r="I697" t="str">
            <v>KIDNEY</v>
          </cell>
          <cell r="J697" t="str">
            <v>yes</v>
          </cell>
          <cell r="K697">
            <v>36.1</v>
          </cell>
          <cell r="M697" t="str">
            <v>RUMC</v>
          </cell>
          <cell r="N697">
            <v>2018</v>
          </cell>
          <cell r="O697" t="str">
            <v>DNA-EDTA</v>
          </cell>
        </row>
        <row r="698">
          <cell r="B698" t="str">
            <v>P10-G8</v>
          </cell>
          <cell r="C698" t="str">
            <v>M</v>
          </cell>
          <cell r="E698" t="str">
            <v>Abnormality of von Willebrand factor; Reduced factor VIII activity </v>
          </cell>
          <cell r="I698" t="str">
            <v>HEMOS</v>
          </cell>
          <cell r="J698" t="str">
            <v>yes</v>
          </cell>
          <cell r="K698">
            <v>38</v>
          </cell>
          <cell r="M698" t="str">
            <v>RUMC</v>
          </cell>
          <cell r="N698">
            <v>2018</v>
          </cell>
          <cell r="O698" t="str">
            <v>DNA-EDTA</v>
          </cell>
        </row>
        <row r="699">
          <cell r="B699" t="str">
            <v>P10-H8</v>
          </cell>
          <cell r="C699" t="str">
            <v>F</v>
          </cell>
          <cell r="E699" t="str">
            <v xml:space="preserve">Ovarian neoplasm </v>
          </cell>
          <cell r="I699" t="str">
            <v>HOC</v>
          </cell>
          <cell r="J699" t="str">
            <v>yes</v>
          </cell>
          <cell r="K699">
            <v>37.92</v>
          </cell>
          <cell r="M699" t="str">
            <v>RUMC</v>
          </cell>
          <cell r="N699">
            <v>2018</v>
          </cell>
          <cell r="O699" t="str">
            <v>DNA-EDTA</v>
          </cell>
        </row>
        <row r="700">
          <cell r="B700" t="str">
            <v>P10-A9</v>
          </cell>
          <cell r="C700" t="str">
            <v>F</v>
          </cell>
          <cell r="E700" t="str">
            <v xml:space="preserve">Skeletal dysplasia; femoral bowing; Humeroradial synostosis </v>
          </cell>
          <cell r="I700" t="str">
            <v>LENGTH</v>
          </cell>
          <cell r="J700" t="str">
            <v>yes</v>
          </cell>
          <cell r="K700">
            <v>46.27</v>
          </cell>
          <cell r="M700" t="str">
            <v>RUMC</v>
          </cell>
          <cell r="N700">
            <v>2018</v>
          </cell>
          <cell r="O700" t="str">
            <v>DNA-EDTA</v>
          </cell>
        </row>
        <row r="701">
          <cell r="B701" t="str">
            <v>P10-B9</v>
          </cell>
          <cell r="C701" t="str">
            <v>F</v>
          </cell>
          <cell r="E701" t="str">
            <v xml:space="preserve">hypodontia; Conical tooth </v>
          </cell>
          <cell r="I701" t="str">
            <v>CFA</v>
          </cell>
          <cell r="J701" t="str">
            <v>yes</v>
          </cell>
          <cell r="K701">
            <v>41.81</v>
          </cell>
          <cell r="M701" t="str">
            <v>RUMC</v>
          </cell>
          <cell r="N701">
            <v>2018</v>
          </cell>
          <cell r="O701" t="str">
            <v>DNA-EDTA</v>
          </cell>
        </row>
        <row r="702">
          <cell r="B702" t="str">
            <v>P10-C9</v>
          </cell>
          <cell r="C702" t="str">
            <v>F</v>
          </cell>
          <cell r="E702" t="str">
            <v xml:space="preserve">Ovarian neoplasm </v>
          </cell>
          <cell r="I702" t="str">
            <v>HOC</v>
          </cell>
          <cell r="J702" t="str">
            <v>yes</v>
          </cell>
          <cell r="K702">
            <v>37.630000000000003</v>
          </cell>
          <cell r="M702" t="str">
            <v>RUMC</v>
          </cell>
          <cell r="N702">
            <v>2018</v>
          </cell>
          <cell r="O702" t="str">
            <v>DNA-EDTA</v>
          </cell>
        </row>
        <row r="703">
          <cell r="B703" t="str">
            <v>P10-D9</v>
          </cell>
          <cell r="C703" t="str">
            <v>M</v>
          </cell>
          <cell r="D703" t="str">
            <v>Cartilage-hair Hypoplasia</v>
          </cell>
          <cell r="F703" t="str">
            <v>RMRP</v>
          </cell>
          <cell r="J703" t="str">
            <v>yes</v>
          </cell>
          <cell r="K703">
            <v>43.04</v>
          </cell>
          <cell r="M703" t="str">
            <v>RUMC</v>
          </cell>
          <cell r="N703">
            <v>2019</v>
          </cell>
          <cell r="O703" t="str">
            <v>DNA-EDTA</v>
          </cell>
        </row>
        <row r="704">
          <cell r="B704" t="str">
            <v>P10-E9</v>
          </cell>
          <cell r="C704" t="str">
            <v>F</v>
          </cell>
          <cell r="E704" t="str">
            <v xml:space="preserve">Skeletal dysplasia; Thoracic hypoplasia; Short long bone </v>
          </cell>
          <cell r="I704" t="str">
            <v>CILIO</v>
          </cell>
          <cell r="J704" t="str">
            <v>yes</v>
          </cell>
          <cell r="K704">
            <v>34.92</v>
          </cell>
          <cell r="M704" t="str">
            <v>RUMC</v>
          </cell>
          <cell r="N704">
            <v>2018</v>
          </cell>
          <cell r="O704" t="str">
            <v>DNA-CFB</v>
          </cell>
        </row>
        <row r="705">
          <cell r="B705" t="str">
            <v>P10-F9</v>
          </cell>
          <cell r="C705" t="str">
            <v>M</v>
          </cell>
          <cell r="E705" t="str">
            <v>Abnormality of the outer ear; syndactyly; plagiocephaly; trigonocephaly; Feeding difficulties; failure to thrive; telecanthus; Constipation; Diarrhea</v>
          </cell>
          <cell r="I705" t="str">
            <v>CFA</v>
          </cell>
          <cell r="J705" t="str">
            <v>yes</v>
          </cell>
          <cell r="K705">
            <v>33.729999999999997</v>
          </cell>
          <cell r="M705" t="str">
            <v>RUMC</v>
          </cell>
          <cell r="N705">
            <v>2018</v>
          </cell>
          <cell r="O705" t="str">
            <v>DNA-EDTA</v>
          </cell>
        </row>
        <row r="706">
          <cell r="B706" t="str">
            <v>P10-G9</v>
          </cell>
          <cell r="C706" t="str">
            <v>M</v>
          </cell>
          <cell r="E706" t="str">
            <v>Intrauterine growth retardation </v>
          </cell>
          <cell r="H706" t="str">
            <v>all</v>
          </cell>
          <cell r="J706" t="str">
            <v>yes</v>
          </cell>
          <cell r="K706">
            <v>34.39</v>
          </cell>
          <cell r="M706" t="str">
            <v>RUMC</v>
          </cell>
          <cell r="N706">
            <v>2018</v>
          </cell>
          <cell r="O706" t="str">
            <v>DNA-EDTA</v>
          </cell>
        </row>
        <row r="707">
          <cell r="B707" t="str">
            <v>P10-H9</v>
          </cell>
          <cell r="C707" t="str">
            <v>M</v>
          </cell>
          <cell r="E707" t="str">
            <v>Oligodontia</v>
          </cell>
          <cell r="I707" t="str">
            <v>CFA</v>
          </cell>
          <cell r="J707" t="str">
            <v>yes</v>
          </cell>
          <cell r="K707">
            <v>33.72</v>
          </cell>
          <cell r="M707" t="str">
            <v>RUMC</v>
          </cell>
          <cell r="N707">
            <v>2018</v>
          </cell>
          <cell r="O707" t="str">
            <v>DNA-EDTA</v>
          </cell>
        </row>
        <row r="708">
          <cell r="B708" t="str">
            <v>P10-A10</v>
          </cell>
          <cell r="C708" t="str">
            <v>M</v>
          </cell>
          <cell r="E708" t="str">
            <v>Short stature</v>
          </cell>
          <cell r="F708" t="str">
            <v>SHOX</v>
          </cell>
          <cell r="J708" t="str">
            <v>yes</v>
          </cell>
          <cell r="K708">
            <v>41.25</v>
          </cell>
          <cell r="M708" t="str">
            <v>RUMC</v>
          </cell>
          <cell r="N708">
            <v>2019</v>
          </cell>
          <cell r="O708" t="str">
            <v>DNA-EDTA</v>
          </cell>
        </row>
        <row r="709">
          <cell r="B709" t="str">
            <v>P10-B10</v>
          </cell>
          <cell r="C709" t="str">
            <v>F</v>
          </cell>
          <cell r="E709" t="str">
            <v xml:space="preserve">Breast Cancer; Ovarian neoplasm </v>
          </cell>
          <cell r="I709" t="str">
            <v>HBOC</v>
          </cell>
          <cell r="J709" t="str">
            <v>yes</v>
          </cell>
          <cell r="K709">
            <v>40.299999999999997</v>
          </cell>
          <cell r="M709" t="str">
            <v>RUMC</v>
          </cell>
          <cell r="N709">
            <v>2018</v>
          </cell>
          <cell r="O709" t="str">
            <v>DNA-EDTA</v>
          </cell>
        </row>
        <row r="710">
          <cell r="B710" t="str">
            <v>P10-C10</v>
          </cell>
          <cell r="C710" t="str">
            <v>M</v>
          </cell>
          <cell r="E710" t="str">
            <v>pheochromocytoma</v>
          </cell>
          <cell r="I710" t="str">
            <v>TUMOR</v>
          </cell>
          <cell r="J710" t="str">
            <v>yes</v>
          </cell>
          <cell r="K710">
            <v>36.840000000000003</v>
          </cell>
          <cell r="M710" t="str">
            <v>RUMC</v>
          </cell>
          <cell r="N710">
            <v>2018</v>
          </cell>
          <cell r="O710" t="str">
            <v>DNA-EDTA</v>
          </cell>
        </row>
        <row r="711">
          <cell r="B711" t="str">
            <v>P10-D10</v>
          </cell>
          <cell r="C711" t="str">
            <v>F</v>
          </cell>
          <cell r="E711" t="str">
            <v>Pancytopenia; dyskeratosis congenita</v>
          </cell>
          <cell r="I711" t="str">
            <v>DKC</v>
          </cell>
          <cell r="J711" t="str">
            <v>yes</v>
          </cell>
          <cell r="K711">
            <v>35.630000000000003</v>
          </cell>
          <cell r="M711" t="str">
            <v>RUMC</v>
          </cell>
          <cell r="N711">
            <v>2018</v>
          </cell>
          <cell r="O711" t="str">
            <v>DNA-EDTA</v>
          </cell>
        </row>
        <row r="712">
          <cell r="B712" t="str">
            <v>P10-E10</v>
          </cell>
          <cell r="C712" t="str">
            <v>F</v>
          </cell>
          <cell r="D712" t="str">
            <v>Familial Breast-ovarian Cancer-1</v>
          </cell>
          <cell r="F712" t="str">
            <v>RAD51C</v>
          </cell>
          <cell r="J712" t="str">
            <v>yes</v>
          </cell>
          <cell r="K712">
            <v>36.81</v>
          </cell>
          <cell r="M712" t="str">
            <v>RUMC</v>
          </cell>
          <cell r="N712">
            <v>2018</v>
          </cell>
          <cell r="O712" t="str">
            <v>DNA-EDTA</v>
          </cell>
        </row>
        <row r="713">
          <cell r="B713" t="str">
            <v>P10-F10</v>
          </cell>
          <cell r="C713" t="str">
            <v>F</v>
          </cell>
          <cell r="D713" t="str">
            <v xml:space="preserve">Adrenal hyperplasia, congenital, due to 21-hydroxylase deficiency </v>
          </cell>
          <cell r="F713" t="str">
            <v>CYP21A2</v>
          </cell>
          <cell r="J713" t="str">
            <v>yes</v>
          </cell>
          <cell r="K713">
            <v>33.590000000000003</v>
          </cell>
          <cell r="M713" t="str">
            <v>RUMC</v>
          </cell>
          <cell r="N713">
            <v>2018</v>
          </cell>
          <cell r="O713" t="str">
            <v>DNA-EDTA</v>
          </cell>
        </row>
        <row r="714">
          <cell r="B714" t="str">
            <v>P10-G10</v>
          </cell>
          <cell r="C714" t="str">
            <v>F</v>
          </cell>
          <cell r="E714" t="str">
            <v>microcephaly; edema</v>
          </cell>
          <cell r="I714" t="str">
            <v>OMIM</v>
          </cell>
          <cell r="J714" t="str">
            <v>yes</v>
          </cell>
          <cell r="K714">
            <v>26.1</v>
          </cell>
          <cell r="M714" t="str">
            <v>RUMC</v>
          </cell>
          <cell r="N714">
            <v>2018</v>
          </cell>
          <cell r="O714" t="str">
            <v>DNA-AM</v>
          </cell>
        </row>
        <row r="715">
          <cell r="B715" t="str">
            <v>P10-H10</v>
          </cell>
          <cell r="C715" t="str">
            <v>M</v>
          </cell>
          <cell r="D715" t="str">
            <v>Spondyloepiphyseal Dysplasia Tarda, X-linked</v>
          </cell>
          <cell r="F715" t="str">
            <v>TRAPPC2</v>
          </cell>
          <cell r="J715" t="str">
            <v>yes</v>
          </cell>
          <cell r="K715">
            <v>41.3</v>
          </cell>
          <cell r="M715" t="str">
            <v>RUMC</v>
          </cell>
          <cell r="N715">
            <v>2018</v>
          </cell>
          <cell r="O715" t="str">
            <v>DNA-EDTA</v>
          </cell>
        </row>
        <row r="716">
          <cell r="B716" t="str">
            <v>P10-A11</v>
          </cell>
          <cell r="C716" t="str">
            <v>F</v>
          </cell>
          <cell r="E716" t="str">
            <v>intellectual disability</v>
          </cell>
          <cell r="H716" t="str">
            <v>all</v>
          </cell>
          <cell r="J716" t="str">
            <v>yes</v>
          </cell>
          <cell r="K716">
            <v>37.04</v>
          </cell>
          <cell r="M716" t="str">
            <v>RUMC</v>
          </cell>
          <cell r="N716">
            <v>2018</v>
          </cell>
          <cell r="O716" t="str">
            <v>DNA-EDTA</v>
          </cell>
        </row>
        <row r="717">
          <cell r="B717" t="str">
            <v>P10-B11</v>
          </cell>
          <cell r="C717" t="str">
            <v>F</v>
          </cell>
          <cell r="E717" t="str">
            <v>Breast Cancer</v>
          </cell>
          <cell r="I717" t="str">
            <v>HBC</v>
          </cell>
          <cell r="J717" t="str">
            <v>yes</v>
          </cell>
          <cell r="K717">
            <v>38.380000000000003</v>
          </cell>
          <cell r="M717" t="str">
            <v>RUMC</v>
          </cell>
          <cell r="N717">
            <v>2018</v>
          </cell>
          <cell r="O717" t="str">
            <v>DNA-EDTA</v>
          </cell>
        </row>
        <row r="718">
          <cell r="B718" t="str">
            <v>P10-C11</v>
          </cell>
          <cell r="C718" t="str">
            <v>M</v>
          </cell>
          <cell r="D718" t="str">
            <v xml:space="preserve">Myotonic dystrophy 1 </v>
          </cell>
          <cell r="F718" t="str">
            <v>DMPK</v>
          </cell>
          <cell r="J718" t="str">
            <v>yes</v>
          </cell>
          <cell r="K718">
            <v>33.630000000000003</v>
          </cell>
          <cell r="M718" t="str">
            <v>RUMC</v>
          </cell>
          <cell r="N718">
            <v>2018</v>
          </cell>
          <cell r="O718" t="str">
            <v>DNA-EDTA</v>
          </cell>
        </row>
        <row r="719">
          <cell r="B719" t="str">
            <v>P10-D11</v>
          </cell>
          <cell r="C719" t="str">
            <v>F</v>
          </cell>
          <cell r="E719" t="str">
            <v>low birth weight</v>
          </cell>
          <cell r="H719">
            <v>5</v>
          </cell>
          <cell r="J719" t="str">
            <v>yes</v>
          </cell>
          <cell r="K719">
            <v>37.409999999999997</v>
          </cell>
          <cell r="M719" t="str">
            <v>RUMC</v>
          </cell>
          <cell r="N719">
            <v>2020</v>
          </cell>
          <cell r="O719" t="str">
            <v>DNA-EDTA</v>
          </cell>
        </row>
        <row r="720">
          <cell r="B720" t="str">
            <v>P10-E11</v>
          </cell>
          <cell r="C720" t="str">
            <v>F</v>
          </cell>
          <cell r="E720" t="str">
            <v>Short stature</v>
          </cell>
          <cell r="F720" t="str">
            <v>SHOX</v>
          </cell>
          <cell r="J720" t="str">
            <v>yes</v>
          </cell>
          <cell r="K720">
            <v>39.729999999999997</v>
          </cell>
          <cell r="M720" t="str">
            <v>RUMC</v>
          </cell>
          <cell r="N720">
            <v>2020</v>
          </cell>
          <cell r="O720" t="str">
            <v>DNA-EDTA</v>
          </cell>
        </row>
        <row r="721">
          <cell r="B721" t="str">
            <v>P10-F11</v>
          </cell>
          <cell r="C721" t="str">
            <v>F</v>
          </cell>
          <cell r="E721" t="str">
            <v xml:space="preserve">Glucocortocoid-insensitive primary hyperaldosteronism </v>
          </cell>
          <cell r="F721" t="str">
            <v>CYP11B1/CYP11B2</v>
          </cell>
          <cell r="J721" t="str">
            <v>yes</v>
          </cell>
          <cell r="K721">
            <v>45.9</v>
          </cell>
          <cell r="M721" t="str">
            <v>RUMC</v>
          </cell>
          <cell r="N721">
            <v>2018</v>
          </cell>
          <cell r="O721" t="str">
            <v>DNA-EDTA</v>
          </cell>
        </row>
        <row r="722">
          <cell r="B722" t="str">
            <v>P10-G11</v>
          </cell>
          <cell r="C722" t="str">
            <v>F</v>
          </cell>
          <cell r="E722" t="str">
            <v xml:space="preserve">Breast Cancer; Ovarian neoplasm </v>
          </cell>
          <cell r="I722" t="str">
            <v>HBOC</v>
          </cell>
          <cell r="J722" t="str">
            <v>yes</v>
          </cell>
          <cell r="K722">
            <v>41.72</v>
          </cell>
          <cell r="M722" t="str">
            <v>RUMC</v>
          </cell>
          <cell r="N722">
            <v>2018</v>
          </cell>
          <cell r="O722" t="str">
            <v>DNA-EDTA</v>
          </cell>
        </row>
        <row r="723">
          <cell r="B723" t="str">
            <v>P10-H11</v>
          </cell>
          <cell r="C723" t="str">
            <v>M</v>
          </cell>
          <cell r="E723" t="str">
            <v>Hemochromatosis </v>
          </cell>
          <cell r="I723" t="str">
            <v>HEMOC</v>
          </cell>
          <cell r="J723" t="str">
            <v>yes</v>
          </cell>
          <cell r="K723">
            <v>42.01</v>
          </cell>
          <cell r="M723" t="str">
            <v>RUMC</v>
          </cell>
          <cell r="N723">
            <v>2018</v>
          </cell>
          <cell r="O723" t="str">
            <v>DNA-EDTA</v>
          </cell>
        </row>
        <row r="724">
          <cell r="B724" t="str">
            <v>P10-A12</v>
          </cell>
          <cell r="C724" t="str">
            <v>M</v>
          </cell>
          <cell r="E724" t="str">
            <v xml:space="preserve">rod-cone dystrophy; nystagmus; photosensitivity </v>
          </cell>
          <cell r="I724" t="str">
            <v>BLIND</v>
          </cell>
          <cell r="J724" t="str">
            <v>yes</v>
          </cell>
          <cell r="K724">
            <v>40.07</v>
          </cell>
          <cell r="M724" t="str">
            <v>RUMC</v>
          </cell>
          <cell r="N724">
            <v>2018</v>
          </cell>
          <cell r="O724" t="str">
            <v>DNA-EDTA</v>
          </cell>
        </row>
        <row r="725">
          <cell r="B725" t="str">
            <v>P10-B12</v>
          </cell>
          <cell r="C725" t="str">
            <v>M</v>
          </cell>
          <cell r="E725" t="str">
            <v>cerebellar ataxia; Behavioral abnormality; Developmental regression; spasticity; intellectual disability, severe; hyperlordosis</v>
          </cell>
          <cell r="I725" t="str">
            <v>MR</v>
          </cell>
          <cell r="J725" t="str">
            <v>yes</v>
          </cell>
          <cell r="K725">
            <v>39.909999999999997</v>
          </cell>
          <cell r="M725" t="str">
            <v>RUMC</v>
          </cell>
          <cell r="N725">
            <v>2020</v>
          </cell>
          <cell r="O725" t="str">
            <v>DNA-EDTA</v>
          </cell>
        </row>
        <row r="726">
          <cell r="B726" t="str">
            <v>P10-C12</v>
          </cell>
          <cell r="C726" t="str">
            <v>M</v>
          </cell>
          <cell r="E726" t="str">
            <v>small stature; macrocephaly; Abnormal cerebral morphology; Premature birth</v>
          </cell>
          <cell r="I726" t="str">
            <v>LENGTH</v>
          </cell>
          <cell r="J726" t="str">
            <v>yes</v>
          </cell>
          <cell r="K726">
            <v>41.81</v>
          </cell>
          <cell r="M726" t="str">
            <v>RUMC</v>
          </cell>
          <cell r="N726">
            <v>2018</v>
          </cell>
          <cell r="O726" t="str">
            <v>DNA-EDTA</v>
          </cell>
        </row>
        <row r="727">
          <cell r="B727" t="str">
            <v>P10-D12</v>
          </cell>
          <cell r="C727" t="str">
            <v>F</v>
          </cell>
          <cell r="E727" t="str">
            <v xml:space="preserve">atypical hemolytic uremic syndrome </v>
          </cell>
          <cell r="I727" t="str">
            <v>HUS</v>
          </cell>
          <cell r="J727" t="str">
            <v>yes</v>
          </cell>
          <cell r="K727">
            <v>40.58</v>
          </cell>
          <cell r="M727" t="str">
            <v>RUMC</v>
          </cell>
          <cell r="N727">
            <v>2018</v>
          </cell>
          <cell r="O727" t="str">
            <v>DNA-EDTA</v>
          </cell>
        </row>
        <row r="728">
          <cell r="B728" t="str">
            <v>P11-A1</v>
          </cell>
          <cell r="C728" t="str">
            <v>M</v>
          </cell>
          <cell r="E728" t="str">
            <v>Renal agenesis; microcephaly; long philtrum; thin upperlip vermilion</v>
          </cell>
          <cell r="I728" t="str">
            <v>OMIM</v>
          </cell>
          <cell r="J728" t="str">
            <v>yes</v>
          </cell>
          <cell r="K728">
            <v>32.89</v>
          </cell>
          <cell r="M728" t="str">
            <v>RUMC</v>
          </cell>
          <cell r="N728">
            <v>2018</v>
          </cell>
          <cell r="O728" t="str">
            <v>DNA-EDTA</v>
          </cell>
        </row>
        <row r="729">
          <cell r="B729" t="str">
            <v>P11-B1</v>
          </cell>
          <cell r="C729" t="str">
            <v>M</v>
          </cell>
          <cell r="D729" t="str">
            <v>proximal symphalangism</v>
          </cell>
          <cell r="F729" t="str">
            <v>NOG</v>
          </cell>
          <cell r="J729" t="str">
            <v>yes</v>
          </cell>
          <cell r="K729">
            <v>34.39</v>
          </cell>
          <cell r="M729" t="str">
            <v>RUMC</v>
          </cell>
          <cell r="N729">
            <v>2018</v>
          </cell>
          <cell r="O729" t="str">
            <v>DNA-EDTA</v>
          </cell>
        </row>
        <row r="730">
          <cell r="B730" t="str">
            <v>P11-C1</v>
          </cell>
          <cell r="C730" t="str">
            <v>M</v>
          </cell>
          <cell r="E730" t="str">
            <v>intellectual disability, mild; delayed speech and language development; autism; Aggressive behavior</v>
          </cell>
          <cell r="I730" t="str">
            <v>MR</v>
          </cell>
          <cell r="J730" t="str">
            <v>yes</v>
          </cell>
          <cell r="K730">
            <v>36.880000000000003</v>
          </cell>
          <cell r="M730" t="str">
            <v>RUMC</v>
          </cell>
          <cell r="N730">
            <v>2018</v>
          </cell>
          <cell r="O730" t="str">
            <v>DNA-EDTA</v>
          </cell>
        </row>
        <row r="731">
          <cell r="B731" t="str">
            <v>P11-D1</v>
          </cell>
          <cell r="C731" t="str">
            <v>F</v>
          </cell>
          <cell r="E731" t="str">
            <v>intellectual disability, mild; small stature; amblyopia; epilepsy; constipation; dysmorphic facies</v>
          </cell>
          <cell r="I731" t="str">
            <v>MR</v>
          </cell>
          <cell r="J731" t="str">
            <v>yes</v>
          </cell>
          <cell r="K731">
            <v>37.65</v>
          </cell>
          <cell r="M731" t="str">
            <v>RUMC</v>
          </cell>
          <cell r="N731">
            <v>2018</v>
          </cell>
          <cell r="O731" t="str">
            <v>DNA-EDTA</v>
          </cell>
        </row>
        <row r="732">
          <cell r="B732" t="str">
            <v>P11-E1</v>
          </cell>
          <cell r="C732" t="str">
            <v>M</v>
          </cell>
          <cell r="E732" t="str">
            <v>Progressive hearing impairment; arthrogryposis; congenital talipes equinovarus; thoracic scoliosis; pectus carinatum</v>
          </cell>
          <cell r="I732" t="str">
            <v>OMIM</v>
          </cell>
          <cell r="J732" t="str">
            <v>yes</v>
          </cell>
          <cell r="K732">
            <v>39.14</v>
          </cell>
          <cell r="M732" t="str">
            <v>RUMC</v>
          </cell>
          <cell r="N732">
            <v>2018</v>
          </cell>
          <cell r="O732" t="str">
            <v>DNA-EDTA</v>
          </cell>
        </row>
        <row r="733">
          <cell r="B733" t="str">
            <v>P11-F1</v>
          </cell>
          <cell r="C733" t="str">
            <v>M</v>
          </cell>
          <cell r="E733" t="str">
            <v>intellectual disability, mild; small stature; dysmorphic facies</v>
          </cell>
          <cell r="I733" t="str">
            <v>MR</v>
          </cell>
          <cell r="J733" t="str">
            <v>yes</v>
          </cell>
          <cell r="K733">
            <v>36.479999999999997</v>
          </cell>
          <cell r="M733" t="str">
            <v>RUMC</v>
          </cell>
          <cell r="N733">
            <v>2018</v>
          </cell>
          <cell r="O733" t="str">
            <v>DNA-EDTA</v>
          </cell>
        </row>
        <row r="734">
          <cell r="B734" t="str">
            <v>P11-G1</v>
          </cell>
          <cell r="C734" t="str">
            <v>F</v>
          </cell>
          <cell r="E734" t="str">
            <v>psychomotor retardation</v>
          </cell>
          <cell r="H734" t="str">
            <v>all</v>
          </cell>
          <cell r="J734" t="str">
            <v>yes</v>
          </cell>
          <cell r="K734">
            <v>34.24</v>
          </cell>
          <cell r="M734" t="str">
            <v>RUMC</v>
          </cell>
          <cell r="N734">
            <v>2018</v>
          </cell>
          <cell r="O734" t="str">
            <v>DNA-EDTA</v>
          </cell>
        </row>
        <row r="735">
          <cell r="B735" t="str">
            <v>P11-H1</v>
          </cell>
          <cell r="C735" t="str">
            <v>F</v>
          </cell>
          <cell r="E735" t="str">
            <v>psychomotor retardation</v>
          </cell>
          <cell r="H735" t="str">
            <v>all</v>
          </cell>
          <cell r="J735" t="str">
            <v>yes</v>
          </cell>
          <cell r="K735">
            <v>34.14</v>
          </cell>
          <cell r="M735" t="str">
            <v>RUMC</v>
          </cell>
          <cell r="N735">
            <v>2018</v>
          </cell>
          <cell r="O735" t="str">
            <v>DNA-EDTA</v>
          </cell>
        </row>
        <row r="736">
          <cell r="B736" t="str">
            <v>P11-A2</v>
          </cell>
          <cell r="C736" t="str">
            <v>F</v>
          </cell>
          <cell r="D736" t="str">
            <v>cystic fibrosis</v>
          </cell>
          <cell r="F736" t="str">
            <v>CFTR</v>
          </cell>
          <cell r="J736" t="str">
            <v>yes</v>
          </cell>
          <cell r="K736">
            <v>38.68</v>
          </cell>
          <cell r="M736" t="str">
            <v>RUMC</v>
          </cell>
          <cell r="N736">
            <v>2018</v>
          </cell>
          <cell r="O736" t="str">
            <v>DNA-EDTA</v>
          </cell>
        </row>
        <row r="737">
          <cell r="B737" t="str">
            <v>P11-B2</v>
          </cell>
          <cell r="C737" t="str">
            <v>M</v>
          </cell>
          <cell r="E737" t="str">
            <v>psychomotor retardation</v>
          </cell>
          <cell r="H737" t="str">
            <v>all</v>
          </cell>
          <cell r="J737" t="str">
            <v>yes</v>
          </cell>
          <cell r="K737">
            <v>36.619999999999997</v>
          </cell>
          <cell r="M737" t="str">
            <v>RUMC</v>
          </cell>
          <cell r="N737">
            <v>2018</v>
          </cell>
          <cell r="O737" t="str">
            <v>DNA-EDTA</v>
          </cell>
        </row>
        <row r="738">
          <cell r="B738" t="str">
            <v>P11-C2</v>
          </cell>
          <cell r="C738" t="str">
            <v>F</v>
          </cell>
          <cell r="E738" t="str">
            <v xml:space="preserve">atypical hemolytic uremic syndrome </v>
          </cell>
          <cell r="I738" t="str">
            <v>HUS</v>
          </cell>
          <cell r="J738" t="str">
            <v>yes</v>
          </cell>
          <cell r="K738">
            <v>40.630000000000003</v>
          </cell>
          <cell r="M738" t="str">
            <v>RUMC</v>
          </cell>
          <cell r="N738">
            <v>2018</v>
          </cell>
          <cell r="O738" t="str">
            <v>DNA-EDTA</v>
          </cell>
        </row>
        <row r="739">
          <cell r="B739" t="str">
            <v>P11-D2</v>
          </cell>
          <cell r="C739" t="str">
            <v>M</v>
          </cell>
          <cell r="E739" t="str">
            <v>intellectual disability, mild; delayed speech and language development; global developmental delay; autism</v>
          </cell>
          <cell r="I739" t="str">
            <v>MR</v>
          </cell>
          <cell r="J739" t="str">
            <v>yes</v>
          </cell>
          <cell r="K739">
            <v>40.799999999999997</v>
          </cell>
          <cell r="M739" t="str">
            <v>RUMC</v>
          </cell>
          <cell r="N739">
            <v>2018</v>
          </cell>
          <cell r="O739" t="str">
            <v>DNA-EDTA</v>
          </cell>
        </row>
        <row r="740">
          <cell r="B740" t="str">
            <v>P11-E2</v>
          </cell>
          <cell r="C740" t="str">
            <v>F</v>
          </cell>
          <cell r="E740" t="str">
            <v>GLYCOGEN STORAGE DISEASE</v>
          </cell>
          <cell r="I740" t="str">
            <v>OMIM</v>
          </cell>
          <cell r="J740" t="str">
            <v>yes</v>
          </cell>
          <cell r="K740">
            <v>38</v>
          </cell>
          <cell r="M740" t="str">
            <v>RUMC</v>
          </cell>
          <cell r="N740">
            <v>2018</v>
          </cell>
          <cell r="O740" t="str">
            <v>DNA-EDTA</v>
          </cell>
        </row>
        <row r="741">
          <cell r="B741" t="str">
            <v>P11-F2</v>
          </cell>
          <cell r="C741" t="str">
            <v>F</v>
          </cell>
          <cell r="E741" t="str">
            <v>Glomerulopathy</v>
          </cell>
          <cell r="I741" t="str">
            <v>C3G</v>
          </cell>
          <cell r="J741" t="str">
            <v>yes</v>
          </cell>
          <cell r="K741">
            <v>35.35</v>
          </cell>
          <cell r="M741" t="str">
            <v>RUMC</v>
          </cell>
          <cell r="N741">
            <v>2018</v>
          </cell>
          <cell r="O741" t="str">
            <v>DNA-EDTA</v>
          </cell>
        </row>
        <row r="742">
          <cell r="B742" t="str">
            <v>P11-G2</v>
          </cell>
          <cell r="C742" t="str">
            <v>M</v>
          </cell>
          <cell r="E742" t="str">
            <v>intellectual disability; multiple congenital anomalies</v>
          </cell>
          <cell r="H742" t="str">
            <v>all</v>
          </cell>
          <cell r="J742" t="str">
            <v>yes</v>
          </cell>
          <cell r="K742">
            <v>33.36</v>
          </cell>
          <cell r="M742" t="str">
            <v>RUMC</v>
          </cell>
          <cell r="N742">
            <v>2018</v>
          </cell>
          <cell r="O742" t="str">
            <v>DNA-EDTA</v>
          </cell>
        </row>
        <row r="743">
          <cell r="B743" t="str">
            <v>P11-H2</v>
          </cell>
          <cell r="C743" t="str">
            <v>F</v>
          </cell>
          <cell r="D743" t="str">
            <v>Pendred syndrome</v>
          </cell>
          <cell r="F743" t="str">
            <v>SLC26A4</v>
          </cell>
          <cell r="J743" t="str">
            <v>yes</v>
          </cell>
          <cell r="K743">
            <v>32.700000000000003</v>
          </cell>
          <cell r="M743" t="str">
            <v>RUMC</v>
          </cell>
          <cell r="N743">
            <v>2018</v>
          </cell>
          <cell r="O743" t="str">
            <v>DNA-EDTA</v>
          </cell>
        </row>
        <row r="744">
          <cell r="B744" t="str">
            <v>P11-A3</v>
          </cell>
          <cell r="C744" t="str">
            <v>F</v>
          </cell>
          <cell r="D744" t="str">
            <v>Osteopathia striata with cranial sclerosis</v>
          </cell>
          <cell r="F744" t="str">
            <v>AMER1</v>
          </cell>
          <cell r="J744" t="str">
            <v>yes</v>
          </cell>
          <cell r="K744">
            <v>31.81</v>
          </cell>
          <cell r="M744" t="str">
            <v>RUMC</v>
          </cell>
          <cell r="N744">
            <v>2018</v>
          </cell>
          <cell r="O744" t="str">
            <v>DNA-EDTA</v>
          </cell>
        </row>
        <row r="745">
          <cell r="B745" t="str">
            <v>P11-B3</v>
          </cell>
          <cell r="C745" t="str">
            <v>F</v>
          </cell>
          <cell r="D745" t="str">
            <v>cystic fibrosis</v>
          </cell>
          <cell r="F745" t="str">
            <v>CFTR</v>
          </cell>
          <cell r="J745" t="str">
            <v>yes</v>
          </cell>
          <cell r="K745">
            <v>34.83</v>
          </cell>
          <cell r="M745" t="str">
            <v>RUMC</v>
          </cell>
          <cell r="N745">
            <v>2018</v>
          </cell>
          <cell r="O745" t="str">
            <v>DNA-EDTA</v>
          </cell>
        </row>
        <row r="746">
          <cell r="B746" t="str">
            <v>P11-C3</v>
          </cell>
          <cell r="C746" t="str">
            <v>M</v>
          </cell>
          <cell r="E746" t="str">
            <v>psychomotor retardation</v>
          </cell>
          <cell r="H746" t="str">
            <v>all</v>
          </cell>
          <cell r="J746" t="str">
            <v>yes</v>
          </cell>
          <cell r="K746">
            <v>31.85</v>
          </cell>
          <cell r="M746" t="str">
            <v>RUMC</v>
          </cell>
          <cell r="N746">
            <v>2018</v>
          </cell>
          <cell r="O746" t="str">
            <v>DNA-EDTA</v>
          </cell>
        </row>
        <row r="747">
          <cell r="B747" t="str">
            <v>P11-D3</v>
          </cell>
          <cell r="C747" t="str">
            <v>M</v>
          </cell>
          <cell r="D747" t="str">
            <v>GATA2-deficiency</v>
          </cell>
          <cell r="F747" t="str">
            <v>GATA2</v>
          </cell>
          <cell r="J747" t="str">
            <v>yes</v>
          </cell>
          <cell r="K747">
            <v>31.45</v>
          </cell>
          <cell r="M747" t="str">
            <v>RUMC</v>
          </cell>
          <cell r="N747">
            <v>2018</v>
          </cell>
          <cell r="O747" t="str">
            <v>DNA-EDTA</v>
          </cell>
        </row>
        <row r="748">
          <cell r="B748" t="str">
            <v>P11-E3</v>
          </cell>
          <cell r="C748" t="str">
            <v>F</v>
          </cell>
          <cell r="E748" t="str">
            <v>Brody myopathie</v>
          </cell>
          <cell r="I748" t="str">
            <v>MUSCLE</v>
          </cell>
          <cell r="J748" t="str">
            <v>yes</v>
          </cell>
          <cell r="K748">
            <v>36.520000000000003</v>
          </cell>
          <cell r="M748" t="str">
            <v>RUMC</v>
          </cell>
          <cell r="N748">
            <v>2018</v>
          </cell>
          <cell r="O748" t="str">
            <v>DNA-EDTA</v>
          </cell>
        </row>
        <row r="749">
          <cell r="B749" t="str">
            <v>P11-F3</v>
          </cell>
          <cell r="C749" t="str">
            <v>M</v>
          </cell>
          <cell r="D749" t="str">
            <v>Usher syndrome</v>
          </cell>
          <cell r="F749" t="str">
            <v>USH2A</v>
          </cell>
          <cell r="J749" t="str">
            <v>yes</v>
          </cell>
          <cell r="K749">
            <v>31.74</v>
          </cell>
          <cell r="M749" t="str">
            <v>RUMC</v>
          </cell>
          <cell r="N749">
            <v>2018</v>
          </cell>
          <cell r="O749" t="str">
            <v>DNA-EDTA</v>
          </cell>
        </row>
        <row r="750">
          <cell r="B750" t="str">
            <v>P11-G3</v>
          </cell>
          <cell r="C750" t="str">
            <v>M</v>
          </cell>
          <cell r="D750" t="str">
            <v xml:space="preserve">Phenylketonuria </v>
          </cell>
          <cell r="F750" t="str">
            <v>PAH</v>
          </cell>
          <cell r="J750" t="str">
            <v>yes</v>
          </cell>
          <cell r="K750">
            <v>31.67</v>
          </cell>
          <cell r="M750" t="str">
            <v>RUMC</v>
          </cell>
          <cell r="N750">
            <v>2018</v>
          </cell>
          <cell r="O750" t="str">
            <v>DNA-EDTA</v>
          </cell>
        </row>
        <row r="751">
          <cell r="B751" t="str">
            <v>P11-H3</v>
          </cell>
          <cell r="C751" t="str">
            <v>F</v>
          </cell>
          <cell r="D751" t="str">
            <v>leiomyomatosis and renal cell cancer</v>
          </cell>
          <cell r="F751" t="str">
            <v>FH</v>
          </cell>
          <cell r="J751" t="str">
            <v>yes</v>
          </cell>
          <cell r="K751">
            <v>36.700000000000003</v>
          </cell>
          <cell r="M751" t="str">
            <v>RUMC</v>
          </cell>
          <cell r="N751">
            <v>2018</v>
          </cell>
          <cell r="O751" t="str">
            <v>DNA-EDTA</v>
          </cell>
        </row>
        <row r="752">
          <cell r="B752" t="str">
            <v>P11-A4</v>
          </cell>
          <cell r="C752" t="str">
            <v>M</v>
          </cell>
          <cell r="E752" t="str">
            <v>muscle cramps</v>
          </cell>
          <cell r="I752" t="str">
            <v>MUSCLE</v>
          </cell>
          <cell r="J752" t="str">
            <v>yes</v>
          </cell>
          <cell r="K752">
            <v>36.53</v>
          </cell>
          <cell r="M752" t="str">
            <v>RUMC</v>
          </cell>
          <cell r="N752">
            <v>2018</v>
          </cell>
          <cell r="O752" t="str">
            <v>DNA-EDTA</v>
          </cell>
        </row>
        <row r="753">
          <cell r="B753" t="str">
            <v>P11-B4</v>
          </cell>
          <cell r="C753" t="str">
            <v>F</v>
          </cell>
          <cell r="E753" t="str">
            <v>rod-cone dystrophy</v>
          </cell>
          <cell r="I753" t="str">
            <v>BLIND</v>
          </cell>
          <cell r="J753" t="str">
            <v>yes</v>
          </cell>
          <cell r="K753">
            <v>27.71</v>
          </cell>
          <cell r="M753" t="str">
            <v>RUMC</v>
          </cell>
          <cell r="N753">
            <v>2018</v>
          </cell>
          <cell r="O753" t="str">
            <v>DNA-EDTA</v>
          </cell>
        </row>
        <row r="754">
          <cell r="B754" t="str">
            <v>P11-C4</v>
          </cell>
          <cell r="C754" t="str">
            <v>F</v>
          </cell>
          <cell r="D754" t="str">
            <v>piebald trait</v>
          </cell>
          <cell r="F754" t="str">
            <v>KIT</v>
          </cell>
          <cell r="J754" t="str">
            <v>yes</v>
          </cell>
          <cell r="K754">
            <v>35.31</v>
          </cell>
          <cell r="M754" t="str">
            <v>RUMC</v>
          </cell>
          <cell r="N754">
            <v>2018</v>
          </cell>
          <cell r="O754" t="str">
            <v>DNA-EDTA</v>
          </cell>
        </row>
        <row r="755">
          <cell r="B755" t="str">
            <v>P11-D4</v>
          </cell>
          <cell r="C755" t="str">
            <v>F</v>
          </cell>
          <cell r="D755" t="str">
            <v>hypocalcemia</v>
          </cell>
          <cell r="F755" t="str">
            <v>CASR</v>
          </cell>
          <cell r="J755" t="str">
            <v>yes</v>
          </cell>
          <cell r="K755">
            <v>37.5</v>
          </cell>
          <cell r="M755" t="str">
            <v>RUMC</v>
          </cell>
          <cell r="N755">
            <v>2018</v>
          </cell>
          <cell r="O755" t="str">
            <v>DNA-EDTA</v>
          </cell>
        </row>
        <row r="756">
          <cell r="B756" t="str">
            <v>P11-E4</v>
          </cell>
          <cell r="C756" t="str">
            <v>F</v>
          </cell>
          <cell r="E756" t="str">
            <v>dystonia</v>
          </cell>
          <cell r="I756" t="str">
            <v>MOVE</v>
          </cell>
          <cell r="J756" t="str">
            <v>yes</v>
          </cell>
          <cell r="K756">
            <v>42.19</v>
          </cell>
          <cell r="M756" t="str">
            <v>RUMC</v>
          </cell>
          <cell r="N756">
            <v>2018</v>
          </cell>
          <cell r="O756" t="str">
            <v>DNA-EDTA</v>
          </cell>
        </row>
        <row r="757">
          <cell r="B757" t="str">
            <v>P11-F4</v>
          </cell>
          <cell r="C757" t="str">
            <v>F</v>
          </cell>
          <cell r="D757" t="str">
            <v>centronuclear myopathy</v>
          </cell>
          <cell r="F757" t="str">
            <v>DNM2</v>
          </cell>
          <cell r="J757" t="str">
            <v>yes</v>
          </cell>
          <cell r="K757">
            <v>37.28</v>
          </cell>
          <cell r="M757" t="str">
            <v>RUMC</v>
          </cell>
          <cell r="N757">
            <v>2018</v>
          </cell>
          <cell r="O757" t="str">
            <v>DNA-EDTA</v>
          </cell>
        </row>
        <row r="758">
          <cell r="B758" t="str">
            <v>P11-G4</v>
          </cell>
          <cell r="C758" t="str">
            <v>M</v>
          </cell>
          <cell r="E758" t="str">
            <v>psychomotor retardation</v>
          </cell>
          <cell r="H758" t="str">
            <v>all</v>
          </cell>
          <cell r="J758" t="str">
            <v>yes</v>
          </cell>
          <cell r="K758">
            <v>31.46</v>
          </cell>
          <cell r="M758" t="str">
            <v>RUMC</v>
          </cell>
          <cell r="N758">
            <v>2018</v>
          </cell>
          <cell r="O758" t="str">
            <v>DNA-EDTA</v>
          </cell>
        </row>
        <row r="759">
          <cell r="B759" t="str">
            <v>P11-H4</v>
          </cell>
          <cell r="C759" t="str">
            <v>M</v>
          </cell>
          <cell r="E759" t="str">
            <v>intellectual disability; epilepsy</v>
          </cell>
          <cell r="I759" t="str">
            <v>MR</v>
          </cell>
          <cell r="J759" t="str">
            <v>yes</v>
          </cell>
          <cell r="K759">
            <v>39.56</v>
          </cell>
          <cell r="M759" t="str">
            <v>RUMC</v>
          </cell>
          <cell r="N759">
            <v>2018</v>
          </cell>
          <cell r="O759" t="str">
            <v>DNA-EDTA</v>
          </cell>
        </row>
        <row r="760">
          <cell r="B760" t="str">
            <v>P11-A5</v>
          </cell>
          <cell r="C760" t="str">
            <v>M</v>
          </cell>
          <cell r="E760" t="str">
            <v>exudative vitreoretinopathy</v>
          </cell>
          <cell r="I760" t="str">
            <v>BLIND</v>
          </cell>
          <cell r="J760" t="str">
            <v>yes</v>
          </cell>
          <cell r="K760">
            <v>35.39</v>
          </cell>
          <cell r="M760" t="str">
            <v>RUMC</v>
          </cell>
          <cell r="N760">
            <v>2018</v>
          </cell>
          <cell r="O760" t="str">
            <v>DNA-EDTA</v>
          </cell>
        </row>
        <row r="761">
          <cell r="B761" t="str">
            <v>P11-B5</v>
          </cell>
          <cell r="C761" t="str">
            <v>F</v>
          </cell>
          <cell r="D761" t="str">
            <v>PTEN hamartoma tumor syndrome</v>
          </cell>
          <cell r="F761" t="str">
            <v>PTEN</v>
          </cell>
          <cell r="J761" t="str">
            <v>yes</v>
          </cell>
          <cell r="K761">
            <v>36.909999999999997</v>
          </cell>
          <cell r="M761" t="str">
            <v>RUMC</v>
          </cell>
          <cell r="N761">
            <v>2018</v>
          </cell>
          <cell r="O761" t="str">
            <v>DNA-EDTA</v>
          </cell>
        </row>
        <row r="762">
          <cell r="B762" t="str">
            <v>P11-C5</v>
          </cell>
          <cell r="C762" t="str">
            <v>M</v>
          </cell>
          <cell r="D762" t="str">
            <v>hypocalciuric hypercalcemia</v>
          </cell>
          <cell r="F762" t="str">
            <v>CASR</v>
          </cell>
          <cell r="J762" t="str">
            <v>yes</v>
          </cell>
          <cell r="K762">
            <v>36.24</v>
          </cell>
          <cell r="M762" t="str">
            <v>RUMC</v>
          </cell>
          <cell r="N762">
            <v>2018</v>
          </cell>
          <cell r="O762" t="str">
            <v>DNA-EDTA</v>
          </cell>
        </row>
        <row r="763">
          <cell r="B763" t="str">
            <v>P11-D5</v>
          </cell>
          <cell r="C763" t="str">
            <v>F</v>
          </cell>
          <cell r="E763" t="str">
            <v>intellectual disability, severe; microcephaly</v>
          </cell>
          <cell r="I763" t="str">
            <v>MR</v>
          </cell>
          <cell r="J763" t="str">
            <v>yes</v>
          </cell>
          <cell r="K763">
            <v>36.700000000000003</v>
          </cell>
          <cell r="M763" t="str">
            <v>RUMC</v>
          </cell>
          <cell r="N763">
            <v>2018</v>
          </cell>
          <cell r="O763" t="str">
            <v>DNA-EDTA</v>
          </cell>
        </row>
        <row r="764">
          <cell r="B764" t="str">
            <v>P11-E5</v>
          </cell>
          <cell r="C764" t="str">
            <v>F</v>
          </cell>
          <cell r="D764" t="str">
            <v>Factor VII deficiency</v>
          </cell>
          <cell r="F764" t="str">
            <v>F7</v>
          </cell>
          <cell r="J764" t="str">
            <v>yes</v>
          </cell>
          <cell r="K764">
            <v>35.51</v>
          </cell>
          <cell r="M764" t="str">
            <v>RUMC</v>
          </cell>
          <cell r="N764">
            <v>2018</v>
          </cell>
          <cell r="O764" t="str">
            <v>DNA-EDTA</v>
          </cell>
        </row>
        <row r="765">
          <cell r="B765" t="str">
            <v>P11-F5</v>
          </cell>
          <cell r="C765" t="str">
            <v>M</v>
          </cell>
          <cell r="D765" t="str">
            <v>Gitelman syndrome</v>
          </cell>
          <cell r="F765" t="str">
            <v>SLC12A3</v>
          </cell>
          <cell r="J765" t="str">
            <v>yes</v>
          </cell>
          <cell r="K765">
            <v>38.840000000000003</v>
          </cell>
          <cell r="M765" t="str">
            <v>RUMC</v>
          </cell>
          <cell r="N765">
            <v>2018</v>
          </cell>
          <cell r="O765" t="str">
            <v>DNA-EDTA</v>
          </cell>
        </row>
        <row r="766">
          <cell r="B766" t="str">
            <v>P11-G5</v>
          </cell>
          <cell r="C766" t="str">
            <v>M</v>
          </cell>
          <cell r="D766" t="str">
            <v>Gitelman syndrome</v>
          </cell>
          <cell r="F766" t="str">
            <v>SLC12A3</v>
          </cell>
          <cell r="J766" t="str">
            <v>yes</v>
          </cell>
          <cell r="K766">
            <v>39</v>
          </cell>
          <cell r="M766" t="str">
            <v>RUMC</v>
          </cell>
          <cell r="N766">
            <v>2018</v>
          </cell>
          <cell r="O766" t="str">
            <v>DNA-EDTA</v>
          </cell>
        </row>
        <row r="767">
          <cell r="B767" t="str">
            <v>P11-H5</v>
          </cell>
          <cell r="C767" t="str">
            <v>M</v>
          </cell>
          <cell r="D767" t="str">
            <v xml:space="preserve">malignant hyperthermia susceptibility type 1 </v>
          </cell>
          <cell r="F767" t="str">
            <v>RYR1</v>
          </cell>
          <cell r="J767" t="str">
            <v>yes</v>
          </cell>
          <cell r="K767">
            <v>34.65</v>
          </cell>
          <cell r="M767" t="str">
            <v>RUMC</v>
          </cell>
          <cell r="N767">
            <v>2018</v>
          </cell>
          <cell r="O767" t="str">
            <v>DNA-EDTA</v>
          </cell>
        </row>
        <row r="768">
          <cell r="B768" t="str">
            <v>P11-A6</v>
          </cell>
          <cell r="C768" t="str">
            <v>M</v>
          </cell>
          <cell r="E768" t="str">
            <v>Birth weight &gt; 90th percentile; delayed speech and language development</v>
          </cell>
          <cell r="I768" t="str">
            <v>MR</v>
          </cell>
          <cell r="J768" t="str">
            <v>yes</v>
          </cell>
          <cell r="K768">
            <v>37.14</v>
          </cell>
          <cell r="M768" t="str">
            <v>RUMC</v>
          </cell>
          <cell r="N768">
            <v>2018</v>
          </cell>
          <cell r="O768" t="str">
            <v>DNA-EDTA</v>
          </cell>
        </row>
        <row r="769">
          <cell r="B769" t="str">
            <v>P11-B6</v>
          </cell>
          <cell r="C769" t="str">
            <v>M</v>
          </cell>
          <cell r="E769" t="str">
            <v>intellectual disability</v>
          </cell>
          <cell r="I769" t="str">
            <v>MR</v>
          </cell>
          <cell r="J769" t="str">
            <v>yes</v>
          </cell>
          <cell r="K769">
            <v>38.65</v>
          </cell>
          <cell r="M769" t="str">
            <v>RUMC</v>
          </cell>
          <cell r="N769">
            <v>2018</v>
          </cell>
          <cell r="O769" t="str">
            <v>DNA-EDTA</v>
          </cell>
        </row>
        <row r="770">
          <cell r="B770" t="str">
            <v>P11-C6</v>
          </cell>
          <cell r="C770" t="str">
            <v>M</v>
          </cell>
          <cell r="E770" t="str">
            <v>small stature; Intellectual disability, severe; Ocular movement abnormalities; Cleft palate</v>
          </cell>
          <cell r="I770" t="str">
            <v>MR</v>
          </cell>
          <cell r="J770" t="str">
            <v>yes</v>
          </cell>
          <cell r="K770">
            <v>39.72</v>
          </cell>
          <cell r="M770" t="str">
            <v>RUMC</v>
          </cell>
          <cell r="N770">
            <v>2018</v>
          </cell>
          <cell r="O770" t="str">
            <v>DNA-EDTA</v>
          </cell>
        </row>
        <row r="771">
          <cell r="B771" t="str">
            <v>P11-D6</v>
          </cell>
          <cell r="C771" t="str">
            <v>M</v>
          </cell>
          <cell r="D771" t="str">
            <v xml:space="preserve">primary hypertrofic osteoarthropathy type 2 </v>
          </cell>
          <cell r="F771" t="str">
            <v>SLCO2A1</v>
          </cell>
          <cell r="J771" t="str">
            <v>yes</v>
          </cell>
          <cell r="K771">
            <v>41.82</v>
          </cell>
          <cell r="M771" t="str">
            <v>RUMC</v>
          </cell>
          <cell r="N771">
            <v>2018</v>
          </cell>
          <cell r="O771" t="str">
            <v>DNA-EDTA</v>
          </cell>
        </row>
        <row r="772">
          <cell r="B772" t="str">
            <v>P11-E6</v>
          </cell>
          <cell r="C772" t="str">
            <v>F</v>
          </cell>
          <cell r="D772" t="str">
            <v>piebald trait</v>
          </cell>
          <cell r="F772" t="str">
            <v>KIT</v>
          </cell>
          <cell r="J772" t="str">
            <v>yes</v>
          </cell>
          <cell r="K772">
            <v>41.28</v>
          </cell>
          <cell r="M772" t="str">
            <v>RUMC</v>
          </cell>
          <cell r="N772">
            <v>2018</v>
          </cell>
          <cell r="O772" t="str">
            <v>DNA-EDTA</v>
          </cell>
        </row>
        <row r="773">
          <cell r="B773" t="str">
            <v>P11-F6</v>
          </cell>
          <cell r="C773" t="str">
            <v>M</v>
          </cell>
          <cell r="E773" t="str">
            <v>intellectual disability; learning difficulties; global developmental delay; autism; Branchial cyst</v>
          </cell>
          <cell r="I773" t="str">
            <v>MR</v>
          </cell>
          <cell r="J773" t="str">
            <v>yes</v>
          </cell>
          <cell r="K773">
            <v>38.19</v>
          </cell>
          <cell r="M773" t="str">
            <v>RUMC</v>
          </cell>
          <cell r="N773">
            <v>2018</v>
          </cell>
          <cell r="O773" t="str">
            <v>DNA-EDTA</v>
          </cell>
        </row>
        <row r="774">
          <cell r="B774" t="str">
            <v>P11-G6</v>
          </cell>
          <cell r="C774" t="str">
            <v>M</v>
          </cell>
          <cell r="E774" t="str">
            <v>delayed speech and language development; hypertelorism; dysmorphic facies</v>
          </cell>
          <cell r="I774" t="str">
            <v>MR</v>
          </cell>
          <cell r="J774" t="str">
            <v>yes</v>
          </cell>
          <cell r="K774">
            <v>37.9</v>
          </cell>
          <cell r="M774" t="str">
            <v>RUMC</v>
          </cell>
          <cell r="N774">
            <v>2018</v>
          </cell>
          <cell r="O774" t="str">
            <v>DNA-EDTA</v>
          </cell>
        </row>
        <row r="775">
          <cell r="B775" t="str">
            <v>P11-H6</v>
          </cell>
          <cell r="C775" t="str">
            <v>M</v>
          </cell>
          <cell r="E775" t="str">
            <v>global developmental delay; macrocephaly; 
Pectus deformity; High palate; hypotonia; hydrocephalus; webbed neck</v>
          </cell>
          <cell r="I775" t="str">
            <v>MR</v>
          </cell>
          <cell r="J775" t="str">
            <v>yes</v>
          </cell>
          <cell r="K775">
            <v>40.29</v>
          </cell>
          <cell r="M775" t="str">
            <v>RUMC</v>
          </cell>
          <cell r="N775">
            <v>2018</v>
          </cell>
          <cell r="O775" t="str">
            <v>DNA-EDTA</v>
          </cell>
        </row>
        <row r="776">
          <cell r="B776" t="str">
            <v>P11-A7</v>
          </cell>
          <cell r="C776" t="str">
            <v>M</v>
          </cell>
          <cell r="E776" t="str">
            <v>Congenital hearing loss</v>
          </cell>
          <cell r="I776" t="str">
            <v>DEAF</v>
          </cell>
          <cell r="J776" t="str">
            <v>yes</v>
          </cell>
          <cell r="K776">
            <v>36.090000000000003</v>
          </cell>
          <cell r="M776" t="str">
            <v>RUMC</v>
          </cell>
          <cell r="N776">
            <v>2018</v>
          </cell>
          <cell r="O776" t="str">
            <v>DNA-EDTA</v>
          </cell>
        </row>
        <row r="777">
          <cell r="B777" t="str">
            <v>P11-B7</v>
          </cell>
          <cell r="C777" t="str">
            <v>M</v>
          </cell>
          <cell r="E777" t="str">
            <v>global developmental delay</v>
          </cell>
          <cell r="I777" t="str">
            <v>MR</v>
          </cell>
          <cell r="J777" t="str">
            <v>yes</v>
          </cell>
          <cell r="K777">
            <v>37.75</v>
          </cell>
          <cell r="M777" t="str">
            <v>RUMC</v>
          </cell>
          <cell r="N777">
            <v>2018</v>
          </cell>
          <cell r="O777" t="str">
            <v>DNA-EDTA</v>
          </cell>
        </row>
        <row r="778">
          <cell r="B778" t="str">
            <v>P11-C7</v>
          </cell>
          <cell r="C778" t="str">
            <v>F</v>
          </cell>
          <cell r="E778" t="str">
            <v>intellectual disability</v>
          </cell>
          <cell r="I778" t="str">
            <v>MR</v>
          </cell>
          <cell r="J778" t="str">
            <v>yes</v>
          </cell>
          <cell r="K778">
            <v>37.06</v>
          </cell>
          <cell r="M778" t="str">
            <v>RUMC</v>
          </cell>
          <cell r="N778">
            <v>2018</v>
          </cell>
          <cell r="O778" t="str">
            <v>DNA-EDTA</v>
          </cell>
        </row>
        <row r="779">
          <cell r="B779" t="str">
            <v>P11-D7</v>
          </cell>
          <cell r="C779" t="str">
            <v>F</v>
          </cell>
          <cell r="E779" t="str">
            <v>retinal dystrophy</v>
          </cell>
          <cell r="I779" t="str">
            <v>BLIND</v>
          </cell>
          <cell r="J779" t="str">
            <v>yes</v>
          </cell>
          <cell r="K779">
            <v>36.020000000000003</v>
          </cell>
          <cell r="M779" t="str">
            <v>RUMC</v>
          </cell>
          <cell r="N779">
            <v>2018</v>
          </cell>
          <cell r="O779" t="str">
            <v>DNA-EDTA</v>
          </cell>
        </row>
        <row r="780">
          <cell r="B780" t="str">
            <v>P11-E7</v>
          </cell>
          <cell r="C780" t="str">
            <v>M</v>
          </cell>
          <cell r="E780" t="str">
            <v>intellectual disability, mild; psychomotor development delay; behavioural abnormality; Blake's pouch cyst</v>
          </cell>
          <cell r="I780" t="str">
            <v>MR</v>
          </cell>
          <cell r="J780" t="str">
            <v>yes</v>
          </cell>
          <cell r="K780">
            <v>33.06</v>
          </cell>
          <cell r="M780" t="str">
            <v>RUMC</v>
          </cell>
          <cell r="N780">
            <v>2018</v>
          </cell>
          <cell r="O780" t="str">
            <v>DNA-EDTA</v>
          </cell>
        </row>
        <row r="781">
          <cell r="B781" t="str">
            <v>P11-F7</v>
          </cell>
          <cell r="C781" t="str">
            <v>M</v>
          </cell>
          <cell r="E781" t="str">
            <v xml:space="preserve">Hereditary paraganglioma-pheochromocytoma </v>
          </cell>
          <cell r="I781" t="str">
            <v>HPP</v>
          </cell>
          <cell r="J781" t="str">
            <v>yes</v>
          </cell>
          <cell r="K781">
            <v>35.21</v>
          </cell>
          <cell r="M781" t="str">
            <v>RUMC</v>
          </cell>
          <cell r="N781">
            <v>2018</v>
          </cell>
          <cell r="O781" t="str">
            <v>DNA-EDTA</v>
          </cell>
        </row>
        <row r="782">
          <cell r="B782" t="str">
            <v>P11-G7</v>
          </cell>
          <cell r="C782" t="str">
            <v>F</v>
          </cell>
          <cell r="E782" t="str">
            <v>intellectual disability, mild; microcephaly; delayed speech and language development; Motor delay; myopia; Narrow auditory canals; autisme; Upslanted palpebral fissure</v>
          </cell>
          <cell r="I782" t="str">
            <v>MR</v>
          </cell>
          <cell r="J782" t="str">
            <v>yes</v>
          </cell>
          <cell r="K782">
            <v>29.57</v>
          </cell>
          <cell r="M782" t="str">
            <v>RUMC</v>
          </cell>
          <cell r="N782">
            <v>2018</v>
          </cell>
          <cell r="O782" t="str">
            <v>DNA-EDTA</v>
          </cell>
        </row>
        <row r="783">
          <cell r="B783" t="str">
            <v>P11-H7</v>
          </cell>
          <cell r="C783" t="str">
            <v>M</v>
          </cell>
          <cell r="E783" t="str">
            <v>intellectual disability, severe; autism; Obsessive compulsive behavior</v>
          </cell>
          <cell r="I783" t="str">
            <v>MR</v>
          </cell>
          <cell r="J783" t="str">
            <v>yes</v>
          </cell>
          <cell r="K783">
            <v>34.97</v>
          </cell>
          <cell r="M783" t="str">
            <v>RUMC</v>
          </cell>
          <cell r="N783">
            <v>2018</v>
          </cell>
          <cell r="O783" t="str">
            <v>DNA-EDTA</v>
          </cell>
        </row>
        <row r="784">
          <cell r="B784" t="str">
            <v>P11-A8</v>
          </cell>
          <cell r="C784" t="str">
            <v>M</v>
          </cell>
          <cell r="D784" t="str">
            <v xml:space="preserve">Phenylketonuria </v>
          </cell>
          <cell r="F784" t="str">
            <v>PAH</v>
          </cell>
          <cell r="J784" t="str">
            <v>yes</v>
          </cell>
          <cell r="K784">
            <v>34.11</v>
          </cell>
          <cell r="M784" t="str">
            <v>RUMC</v>
          </cell>
          <cell r="N784">
            <v>2018</v>
          </cell>
          <cell r="O784" t="str">
            <v>DNA-EDTA</v>
          </cell>
        </row>
        <row r="785">
          <cell r="B785" t="str">
            <v>P11-B8</v>
          </cell>
          <cell r="C785" t="str">
            <v>F</v>
          </cell>
          <cell r="D785" t="str">
            <v>risk factor breastcancer</v>
          </cell>
          <cell r="F785" t="str">
            <v>ATM</v>
          </cell>
          <cell r="J785" t="str">
            <v>yes</v>
          </cell>
          <cell r="K785">
            <v>38.31</v>
          </cell>
          <cell r="M785" t="str">
            <v>RUMC</v>
          </cell>
          <cell r="N785">
            <v>2018</v>
          </cell>
          <cell r="O785" t="str">
            <v>DNA-EDTA</v>
          </cell>
        </row>
        <row r="786">
          <cell r="B786" t="str">
            <v>P11-C8</v>
          </cell>
          <cell r="C786" t="str">
            <v>F</v>
          </cell>
          <cell r="E786" t="str">
            <v>Progressive sensorineural hearing impairment</v>
          </cell>
          <cell r="I786" t="str">
            <v>DEAF</v>
          </cell>
          <cell r="J786" t="str">
            <v>yes</v>
          </cell>
          <cell r="K786">
            <v>39.69</v>
          </cell>
          <cell r="M786" t="str">
            <v>RUMC</v>
          </cell>
          <cell r="N786">
            <v>2018</v>
          </cell>
          <cell r="O786" t="str">
            <v>DNA-EDTA</v>
          </cell>
        </row>
        <row r="787">
          <cell r="B787" t="str">
            <v>P11-D8</v>
          </cell>
          <cell r="C787" t="str">
            <v>F</v>
          </cell>
          <cell r="E787" t="str">
            <v>rod-cone dystrophy</v>
          </cell>
          <cell r="I787" t="str">
            <v>BLIND</v>
          </cell>
          <cell r="J787" t="str">
            <v>yes</v>
          </cell>
          <cell r="K787">
            <v>35.51</v>
          </cell>
          <cell r="M787" t="str">
            <v>RUMC</v>
          </cell>
          <cell r="N787">
            <v>2018</v>
          </cell>
          <cell r="O787" t="str">
            <v>DNA-EDTA</v>
          </cell>
        </row>
        <row r="788">
          <cell r="B788" t="str">
            <v>P11-E8</v>
          </cell>
          <cell r="C788" t="str">
            <v>F</v>
          </cell>
          <cell r="E788" t="str">
            <v>psychomotor development delay</v>
          </cell>
          <cell r="H788" t="str">
            <v>all</v>
          </cell>
          <cell r="J788" t="str">
            <v>yes</v>
          </cell>
          <cell r="K788">
            <v>37.46</v>
          </cell>
          <cell r="M788" t="str">
            <v>RUMC</v>
          </cell>
          <cell r="N788">
            <v>2018</v>
          </cell>
          <cell r="O788" t="str">
            <v>DNA-EDTA</v>
          </cell>
        </row>
        <row r="789">
          <cell r="B789" t="str">
            <v>P11-F8</v>
          </cell>
          <cell r="C789" t="str">
            <v>M</v>
          </cell>
          <cell r="E789" t="str">
            <v>macrocephalie; global developmental delay; autism; Papilloma</v>
          </cell>
          <cell r="I789" t="str">
            <v>MR</v>
          </cell>
          <cell r="J789" t="str">
            <v>yes</v>
          </cell>
          <cell r="K789">
            <v>36.549999999999997</v>
          </cell>
          <cell r="M789" t="str">
            <v>RUMC</v>
          </cell>
          <cell r="N789">
            <v>2018</v>
          </cell>
          <cell r="O789" t="str">
            <v>DNA-EDTA</v>
          </cell>
        </row>
        <row r="790">
          <cell r="B790" t="str">
            <v>P11-G8</v>
          </cell>
          <cell r="C790" t="str">
            <v>F</v>
          </cell>
          <cell r="E790" t="str">
            <v>obsitas; global developmental delay; hypertelorism; Upslanted palpebral fissure</v>
          </cell>
          <cell r="I790" t="str">
            <v>MR</v>
          </cell>
          <cell r="J790" t="str">
            <v>yes</v>
          </cell>
          <cell r="K790">
            <v>37.43</v>
          </cell>
          <cell r="M790" t="str">
            <v>RUMC</v>
          </cell>
          <cell r="N790">
            <v>2018</v>
          </cell>
          <cell r="O790" t="str">
            <v>DNA-EDTA</v>
          </cell>
        </row>
        <row r="791">
          <cell r="B791" t="str">
            <v>P11-H8</v>
          </cell>
          <cell r="C791" t="str">
            <v>F</v>
          </cell>
          <cell r="D791" t="str">
            <v xml:space="preserve">autosomal recessive deafness type 22 </v>
          </cell>
          <cell r="F791" t="str">
            <v>OTOA</v>
          </cell>
          <cell r="J791" t="str">
            <v>yes</v>
          </cell>
          <cell r="K791">
            <v>40.130000000000003</v>
          </cell>
          <cell r="M791" t="str">
            <v>RUMC</v>
          </cell>
          <cell r="N791">
            <v>2018</v>
          </cell>
          <cell r="O791" t="str">
            <v>DNA-EDTA</v>
          </cell>
        </row>
        <row r="792">
          <cell r="B792" t="str">
            <v>P11-A9</v>
          </cell>
          <cell r="C792" t="str">
            <v>F</v>
          </cell>
          <cell r="E792" t="str">
            <v>psychomotor development delay</v>
          </cell>
          <cell r="H792" t="str">
            <v>all</v>
          </cell>
          <cell r="J792" t="str">
            <v>yes</v>
          </cell>
          <cell r="K792">
            <v>35.020000000000003</v>
          </cell>
          <cell r="M792" t="str">
            <v>RUMC</v>
          </cell>
          <cell r="N792">
            <v>2018</v>
          </cell>
          <cell r="O792" t="str">
            <v>DNA-EDTA</v>
          </cell>
        </row>
        <row r="793">
          <cell r="B793" t="str">
            <v>P11-B9</v>
          </cell>
          <cell r="C793" t="str">
            <v>F</v>
          </cell>
          <cell r="D793" t="str">
            <v xml:space="preserve">autosomal dominant spastic paraplegia type 4 </v>
          </cell>
          <cell r="F793" t="str">
            <v>SPAST</v>
          </cell>
          <cell r="J793" t="str">
            <v>yes</v>
          </cell>
          <cell r="K793">
            <v>31.37</v>
          </cell>
          <cell r="M793" t="str">
            <v>RUMC</v>
          </cell>
          <cell r="N793">
            <v>2018</v>
          </cell>
          <cell r="O793" t="str">
            <v>DNA-EDTA</v>
          </cell>
        </row>
        <row r="794">
          <cell r="B794" t="str">
            <v>P11-C9</v>
          </cell>
          <cell r="C794" t="str">
            <v>F</v>
          </cell>
          <cell r="D794" t="str">
            <v xml:space="preserve">X-linked nephrogenic diabetes insipidus </v>
          </cell>
          <cell r="F794" t="str">
            <v>AVPR2_02</v>
          </cell>
          <cell r="J794" t="str">
            <v>yes</v>
          </cell>
          <cell r="K794">
            <v>35.159999999999997</v>
          </cell>
          <cell r="M794" t="str">
            <v>RUMC</v>
          </cell>
          <cell r="N794">
            <v>2018</v>
          </cell>
          <cell r="O794" t="str">
            <v>DNA-EDTA</v>
          </cell>
        </row>
        <row r="795">
          <cell r="B795" t="str">
            <v>P11-D9</v>
          </cell>
          <cell r="C795" t="str">
            <v>F</v>
          </cell>
          <cell r="E795" t="str">
            <v>intellectual disability, mild; Motor delay</v>
          </cell>
          <cell r="I795" t="str">
            <v>MR</v>
          </cell>
          <cell r="J795" t="str">
            <v>yes</v>
          </cell>
          <cell r="K795">
            <v>38.479999999999997</v>
          </cell>
          <cell r="M795" t="str">
            <v>RUMC</v>
          </cell>
          <cell r="N795">
            <v>2018</v>
          </cell>
          <cell r="O795" t="str">
            <v>DNA-EDTA</v>
          </cell>
        </row>
        <row r="796">
          <cell r="B796" t="str">
            <v>P11-E9</v>
          </cell>
          <cell r="C796" t="str">
            <v>M</v>
          </cell>
          <cell r="E796" t="str">
            <v>small stature; intellectual disability, mild; Abnormality of refraction; spastic paraparesis; hypogonadotropic hypogonadism</v>
          </cell>
          <cell r="I796" t="str">
            <v>MR</v>
          </cell>
          <cell r="J796" t="str">
            <v>yes</v>
          </cell>
          <cell r="K796">
            <v>35.74</v>
          </cell>
          <cell r="M796" t="str">
            <v>RUMC</v>
          </cell>
          <cell r="N796">
            <v>2018</v>
          </cell>
          <cell r="O796" t="str">
            <v>DNA-EDTA</v>
          </cell>
        </row>
        <row r="797">
          <cell r="B797" t="str">
            <v>P11-F9</v>
          </cell>
          <cell r="C797" t="str">
            <v>F</v>
          </cell>
          <cell r="E797" t="str">
            <v>intellectual disability, mild; global developmental delay; sandal gap; hairy elbows</v>
          </cell>
          <cell r="I797" t="str">
            <v>MR</v>
          </cell>
          <cell r="J797" t="str">
            <v>yes</v>
          </cell>
          <cell r="K797">
            <v>29.75</v>
          </cell>
          <cell r="M797" t="str">
            <v>RUMC</v>
          </cell>
          <cell r="N797">
            <v>2018</v>
          </cell>
          <cell r="O797" t="str">
            <v>DNA-EDTA</v>
          </cell>
        </row>
        <row r="798">
          <cell r="B798" t="str">
            <v>P11-G9</v>
          </cell>
          <cell r="C798" t="str">
            <v>M</v>
          </cell>
          <cell r="E798" t="str">
            <v>intellectual disability, mild; delayed speech and language development; absent/underdeveloped toenails; telecanthus</v>
          </cell>
          <cell r="I798" t="str">
            <v>MR</v>
          </cell>
          <cell r="J798" t="str">
            <v>yes</v>
          </cell>
          <cell r="K798">
            <v>32.4</v>
          </cell>
          <cell r="M798" t="str">
            <v>RUMC</v>
          </cell>
          <cell r="N798">
            <v>2018</v>
          </cell>
          <cell r="O798" t="str">
            <v>DNA-EDTA</v>
          </cell>
        </row>
        <row r="799">
          <cell r="B799" t="str">
            <v>P11-H9</v>
          </cell>
          <cell r="C799" t="str">
            <v>M</v>
          </cell>
          <cell r="D799" t="str">
            <v>nail-patella syndrome</v>
          </cell>
          <cell r="F799" t="str">
            <v>LMX1B</v>
          </cell>
          <cell r="J799" t="str">
            <v>yes</v>
          </cell>
          <cell r="K799">
            <v>35.32</v>
          </cell>
          <cell r="M799" t="str">
            <v>RUMC</v>
          </cell>
          <cell r="N799">
            <v>2018</v>
          </cell>
          <cell r="O799" t="str">
            <v>DNA-EDTA</v>
          </cell>
        </row>
        <row r="800">
          <cell r="B800" t="str">
            <v>P11-A10</v>
          </cell>
          <cell r="C800" t="str">
            <v>M</v>
          </cell>
          <cell r="E800" t="str">
            <v>myoclonus; Motor delay; delayed speech and language development; Behavioral abnormality</v>
          </cell>
          <cell r="I800" t="str">
            <v>MR</v>
          </cell>
          <cell r="J800" t="str">
            <v>yes</v>
          </cell>
          <cell r="K800">
            <v>40.32</v>
          </cell>
          <cell r="M800" t="str">
            <v>RUMC</v>
          </cell>
          <cell r="N800">
            <v>2018</v>
          </cell>
          <cell r="O800" t="str">
            <v>DNA-EDTA</v>
          </cell>
        </row>
        <row r="801">
          <cell r="B801" t="str">
            <v>P11-B10</v>
          </cell>
          <cell r="C801" t="str">
            <v>F</v>
          </cell>
          <cell r="E801" t="str">
            <v>psychomotor development delay</v>
          </cell>
          <cell r="H801" t="str">
            <v>all</v>
          </cell>
          <cell r="J801" t="str">
            <v>yes</v>
          </cell>
          <cell r="K801">
            <v>42.54</v>
          </cell>
          <cell r="M801" t="str">
            <v>RUMC</v>
          </cell>
          <cell r="N801">
            <v>2018</v>
          </cell>
          <cell r="O801" t="str">
            <v>DNA-EDTA</v>
          </cell>
        </row>
        <row r="802">
          <cell r="B802" t="str">
            <v>P11-C10</v>
          </cell>
          <cell r="C802" t="str">
            <v>M</v>
          </cell>
          <cell r="D802" t="str">
            <v xml:space="preserve">ACTH-independent macronodular adrenal hyperplasia, type 2 </v>
          </cell>
          <cell r="F802" t="str">
            <v>ARMC5</v>
          </cell>
          <cell r="J802" t="str">
            <v>yes</v>
          </cell>
          <cell r="K802">
            <v>40.33</v>
          </cell>
          <cell r="M802" t="str">
            <v>RUMC</v>
          </cell>
          <cell r="N802">
            <v>2018</v>
          </cell>
          <cell r="O802" t="str">
            <v>DNA-EDTA</v>
          </cell>
        </row>
        <row r="803">
          <cell r="B803" t="str">
            <v>P11-D10</v>
          </cell>
          <cell r="C803" t="str">
            <v>F</v>
          </cell>
          <cell r="E803" t="str">
            <v>psychomotor development delay</v>
          </cell>
          <cell r="H803" t="str">
            <v>all</v>
          </cell>
          <cell r="J803" t="str">
            <v>yes</v>
          </cell>
          <cell r="K803">
            <v>43.51</v>
          </cell>
          <cell r="M803" t="str">
            <v>RUMC</v>
          </cell>
          <cell r="N803">
            <v>2018</v>
          </cell>
          <cell r="O803" t="str">
            <v>DNA-EDTA</v>
          </cell>
        </row>
        <row r="804">
          <cell r="B804" t="str">
            <v>P11-E10</v>
          </cell>
          <cell r="C804" t="str">
            <v>M</v>
          </cell>
          <cell r="E804" t="str">
            <v>psychomotor development delay</v>
          </cell>
          <cell r="H804" t="str">
            <v>all</v>
          </cell>
          <cell r="J804" t="str">
            <v>yes</v>
          </cell>
          <cell r="K804">
            <v>41.11</v>
          </cell>
          <cell r="M804" t="str">
            <v>RUMC</v>
          </cell>
          <cell r="N804">
            <v>2018</v>
          </cell>
          <cell r="O804" t="str">
            <v>DNA-EDTA</v>
          </cell>
        </row>
        <row r="805">
          <cell r="B805" t="str">
            <v>P11-F10</v>
          </cell>
          <cell r="C805" t="str">
            <v>F</v>
          </cell>
          <cell r="E805" t="str">
            <v>intellectual disability, mild; global developmental delay; agressive behavior; apathy</v>
          </cell>
          <cell r="I805" t="str">
            <v>MR</v>
          </cell>
          <cell r="J805" t="str">
            <v>yes</v>
          </cell>
          <cell r="K805">
            <v>39.590000000000003</v>
          </cell>
          <cell r="M805" t="str">
            <v>RUMC</v>
          </cell>
          <cell r="N805">
            <v>2018</v>
          </cell>
          <cell r="O805" t="str">
            <v>DNA-EDTA</v>
          </cell>
        </row>
        <row r="806">
          <cell r="B806" t="str">
            <v>P11-G10</v>
          </cell>
          <cell r="C806" t="str">
            <v>M</v>
          </cell>
          <cell r="D806" t="str">
            <v xml:space="preserve">Galactosemia </v>
          </cell>
          <cell r="F806" t="str">
            <v>GALT</v>
          </cell>
          <cell r="J806" t="str">
            <v>yes</v>
          </cell>
          <cell r="K806">
            <v>38.71</v>
          </cell>
          <cell r="M806" t="str">
            <v>RUMC</v>
          </cell>
          <cell r="N806">
            <v>2018</v>
          </cell>
          <cell r="O806" t="str">
            <v>DNA-EDTA</v>
          </cell>
        </row>
        <row r="807">
          <cell r="B807" t="str">
            <v>P11-H10</v>
          </cell>
          <cell r="C807" t="str">
            <v>F</v>
          </cell>
          <cell r="E807" t="str">
            <v>Myasthenia</v>
          </cell>
          <cell r="I807" t="str">
            <v>MUSCLE</v>
          </cell>
          <cell r="J807" t="str">
            <v>yes</v>
          </cell>
          <cell r="K807">
            <v>38.97</v>
          </cell>
          <cell r="M807" t="str">
            <v>RUMC</v>
          </cell>
          <cell r="N807">
            <v>2018</v>
          </cell>
          <cell r="O807" t="str">
            <v>DNA-EDTA</v>
          </cell>
        </row>
        <row r="808">
          <cell r="B808" t="str">
            <v>P11-A11</v>
          </cell>
          <cell r="C808" t="str">
            <v>M</v>
          </cell>
          <cell r="E808" t="str">
            <v>intellectual disability, mild; global developmental delay; Motor delay; hemangioma; telecanthus; tapering fingers; obesitas</v>
          </cell>
          <cell r="I808" t="str">
            <v>MR</v>
          </cell>
          <cell r="J808" t="str">
            <v>yes</v>
          </cell>
          <cell r="K808">
            <v>43.39</v>
          </cell>
          <cell r="M808" t="str">
            <v>RUMC</v>
          </cell>
          <cell r="N808">
            <v>2018</v>
          </cell>
          <cell r="O808" t="str">
            <v>DNA-EDTA</v>
          </cell>
        </row>
        <row r="809">
          <cell r="B809" t="str">
            <v>P11-B11</v>
          </cell>
          <cell r="C809" t="str">
            <v>M</v>
          </cell>
          <cell r="E809" t="str">
            <v>Myasthenia</v>
          </cell>
          <cell r="I809" t="str">
            <v>MUSCLE</v>
          </cell>
          <cell r="J809" t="str">
            <v>yes</v>
          </cell>
          <cell r="K809">
            <v>41.82</v>
          </cell>
          <cell r="M809" t="str">
            <v>RUMC</v>
          </cell>
          <cell r="N809">
            <v>2018</v>
          </cell>
          <cell r="O809" t="str">
            <v>DNA-EDTA</v>
          </cell>
        </row>
        <row r="810">
          <cell r="B810" t="str">
            <v>P11-C11</v>
          </cell>
          <cell r="C810" t="str">
            <v>M</v>
          </cell>
          <cell r="E810" t="str">
            <v>cataract; microphftalmia; Motor delay; camptodactyly; broad fingers</v>
          </cell>
          <cell r="I810" t="str">
            <v>MR</v>
          </cell>
          <cell r="J810" t="str">
            <v>yes</v>
          </cell>
          <cell r="K810">
            <v>43.19</v>
          </cell>
          <cell r="M810" t="str">
            <v>RUMC</v>
          </cell>
          <cell r="N810">
            <v>2018</v>
          </cell>
          <cell r="O810" t="str">
            <v>DNA-EDTA</v>
          </cell>
        </row>
        <row r="811">
          <cell r="B811" t="str">
            <v>P11-D11</v>
          </cell>
          <cell r="C811" t="str">
            <v>F</v>
          </cell>
          <cell r="D811" t="str">
            <v>Lynch syndrome</v>
          </cell>
          <cell r="F811" t="str">
            <v>PMS2</v>
          </cell>
          <cell r="J811" t="str">
            <v>yes</v>
          </cell>
          <cell r="K811">
            <v>42.92</v>
          </cell>
          <cell r="M811" t="str">
            <v>RUMC</v>
          </cell>
          <cell r="N811">
            <v>2018</v>
          </cell>
          <cell r="O811" t="str">
            <v>DNA-EDTA</v>
          </cell>
        </row>
        <row r="812">
          <cell r="B812" t="str">
            <v>P11-E11</v>
          </cell>
          <cell r="C812" t="str">
            <v>M</v>
          </cell>
          <cell r="E812" t="str">
            <v>ichtyosis, ontwikkelingsachterstand</v>
          </cell>
          <cell r="I812" t="str">
            <v>MR</v>
          </cell>
          <cell r="J812" t="str">
            <v>yes</v>
          </cell>
          <cell r="K812">
            <v>41.36</v>
          </cell>
          <cell r="M812" t="str">
            <v>RUMC</v>
          </cell>
          <cell r="N812">
            <v>2018</v>
          </cell>
          <cell r="O812" t="str">
            <v>DNA-EDTA</v>
          </cell>
        </row>
        <row r="813">
          <cell r="B813" t="str">
            <v>P11-F11</v>
          </cell>
          <cell r="C813" t="str">
            <v>M</v>
          </cell>
          <cell r="E813" t="str">
            <v>cone dystrophy</v>
          </cell>
          <cell r="I813" t="str">
            <v>BLIND</v>
          </cell>
          <cell r="J813" t="str">
            <v>yes</v>
          </cell>
          <cell r="K813">
            <v>39.770000000000003</v>
          </cell>
          <cell r="M813" t="str">
            <v>RUMC</v>
          </cell>
          <cell r="N813">
            <v>2018</v>
          </cell>
          <cell r="O813" t="str">
            <v>DNA-EDTA</v>
          </cell>
        </row>
        <row r="814">
          <cell r="B814" t="str">
            <v>P12-A1</v>
          </cell>
          <cell r="C814" t="str">
            <v>F</v>
          </cell>
          <cell r="D814" t="str">
            <v xml:space="preserve">Deafness, autosomal recessive 1A </v>
          </cell>
          <cell r="F814" t="str">
            <v>GJB2</v>
          </cell>
          <cell r="J814" t="str">
            <v>yes</v>
          </cell>
          <cell r="K814">
            <v>37.020000000000003</v>
          </cell>
          <cell r="M814" t="str">
            <v>RUMC</v>
          </cell>
          <cell r="N814">
            <v>2018</v>
          </cell>
          <cell r="O814" t="str">
            <v>DNA-EDTA</v>
          </cell>
        </row>
        <row r="815">
          <cell r="B815" t="str">
            <v>P12-B1</v>
          </cell>
          <cell r="C815" t="str">
            <v>M</v>
          </cell>
          <cell r="E815" t="str">
            <v>Episodic ataxia, paroxysmal vertigo, syndactylie</v>
          </cell>
          <cell r="I815" t="str">
            <v>MOVE</v>
          </cell>
          <cell r="J815" t="str">
            <v>yes</v>
          </cell>
          <cell r="K815">
            <v>38.33</v>
          </cell>
          <cell r="M815" t="str">
            <v>RUMC</v>
          </cell>
          <cell r="N815">
            <v>2018</v>
          </cell>
          <cell r="O815" t="str">
            <v>DNA-EDTA</v>
          </cell>
        </row>
        <row r="816">
          <cell r="B816" t="str">
            <v>P12-C1</v>
          </cell>
          <cell r="C816" t="str">
            <v>M</v>
          </cell>
          <cell r="E816" t="str">
            <v>psychomotor development delay</v>
          </cell>
          <cell r="H816" t="str">
            <v>all</v>
          </cell>
          <cell r="J816" t="str">
            <v>yes</v>
          </cell>
          <cell r="K816">
            <v>40.57</v>
          </cell>
          <cell r="M816" t="str">
            <v>RUMC</v>
          </cell>
          <cell r="N816">
            <v>2018</v>
          </cell>
          <cell r="O816" t="str">
            <v>DNA-EDTA</v>
          </cell>
        </row>
        <row r="817">
          <cell r="B817" t="str">
            <v>P12-D1</v>
          </cell>
          <cell r="C817" t="str">
            <v>M</v>
          </cell>
          <cell r="E817" t="str">
            <v>psychomotor development delay</v>
          </cell>
          <cell r="H817" t="str">
            <v>all</v>
          </cell>
          <cell r="J817" t="str">
            <v>yes</v>
          </cell>
          <cell r="K817">
            <v>41.33</v>
          </cell>
          <cell r="M817" t="str">
            <v>RUMC</v>
          </cell>
          <cell r="N817">
            <v>2018</v>
          </cell>
          <cell r="O817" t="str">
            <v>DNA-EDTA</v>
          </cell>
        </row>
        <row r="818">
          <cell r="B818" t="str">
            <v>P12-E1</v>
          </cell>
          <cell r="C818" t="str">
            <v>F</v>
          </cell>
          <cell r="E818" t="str">
            <v>rod-cone dystrophy</v>
          </cell>
          <cell r="I818" t="str">
            <v>BLIND</v>
          </cell>
          <cell r="J818" t="str">
            <v>yes</v>
          </cell>
          <cell r="K818">
            <v>41.23</v>
          </cell>
          <cell r="M818" t="str">
            <v>RUMC</v>
          </cell>
          <cell r="N818">
            <v>2018</v>
          </cell>
          <cell r="O818" t="str">
            <v>DNA-EDTA</v>
          </cell>
        </row>
        <row r="819">
          <cell r="B819" t="str">
            <v>P12-F1</v>
          </cell>
          <cell r="C819" t="str">
            <v>M</v>
          </cell>
          <cell r="E819" t="str">
            <v>psychomotor development delay</v>
          </cell>
          <cell r="H819" t="str">
            <v>all</v>
          </cell>
          <cell r="J819" t="str">
            <v>yes</v>
          </cell>
          <cell r="K819">
            <v>38.700000000000003</v>
          </cell>
          <cell r="M819" t="str">
            <v>RUMC</v>
          </cell>
          <cell r="N819">
            <v>2018</v>
          </cell>
          <cell r="O819" t="str">
            <v>DNA-EDTA</v>
          </cell>
        </row>
        <row r="820">
          <cell r="B820" t="str">
            <v>P12-G1</v>
          </cell>
          <cell r="C820" t="str">
            <v>F</v>
          </cell>
          <cell r="D820" t="str">
            <v xml:space="preserve">Leiomyomatosis and renal cell cancer </v>
          </cell>
          <cell r="F820" t="str">
            <v>FH</v>
          </cell>
          <cell r="J820" t="str">
            <v>yes</v>
          </cell>
          <cell r="K820">
            <v>30.49</v>
          </cell>
          <cell r="M820" t="str">
            <v>RUMC</v>
          </cell>
          <cell r="N820">
            <v>2018</v>
          </cell>
          <cell r="O820" t="str">
            <v>DNA-EDTA</v>
          </cell>
        </row>
        <row r="821">
          <cell r="B821" t="str">
            <v>P12-H1</v>
          </cell>
          <cell r="C821" t="str">
            <v>M</v>
          </cell>
          <cell r="D821" t="str">
            <v>Carnitine Palmitoyltransferase II deficiency</v>
          </cell>
          <cell r="F821" t="str">
            <v>CPT2</v>
          </cell>
          <cell r="J821" t="str">
            <v>yes</v>
          </cell>
          <cell r="K821">
            <v>36.33</v>
          </cell>
          <cell r="M821" t="str">
            <v>RUMC</v>
          </cell>
          <cell r="N821">
            <v>2018</v>
          </cell>
          <cell r="O821" t="str">
            <v>DNA-EDTA</v>
          </cell>
        </row>
        <row r="822">
          <cell r="B822" t="str">
            <v>P12-A2</v>
          </cell>
          <cell r="C822" t="str">
            <v>M</v>
          </cell>
          <cell r="D822" t="str">
            <v>Aarskog-Scott syndrome</v>
          </cell>
          <cell r="F822" t="str">
            <v>FGD1</v>
          </cell>
          <cell r="J822" t="str">
            <v>yes</v>
          </cell>
          <cell r="K822">
            <v>44.92</v>
          </cell>
          <cell r="M822" t="str">
            <v>RUMC</v>
          </cell>
          <cell r="N822">
            <v>2018</v>
          </cell>
          <cell r="O822" t="str">
            <v>DNA-EDTA</v>
          </cell>
        </row>
        <row r="823">
          <cell r="B823" t="str">
            <v>P12-B2</v>
          </cell>
          <cell r="C823" t="str">
            <v>F</v>
          </cell>
          <cell r="E823" t="str">
            <v>Bilateral congenital sensorineural deafness</v>
          </cell>
          <cell r="I823" t="str">
            <v>DEAF</v>
          </cell>
          <cell r="J823" t="str">
            <v>yes</v>
          </cell>
          <cell r="K823">
            <v>40.9</v>
          </cell>
          <cell r="M823" t="str">
            <v>RUMC</v>
          </cell>
          <cell r="N823">
            <v>2018</v>
          </cell>
          <cell r="O823" t="str">
            <v>DNA-EDTA</v>
          </cell>
        </row>
        <row r="824">
          <cell r="B824" t="str">
            <v>P12-C2</v>
          </cell>
          <cell r="C824" t="str">
            <v>M</v>
          </cell>
          <cell r="E824" t="str">
            <v>macular dystrophy</v>
          </cell>
          <cell r="I824" t="str">
            <v>BLIND</v>
          </cell>
          <cell r="J824" t="str">
            <v>yes</v>
          </cell>
          <cell r="K824">
            <v>44.62</v>
          </cell>
          <cell r="M824" t="str">
            <v>RUMC</v>
          </cell>
          <cell r="N824">
            <v>2018</v>
          </cell>
          <cell r="O824" t="str">
            <v>DNA-EDTA</v>
          </cell>
        </row>
        <row r="825">
          <cell r="B825" t="str">
            <v>P12-D2</v>
          </cell>
          <cell r="C825" t="str">
            <v>M</v>
          </cell>
          <cell r="E825" t="str">
            <v>tall stature</v>
          </cell>
          <cell r="H825" t="str">
            <v>all</v>
          </cell>
          <cell r="J825" t="str">
            <v>yes</v>
          </cell>
          <cell r="K825">
            <v>44.81</v>
          </cell>
          <cell r="M825" t="str">
            <v>RUMC</v>
          </cell>
          <cell r="N825">
            <v>2018</v>
          </cell>
          <cell r="O825" t="str">
            <v>DNA-EDTA</v>
          </cell>
        </row>
        <row r="826">
          <cell r="B826" t="str">
            <v>P12-E2</v>
          </cell>
          <cell r="C826" t="str">
            <v>F</v>
          </cell>
          <cell r="E826" t="str">
            <v>psychomotor development delay</v>
          </cell>
          <cell r="H826" t="str">
            <v>all</v>
          </cell>
          <cell r="J826" t="str">
            <v>yes</v>
          </cell>
          <cell r="K826">
            <v>41.76</v>
          </cell>
          <cell r="M826" t="str">
            <v>RUMC</v>
          </cell>
          <cell r="N826">
            <v>2018</v>
          </cell>
          <cell r="O826" t="str">
            <v>DNA-EDTA</v>
          </cell>
        </row>
        <row r="827">
          <cell r="B827" t="str">
            <v>P12-F2</v>
          </cell>
          <cell r="C827" t="str">
            <v>F</v>
          </cell>
          <cell r="D827" t="str">
            <v>Waardenburg syndrome type 2A</v>
          </cell>
          <cell r="F827" t="str">
            <v>MITF</v>
          </cell>
          <cell r="J827" t="str">
            <v>yes</v>
          </cell>
          <cell r="K827">
            <v>35.96</v>
          </cell>
          <cell r="M827" t="str">
            <v>RUMC</v>
          </cell>
          <cell r="N827">
            <v>2018</v>
          </cell>
          <cell r="O827" t="str">
            <v>DNA-EDTA</v>
          </cell>
        </row>
        <row r="828">
          <cell r="B828" t="str">
            <v>P12-G2</v>
          </cell>
          <cell r="C828" t="str">
            <v>M</v>
          </cell>
          <cell r="D828" t="str">
            <v xml:space="preserve">microcephaly with or without chorioretinopathy, lymphedema, or mental retardation </v>
          </cell>
          <cell r="F828" t="str">
            <v>KIF11</v>
          </cell>
          <cell r="J828" t="str">
            <v>yes</v>
          </cell>
          <cell r="K828">
            <v>36.9</v>
          </cell>
          <cell r="M828" t="str">
            <v>RUMC</v>
          </cell>
          <cell r="N828">
            <v>2018</v>
          </cell>
          <cell r="O828" t="str">
            <v>DNA-EDTA</v>
          </cell>
        </row>
        <row r="829">
          <cell r="B829" t="str">
            <v>P12-H2</v>
          </cell>
          <cell r="C829" t="str">
            <v>M</v>
          </cell>
          <cell r="E829" t="str">
            <v>Adenomatous colonic polyposis</v>
          </cell>
          <cell r="I829" t="str">
            <v>PP</v>
          </cell>
          <cell r="J829" t="str">
            <v>yes</v>
          </cell>
          <cell r="K829">
            <v>40.450000000000003</v>
          </cell>
          <cell r="M829" t="str">
            <v>RUMC</v>
          </cell>
          <cell r="N829">
            <v>2018</v>
          </cell>
          <cell r="O829" t="str">
            <v>DNA-EDTA</v>
          </cell>
        </row>
        <row r="830">
          <cell r="B830" t="str">
            <v>P12-A3</v>
          </cell>
          <cell r="C830" t="str">
            <v>M</v>
          </cell>
          <cell r="E830" t="str">
            <v>nystagmus, Photophobia, albinism</v>
          </cell>
          <cell r="I830" t="str">
            <v>BLIND</v>
          </cell>
          <cell r="J830" t="str">
            <v>yes</v>
          </cell>
          <cell r="K830">
            <v>34.49</v>
          </cell>
          <cell r="M830" t="str">
            <v>RUMC</v>
          </cell>
          <cell r="N830">
            <v>2018</v>
          </cell>
          <cell r="O830" t="str">
            <v>DNA-EDTA</v>
          </cell>
        </row>
        <row r="831">
          <cell r="B831" t="str">
            <v>P12-B3</v>
          </cell>
          <cell r="C831" t="str">
            <v>M</v>
          </cell>
          <cell r="D831" t="str">
            <v>susceptibility to malignant hyperthermia-1</v>
          </cell>
          <cell r="F831" t="str">
            <v>RYR1</v>
          </cell>
          <cell r="J831" t="str">
            <v>yes</v>
          </cell>
          <cell r="K831">
            <v>39.75</v>
          </cell>
          <cell r="M831" t="str">
            <v>RUMC</v>
          </cell>
          <cell r="N831">
            <v>2018</v>
          </cell>
          <cell r="O831" t="str">
            <v>DNA-EDTA</v>
          </cell>
        </row>
        <row r="832">
          <cell r="B832" t="str">
            <v>P12-C3</v>
          </cell>
          <cell r="C832" t="str">
            <v>M</v>
          </cell>
          <cell r="D832" t="str">
            <v xml:space="preserve">hereditary diffuse gastric cancer </v>
          </cell>
          <cell r="F832" t="str">
            <v>CDH1</v>
          </cell>
          <cell r="J832" t="str">
            <v>yes</v>
          </cell>
          <cell r="K832">
            <v>33.200000000000003</v>
          </cell>
          <cell r="M832" t="str">
            <v>RUMC</v>
          </cell>
          <cell r="N832">
            <v>2018</v>
          </cell>
          <cell r="O832" t="str">
            <v>DNA-EDTA</v>
          </cell>
        </row>
        <row r="833">
          <cell r="B833" t="str">
            <v>P12-D3</v>
          </cell>
          <cell r="C833" t="str">
            <v>M</v>
          </cell>
          <cell r="D833" t="str">
            <v>spastic paraplegia-31</v>
          </cell>
          <cell r="F833" t="str">
            <v>REEP1</v>
          </cell>
          <cell r="J833" t="str">
            <v>yes</v>
          </cell>
          <cell r="K833">
            <v>35.6</v>
          </cell>
          <cell r="M833" t="str">
            <v>RUMC</v>
          </cell>
          <cell r="N833">
            <v>2018</v>
          </cell>
          <cell r="O833" t="str">
            <v>DNA-EDTA</v>
          </cell>
        </row>
        <row r="834">
          <cell r="B834" t="str">
            <v>P12-E3</v>
          </cell>
          <cell r="C834" t="str">
            <v>F</v>
          </cell>
          <cell r="E834" t="str">
            <v>Microangiopathic hemolytic anemia; Thrombocytopenia</v>
          </cell>
          <cell r="I834" t="str">
            <v>TMA</v>
          </cell>
          <cell r="J834" t="str">
            <v>yes</v>
          </cell>
          <cell r="K834">
            <v>38.270000000000003</v>
          </cell>
          <cell r="M834" t="str">
            <v>RUMC</v>
          </cell>
          <cell r="N834">
            <v>2018</v>
          </cell>
          <cell r="O834" t="str">
            <v>DNA-EDTA</v>
          </cell>
        </row>
        <row r="835">
          <cell r="B835" t="str">
            <v>P12-F3</v>
          </cell>
          <cell r="C835" t="str">
            <v>M</v>
          </cell>
          <cell r="D835" t="str">
            <v>Galactosemia</v>
          </cell>
          <cell r="E835" t="str">
            <v>epilepsy</v>
          </cell>
          <cell r="F835" t="str">
            <v>GALT</v>
          </cell>
          <cell r="I835" t="str">
            <v>EPI</v>
          </cell>
          <cell r="J835" t="str">
            <v>yes</v>
          </cell>
          <cell r="K835">
            <v>33.53</v>
          </cell>
          <cell r="M835" t="str">
            <v>RUMC</v>
          </cell>
          <cell r="N835">
            <v>2018</v>
          </cell>
          <cell r="O835" t="str">
            <v>DNA-EDTA</v>
          </cell>
        </row>
        <row r="836">
          <cell r="B836" t="str">
            <v>P12-G3</v>
          </cell>
          <cell r="C836" t="str">
            <v>M</v>
          </cell>
          <cell r="D836" t="str">
            <v xml:space="preserve">Norrie disease </v>
          </cell>
          <cell r="F836" t="str">
            <v>NDP</v>
          </cell>
          <cell r="J836" t="str">
            <v>yes</v>
          </cell>
          <cell r="K836">
            <v>33.54</v>
          </cell>
          <cell r="M836" t="str">
            <v>RUMC</v>
          </cell>
          <cell r="N836">
            <v>2018</v>
          </cell>
          <cell r="O836" t="str">
            <v>DNA-EDTA</v>
          </cell>
        </row>
        <row r="837">
          <cell r="B837" t="str">
            <v>P12-H3</v>
          </cell>
          <cell r="C837" t="str">
            <v>M</v>
          </cell>
          <cell r="D837" t="str">
            <v xml:space="preserve">Cowden syndrome-1 </v>
          </cell>
          <cell r="F837" t="str">
            <v>PTEN</v>
          </cell>
          <cell r="J837" t="str">
            <v>yes</v>
          </cell>
          <cell r="K837">
            <v>39.71</v>
          </cell>
          <cell r="M837" t="str">
            <v>RUMC</v>
          </cell>
          <cell r="N837">
            <v>2018</v>
          </cell>
          <cell r="O837" t="str">
            <v>DNA-EDTA</v>
          </cell>
        </row>
        <row r="838">
          <cell r="B838" t="str">
            <v>P12-A4</v>
          </cell>
          <cell r="C838" t="str">
            <v>M</v>
          </cell>
          <cell r="D838" t="str">
            <v>autosomal dominant myotonia congenita (Thomsen disease)</v>
          </cell>
          <cell r="F838" t="str">
            <v>CLCN1</v>
          </cell>
          <cell r="J838" t="str">
            <v>yes</v>
          </cell>
          <cell r="K838">
            <v>35.69</v>
          </cell>
          <cell r="M838" t="str">
            <v>RUMC</v>
          </cell>
          <cell r="N838">
            <v>2018</v>
          </cell>
          <cell r="O838" t="str">
            <v>DNA-EDTA</v>
          </cell>
        </row>
        <row r="839">
          <cell r="B839" t="str">
            <v>P12-B4</v>
          </cell>
          <cell r="C839" t="str">
            <v>M</v>
          </cell>
          <cell r="D839" t="str">
            <v>thrombocytopenia-absent radius syndrome</v>
          </cell>
          <cell r="F839" t="str">
            <v>RBM8A</v>
          </cell>
          <cell r="J839" t="str">
            <v>yes</v>
          </cell>
          <cell r="K839">
            <v>29.16</v>
          </cell>
          <cell r="M839" t="str">
            <v>RUMC</v>
          </cell>
          <cell r="N839">
            <v>2018</v>
          </cell>
          <cell r="O839" t="str">
            <v>DNA-EDTA</v>
          </cell>
        </row>
        <row r="840">
          <cell r="B840" t="str">
            <v>P12-C4</v>
          </cell>
          <cell r="C840" t="str">
            <v>F</v>
          </cell>
          <cell r="E840" t="str">
            <v>Spastic paraplegia</v>
          </cell>
          <cell r="I840" t="str">
            <v>MOVE</v>
          </cell>
          <cell r="J840" t="str">
            <v>yes</v>
          </cell>
          <cell r="K840">
            <v>30.92</v>
          </cell>
          <cell r="M840" t="str">
            <v>RUMC</v>
          </cell>
          <cell r="N840">
            <v>2018</v>
          </cell>
          <cell r="O840" t="str">
            <v>DNA-EDTA</v>
          </cell>
        </row>
        <row r="841">
          <cell r="B841" t="str">
            <v>P12-D4</v>
          </cell>
          <cell r="C841" t="str">
            <v>F</v>
          </cell>
          <cell r="E841" t="str">
            <v>granular corneal dystrophy</v>
          </cell>
          <cell r="I841" t="str">
            <v>BLIND</v>
          </cell>
          <cell r="J841" t="str">
            <v>yes</v>
          </cell>
          <cell r="K841">
            <v>33.18</v>
          </cell>
          <cell r="M841" t="str">
            <v>RUMC</v>
          </cell>
          <cell r="N841">
            <v>2018</v>
          </cell>
          <cell r="O841" t="str">
            <v>DNA-EDTA</v>
          </cell>
        </row>
        <row r="842">
          <cell r="B842" t="str">
            <v>P12-E4</v>
          </cell>
          <cell r="C842" t="str">
            <v>F</v>
          </cell>
          <cell r="D842" t="str">
            <v xml:space="preserve">Hypocalciuric hypercalcemia, type I </v>
          </cell>
          <cell r="F842" t="str">
            <v>CASR</v>
          </cell>
          <cell r="J842" t="str">
            <v>yes</v>
          </cell>
          <cell r="K842">
            <v>38.89</v>
          </cell>
          <cell r="M842" t="str">
            <v>RUMC</v>
          </cell>
          <cell r="N842">
            <v>2018</v>
          </cell>
          <cell r="O842" t="str">
            <v>DNA-EDTA</v>
          </cell>
        </row>
        <row r="843">
          <cell r="B843" t="str">
            <v>P12-F4</v>
          </cell>
          <cell r="C843" t="str">
            <v>M</v>
          </cell>
          <cell r="E843" t="str">
            <v>Bilateral congenital sensorineural deafness, Imbalance</v>
          </cell>
          <cell r="I843" t="str">
            <v>DEAF</v>
          </cell>
          <cell r="J843" t="str">
            <v>yes</v>
          </cell>
          <cell r="K843">
            <v>37.880000000000003</v>
          </cell>
          <cell r="M843" t="str">
            <v>RUMC</v>
          </cell>
          <cell r="N843">
            <v>2018</v>
          </cell>
          <cell r="O843" t="str">
            <v>DNA-EDTA</v>
          </cell>
        </row>
        <row r="844">
          <cell r="B844" t="str">
            <v>P12-G4</v>
          </cell>
          <cell r="C844" t="str">
            <v>M</v>
          </cell>
          <cell r="D844" t="str">
            <v>Von Willebrand disease</v>
          </cell>
          <cell r="F844" t="str">
            <v>VWF</v>
          </cell>
          <cell r="J844" t="str">
            <v>yes</v>
          </cell>
          <cell r="K844">
            <v>30.89</v>
          </cell>
          <cell r="M844" t="str">
            <v>RUMC</v>
          </cell>
          <cell r="N844">
            <v>2018</v>
          </cell>
          <cell r="O844" t="str">
            <v>DNA-EDTA</v>
          </cell>
        </row>
        <row r="845">
          <cell r="B845" t="str">
            <v>P12-H4</v>
          </cell>
          <cell r="C845" t="str">
            <v>M</v>
          </cell>
          <cell r="D845" t="str">
            <v xml:space="preserve">Peutz-Jeghers syndrome </v>
          </cell>
          <cell r="F845" t="str">
            <v>STK11</v>
          </cell>
          <cell r="J845" t="str">
            <v>yes</v>
          </cell>
          <cell r="K845">
            <v>35.15</v>
          </cell>
          <cell r="M845" t="str">
            <v>RUMC</v>
          </cell>
          <cell r="N845">
            <v>2018</v>
          </cell>
          <cell r="O845" t="str">
            <v>DNA-EDTA</v>
          </cell>
        </row>
        <row r="846">
          <cell r="B846" t="str">
            <v>P12-A5</v>
          </cell>
          <cell r="C846" t="str">
            <v>M</v>
          </cell>
          <cell r="E846" t="str">
            <v>spastic paraplegia</v>
          </cell>
          <cell r="I846" t="str">
            <v>MOVE</v>
          </cell>
          <cell r="J846" t="str">
            <v>yes</v>
          </cell>
          <cell r="K846">
            <v>35.51</v>
          </cell>
          <cell r="M846" t="str">
            <v>RUMC</v>
          </cell>
          <cell r="N846">
            <v>2018</v>
          </cell>
          <cell r="O846" t="str">
            <v>DNA-EDTA</v>
          </cell>
        </row>
        <row r="847">
          <cell r="B847" t="str">
            <v>P12-B5</v>
          </cell>
          <cell r="C847" t="str">
            <v>M</v>
          </cell>
          <cell r="E847" t="str">
            <v>myopia</v>
          </cell>
          <cell r="I847" t="str">
            <v>BLIND</v>
          </cell>
          <cell r="J847" t="str">
            <v>yes</v>
          </cell>
          <cell r="K847">
            <v>36.53</v>
          </cell>
          <cell r="M847" t="str">
            <v>RUMC</v>
          </cell>
          <cell r="N847">
            <v>2018</v>
          </cell>
          <cell r="O847" t="str">
            <v>DNA-EDTA</v>
          </cell>
        </row>
        <row r="848">
          <cell r="B848" t="str">
            <v>P12-C5</v>
          </cell>
          <cell r="C848" t="str">
            <v>M</v>
          </cell>
          <cell r="E848" t="str">
            <v>intellectual disability</v>
          </cell>
          <cell r="I848" t="str">
            <v>MR</v>
          </cell>
          <cell r="J848" t="str">
            <v>yes</v>
          </cell>
          <cell r="K848">
            <v>44.77</v>
          </cell>
          <cell r="M848" t="str">
            <v>RUMC</v>
          </cell>
          <cell r="N848">
            <v>2018</v>
          </cell>
          <cell r="O848" t="str">
            <v>DNA-EDTA</v>
          </cell>
        </row>
        <row r="849">
          <cell r="B849" t="str">
            <v>P12-D5</v>
          </cell>
          <cell r="C849" t="str">
            <v>M</v>
          </cell>
          <cell r="D849" t="str">
            <v>Stickler syndrome type I</v>
          </cell>
          <cell r="F849" t="str">
            <v>COL2A1</v>
          </cell>
          <cell r="J849" t="str">
            <v>yes</v>
          </cell>
          <cell r="K849">
            <v>36.479999999999997</v>
          </cell>
          <cell r="M849" t="str">
            <v>RUMC</v>
          </cell>
          <cell r="N849">
            <v>2018</v>
          </cell>
          <cell r="O849" t="str">
            <v>DNA-EDTA</v>
          </cell>
        </row>
        <row r="850">
          <cell r="B850" t="str">
            <v>P12-E5</v>
          </cell>
          <cell r="C850" t="str">
            <v>F</v>
          </cell>
          <cell r="D850" t="str">
            <v xml:space="preserve">McArdle disease </v>
          </cell>
          <cell r="F850" t="str">
            <v>PYGM</v>
          </cell>
          <cell r="J850" t="str">
            <v>yes</v>
          </cell>
          <cell r="K850">
            <v>41.75</v>
          </cell>
          <cell r="M850" t="str">
            <v>RUMC</v>
          </cell>
          <cell r="N850">
            <v>2018</v>
          </cell>
          <cell r="O850" t="str">
            <v>DNA-EDTA</v>
          </cell>
        </row>
        <row r="851">
          <cell r="B851" t="str">
            <v>P12-F5</v>
          </cell>
          <cell r="C851" t="str">
            <v>F</v>
          </cell>
          <cell r="E851" t="str">
            <v>Limb-girdle muscle weakness, Hypercalcemia, Respiratory abnormality </v>
          </cell>
          <cell r="I851" t="str">
            <v>MUSCLE</v>
          </cell>
          <cell r="J851" t="str">
            <v>yes</v>
          </cell>
          <cell r="K851">
            <v>40.64</v>
          </cell>
          <cell r="M851" t="str">
            <v>RUMC</v>
          </cell>
          <cell r="N851">
            <v>2018</v>
          </cell>
          <cell r="O851" t="str">
            <v>DNA-EDTA</v>
          </cell>
        </row>
        <row r="852">
          <cell r="B852" t="str">
            <v>P12-G5</v>
          </cell>
          <cell r="C852" t="str">
            <v>M</v>
          </cell>
          <cell r="E852" t="str">
            <v>spastic paraplegia</v>
          </cell>
          <cell r="I852" t="str">
            <v>MOVE</v>
          </cell>
          <cell r="J852" t="str">
            <v>yes</v>
          </cell>
          <cell r="K852">
            <v>43.85</v>
          </cell>
          <cell r="M852" t="str">
            <v>RUMC</v>
          </cell>
          <cell r="N852">
            <v>2018</v>
          </cell>
          <cell r="O852" t="str">
            <v>DNA-EDTA</v>
          </cell>
        </row>
        <row r="853">
          <cell r="B853" t="str">
            <v>P12-H5</v>
          </cell>
          <cell r="C853" t="str">
            <v>F</v>
          </cell>
          <cell r="D853" t="str">
            <v xml:space="preserve">McArdle disease </v>
          </cell>
          <cell r="F853" t="str">
            <v>PYGM</v>
          </cell>
          <cell r="J853" t="str">
            <v>yes</v>
          </cell>
          <cell r="K853">
            <v>39.94</v>
          </cell>
          <cell r="M853" t="str">
            <v>RUMC</v>
          </cell>
          <cell r="N853">
            <v>2018</v>
          </cell>
          <cell r="O853" t="str">
            <v>DNA-EDTA</v>
          </cell>
        </row>
        <row r="854">
          <cell r="B854" t="str">
            <v>P12-A6</v>
          </cell>
          <cell r="C854" t="str">
            <v>M</v>
          </cell>
          <cell r="E854" t="str">
            <v>rod-cone dystrophy; macular dystrophy</v>
          </cell>
          <cell r="I854" t="str">
            <v>BLIND</v>
          </cell>
          <cell r="J854" t="str">
            <v>yes</v>
          </cell>
          <cell r="K854">
            <v>37.06</v>
          </cell>
          <cell r="M854" t="str">
            <v>RUMC</v>
          </cell>
          <cell r="N854">
            <v>2018</v>
          </cell>
          <cell r="O854" t="str">
            <v>DNA-EDTA</v>
          </cell>
        </row>
        <row r="855">
          <cell r="B855" t="str">
            <v>P12-B6</v>
          </cell>
          <cell r="C855" t="str">
            <v>F</v>
          </cell>
          <cell r="E855" t="str">
            <v>Bilateral congenital sensorineural deafness</v>
          </cell>
          <cell r="I855" t="str">
            <v>DEAF</v>
          </cell>
          <cell r="J855" t="str">
            <v>yes</v>
          </cell>
          <cell r="K855">
            <v>36.18</v>
          </cell>
          <cell r="M855" t="str">
            <v>RUMC</v>
          </cell>
          <cell r="N855">
            <v>2018</v>
          </cell>
          <cell r="O855" t="str">
            <v>DNA-EDTA</v>
          </cell>
        </row>
        <row r="856">
          <cell r="B856" t="str">
            <v>P12-C6</v>
          </cell>
          <cell r="C856" t="str">
            <v>F</v>
          </cell>
          <cell r="D856" t="str">
            <v xml:space="preserve">Leiomyomatosis and renal cell cancer </v>
          </cell>
          <cell r="F856" t="str">
            <v>FH</v>
          </cell>
          <cell r="J856" t="str">
            <v>yes</v>
          </cell>
          <cell r="K856">
            <v>38.17</v>
          </cell>
          <cell r="M856" t="str">
            <v>RUMC</v>
          </cell>
          <cell r="N856">
            <v>2018</v>
          </cell>
          <cell r="O856" t="str">
            <v>DNA-EDTA</v>
          </cell>
        </row>
        <row r="857">
          <cell r="B857" t="str">
            <v>P12-D6</v>
          </cell>
          <cell r="C857" t="str">
            <v>F</v>
          </cell>
          <cell r="E857" t="str">
            <v>nystagmus, Visual impairment</v>
          </cell>
          <cell r="I857" t="str">
            <v>BLIND</v>
          </cell>
          <cell r="J857" t="str">
            <v>yes</v>
          </cell>
          <cell r="K857">
            <v>38.26</v>
          </cell>
          <cell r="M857" t="str">
            <v>RUMC</v>
          </cell>
          <cell r="N857">
            <v>2018</v>
          </cell>
          <cell r="O857" t="str">
            <v>DNA-EDTA</v>
          </cell>
        </row>
        <row r="858">
          <cell r="B858" t="str">
            <v>P12-E6</v>
          </cell>
          <cell r="C858" t="str">
            <v>F</v>
          </cell>
          <cell r="D858" t="str">
            <v xml:space="preserve">Hypocalciuric hypercalcemia, type I </v>
          </cell>
          <cell r="F858" t="str">
            <v>CASR</v>
          </cell>
          <cell r="J858" t="str">
            <v>yes</v>
          </cell>
          <cell r="K858">
            <v>40.28</v>
          </cell>
          <cell r="M858" t="str">
            <v>RUMC</v>
          </cell>
          <cell r="N858">
            <v>2018</v>
          </cell>
          <cell r="O858" t="str">
            <v>DNA-EDTA</v>
          </cell>
        </row>
        <row r="859">
          <cell r="B859" t="str">
            <v>P12-F6</v>
          </cell>
          <cell r="C859" t="str">
            <v>M</v>
          </cell>
          <cell r="E859" t="str">
            <v>Severe muscular hypotonia, cryptorchidism, Dysmorphic facies</v>
          </cell>
          <cell r="I859" t="str">
            <v>MUSCLE</v>
          </cell>
          <cell r="J859" t="str">
            <v>yes</v>
          </cell>
          <cell r="K859">
            <v>36.49</v>
          </cell>
          <cell r="M859" t="str">
            <v>RUMC</v>
          </cell>
          <cell r="N859">
            <v>2018</v>
          </cell>
          <cell r="O859" t="str">
            <v>DNA-EDTA</v>
          </cell>
        </row>
        <row r="860">
          <cell r="B860" t="str">
            <v>P12-G6</v>
          </cell>
          <cell r="C860" t="str">
            <v>F</v>
          </cell>
          <cell r="E860" t="str">
            <v>spastic paraplegia</v>
          </cell>
          <cell r="I860" t="str">
            <v>MOVE</v>
          </cell>
          <cell r="J860" t="str">
            <v>yes</v>
          </cell>
          <cell r="K860">
            <v>34.85</v>
          </cell>
          <cell r="M860" t="str">
            <v>RUMC</v>
          </cell>
          <cell r="N860">
            <v>2018</v>
          </cell>
          <cell r="O860" t="str">
            <v>DNA-EDTA</v>
          </cell>
        </row>
        <row r="861">
          <cell r="B861" t="str">
            <v>P12-H6</v>
          </cell>
          <cell r="C861" t="str">
            <v>F</v>
          </cell>
          <cell r="E861" t="str">
            <v>small stature, Low-set ears , trigonocephaly, craniosynostosis, tethered cord, micrognathia, fetal ascites</v>
          </cell>
          <cell r="I861" t="str">
            <v>OMIM</v>
          </cell>
          <cell r="J861" t="str">
            <v>yes</v>
          </cell>
          <cell r="K861">
            <v>38.450000000000003</v>
          </cell>
          <cell r="M861" t="str">
            <v>RUMC</v>
          </cell>
          <cell r="N861">
            <v>2018</v>
          </cell>
          <cell r="O861" t="str">
            <v>DNA-EDTA</v>
          </cell>
        </row>
        <row r="862">
          <cell r="B862" t="str">
            <v>P12-A7</v>
          </cell>
          <cell r="C862" t="str">
            <v>M</v>
          </cell>
          <cell r="D862" t="str">
            <v>Familial male precocious puberty</v>
          </cell>
          <cell r="F862" t="str">
            <v>LHCGR</v>
          </cell>
          <cell r="J862" t="str">
            <v>yes</v>
          </cell>
          <cell r="K862">
            <v>35.299999999999997</v>
          </cell>
          <cell r="M862" t="str">
            <v>RUMC</v>
          </cell>
          <cell r="N862">
            <v>2018</v>
          </cell>
          <cell r="O862" t="str">
            <v>DNA-EDTA</v>
          </cell>
        </row>
        <row r="863">
          <cell r="B863" t="str">
            <v>P12-B7</v>
          </cell>
          <cell r="C863" t="str">
            <v>F</v>
          </cell>
          <cell r="E863" t="str">
            <v>Bilateral congenital sensorineural deafness</v>
          </cell>
          <cell r="I863" t="str">
            <v>DEAF</v>
          </cell>
          <cell r="J863" t="str">
            <v>yes</v>
          </cell>
          <cell r="K863">
            <v>41.08</v>
          </cell>
          <cell r="M863" t="str">
            <v>RUMC</v>
          </cell>
          <cell r="N863">
            <v>2018</v>
          </cell>
          <cell r="O863" t="str">
            <v>DNA-EDTA</v>
          </cell>
        </row>
        <row r="864">
          <cell r="B864" t="str">
            <v>P12-C7</v>
          </cell>
          <cell r="C864" t="str">
            <v>M</v>
          </cell>
          <cell r="E864" t="str">
            <v>High-tone sensorineural deafness</v>
          </cell>
          <cell r="I864" t="str">
            <v>DEAF</v>
          </cell>
          <cell r="J864" t="str">
            <v>yes</v>
          </cell>
          <cell r="K864">
            <v>39.380000000000003</v>
          </cell>
          <cell r="M864" t="str">
            <v>RUMC</v>
          </cell>
          <cell r="N864">
            <v>2018</v>
          </cell>
          <cell r="O864" t="str">
            <v>DNA-EDTA</v>
          </cell>
        </row>
        <row r="865">
          <cell r="B865" t="str">
            <v>P12-D7</v>
          </cell>
          <cell r="C865" t="str">
            <v>M</v>
          </cell>
          <cell r="D865" t="str">
            <v>familial hypocalciuric hypercalcemia type III</v>
          </cell>
          <cell r="F865" t="str">
            <v>AP2S1</v>
          </cell>
          <cell r="J865" t="str">
            <v>yes</v>
          </cell>
          <cell r="K865">
            <v>38.74</v>
          </cell>
          <cell r="M865" t="str">
            <v>RUMC</v>
          </cell>
          <cell r="N865">
            <v>2018</v>
          </cell>
          <cell r="O865" t="str">
            <v>DNA-EDTA</v>
          </cell>
        </row>
        <row r="866">
          <cell r="B866" t="str">
            <v>P12-E7</v>
          </cell>
          <cell r="C866" t="str">
            <v>F</v>
          </cell>
          <cell r="D866" t="str">
            <v xml:space="preserve">Deafness, autosomal recessive 1A </v>
          </cell>
          <cell r="F866" t="str">
            <v>GJB2</v>
          </cell>
          <cell r="J866" t="str">
            <v>yes</v>
          </cell>
          <cell r="K866">
            <v>34.72</v>
          </cell>
          <cell r="M866" t="str">
            <v>RUMC</v>
          </cell>
          <cell r="N866">
            <v>2018</v>
          </cell>
          <cell r="O866" t="str">
            <v>DNA-EDTA</v>
          </cell>
        </row>
        <row r="867">
          <cell r="B867" t="str">
            <v>P12-F7</v>
          </cell>
          <cell r="C867" t="str">
            <v>F</v>
          </cell>
          <cell r="D867" t="str">
            <v>Optic atrophy</v>
          </cell>
          <cell r="F867" t="str">
            <v>OPA1</v>
          </cell>
          <cell r="J867" t="str">
            <v>yes</v>
          </cell>
          <cell r="K867">
            <v>36.82</v>
          </cell>
          <cell r="M867" t="str">
            <v>RUMC</v>
          </cell>
          <cell r="N867">
            <v>2018</v>
          </cell>
          <cell r="O867" t="str">
            <v>DNA-EDTA</v>
          </cell>
        </row>
        <row r="868">
          <cell r="B868" t="str">
            <v>P12-G7</v>
          </cell>
          <cell r="C868" t="str">
            <v>M</v>
          </cell>
          <cell r="D868" t="str">
            <v>Waardenburg syndrome</v>
          </cell>
          <cell r="F868" t="str">
            <v>PAX3</v>
          </cell>
          <cell r="J868" t="str">
            <v>yes</v>
          </cell>
          <cell r="K868">
            <v>34.200000000000003</v>
          </cell>
          <cell r="M868" t="str">
            <v>RUMC</v>
          </cell>
          <cell r="N868">
            <v>2018</v>
          </cell>
          <cell r="O868" t="str">
            <v>DNA-EDTA</v>
          </cell>
        </row>
        <row r="869">
          <cell r="B869" t="str">
            <v>P12-H7</v>
          </cell>
          <cell r="C869" t="str">
            <v>F</v>
          </cell>
          <cell r="E869" t="str">
            <v xml:space="preserve">Distal muscle weakness, Limb-girdle muscle weakness, Ophthalmoparesis </v>
          </cell>
          <cell r="I869" t="str">
            <v>MUSCLE</v>
          </cell>
          <cell r="J869" t="str">
            <v>yes</v>
          </cell>
          <cell r="K869">
            <v>36.090000000000003</v>
          </cell>
          <cell r="M869" t="str">
            <v>RUMC</v>
          </cell>
          <cell r="N869">
            <v>2018</v>
          </cell>
          <cell r="O869" t="str">
            <v>DNA-EDTA</v>
          </cell>
        </row>
        <row r="870">
          <cell r="B870" t="str">
            <v>P12-A8</v>
          </cell>
          <cell r="C870" t="str">
            <v>F</v>
          </cell>
          <cell r="E870" t="str">
            <v>intellectual disability, hypotonia, muscle weakness, polyneuropathy</v>
          </cell>
          <cell r="I870" t="str">
            <v>MR</v>
          </cell>
          <cell r="J870" t="str">
            <v>yes</v>
          </cell>
          <cell r="K870">
            <v>31.17</v>
          </cell>
          <cell r="M870" t="str">
            <v>RUMC</v>
          </cell>
          <cell r="N870">
            <v>2018</v>
          </cell>
          <cell r="O870" t="str">
            <v>DNA-EDTA</v>
          </cell>
        </row>
        <row r="871">
          <cell r="B871" t="str">
            <v>P12-B8</v>
          </cell>
          <cell r="C871" t="str">
            <v>F</v>
          </cell>
          <cell r="E871" t="str">
            <v>Bilateral congenital sensorineural deafness</v>
          </cell>
          <cell r="I871" t="str">
            <v>DEAF</v>
          </cell>
          <cell r="J871" t="str">
            <v>yes</v>
          </cell>
          <cell r="K871">
            <v>36.06</v>
          </cell>
          <cell r="M871" t="str">
            <v>RUMC</v>
          </cell>
          <cell r="N871">
            <v>2018</v>
          </cell>
          <cell r="O871" t="str">
            <v>DNA-EDTA</v>
          </cell>
        </row>
        <row r="872">
          <cell r="B872" t="str">
            <v>P12-C8</v>
          </cell>
          <cell r="C872" t="str">
            <v>F</v>
          </cell>
          <cell r="E872" t="str">
            <v>Breast Cancer</v>
          </cell>
          <cell r="I872" t="str">
            <v>HBC</v>
          </cell>
          <cell r="J872" t="str">
            <v>yes</v>
          </cell>
          <cell r="K872">
            <v>40.590000000000003</v>
          </cell>
          <cell r="M872" t="str">
            <v>RUMC</v>
          </cell>
          <cell r="N872">
            <v>2018</v>
          </cell>
          <cell r="O872" t="str">
            <v>DNA-EDTA</v>
          </cell>
        </row>
        <row r="873">
          <cell r="B873" t="str">
            <v>P12-D8</v>
          </cell>
          <cell r="C873" t="str">
            <v>M</v>
          </cell>
          <cell r="D873" t="str">
            <v>Waardenburg syndrome</v>
          </cell>
          <cell r="F873" t="str">
            <v>PAX3</v>
          </cell>
          <cell r="J873" t="str">
            <v>yes</v>
          </cell>
          <cell r="K873">
            <v>36.1</v>
          </cell>
          <cell r="M873" t="str">
            <v>RUMC</v>
          </cell>
          <cell r="N873">
            <v>2018</v>
          </cell>
          <cell r="O873" t="str">
            <v>DNA-EDTA</v>
          </cell>
        </row>
        <row r="874">
          <cell r="B874" t="str">
            <v>P12-E8</v>
          </cell>
          <cell r="C874" t="str">
            <v>M</v>
          </cell>
          <cell r="E874" t="str">
            <v>High-frequency sensorineural hearing impairment</v>
          </cell>
          <cell r="I874" t="str">
            <v>DEAF</v>
          </cell>
          <cell r="J874" t="str">
            <v>yes</v>
          </cell>
          <cell r="K874">
            <v>37.61</v>
          </cell>
          <cell r="M874" t="str">
            <v>RUMC</v>
          </cell>
          <cell r="N874">
            <v>2018</v>
          </cell>
          <cell r="O874" t="str">
            <v>DNA-EDTA</v>
          </cell>
        </row>
        <row r="875">
          <cell r="B875" t="str">
            <v>P12-F8</v>
          </cell>
          <cell r="C875" t="str">
            <v>M</v>
          </cell>
          <cell r="E875" t="str">
            <v>Bilateral congenital sensorineural deafness</v>
          </cell>
          <cell r="I875" t="str">
            <v>DEAF</v>
          </cell>
          <cell r="J875" t="str">
            <v>yes</v>
          </cell>
          <cell r="K875">
            <v>35.770000000000003</v>
          </cell>
          <cell r="M875" t="str">
            <v>RUMC</v>
          </cell>
          <cell r="N875">
            <v>2018</v>
          </cell>
          <cell r="O875" t="str">
            <v>DNA-EDTA</v>
          </cell>
        </row>
        <row r="876">
          <cell r="B876" t="str">
            <v>P12-G8</v>
          </cell>
          <cell r="C876" t="str">
            <v>F</v>
          </cell>
          <cell r="E876" t="str">
            <v>macula dystrophy</v>
          </cell>
          <cell r="I876" t="str">
            <v>BLIND</v>
          </cell>
          <cell r="J876" t="str">
            <v>yes</v>
          </cell>
          <cell r="K876">
            <v>34.450000000000003</v>
          </cell>
          <cell r="M876" t="str">
            <v>RUMC</v>
          </cell>
          <cell r="N876">
            <v>2018</v>
          </cell>
          <cell r="O876" t="str">
            <v>DNA-EDTA</v>
          </cell>
        </row>
        <row r="877">
          <cell r="B877" t="str">
            <v>P12-H8</v>
          </cell>
          <cell r="C877" t="str">
            <v>M</v>
          </cell>
          <cell r="E877" t="str">
            <v>intellectual disability, spastic paraplegia</v>
          </cell>
          <cell r="I877" t="str">
            <v>MR</v>
          </cell>
          <cell r="J877" t="str">
            <v>yes</v>
          </cell>
          <cell r="K877">
            <v>37.75</v>
          </cell>
          <cell r="M877" t="str">
            <v>RUMC</v>
          </cell>
          <cell r="N877">
            <v>2018</v>
          </cell>
          <cell r="O877" t="str">
            <v>DNA-EDTA</v>
          </cell>
        </row>
        <row r="878">
          <cell r="B878" t="str">
            <v>P12-A9</v>
          </cell>
          <cell r="C878" t="str">
            <v>F</v>
          </cell>
          <cell r="E878" t="str">
            <v>Bilateral congenital sensorineural deafness</v>
          </cell>
          <cell r="I878" t="str">
            <v>DEAF</v>
          </cell>
          <cell r="J878" t="str">
            <v>yes</v>
          </cell>
          <cell r="K878">
            <v>34.979999999999997</v>
          </cell>
          <cell r="M878" t="str">
            <v>RUMC</v>
          </cell>
          <cell r="N878">
            <v>2018</v>
          </cell>
          <cell r="O878" t="str">
            <v>DNA-EDTA</v>
          </cell>
        </row>
        <row r="879">
          <cell r="B879" t="str">
            <v>P12-B9</v>
          </cell>
          <cell r="C879" t="str">
            <v>M</v>
          </cell>
          <cell r="D879" t="str">
            <v>Von Willebrand disease</v>
          </cell>
          <cell r="F879" t="str">
            <v>VWF</v>
          </cell>
          <cell r="J879" t="str">
            <v>yes</v>
          </cell>
          <cell r="K879">
            <v>35.619999999999997</v>
          </cell>
          <cell r="M879" t="str">
            <v>RUMC</v>
          </cell>
          <cell r="N879">
            <v>2018</v>
          </cell>
          <cell r="O879" t="str">
            <v>DNA-EDTA</v>
          </cell>
        </row>
        <row r="880">
          <cell r="B880" t="str">
            <v>P12-C9</v>
          </cell>
          <cell r="C880" t="str">
            <v>F</v>
          </cell>
          <cell r="E880" t="str">
            <v>Bilateral congenital sensorineural deafness</v>
          </cell>
          <cell r="I880" t="str">
            <v>DEAF</v>
          </cell>
          <cell r="J880" t="str">
            <v>yes</v>
          </cell>
          <cell r="K880">
            <v>34.24</v>
          </cell>
          <cell r="M880" t="str">
            <v>RUMC</v>
          </cell>
          <cell r="N880">
            <v>2018</v>
          </cell>
          <cell r="O880" t="str">
            <v>DNA-EDTA</v>
          </cell>
        </row>
        <row r="881">
          <cell r="B881" t="str">
            <v>P12-D9</v>
          </cell>
          <cell r="C881" t="str">
            <v>F</v>
          </cell>
          <cell r="E881" t="str">
            <v>Stargardt disease</v>
          </cell>
          <cell r="I881" t="str">
            <v>BLIND</v>
          </cell>
          <cell r="J881" t="str">
            <v>yes</v>
          </cell>
          <cell r="K881">
            <v>36</v>
          </cell>
          <cell r="M881" t="str">
            <v>RUMC</v>
          </cell>
          <cell r="N881">
            <v>2018</v>
          </cell>
          <cell r="O881" t="str">
            <v>DNA-EDTA</v>
          </cell>
        </row>
        <row r="882">
          <cell r="B882" t="str">
            <v>P12-E9</v>
          </cell>
          <cell r="C882" t="str">
            <v>F</v>
          </cell>
          <cell r="E882" t="str">
            <v>Bilateral congenital sensorineural deafness</v>
          </cell>
          <cell r="I882" t="str">
            <v>DEAF</v>
          </cell>
          <cell r="J882" t="str">
            <v>yes</v>
          </cell>
          <cell r="K882">
            <v>33.89</v>
          </cell>
          <cell r="M882" t="str">
            <v>RUMC</v>
          </cell>
          <cell r="N882">
            <v>2018</v>
          </cell>
          <cell r="O882" t="str">
            <v>DNA-EDTA</v>
          </cell>
        </row>
        <row r="883">
          <cell r="B883" t="str">
            <v>P12-F9</v>
          </cell>
          <cell r="C883" t="str">
            <v>M</v>
          </cell>
          <cell r="E883" t="str">
            <v>myopia</v>
          </cell>
          <cell r="I883" t="str">
            <v>BLIND</v>
          </cell>
          <cell r="J883" t="str">
            <v>yes</v>
          </cell>
          <cell r="K883">
            <v>32.56</v>
          </cell>
          <cell r="M883" t="str">
            <v>RUMC</v>
          </cell>
          <cell r="N883">
            <v>2018</v>
          </cell>
          <cell r="O883" t="str">
            <v>DNA-EDTA</v>
          </cell>
        </row>
        <row r="884">
          <cell r="B884" t="str">
            <v>P12-G9</v>
          </cell>
          <cell r="C884" t="str">
            <v>M</v>
          </cell>
          <cell r="E884" t="str">
            <v>Myopia, cataract, glaucoma, visual loss</v>
          </cell>
          <cell r="I884" t="str">
            <v>BLIND</v>
          </cell>
          <cell r="J884" t="str">
            <v>yes</v>
          </cell>
          <cell r="K884">
            <v>32.43</v>
          </cell>
          <cell r="M884" t="str">
            <v>RUMC</v>
          </cell>
          <cell r="N884">
            <v>2018</v>
          </cell>
          <cell r="O884" t="str">
            <v>DNA-EDTA</v>
          </cell>
        </row>
        <row r="885">
          <cell r="B885" t="str">
            <v>P12-H9</v>
          </cell>
          <cell r="C885" t="str">
            <v>M</v>
          </cell>
          <cell r="E885" t="str">
            <v>intellectual disability, psychomotor delay</v>
          </cell>
          <cell r="I885" t="str">
            <v>MR</v>
          </cell>
          <cell r="J885" t="str">
            <v>yes</v>
          </cell>
          <cell r="K885">
            <v>36.43</v>
          </cell>
          <cell r="M885" t="str">
            <v>RUMC</v>
          </cell>
          <cell r="N885">
            <v>2018</v>
          </cell>
          <cell r="O885" t="str">
            <v>DNA-EDTA</v>
          </cell>
        </row>
        <row r="886">
          <cell r="B886" t="str">
            <v>P12-A10</v>
          </cell>
          <cell r="C886" t="str">
            <v>F</v>
          </cell>
          <cell r="E886" t="str">
            <v>macular dystrophy</v>
          </cell>
          <cell r="I886" t="str">
            <v>BLIND</v>
          </cell>
          <cell r="J886" t="str">
            <v>yes</v>
          </cell>
          <cell r="K886">
            <v>35.75</v>
          </cell>
          <cell r="M886" t="str">
            <v>RUMC</v>
          </cell>
          <cell r="N886">
            <v>2018</v>
          </cell>
          <cell r="O886" t="str">
            <v>DNA-EDTA</v>
          </cell>
        </row>
        <row r="887">
          <cell r="B887" t="str">
            <v>P12-B10</v>
          </cell>
          <cell r="C887" t="str">
            <v>M</v>
          </cell>
          <cell r="E887" t="str">
            <v>Bilateral congenital sensorineural deafness</v>
          </cell>
          <cell r="I887" t="str">
            <v>DEAF</v>
          </cell>
          <cell r="J887" t="str">
            <v>yes</v>
          </cell>
          <cell r="K887">
            <v>39.83</v>
          </cell>
          <cell r="M887" t="str">
            <v>RUMC</v>
          </cell>
          <cell r="N887">
            <v>2018</v>
          </cell>
          <cell r="O887" t="str">
            <v>DNA-EDTA</v>
          </cell>
        </row>
        <row r="888">
          <cell r="B888" t="str">
            <v>P12-C10</v>
          </cell>
          <cell r="C888" t="str">
            <v>F</v>
          </cell>
          <cell r="D888" t="str">
            <v xml:space="preserve">Polycystic liver disease 1 </v>
          </cell>
          <cell r="F888" t="str">
            <v>PRKCSH</v>
          </cell>
          <cell r="J888" t="str">
            <v>yes</v>
          </cell>
          <cell r="K888">
            <v>36.79</v>
          </cell>
          <cell r="M888" t="str">
            <v>RUMC</v>
          </cell>
          <cell r="N888">
            <v>2018</v>
          </cell>
          <cell r="O888" t="str">
            <v>DNA-EDTA</v>
          </cell>
        </row>
        <row r="889">
          <cell r="B889" t="str">
            <v>P12-D10</v>
          </cell>
          <cell r="C889" t="str">
            <v>F</v>
          </cell>
          <cell r="D889" t="str">
            <v xml:space="preserve">Polycystic liver disease 1 </v>
          </cell>
          <cell r="F889" t="str">
            <v>PRKCSH</v>
          </cell>
          <cell r="J889" t="str">
            <v>yes</v>
          </cell>
          <cell r="K889">
            <v>40.58</v>
          </cell>
          <cell r="M889" t="str">
            <v>RUMC</v>
          </cell>
          <cell r="N889">
            <v>2018</v>
          </cell>
          <cell r="O889" t="str">
            <v>DNA-EDTA</v>
          </cell>
        </row>
        <row r="890">
          <cell r="B890" t="str">
            <v>P12-E10</v>
          </cell>
          <cell r="C890" t="str">
            <v>M</v>
          </cell>
          <cell r="E890" t="str">
            <v>Skeletal muscle hypertrophy</v>
          </cell>
          <cell r="I890" t="str">
            <v>MUSCLE</v>
          </cell>
          <cell r="J890" t="str">
            <v>yes</v>
          </cell>
          <cell r="K890">
            <v>14.88</v>
          </cell>
          <cell r="L890" t="str">
            <v>low uniformity</v>
          </cell>
          <cell r="M890" t="str">
            <v>RUMC</v>
          </cell>
          <cell r="N890">
            <v>2018</v>
          </cell>
          <cell r="O890" t="str">
            <v>DNA</v>
          </cell>
        </row>
        <row r="891">
          <cell r="B891" t="str">
            <v>P12-F10</v>
          </cell>
          <cell r="C891" t="str">
            <v>F</v>
          </cell>
          <cell r="D891" t="str">
            <v>combined malonic and methylmalonic aciduria</v>
          </cell>
          <cell r="F891" t="str">
            <v>ACFS3</v>
          </cell>
          <cell r="J891" t="str">
            <v>yes</v>
          </cell>
          <cell r="K891">
            <v>33.549999999999997</v>
          </cell>
          <cell r="M891" t="str">
            <v>RUMC</v>
          </cell>
          <cell r="N891">
            <v>2018</v>
          </cell>
          <cell r="O891" t="str">
            <v>DNA-EDTA</v>
          </cell>
        </row>
        <row r="892">
          <cell r="B892" t="str">
            <v>P12-G10</v>
          </cell>
          <cell r="C892" t="str">
            <v>F</v>
          </cell>
          <cell r="D892" t="str">
            <v xml:space="preserve">Polycystic liver disease 1 </v>
          </cell>
          <cell r="F892" t="str">
            <v>PRKCSH</v>
          </cell>
          <cell r="J892" t="str">
            <v>yes</v>
          </cell>
          <cell r="K892">
            <v>31.73</v>
          </cell>
          <cell r="M892" t="str">
            <v>RUMC</v>
          </cell>
          <cell r="N892">
            <v>2018</v>
          </cell>
          <cell r="O892" t="str">
            <v>DNA-EDTA</v>
          </cell>
        </row>
        <row r="893">
          <cell r="B893" t="str">
            <v>P12-H10</v>
          </cell>
          <cell r="C893" t="str">
            <v>M</v>
          </cell>
          <cell r="D893" t="str">
            <v xml:space="preserve">Spastic paraplegia 4, autosomal dominant </v>
          </cell>
          <cell r="F893" t="str">
            <v>SPAST</v>
          </cell>
          <cell r="J893" t="str">
            <v>yes</v>
          </cell>
          <cell r="K893">
            <v>33.200000000000003</v>
          </cell>
          <cell r="M893" t="str">
            <v>RUMC</v>
          </cell>
          <cell r="N893">
            <v>2018</v>
          </cell>
          <cell r="O893" t="str">
            <v>DNA-EDTA</v>
          </cell>
        </row>
        <row r="894">
          <cell r="B894" t="str">
            <v>P12-A11</v>
          </cell>
          <cell r="C894" t="str">
            <v>F</v>
          </cell>
          <cell r="E894" t="str">
            <v>Bilateral congenital sensorineural deafness</v>
          </cell>
          <cell r="I894" t="str">
            <v>DEAF</v>
          </cell>
          <cell r="J894" t="str">
            <v>yes</v>
          </cell>
          <cell r="K894">
            <v>42.48</v>
          </cell>
          <cell r="M894" t="str">
            <v>RUMC</v>
          </cell>
          <cell r="N894">
            <v>2018</v>
          </cell>
          <cell r="O894" t="str">
            <v>DNA-EDTA</v>
          </cell>
        </row>
        <row r="895">
          <cell r="B895" t="str">
            <v>P12-B11</v>
          </cell>
          <cell r="C895" t="str">
            <v>F</v>
          </cell>
          <cell r="E895" t="str">
            <v>hypomagnesemia</v>
          </cell>
          <cell r="F895" t="str">
            <v>HNF1B</v>
          </cell>
          <cell r="J895" t="str">
            <v>yes</v>
          </cell>
          <cell r="K895">
            <v>39.479999999999997</v>
          </cell>
          <cell r="M895" t="str">
            <v>RUMC</v>
          </cell>
          <cell r="N895">
            <v>2018</v>
          </cell>
          <cell r="O895" t="str">
            <v>DNA-EDTA</v>
          </cell>
        </row>
        <row r="896">
          <cell r="B896" t="str">
            <v>P12-C11</v>
          </cell>
          <cell r="C896" t="str">
            <v>F</v>
          </cell>
          <cell r="D896" t="str">
            <v xml:space="preserve">congenital muscular dystrophy-dystroglycanopathy with brain and eye anomalies </v>
          </cell>
          <cell r="F896" t="str">
            <v>CRPPA</v>
          </cell>
          <cell r="J896" t="str">
            <v>yes</v>
          </cell>
          <cell r="K896">
            <v>42.74</v>
          </cell>
          <cell r="M896" t="str">
            <v>RUMC</v>
          </cell>
          <cell r="N896">
            <v>2018</v>
          </cell>
          <cell r="O896" t="str">
            <v>DNA-EDTA</v>
          </cell>
        </row>
        <row r="897">
          <cell r="B897" t="str">
            <v>P12-D11</v>
          </cell>
          <cell r="C897" t="str">
            <v>F</v>
          </cell>
          <cell r="E897" t="str">
            <v>Motor delay, delayed speech and language development, Cavernous hemangioma, Prominent metopic ridge, Upslanted palpebral fissure, Thin upper lip vermilion, Hypopigmentation of the skin</v>
          </cell>
          <cell r="I897" t="str">
            <v>MR</v>
          </cell>
          <cell r="J897" t="str">
            <v>yes</v>
          </cell>
          <cell r="K897">
            <v>42.34</v>
          </cell>
          <cell r="M897" t="str">
            <v>RUMC</v>
          </cell>
          <cell r="N897">
            <v>2018</v>
          </cell>
          <cell r="O897" t="str">
            <v>DNA-EDTA</v>
          </cell>
        </row>
        <row r="898">
          <cell r="B898" t="str">
            <v>P12-E11</v>
          </cell>
          <cell r="C898" t="str">
            <v>M</v>
          </cell>
          <cell r="D898" t="str">
            <v>hereditary pancreatitis</v>
          </cell>
          <cell r="F898" t="str">
            <v>PRSS1</v>
          </cell>
          <cell r="J898" t="str">
            <v>yes</v>
          </cell>
          <cell r="K898">
            <v>39.56</v>
          </cell>
          <cell r="M898" t="str">
            <v>RUMC</v>
          </cell>
          <cell r="N898">
            <v>2018</v>
          </cell>
          <cell r="O898" t="str">
            <v>DNA</v>
          </cell>
        </row>
        <row r="899">
          <cell r="B899" t="str">
            <v>P12-F11</v>
          </cell>
          <cell r="C899" t="str">
            <v>M</v>
          </cell>
          <cell r="D899" t="str">
            <v>hereditary nonpolyposis colorectal cancer-4</v>
          </cell>
          <cell r="F899" t="str">
            <v>PMS2</v>
          </cell>
          <cell r="J899" t="str">
            <v>yes</v>
          </cell>
          <cell r="K899">
            <v>39.64</v>
          </cell>
          <cell r="M899" t="str">
            <v>RUMC</v>
          </cell>
          <cell r="N899">
            <v>2018</v>
          </cell>
          <cell r="O899" t="str">
            <v>DNA-EDTA</v>
          </cell>
        </row>
        <row r="900">
          <cell r="B900" t="str">
            <v>P12-G11</v>
          </cell>
          <cell r="C900" t="str">
            <v>F</v>
          </cell>
          <cell r="D900" t="str">
            <v xml:space="preserve">Cystinuria </v>
          </cell>
          <cell r="F900" t="str">
            <v>SLC3A1</v>
          </cell>
          <cell r="J900" t="str">
            <v>yes</v>
          </cell>
          <cell r="K900">
            <v>33.44</v>
          </cell>
          <cell r="M900" t="str">
            <v>RUMC</v>
          </cell>
          <cell r="N900">
            <v>2018</v>
          </cell>
          <cell r="O900" t="str">
            <v>DNA-EDTA</v>
          </cell>
        </row>
        <row r="901">
          <cell r="B901" t="str">
            <v>P12-H11</v>
          </cell>
          <cell r="C901" t="str">
            <v>M</v>
          </cell>
          <cell r="E901" t="str">
            <v>intellectual disability</v>
          </cell>
          <cell r="I901" t="str">
            <v>MR</v>
          </cell>
          <cell r="J901" t="str">
            <v>yes</v>
          </cell>
          <cell r="K901">
            <v>38.49</v>
          </cell>
          <cell r="M901" t="str">
            <v>RUMC</v>
          </cell>
          <cell r="N901">
            <v>2018</v>
          </cell>
          <cell r="O901" t="str">
            <v>DNA-EDTA</v>
          </cell>
        </row>
        <row r="902">
          <cell r="B902" t="str">
            <v>P12-A12</v>
          </cell>
          <cell r="C902" t="str">
            <v>M</v>
          </cell>
          <cell r="E902" t="str">
            <v>Bilateral congenital sensorineural deafness</v>
          </cell>
          <cell r="I902" t="str">
            <v>DEAF</v>
          </cell>
          <cell r="J902" t="str">
            <v>yes</v>
          </cell>
          <cell r="K902">
            <v>39.020000000000003</v>
          </cell>
          <cell r="M902" t="str">
            <v>RUMC</v>
          </cell>
          <cell r="N902">
            <v>2018</v>
          </cell>
          <cell r="O902" t="str">
            <v>DNA-EDTA</v>
          </cell>
        </row>
        <row r="903">
          <cell r="B903" t="str">
            <v>P12-B12</v>
          </cell>
          <cell r="C903" t="str">
            <v>F</v>
          </cell>
          <cell r="D903" t="str">
            <v>Lynch syndrome</v>
          </cell>
          <cell r="F903" t="str">
            <v>MLH1</v>
          </cell>
          <cell r="J903" t="str">
            <v>yes</v>
          </cell>
          <cell r="K903">
            <v>36.51</v>
          </cell>
          <cell r="M903" t="str">
            <v>RUMC</v>
          </cell>
          <cell r="N903">
            <v>2018</v>
          </cell>
          <cell r="O903" t="str">
            <v>DNA-EDTA</v>
          </cell>
        </row>
        <row r="904">
          <cell r="B904" t="str">
            <v>P12-C12</v>
          </cell>
          <cell r="C904" t="str">
            <v>M</v>
          </cell>
          <cell r="D904" t="str">
            <v xml:space="preserve">Blue cone monochromacy  </v>
          </cell>
          <cell r="F904" t="str">
            <v>OPN1LW; OPN1MW</v>
          </cell>
          <cell r="J904" t="str">
            <v>yes</v>
          </cell>
          <cell r="K904">
            <v>37.82</v>
          </cell>
          <cell r="M904" t="str">
            <v>RUMC</v>
          </cell>
          <cell r="N904">
            <v>2018</v>
          </cell>
          <cell r="O904" t="str">
            <v>DNA-EDTA</v>
          </cell>
        </row>
        <row r="905">
          <cell r="B905" t="str">
            <v>P12-D12</v>
          </cell>
          <cell r="C905" t="str">
            <v>F</v>
          </cell>
          <cell r="D905" t="str">
            <v xml:space="preserve">Hypokalemic periodic paralysis, type 2 </v>
          </cell>
          <cell r="F905" t="str">
            <v>SCN4A</v>
          </cell>
          <cell r="J905" t="str">
            <v>yes</v>
          </cell>
          <cell r="K905">
            <v>36.03</v>
          </cell>
          <cell r="M905" t="str">
            <v>RUMC</v>
          </cell>
          <cell r="N905">
            <v>2018</v>
          </cell>
          <cell r="O905" t="str">
            <v>DNA-EDTA</v>
          </cell>
        </row>
        <row r="906">
          <cell r="B906" t="str">
            <v>P12-E12</v>
          </cell>
          <cell r="C906" t="str">
            <v>M</v>
          </cell>
          <cell r="E906" t="str">
            <v>rod-cone dystrophy</v>
          </cell>
          <cell r="I906" t="str">
            <v>BLIND</v>
          </cell>
          <cell r="J906" t="str">
            <v>yes</v>
          </cell>
          <cell r="K906">
            <v>37.51</v>
          </cell>
          <cell r="M906" t="str">
            <v>RUMC</v>
          </cell>
          <cell r="N906">
            <v>2018</v>
          </cell>
          <cell r="O906" t="str">
            <v>DNA-EDTA</v>
          </cell>
        </row>
        <row r="907">
          <cell r="B907" t="str">
            <v>P12-F12</v>
          </cell>
          <cell r="C907" t="str">
            <v>F</v>
          </cell>
          <cell r="D907" t="str">
            <v>congenital disorder of glycosylation type Ic</v>
          </cell>
          <cell r="F907" t="str">
            <v>ALG6</v>
          </cell>
          <cell r="J907" t="str">
            <v>yes</v>
          </cell>
          <cell r="K907">
            <v>33.950000000000003</v>
          </cell>
          <cell r="M907" t="str">
            <v>RUMC</v>
          </cell>
          <cell r="N907">
            <v>2018</v>
          </cell>
          <cell r="O907" t="str">
            <v>DNA-EDTA</v>
          </cell>
        </row>
        <row r="908">
          <cell r="B908" t="str">
            <v>P13-A1</v>
          </cell>
          <cell r="C908" t="str">
            <v>M</v>
          </cell>
          <cell r="E908" t="str">
            <v>intellectual disablity, mild; dysmorfic facies; autism; Attention deficit hyperactivity disorder</v>
          </cell>
          <cell r="I908" t="str">
            <v>MR</v>
          </cell>
          <cell r="J908" t="str">
            <v>yes</v>
          </cell>
          <cell r="K908">
            <v>39.020000000000003</v>
          </cell>
          <cell r="M908" t="str">
            <v>RUMC</v>
          </cell>
          <cell r="N908">
            <v>2018</v>
          </cell>
          <cell r="O908" t="str">
            <v>DNA-EDTA</v>
          </cell>
        </row>
        <row r="909">
          <cell r="B909" t="str">
            <v>P13-B1</v>
          </cell>
          <cell r="C909" t="str">
            <v>M</v>
          </cell>
          <cell r="E909" t="str">
            <v>short stature; intellectual disability, mild; delayed speech and language development; seizures; autsim; Distal amyotrophy; pes cavus</v>
          </cell>
          <cell r="I909" t="str">
            <v>MR</v>
          </cell>
          <cell r="J909" t="str">
            <v>yes</v>
          </cell>
          <cell r="K909">
            <v>36.89</v>
          </cell>
          <cell r="M909" t="str">
            <v>RUMC</v>
          </cell>
          <cell r="N909">
            <v>2018</v>
          </cell>
          <cell r="O909" t="str">
            <v>DNA-EDTA</v>
          </cell>
        </row>
        <row r="910">
          <cell r="B910" t="str">
            <v>P13-C1</v>
          </cell>
          <cell r="C910" t="str">
            <v>M</v>
          </cell>
          <cell r="D910" t="str">
            <v>Usher syndrome type IIA</v>
          </cell>
          <cell r="F910" t="str">
            <v>USH2A</v>
          </cell>
          <cell r="J910" t="str">
            <v>yes</v>
          </cell>
          <cell r="K910">
            <v>36.96</v>
          </cell>
          <cell r="M910" t="str">
            <v>RUMC</v>
          </cell>
          <cell r="N910">
            <v>2018</v>
          </cell>
          <cell r="O910" t="str">
            <v>DNA-EDTA</v>
          </cell>
        </row>
        <row r="911">
          <cell r="B911" t="str">
            <v>P13-D1</v>
          </cell>
          <cell r="C911" t="str">
            <v>M</v>
          </cell>
          <cell r="E911" t="str">
            <v>psychomotor development delay</v>
          </cell>
          <cell r="H911" t="str">
            <v>all</v>
          </cell>
          <cell r="J911" t="str">
            <v>yes</v>
          </cell>
          <cell r="K911">
            <v>34.28</v>
          </cell>
          <cell r="M911" t="str">
            <v>RUMC</v>
          </cell>
          <cell r="N911">
            <v>2018</v>
          </cell>
          <cell r="O911" t="str">
            <v>DNA-EDTA</v>
          </cell>
        </row>
        <row r="912">
          <cell r="B912" t="str">
            <v>P13-E1</v>
          </cell>
          <cell r="C912" t="str">
            <v>F</v>
          </cell>
          <cell r="E912" t="str">
            <v>short stature; microcephaly; intellectual disability, mild; abnormal delivery; global developmental delay; Supernumerary nipple;  Visual impairment; scoliosis</v>
          </cell>
          <cell r="I912" t="str">
            <v>MR</v>
          </cell>
          <cell r="J912" t="str">
            <v>yes</v>
          </cell>
          <cell r="K912">
            <v>33.29</v>
          </cell>
          <cell r="M912" t="str">
            <v>RUMC</v>
          </cell>
          <cell r="N912">
            <v>2018</v>
          </cell>
          <cell r="O912" t="str">
            <v>DNA-EDTA</v>
          </cell>
        </row>
        <row r="913">
          <cell r="B913" t="str">
            <v>P13-F1</v>
          </cell>
          <cell r="C913" t="str">
            <v>M</v>
          </cell>
          <cell r="E913" t="str">
            <v>rod-cone dystrophy</v>
          </cell>
          <cell r="I913" t="str">
            <v>BLIND</v>
          </cell>
          <cell r="J913" t="str">
            <v>yes</v>
          </cell>
          <cell r="K913">
            <v>33.86</v>
          </cell>
          <cell r="M913" t="str">
            <v>RUMC</v>
          </cell>
          <cell r="N913">
            <v>2018</v>
          </cell>
          <cell r="O913" t="str">
            <v>DNA-EDTA</v>
          </cell>
        </row>
        <row r="914">
          <cell r="B914" t="str">
            <v>P13-G1</v>
          </cell>
          <cell r="C914" t="str">
            <v>M</v>
          </cell>
          <cell r="D914" t="str">
            <v>congenital dysfibrinogenemia</v>
          </cell>
          <cell r="F914" t="str">
            <v>FGA</v>
          </cell>
          <cell r="J914" t="str">
            <v>yes</v>
          </cell>
          <cell r="K914">
            <v>31.63</v>
          </cell>
          <cell r="M914" t="str">
            <v>RUMC</v>
          </cell>
          <cell r="N914">
            <v>2018</v>
          </cell>
          <cell r="O914" t="str">
            <v>DNA-EDTA</v>
          </cell>
        </row>
        <row r="915">
          <cell r="B915" t="str">
            <v>P13-H1</v>
          </cell>
          <cell r="C915" t="str">
            <v>F</v>
          </cell>
          <cell r="E915" t="str">
            <v>intellectual disability; seizures</v>
          </cell>
          <cell r="I915" t="str">
            <v>MR</v>
          </cell>
          <cell r="J915" t="str">
            <v>yes</v>
          </cell>
          <cell r="K915">
            <v>34.450000000000003</v>
          </cell>
          <cell r="M915" t="str">
            <v>RUMC</v>
          </cell>
          <cell r="N915">
            <v>2018</v>
          </cell>
          <cell r="O915" t="str">
            <v>DNA-EDTA</v>
          </cell>
        </row>
        <row r="916">
          <cell r="B916" t="str">
            <v>P13-A2</v>
          </cell>
          <cell r="C916" t="str">
            <v>F</v>
          </cell>
          <cell r="E916" t="str">
            <v>macrocephaly; tall stature; intellectual disability; ataxia; seiures; preauriculair pits</v>
          </cell>
          <cell r="I916" t="str">
            <v>MR</v>
          </cell>
          <cell r="J916" t="str">
            <v>yes</v>
          </cell>
          <cell r="K916">
            <v>38.31</v>
          </cell>
          <cell r="M916" t="str">
            <v>RUMC</v>
          </cell>
          <cell r="N916">
            <v>2018</v>
          </cell>
          <cell r="O916" t="str">
            <v>DNA-EDTA</v>
          </cell>
        </row>
        <row r="917">
          <cell r="B917" t="str">
            <v>P13-B2</v>
          </cell>
          <cell r="C917" t="str">
            <v>M</v>
          </cell>
          <cell r="E917" t="str">
            <v>psychomotor development delay</v>
          </cell>
          <cell r="H917" t="str">
            <v>all</v>
          </cell>
          <cell r="J917" t="str">
            <v>yes</v>
          </cell>
          <cell r="K917">
            <v>38.08</v>
          </cell>
          <cell r="M917" t="str">
            <v>RUMC</v>
          </cell>
          <cell r="N917">
            <v>2018</v>
          </cell>
          <cell r="O917" t="str">
            <v>DNA-EDTA</v>
          </cell>
        </row>
        <row r="918">
          <cell r="B918" t="str">
            <v>P13-C2</v>
          </cell>
          <cell r="C918" t="str">
            <v>F</v>
          </cell>
          <cell r="D918" t="str">
            <v>Von Willebrand disease</v>
          </cell>
          <cell r="F918" t="str">
            <v>VWF</v>
          </cell>
          <cell r="J918" t="str">
            <v>yes</v>
          </cell>
          <cell r="K918">
            <v>32.369999999999997</v>
          </cell>
          <cell r="M918" t="str">
            <v>RUMC</v>
          </cell>
          <cell r="N918">
            <v>2018</v>
          </cell>
          <cell r="O918" t="str">
            <v>DNA-EDTA</v>
          </cell>
        </row>
        <row r="919">
          <cell r="B919" t="str">
            <v>P13-D2</v>
          </cell>
          <cell r="C919" t="str">
            <v>M</v>
          </cell>
          <cell r="E919" t="str">
            <v>ataxia</v>
          </cell>
          <cell r="I919" t="str">
            <v>MOVE</v>
          </cell>
          <cell r="J919" t="str">
            <v>yes</v>
          </cell>
          <cell r="K919">
            <v>33.119999999999997</v>
          </cell>
          <cell r="M919" t="str">
            <v>RUMC</v>
          </cell>
          <cell r="N919">
            <v>2018</v>
          </cell>
          <cell r="O919" t="str">
            <v>DNA-EDTA</v>
          </cell>
        </row>
        <row r="920">
          <cell r="B920" t="str">
            <v>P13-E2</v>
          </cell>
          <cell r="C920" t="str">
            <v>F</v>
          </cell>
          <cell r="D920" t="str">
            <v>butyrylcholinesterase deficiency</v>
          </cell>
          <cell r="F920" t="str">
            <v>BCHE</v>
          </cell>
          <cell r="J920" t="str">
            <v>yes</v>
          </cell>
          <cell r="K920">
            <v>37.5</v>
          </cell>
          <cell r="M920" t="str">
            <v>RUMC</v>
          </cell>
          <cell r="N920">
            <v>2018</v>
          </cell>
          <cell r="O920" t="str">
            <v>DNA-EDTA</v>
          </cell>
        </row>
        <row r="921">
          <cell r="B921" t="str">
            <v>P13-F2</v>
          </cell>
          <cell r="C921" t="str">
            <v>M</v>
          </cell>
          <cell r="E921" t="str">
            <v>intellectual disabiliy, mild; motor delay;  Visual impairment; Abnormality of the outer ear; osteoporosis; seizures</v>
          </cell>
          <cell r="I921" t="str">
            <v>MR</v>
          </cell>
          <cell r="J921" t="str">
            <v>yes</v>
          </cell>
          <cell r="K921">
            <v>36.18</v>
          </cell>
          <cell r="M921" t="str">
            <v>RUMC</v>
          </cell>
          <cell r="N921">
            <v>2018</v>
          </cell>
          <cell r="O921" t="str">
            <v>DNA-EDTA</v>
          </cell>
        </row>
        <row r="922">
          <cell r="B922" t="str">
            <v>P13-G2</v>
          </cell>
          <cell r="C922" t="str">
            <v>F</v>
          </cell>
          <cell r="E922" t="str">
            <v>obesity; neonatal asfyxia; Atlantoaxial dislocation; delayed speech and language development</v>
          </cell>
          <cell r="I922" t="str">
            <v>MR</v>
          </cell>
          <cell r="J922" t="str">
            <v>yes</v>
          </cell>
          <cell r="K922">
            <v>36.700000000000003</v>
          </cell>
          <cell r="M922" t="str">
            <v>RUMC</v>
          </cell>
          <cell r="N922">
            <v>2018</v>
          </cell>
          <cell r="O922" t="str">
            <v>DNA-EDTA</v>
          </cell>
        </row>
        <row r="923">
          <cell r="B923" t="str">
            <v>P13-H2</v>
          </cell>
          <cell r="C923" t="str">
            <v>F</v>
          </cell>
          <cell r="E923" t="str">
            <v>obesity; macrocephaly; intellectual disability</v>
          </cell>
          <cell r="I923" t="str">
            <v>MR</v>
          </cell>
          <cell r="J923" t="str">
            <v>yes</v>
          </cell>
          <cell r="K923">
            <v>36.880000000000003</v>
          </cell>
          <cell r="M923" t="str">
            <v>RUMC</v>
          </cell>
          <cell r="N923">
            <v>2018</v>
          </cell>
          <cell r="O923" t="str">
            <v>DNA-EDTA</v>
          </cell>
        </row>
        <row r="924">
          <cell r="B924" t="str">
            <v>P13-A3</v>
          </cell>
          <cell r="C924" t="str">
            <v>M</v>
          </cell>
          <cell r="E924" t="str">
            <v>intellectual disabiliy, mild; microcephaly; small hand; small foot;Downslanted palpebral fissures; autism; hypotonia</v>
          </cell>
          <cell r="I924" t="str">
            <v>MR</v>
          </cell>
          <cell r="J924" t="str">
            <v>yes</v>
          </cell>
          <cell r="K924">
            <v>42.03</v>
          </cell>
          <cell r="M924" t="str">
            <v>RUMC</v>
          </cell>
          <cell r="N924">
            <v>2018</v>
          </cell>
          <cell r="O924" t="str">
            <v>DNA-EDTA</v>
          </cell>
        </row>
        <row r="925">
          <cell r="B925" t="str">
            <v>P13-B3</v>
          </cell>
          <cell r="C925" t="str">
            <v>M</v>
          </cell>
          <cell r="D925" t="str">
            <v>Prader-Willi syndrome</v>
          </cell>
          <cell r="H925">
            <v>15</v>
          </cell>
          <cell r="J925" t="str">
            <v>yes</v>
          </cell>
          <cell r="K925">
            <v>37.299999999999997</v>
          </cell>
          <cell r="M925" t="str">
            <v>MUMC</v>
          </cell>
          <cell r="N925">
            <v>2017</v>
          </cell>
          <cell r="O925" t="str">
            <v>DNA-EDTA</v>
          </cell>
        </row>
        <row r="926">
          <cell r="B926" t="str">
            <v>P13-C3</v>
          </cell>
          <cell r="C926" t="str">
            <v>M</v>
          </cell>
          <cell r="D926" t="str">
            <v>spinal muscular atrophy type I</v>
          </cell>
          <cell r="F926" t="str">
            <v>SMN1</v>
          </cell>
          <cell r="J926" t="str">
            <v>yes</v>
          </cell>
          <cell r="K926">
            <v>36.44</v>
          </cell>
          <cell r="M926" t="str">
            <v>MUMC</v>
          </cell>
          <cell r="N926">
            <v>2018</v>
          </cell>
          <cell r="O926" t="str">
            <v>DNA-EDTA</v>
          </cell>
        </row>
        <row r="927">
          <cell r="B927" t="str">
            <v>P13-D3</v>
          </cell>
          <cell r="C927" t="str">
            <v>F</v>
          </cell>
          <cell r="E927" t="str">
            <v>Intellectual disability</v>
          </cell>
          <cell r="I927" t="str">
            <v>MR</v>
          </cell>
          <cell r="J927" t="str">
            <v>yes</v>
          </cell>
          <cell r="K927">
            <v>33.119999999999997</v>
          </cell>
          <cell r="M927" t="str">
            <v>MUMC</v>
          </cell>
          <cell r="N927">
            <v>2018</v>
          </cell>
          <cell r="O927" t="str">
            <v>DNA-EDTA</v>
          </cell>
        </row>
        <row r="928">
          <cell r="B928" t="str">
            <v>P13-E3</v>
          </cell>
          <cell r="C928" t="str">
            <v>M</v>
          </cell>
          <cell r="E928" t="str">
            <v>myopathy, Ptosis; Difficulty walking; Footdrop</v>
          </cell>
          <cell r="I928" t="str">
            <v>MUSCLE</v>
          </cell>
          <cell r="J928" t="str">
            <v>yes</v>
          </cell>
          <cell r="K928">
            <v>37.58</v>
          </cell>
          <cell r="M928" t="str">
            <v>RUMC</v>
          </cell>
          <cell r="N928">
            <v>2018</v>
          </cell>
          <cell r="O928" t="str">
            <v>DNA-EDTA</v>
          </cell>
        </row>
        <row r="929">
          <cell r="B929" t="str">
            <v>P13-F3</v>
          </cell>
          <cell r="C929" t="str">
            <v>F</v>
          </cell>
          <cell r="E929" t="str">
            <v>psychomotor development delay</v>
          </cell>
          <cell r="H929" t="str">
            <v>all</v>
          </cell>
          <cell r="J929" t="str">
            <v>yes</v>
          </cell>
          <cell r="K929">
            <v>34.68</v>
          </cell>
          <cell r="M929" t="str">
            <v>RUMC</v>
          </cell>
          <cell r="N929">
            <v>2021</v>
          </cell>
          <cell r="O929" t="str">
            <v>DNA-EDTA</v>
          </cell>
        </row>
        <row r="930">
          <cell r="B930" t="str">
            <v>P13-G3</v>
          </cell>
          <cell r="C930" t="str">
            <v>M</v>
          </cell>
          <cell r="E930" t="str">
            <v>psychomotor development delay</v>
          </cell>
          <cell r="H930" t="str">
            <v>all</v>
          </cell>
          <cell r="J930" t="str">
            <v>yes</v>
          </cell>
          <cell r="L930" t="str">
            <v>library prep failed</v>
          </cell>
          <cell r="M930" t="str">
            <v>RUMC</v>
          </cell>
          <cell r="N930">
            <v>2021</v>
          </cell>
          <cell r="O930" t="str">
            <v>DNA-HEP</v>
          </cell>
        </row>
        <row r="931">
          <cell r="B931" t="str">
            <v>P13-H3</v>
          </cell>
          <cell r="C931" t="str">
            <v>M</v>
          </cell>
          <cell r="E931" t="str">
            <v>psychomotor development delay</v>
          </cell>
          <cell r="H931" t="str">
            <v>all</v>
          </cell>
          <cell r="J931" t="str">
            <v>yes</v>
          </cell>
          <cell r="K931">
            <v>36.78</v>
          </cell>
          <cell r="M931" t="str">
            <v>RUMC</v>
          </cell>
          <cell r="N931">
            <v>2018</v>
          </cell>
          <cell r="O931" t="str">
            <v>DNA-EDTA</v>
          </cell>
        </row>
        <row r="932">
          <cell r="B932" t="str">
            <v>P13-A4</v>
          </cell>
          <cell r="C932" t="str">
            <v>M</v>
          </cell>
          <cell r="E932" t="str">
            <v>short stature; Flat nasal bridge</v>
          </cell>
          <cell r="H932" t="str">
            <v>all</v>
          </cell>
          <cell r="J932" t="str">
            <v>yes</v>
          </cell>
          <cell r="K932">
            <v>50.41</v>
          </cell>
          <cell r="M932" t="str">
            <v>RUMC</v>
          </cell>
          <cell r="N932">
            <v>2020</v>
          </cell>
          <cell r="O932" t="str">
            <v>DNA-EDTA</v>
          </cell>
        </row>
        <row r="933">
          <cell r="B933" t="str">
            <v>P13-B4</v>
          </cell>
          <cell r="C933" t="str">
            <v>M</v>
          </cell>
          <cell r="E933" t="str">
            <v>ataxia </v>
          </cell>
          <cell r="I933" t="str">
            <v>SCA</v>
          </cell>
          <cell r="J933" t="str">
            <v>yes</v>
          </cell>
          <cell r="K933">
            <v>52.07</v>
          </cell>
          <cell r="M933" t="str">
            <v>RUMC</v>
          </cell>
          <cell r="N933">
            <v>2018</v>
          </cell>
          <cell r="O933" t="str">
            <v>DNA-EDTA</v>
          </cell>
        </row>
        <row r="934">
          <cell r="B934" t="str">
            <v>P13-C4</v>
          </cell>
          <cell r="C934" t="str">
            <v>F</v>
          </cell>
          <cell r="E934" t="str">
            <v>seizures; tonic-clonic convulsion; complex partial seizure</v>
          </cell>
          <cell r="I934" t="str">
            <v>EPI</v>
          </cell>
          <cell r="J934" t="str">
            <v>yes</v>
          </cell>
          <cell r="K934">
            <v>51.3</v>
          </cell>
          <cell r="M934" t="str">
            <v>RUMC</v>
          </cell>
          <cell r="N934">
            <v>2018</v>
          </cell>
          <cell r="O934" t="str">
            <v>DNA-EDTA</v>
          </cell>
        </row>
        <row r="935">
          <cell r="B935" t="str">
            <v>P13-D4</v>
          </cell>
          <cell r="C935" t="str">
            <v>F</v>
          </cell>
          <cell r="D935" t="str">
            <v>Friedreich ataxia</v>
          </cell>
          <cell r="F935" t="str">
            <v>FXN</v>
          </cell>
          <cell r="J935" t="str">
            <v>yes</v>
          </cell>
          <cell r="K935">
            <v>43.32</v>
          </cell>
          <cell r="M935" t="str">
            <v>RUMC</v>
          </cell>
          <cell r="N935">
            <v>2018</v>
          </cell>
          <cell r="O935" t="str">
            <v>DNA-EDTA</v>
          </cell>
        </row>
        <row r="936">
          <cell r="B936" t="str">
            <v>P13-E4</v>
          </cell>
          <cell r="C936" t="str">
            <v>F</v>
          </cell>
          <cell r="D936" t="str">
            <v>Dentatorubro-pallidoluysian atrophy</v>
          </cell>
          <cell r="F936" t="str">
            <v>ATN1</v>
          </cell>
          <cell r="J936" t="str">
            <v>yes</v>
          </cell>
          <cell r="K936">
            <v>46.27</v>
          </cell>
          <cell r="M936" t="str">
            <v>RUMC</v>
          </cell>
          <cell r="N936">
            <v>2020</v>
          </cell>
          <cell r="O936" t="str">
            <v>DNA-EDTA</v>
          </cell>
        </row>
        <row r="937">
          <cell r="B937" t="str">
            <v>P13-F4</v>
          </cell>
          <cell r="C937" t="str">
            <v>F</v>
          </cell>
          <cell r="D937" t="str">
            <v>spinocerebellar ataxia 1</v>
          </cell>
          <cell r="F937" t="str">
            <v>ATXN1</v>
          </cell>
          <cell r="J937" t="str">
            <v>yes</v>
          </cell>
          <cell r="K937">
            <v>46.56</v>
          </cell>
          <cell r="M937" t="str">
            <v>RUMC</v>
          </cell>
          <cell r="N937">
            <v>2019</v>
          </cell>
          <cell r="O937" t="str">
            <v>DNA-EDTA</v>
          </cell>
        </row>
        <row r="938">
          <cell r="B938" t="str">
            <v>P13-G4</v>
          </cell>
          <cell r="C938" t="str">
            <v>F</v>
          </cell>
          <cell r="D938" t="str">
            <v>Developmental and epileptic encephalopathy 1</v>
          </cell>
          <cell r="F938" t="str">
            <v>ARX</v>
          </cell>
          <cell r="J938" t="str">
            <v>yes</v>
          </cell>
          <cell r="K938">
            <v>41.54</v>
          </cell>
          <cell r="M938" t="str">
            <v>RUMC</v>
          </cell>
          <cell r="N938">
            <v>2014</v>
          </cell>
          <cell r="O938" t="str">
            <v>DNA-EDTA</v>
          </cell>
        </row>
        <row r="939">
          <cell r="B939" t="str">
            <v>P13-H4</v>
          </cell>
          <cell r="C939" t="str">
            <v>F</v>
          </cell>
          <cell r="D939" t="str">
            <v>spinocerebellar ataxia 36</v>
          </cell>
          <cell r="F939" t="str">
            <v>NOP56</v>
          </cell>
          <cell r="J939" t="str">
            <v>yes</v>
          </cell>
          <cell r="K939">
            <v>49.37</v>
          </cell>
          <cell r="M939" t="str">
            <v>RUMC</v>
          </cell>
          <cell r="N939">
            <v>2020</v>
          </cell>
          <cell r="O939" t="str">
            <v>DNA-EDTA</v>
          </cell>
        </row>
        <row r="940">
          <cell r="B940" t="str">
            <v>P14-A1</v>
          </cell>
          <cell r="C940" t="str">
            <v>M</v>
          </cell>
          <cell r="E940" t="str">
            <v>Intellectual disability</v>
          </cell>
          <cell r="I940" t="str">
            <v>MR</v>
          </cell>
          <cell r="J940" t="str">
            <v>yes</v>
          </cell>
          <cell r="K940">
            <v>43.35</v>
          </cell>
          <cell r="M940" t="str">
            <v>MUMC</v>
          </cell>
          <cell r="N940">
            <v>2018</v>
          </cell>
          <cell r="O940" t="str">
            <v>DNA-EDTA</v>
          </cell>
        </row>
        <row r="941">
          <cell r="B941" t="str">
            <v>P14-B1</v>
          </cell>
          <cell r="C941" t="str">
            <v>M</v>
          </cell>
          <cell r="E941" t="str">
            <v>Intellectual disability</v>
          </cell>
          <cell r="I941" t="str">
            <v>MR</v>
          </cell>
          <cell r="J941" t="str">
            <v>yes</v>
          </cell>
          <cell r="K941">
            <v>36.93</v>
          </cell>
          <cell r="M941" t="str">
            <v>MUMC</v>
          </cell>
          <cell r="N941">
            <v>2018</v>
          </cell>
          <cell r="O941" t="str">
            <v>DNA-EDTA</v>
          </cell>
        </row>
        <row r="942">
          <cell r="B942" t="str">
            <v>P14-C1</v>
          </cell>
          <cell r="C942" t="str">
            <v>F</v>
          </cell>
          <cell r="D942" t="str">
            <v>Palmoplantar hyperkeratosis</v>
          </cell>
          <cell r="G942" t="str">
            <v>DERM</v>
          </cell>
          <cell r="J942" t="str">
            <v>yes</v>
          </cell>
          <cell r="K942">
            <v>37.68</v>
          </cell>
          <cell r="M942" t="str">
            <v>MUMC</v>
          </cell>
          <cell r="N942">
            <v>2018</v>
          </cell>
          <cell r="O942" t="str">
            <v>DNA-EDTA</v>
          </cell>
        </row>
        <row r="943">
          <cell r="B943" t="str">
            <v>P14-D1</v>
          </cell>
          <cell r="C943" t="str">
            <v>M</v>
          </cell>
          <cell r="E943" t="str">
            <v>Intellectual disability</v>
          </cell>
          <cell r="I943" t="str">
            <v>MR</v>
          </cell>
          <cell r="J943" t="str">
            <v>yes</v>
          </cell>
          <cell r="K943">
            <v>32.950000000000003</v>
          </cell>
          <cell r="M943" t="str">
            <v>MUMC</v>
          </cell>
          <cell r="N943">
            <v>2018</v>
          </cell>
          <cell r="O943" t="str">
            <v>DNA-EDTA</v>
          </cell>
        </row>
        <row r="944">
          <cell r="B944" t="str">
            <v>P14-F1</v>
          </cell>
          <cell r="C944" t="str">
            <v>F</v>
          </cell>
          <cell r="E944" t="str">
            <v>Intellectual disability</v>
          </cell>
          <cell r="I944" t="str">
            <v>MR</v>
          </cell>
          <cell r="J944" t="str">
            <v>yes</v>
          </cell>
          <cell r="K944">
            <v>31.27</v>
          </cell>
          <cell r="M944" t="str">
            <v>MUMC</v>
          </cell>
          <cell r="N944">
            <v>2018</v>
          </cell>
          <cell r="O944" t="str">
            <v>DNA-EDTA</v>
          </cell>
        </row>
        <row r="945">
          <cell r="B945" t="str">
            <v>P14-G1</v>
          </cell>
          <cell r="C945" t="str">
            <v>M</v>
          </cell>
          <cell r="E945" t="str">
            <v>Intellectual disability</v>
          </cell>
          <cell r="I945" t="str">
            <v>MR</v>
          </cell>
          <cell r="J945" t="str">
            <v>yes</v>
          </cell>
          <cell r="K945">
            <v>29.22</v>
          </cell>
          <cell r="M945" t="str">
            <v>MUMC</v>
          </cell>
          <cell r="N945">
            <v>2018</v>
          </cell>
          <cell r="O945" t="str">
            <v>DNA-EDTA</v>
          </cell>
        </row>
        <row r="946">
          <cell r="B946" t="str">
            <v>P14-H1</v>
          </cell>
          <cell r="C946" t="str">
            <v>F</v>
          </cell>
          <cell r="D946" t="str">
            <v>neuropathy</v>
          </cell>
          <cell r="G946" t="str">
            <v>NPT</v>
          </cell>
          <cell r="J946" t="str">
            <v>yes</v>
          </cell>
          <cell r="K946">
            <v>50.27</v>
          </cell>
          <cell r="M946" t="str">
            <v>MUMC</v>
          </cell>
          <cell r="N946">
            <v>2017</v>
          </cell>
          <cell r="O946" t="str">
            <v>DNA-EDTA</v>
          </cell>
        </row>
        <row r="947">
          <cell r="B947" t="str">
            <v>P14-A2</v>
          </cell>
          <cell r="C947" t="str">
            <v>M</v>
          </cell>
          <cell r="E947" t="str">
            <v>Intellectual disability</v>
          </cell>
          <cell r="I947" t="str">
            <v>MR</v>
          </cell>
          <cell r="J947" t="str">
            <v>yes</v>
          </cell>
          <cell r="K947">
            <v>49.17</v>
          </cell>
          <cell r="M947" t="str">
            <v>MUMC</v>
          </cell>
          <cell r="N947">
            <v>2018</v>
          </cell>
          <cell r="O947" t="str">
            <v>DNA-EDTA</v>
          </cell>
        </row>
        <row r="948">
          <cell r="B948" t="str">
            <v>P14-E2</v>
          </cell>
          <cell r="C948" t="str">
            <v>F</v>
          </cell>
          <cell r="E948" t="str">
            <v>Intellectual disability</v>
          </cell>
          <cell r="I948" t="str">
            <v>MR</v>
          </cell>
          <cell r="J948" t="str">
            <v>yes</v>
          </cell>
          <cell r="K948">
            <v>55.63</v>
          </cell>
          <cell r="M948" t="str">
            <v>MUMC</v>
          </cell>
          <cell r="N948">
            <v>2018</v>
          </cell>
          <cell r="O948" t="str">
            <v>DNA-EDTA</v>
          </cell>
        </row>
        <row r="949">
          <cell r="B949" t="str">
            <v>P14-F2</v>
          </cell>
          <cell r="C949" t="str">
            <v>M</v>
          </cell>
          <cell r="E949" t="str">
            <v>Intellectual disability</v>
          </cell>
          <cell r="I949" t="str">
            <v>MR</v>
          </cell>
          <cell r="J949" t="str">
            <v>yes</v>
          </cell>
          <cell r="K949">
            <v>44.64</v>
          </cell>
          <cell r="M949" t="str">
            <v>MUMC</v>
          </cell>
          <cell r="N949">
            <v>2018</v>
          </cell>
          <cell r="O949" t="str">
            <v>DNA-EDTA</v>
          </cell>
        </row>
        <row r="950">
          <cell r="B950" t="str">
            <v>P14-G2</v>
          </cell>
          <cell r="C950" t="str">
            <v>M</v>
          </cell>
          <cell r="E950" t="str">
            <v>Intellectual disability</v>
          </cell>
          <cell r="H950" t="str">
            <v>all</v>
          </cell>
          <cell r="J950" t="str">
            <v>yes</v>
          </cell>
          <cell r="K950">
            <v>27.07</v>
          </cell>
          <cell r="L950" t="str">
            <v>low uniformity</v>
          </cell>
          <cell r="M950" t="str">
            <v>MUMC</v>
          </cell>
          <cell r="N950">
            <v>2018</v>
          </cell>
          <cell r="O950" t="str">
            <v>DNA-EDTA</v>
          </cell>
        </row>
        <row r="951">
          <cell r="B951" t="str">
            <v>P14-H2</v>
          </cell>
          <cell r="C951" t="str">
            <v>F</v>
          </cell>
          <cell r="E951" t="str">
            <v>Intellectual disability</v>
          </cell>
          <cell r="I951" t="str">
            <v>MR</v>
          </cell>
          <cell r="J951" t="str">
            <v>yes</v>
          </cell>
          <cell r="K951">
            <v>24.53</v>
          </cell>
          <cell r="M951" t="str">
            <v>MUMC</v>
          </cell>
          <cell r="N951">
            <v>2018</v>
          </cell>
          <cell r="O951" t="str">
            <v>DNA-AM</v>
          </cell>
        </row>
        <row r="952">
          <cell r="B952" t="str">
            <v>P14-A3</v>
          </cell>
          <cell r="C952" t="str">
            <v>M</v>
          </cell>
          <cell r="E952" t="str">
            <v>Intellectual disability</v>
          </cell>
          <cell r="H952" t="str">
            <v>all</v>
          </cell>
          <cell r="J952" t="str">
            <v>yes</v>
          </cell>
          <cell r="K952">
            <v>44.14</v>
          </cell>
          <cell r="M952" t="str">
            <v>MUMC</v>
          </cell>
          <cell r="N952">
            <v>2018</v>
          </cell>
          <cell r="O952" t="str">
            <v>DNA-EDTA</v>
          </cell>
        </row>
        <row r="953">
          <cell r="B953" t="str">
            <v>P14-B3</v>
          </cell>
          <cell r="C953" t="str">
            <v>M</v>
          </cell>
          <cell r="D953" t="str">
            <v>Alport syndrome</v>
          </cell>
          <cell r="G953" t="str">
            <v>APP</v>
          </cell>
          <cell r="J953" t="str">
            <v>yes</v>
          </cell>
          <cell r="K953">
            <v>32.44</v>
          </cell>
          <cell r="M953" t="str">
            <v>MUMC</v>
          </cell>
          <cell r="N953">
            <v>2018</v>
          </cell>
          <cell r="O953" t="str">
            <v>DNA-EDTA</v>
          </cell>
        </row>
        <row r="954">
          <cell r="B954" t="str">
            <v>P14-C3</v>
          </cell>
          <cell r="C954" t="str">
            <v>M</v>
          </cell>
          <cell r="E954" t="str">
            <v>Intellectual disability</v>
          </cell>
          <cell r="H954" t="str">
            <v>all</v>
          </cell>
          <cell r="J954" t="str">
            <v>yes</v>
          </cell>
          <cell r="K954">
            <v>27.91</v>
          </cell>
          <cell r="L954" t="str">
            <v>low uniformity</v>
          </cell>
          <cell r="M954" t="str">
            <v>MUMC</v>
          </cell>
          <cell r="N954">
            <v>2018</v>
          </cell>
          <cell r="O954" t="str">
            <v>DNA-EDTA</v>
          </cell>
        </row>
        <row r="955">
          <cell r="B955" t="str">
            <v>P14-D3</v>
          </cell>
          <cell r="C955" t="str">
            <v>F</v>
          </cell>
          <cell r="E955" t="str">
            <v>Intellectual disability</v>
          </cell>
          <cell r="H955" t="str">
            <v>all</v>
          </cell>
          <cell r="J955" t="str">
            <v>yes</v>
          </cell>
          <cell r="K955">
            <v>36.020000000000003</v>
          </cell>
          <cell r="M955" t="str">
            <v>MUMC</v>
          </cell>
          <cell r="N955">
            <v>2018</v>
          </cell>
          <cell r="O955" t="str">
            <v>DNA-EDTA</v>
          </cell>
        </row>
        <row r="956">
          <cell r="B956" t="str">
            <v>P14-E3</v>
          </cell>
          <cell r="C956" t="str">
            <v>F</v>
          </cell>
          <cell r="E956" t="str">
            <v>Intellectual disability</v>
          </cell>
          <cell r="H956" t="str">
            <v>all</v>
          </cell>
          <cell r="J956" t="str">
            <v>yes</v>
          </cell>
          <cell r="K956">
            <v>38</v>
          </cell>
          <cell r="M956" t="str">
            <v>MUMC</v>
          </cell>
          <cell r="N956">
            <v>2018</v>
          </cell>
          <cell r="O956" t="str">
            <v>DNA-EDTA</v>
          </cell>
        </row>
        <row r="957">
          <cell r="B957" t="str">
            <v>P14-F3</v>
          </cell>
          <cell r="C957" t="str">
            <v>M</v>
          </cell>
          <cell r="E957" t="str">
            <v>Intellectual disability</v>
          </cell>
          <cell r="H957" t="str">
            <v>all</v>
          </cell>
          <cell r="J957" t="str">
            <v>yes</v>
          </cell>
          <cell r="K957">
            <v>50.02</v>
          </cell>
          <cell r="M957" t="str">
            <v>MUMC</v>
          </cell>
          <cell r="N957">
            <v>2018</v>
          </cell>
          <cell r="O957" t="str">
            <v>DNA-EDTA</v>
          </cell>
        </row>
        <row r="958">
          <cell r="B958" t="str">
            <v>P14-G3</v>
          </cell>
          <cell r="C958" t="str">
            <v>M</v>
          </cell>
          <cell r="E958" t="str">
            <v>polyneuropathy</v>
          </cell>
          <cell r="F958" t="str">
            <v>PMP22</v>
          </cell>
          <cell r="J958" t="str">
            <v>yes</v>
          </cell>
          <cell r="K958">
            <v>39.5</v>
          </cell>
          <cell r="M958" t="str">
            <v>MUMC</v>
          </cell>
          <cell r="N958">
            <v>2018</v>
          </cell>
          <cell r="O958" t="str">
            <v>DNA-EDTA</v>
          </cell>
        </row>
        <row r="959">
          <cell r="B959" t="str">
            <v>P14-H3</v>
          </cell>
          <cell r="C959" t="str">
            <v>F</v>
          </cell>
          <cell r="E959" t="str">
            <v>Intellectual disability</v>
          </cell>
          <cell r="H959" t="str">
            <v>all</v>
          </cell>
          <cell r="J959" t="str">
            <v>yes</v>
          </cell>
          <cell r="K959">
            <v>46.19</v>
          </cell>
          <cell r="M959" t="str">
            <v>MUMC</v>
          </cell>
          <cell r="N959">
            <v>2018</v>
          </cell>
          <cell r="O959" t="str">
            <v>DNA-EDTA</v>
          </cell>
        </row>
        <row r="960">
          <cell r="B960" t="str">
            <v>P14-A4</v>
          </cell>
          <cell r="C960" t="str">
            <v>F</v>
          </cell>
          <cell r="E960" t="str">
            <v>Intellectual disability</v>
          </cell>
          <cell r="H960" t="str">
            <v>all</v>
          </cell>
          <cell r="J960" t="str">
            <v>yes</v>
          </cell>
          <cell r="K960">
            <v>40.4</v>
          </cell>
          <cell r="M960" t="str">
            <v>MUMC</v>
          </cell>
          <cell r="N960">
            <v>2018</v>
          </cell>
          <cell r="O960" t="str">
            <v>DNA-EDTA</v>
          </cell>
        </row>
        <row r="961">
          <cell r="B961" t="str">
            <v>P14-B4</v>
          </cell>
          <cell r="C961" t="str">
            <v>M</v>
          </cell>
          <cell r="E961" t="str">
            <v>Intellectual disability</v>
          </cell>
          <cell r="I961" t="str">
            <v>MR</v>
          </cell>
          <cell r="J961" t="str">
            <v>yes</v>
          </cell>
          <cell r="K961">
            <v>34.58</v>
          </cell>
          <cell r="M961" t="str">
            <v>MUMC</v>
          </cell>
          <cell r="N961">
            <v>2018</v>
          </cell>
          <cell r="O961" t="str">
            <v>DNA-EDTA</v>
          </cell>
        </row>
        <row r="962">
          <cell r="B962" t="str">
            <v>P14-C4</v>
          </cell>
          <cell r="C962" t="str">
            <v>F</v>
          </cell>
          <cell r="D962" t="str">
            <v>neuropathy</v>
          </cell>
          <cell r="G962" t="str">
            <v>NPT</v>
          </cell>
          <cell r="J962" t="str">
            <v>yes</v>
          </cell>
          <cell r="K962">
            <v>43.66</v>
          </cell>
          <cell r="M962" t="str">
            <v>MUMC</v>
          </cell>
          <cell r="N962">
            <v>2018</v>
          </cell>
          <cell r="O962" t="str">
            <v>DNA-EDTA</v>
          </cell>
        </row>
        <row r="963">
          <cell r="B963" t="str">
            <v>P14-D4</v>
          </cell>
          <cell r="C963" t="str">
            <v>F</v>
          </cell>
          <cell r="D963" t="str">
            <v>Fragile X Syndrome</v>
          </cell>
          <cell r="F963" t="str">
            <v>FMR1</v>
          </cell>
          <cell r="J963" t="str">
            <v>yes</v>
          </cell>
          <cell r="K963">
            <v>42.39</v>
          </cell>
          <cell r="M963" t="str">
            <v>MUMC</v>
          </cell>
          <cell r="N963">
            <v>2018</v>
          </cell>
          <cell r="O963" t="str">
            <v>DNA-EDTA</v>
          </cell>
        </row>
        <row r="964">
          <cell r="B964" t="str">
            <v>P14-E4</v>
          </cell>
          <cell r="C964" t="str">
            <v>F</v>
          </cell>
          <cell r="E964" t="str">
            <v>Intellectual disability</v>
          </cell>
          <cell r="H964" t="str">
            <v>all</v>
          </cell>
          <cell r="J964" t="str">
            <v>yes</v>
          </cell>
          <cell r="K964">
            <v>36.770000000000003</v>
          </cell>
          <cell r="M964" t="str">
            <v>MUMC</v>
          </cell>
          <cell r="N964">
            <v>2018</v>
          </cell>
          <cell r="O964" t="str">
            <v>DNA-EDTA</v>
          </cell>
        </row>
        <row r="965">
          <cell r="B965" t="str">
            <v>P14-F4</v>
          </cell>
          <cell r="C965" t="str">
            <v>M</v>
          </cell>
          <cell r="E965" t="str">
            <v>Intellectual disability</v>
          </cell>
          <cell r="I965" t="str">
            <v>MR</v>
          </cell>
          <cell r="J965" t="str">
            <v>yes</v>
          </cell>
          <cell r="K965">
            <v>37.18</v>
          </cell>
          <cell r="M965" t="str">
            <v>MUMC</v>
          </cell>
          <cell r="N965">
            <v>2018</v>
          </cell>
          <cell r="O965" t="str">
            <v>DNA-EDTA</v>
          </cell>
        </row>
        <row r="966">
          <cell r="B966" t="str">
            <v>P14-G4</v>
          </cell>
          <cell r="C966" t="str">
            <v>M</v>
          </cell>
          <cell r="E966" t="str">
            <v>Intellectual disability</v>
          </cell>
          <cell r="I966" t="str">
            <v>MR</v>
          </cell>
          <cell r="J966" t="str">
            <v>yes</v>
          </cell>
          <cell r="K966">
            <v>45.52</v>
          </cell>
          <cell r="M966" t="str">
            <v>MUMC</v>
          </cell>
          <cell r="N966">
            <v>2018</v>
          </cell>
          <cell r="O966" t="str">
            <v>DNA-EDTA</v>
          </cell>
        </row>
        <row r="967">
          <cell r="B967" t="str">
            <v>P14-H4</v>
          </cell>
          <cell r="C967" t="str">
            <v>F</v>
          </cell>
          <cell r="E967" t="str">
            <v>Intellectual disability</v>
          </cell>
          <cell r="I967" t="str">
            <v>MR</v>
          </cell>
          <cell r="J967" t="str">
            <v>yes</v>
          </cell>
          <cell r="K967">
            <v>49.15</v>
          </cell>
          <cell r="M967" t="str">
            <v>MUMC</v>
          </cell>
          <cell r="N967">
            <v>2018</v>
          </cell>
          <cell r="O967" t="str">
            <v>DNA-EDTA</v>
          </cell>
        </row>
        <row r="968">
          <cell r="B968" t="str">
            <v>P14-E5</v>
          </cell>
          <cell r="C968" t="str">
            <v>M</v>
          </cell>
          <cell r="E968" t="str">
            <v>Intellectual disability</v>
          </cell>
          <cell r="I968" t="str">
            <v>MR</v>
          </cell>
          <cell r="J968" t="str">
            <v>yes</v>
          </cell>
          <cell r="K968">
            <v>30.9</v>
          </cell>
          <cell r="M968" t="str">
            <v>MUMC</v>
          </cell>
          <cell r="N968">
            <v>2018</v>
          </cell>
          <cell r="O968" t="str">
            <v>DNA-EDTA</v>
          </cell>
        </row>
        <row r="969">
          <cell r="B969" t="str">
            <v>P14-H5</v>
          </cell>
          <cell r="C969" t="str">
            <v>F</v>
          </cell>
          <cell r="E969" t="str">
            <v>Intellectual disability</v>
          </cell>
          <cell r="H969" t="str">
            <v>all</v>
          </cell>
          <cell r="J969" t="str">
            <v>yes</v>
          </cell>
          <cell r="K969">
            <v>38.78</v>
          </cell>
          <cell r="M969" t="str">
            <v>MUMC</v>
          </cell>
          <cell r="N969">
            <v>2018</v>
          </cell>
          <cell r="O969" t="str">
            <v>DNA-EDTA</v>
          </cell>
        </row>
        <row r="970">
          <cell r="B970" t="str">
            <v>P14-A6</v>
          </cell>
          <cell r="C970" t="str">
            <v>M</v>
          </cell>
          <cell r="E970" t="str">
            <v>Intellectual disability</v>
          </cell>
          <cell r="I970" t="str">
            <v>MR</v>
          </cell>
          <cell r="J970" t="str">
            <v>yes</v>
          </cell>
          <cell r="K970">
            <v>34.19</v>
          </cell>
          <cell r="M970" t="str">
            <v>MUMC</v>
          </cell>
          <cell r="N970">
            <v>2018</v>
          </cell>
          <cell r="O970" t="str">
            <v>DNA-EDTA</v>
          </cell>
        </row>
        <row r="971">
          <cell r="B971" t="str">
            <v>P14-B6</v>
          </cell>
          <cell r="C971" t="str">
            <v>M</v>
          </cell>
          <cell r="E971" t="str">
            <v>Intellectual disability</v>
          </cell>
          <cell r="I971" t="str">
            <v>MR</v>
          </cell>
          <cell r="J971" t="str">
            <v>yes</v>
          </cell>
          <cell r="K971">
            <v>55.23</v>
          </cell>
          <cell r="M971" t="str">
            <v>MUMC</v>
          </cell>
          <cell r="N971">
            <v>2018</v>
          </cell>
          <cell r="O971" t="str">
            <v>DNA-EDTA</v>
          </cell>
        </row>
        <row r="972">
          <cell r="B972" t="str">
            <v>P14-C6</v>
          </cell>
          <cell r="C972" t="str">
            <v>F</v>
          </cell>
          <cell r="D972" t="str">
            <v>Huntington disease</v>
          </cell>
          <cell r="F972" t="str">
            <v>HTT</v>
          </cell>
          <cell r="J972" t="str">
            <v>yes</v>
          </cell>
          <cell r="K972">
            <v>46.73</v>
          </cell>
          <cell r="M972" t="str">
            <v>MUMC</v>
          </cell>
          <cell r="N972">
            <v>2018</v>
          </cell>
          <cell r="O972" t="str">
            <v>DNA-EDTA</v>
          </cell>
        </row>
        <row r="973">
          <cell r="B973" t="str">
            <v>P14-D6</v>
          </cell>
          <cell r="C973" t="str">
            <v>F</v>
          </cell>
          <cell r="E973" t="str">
            <v>Intellectual disability</v>
          </cell>
          <cell r="I973" t="str">
            <v>MR</v>
          </cell>
          <cell r="J973" t="str">
            <v>yes</v>
          </cell>
          <cell r="K973">
            <v>48.87</v>
          </cell>
          <cell r="M973" t="str">
            <v>MUMC</v>
          </cell>
          <cell r="N973">
            <v>2018</v>
          </cell>
          <cell r="O973" t="str">
            <v>DNA-EDTA</v>
          </cell>
        </row>
        <row r="974">
          <cell r="B974" t="str">
            <v>P14-F6</v>
          </cell>
          <cell r="C974" t="str">
            <v>F</v>
          </cell>
          <cell r="D974" t="str">
            <v>Alpha-thalassemia</v>
          </cell>
          <cell r="F974" t="str">
            <v>HBA1; HBA2</v>
          </cell>
          <cell r="J974" t="str">
            <v>yes</v>
          </cell>
          <cell r="K974">
            <v>52.28</v>
          </cell>
          <cell r="M974" t="str">
            <v>MUMC</v>
          </cell>
          <cell r="N974">
            <v>2019</v>
          </cell>
          <cell r="O974" t="str">
            <v>DNA-EDTA</v>
          </cell>
        </row>
        <row r="975">
          <cell r="B975" t="str">
            <v>P14-G6</v>
          </cell>
          <cell r="C975" t="str">
            <v>M</v>
          </cell>
          <cell r="D975" t="str">
            <v>Huntington disease</v>
          </cell>
          <cell r="F975" t="str">
            <v>HTT</v>
          </cell>
          <cell r="J975" t="str">
            <v>yes</v>
          </cell>
          <cell r="K975">
            <v>41.38</v>
          </cell>
          <cell r="M975" t="str">
            <v>MUMC</v>
          </cell>
          <cell r="N975">
            <v>2019</v>
          </cell>
          <cell r="O975" t="str">
            <v>DNA-EDTA</v>
          </cell>
        </row>
        <row r="976">
          <cell r="B976" t="str">
            <v>P14-H6</v>
          </cell>
          <cell r="C976" t="str">
            <v>M</v>
          </cell>
          <cell r="D976" t="str">
            <v>Huntington disease</v>
          </cell>
          <cell r="F976" t="str">
            <v>HTT</v>
          </cell>
          <cell r="J976" t="str">
            <v>yes</v>
          </cell>
          <cell r="K976">
            <v>53.7</v>
          </cell>
          <cell r="M976" t="str">
            <v>MUMC</v>
          </cell>
          <cell r="N976">
            <v>2019</v>
          </cell>
          <cell r="O976" t="str">
            <v>DNA-EDTA</v>
          </cell>
        </row>
        <row r="977">
          <cell r="B977" t="str">
            <v>P99-A1</v>
          </cell>
          <cell r="C977" t="str">
            <v>F</v>
          </cell>
          <cell r="E977" t="str">
            <v>neuropathy</v>
          </cell>
          <cell r="I977" t="str">
            <v>HMSN</v>
          </cell>
          <cell r="J977" t="str">
            <v>yes</v>
          </cell>
          <cell r="K977">
            <v>37.49</v>
          </cell>
          <cell r="L977" t="str">
            <v>high_duplicate reads</v>
          </cell>
          <cell r="M977" t="str">
            <v>RUMC</v>
          </cell>
          <cell r="N977">
            <v>2018</v>
          </cell>
          <cell r="O977" t="str">
            <v>DNA-EDTA</v>
          </cell>
        </row>
        <row r="978">
          <cell r="B978" t="str">
            <v>P99-B1</v>
          </cell>
          <cell r="C978" t="str">
            <v>F</v>
          </cell>
          <cell r="D978" t="str">
            <v>Prader-Willi syndrome</v>
          </cell>
          <cell r="H978">
            <v>15</v>
          </cell>
          <cell r="J978" t="str">
            <v>yes</v>
          </cell>
          <cell r="K978">
            <v>37.58</v>
          </cell>
          <cell r="L978" t="str">
            <v>high_duplicate reads</v>
          </cell>
          <cell r="M978" t="str">
            <v>RUMC</v>
          </cell>
          <cell r="N978">
            <v>2017</v>
          </cell>
          <cell r="O978" t="str">
            <v>DNA-EDTA</v>
          </cell>
        </row>
        <row r="979">
          <cell r="B979" t="str">
            <v>P99-C1</v>
          </cell>
          <cell r="C979" t="str">
            <v>F</v>
          </cell>
          <cell r="E979" t="str">
            <v>proteinuria; hematuria</v>
          </cell>
          <cell r="I979" t="str">
            <v>APP</v>
          </cell>
          <cell r="J979" t="str">
            <v>yes</v>
          </cell>
          <cell r="K979">
            <v>42.98</v>
          </cell>
          <cell r="L979" t="str">
            <v>high_duplicate reads</v>
          </cell>
          <cell r="M979" t="str">
            <v>RUMC</v>
          </cell>
          <cell r="N979">
            <v>2018</v>
          </cell>
          <cell r="O979" t="str">
            <v>DNA-EDTA</v>
          </cell>
        </row>
        <row r="980">
          <cell r="B980" t="str">
            <v>P99-D1</v>
          </cell>
          <cell r="C980" t="str">
            <v>M</v>
          </cell>
          <cell r="E980" t="str">
            <v>neuropathy</v>
          </cell>
          <cell r="I980" t="str">
            <v>NPT</v>
          </cell>
          <cell r="J980" t="str">
            <v>yes</v>
          </cell>
          <cell r="K980">
            <v>41.99</v>
          </cell>
          <cell r="L980" t="str">
            <v>high_duplicate reads</v>
          </cell>
          <cell r="M980" t="str">
            <v>RUMC</v>
          </cell>
          <cell r="N980">
            <v>2018</v>
          </cell>
          <cell r="O980" t="str">
            <v>DNA-EDTA</v>
          </cell>
        </row>
        <row r="981">
          <cell r="B981" t="str">
            <v>P99-E1</v>
          </cell>
          <cell r="C981" t="str">
            <v>F</v>
          </cell>
          <cell r="D981" t="str">
            <v>Fragile X Syndrome</v>
          </cell>
          <cell r="F981" t="str">
            <v>FMR1</v>
          </cell>
          <cell r="J981" t="str">
            <v>yes</v>
          </cell>
          <cell r="K981">
            <v>37.74</v>
          </cell>
          <cell r="L981" t="str">
            <v>high_duplicate reads</v>
          </cell>
          <cell r="M981" t="str">
            <v>RUMC</v>
          </cell>
          <cell r="N981">
            <v>2018</v>
          </cell>
          <cell r="O981" t="str">
            <v>DNA-EDTA</v>
          </cell>
        </row>
        <row r="982">
          <cell r="B982" t="str">
            <v>P99-F1</v>
          </cell>
          <cell r="C982" t="str">
            <v>F</v>
          </cell>
          <cell r="D982" t="str">
            <v>Phenylketonuria</v>
          </cell>
          <cell r="F982" t="str">
            <v>PAH</v>
          </cell>
          <cell r="J982" t="str">
            <v>yes</v>
          </cell>
          <cell r="K982">
            <v>33.159999999999997</v>
          </cell>
          <cell r="M982" t="str">
            <v>RUMC</v>
          </cell>
          <cell r="N982">
            <v>2018</v>
          </cell>
          <cell r="O982" t="str">
            <v>DNA-EDTA</v>
          </cell>
        </row>
        <row r="983">
          <cell r="B983" t="str">
            <v>P99-G1</v>
          </cell>
          <cell r="C983" t="str">
            <v>F</v>
          </cell>
          <cell r="D983" t="str">
            <v>hereditary nonpolyposis colorectal cancer-5</v>
          </cell>
          <cell r="F983" t="str">
            <v>MSH6</v>
          </cell>
          <cell r="J983" t="str">
            <v>yes</v>
          </cell>
          <cell r="K983">
            <v>36.340000000000003</v>
          </cell>
          <cell r="M983" t="str">
            <v>RUMC</v>
          </cell>
          <cell r="N983">
            <v>2018</v>
          </cell>
          <cell r="O983" t="str">
            <v>DNA-EDTA</v>
          </cell>
        </row>
        <row r="984">
          <cell r="B984" t="str">
            <v>P99-H1</v>
          </cell>
          <cell r="C984" t="str">
            <v>M</v>
          </cell>
          <cell r="E984" t="str">
            <v>intellectual disability, severe; tapering fingers; Coarse facies; Downslanting palpebral fissures; Broad nose</v>
          </cell>
          <cell r="I984" t="str">
            <v>OMIM</v>
          </cell>
          <cell r="J984" t="str">
            <v>yes</v>
          </cell>
          <cell r="K984">
            <v>38.380000000000003</v>
          </cell>
          <cell r="M984" t="str">
            <v>RUMC</v>
          </cell>
          <cell r="N984">
            <v>2018</v>
          </cell>
          <cell r="O984" t="str">
            <v>DNA-EDTA</v>
          </cell>
        </row>
        <row r="985">
          <cell r="B985" t="str">
            <v>P99-A2</v>
          </cell>
          <cell r="C985" t="str">
            <v>F</v>
          </cell>
          <cell r="D985" t="str">
            <v xml:space="preserve">Adrenal hyperplasia, congenital, due to 21-hydroxylase deficiency </v>
          </cell>
          <cell r="F985" t="str">
            <v>CYP21A2</v>
          </cell>
          <cell r="J985" t="str">
            <v>yes</v>
          </cell>
          <cell r="K985">
            <v>35.549999999999997</v>
          </cell>
          <cell r="M985" t="str">
            <v>RUMC</v>
          </cell>
          <cell r="N985">
            <v>2018</v>
          </cell>
          <cell r="O985" t="str">
            <v>DNA-EDTA</v>
          </cell>
        </row>
        <row r="986">
          <cell r="B986" t="str">
            <v>P99-B2</v>
          </cell>
          <cell r="C986" t="str">
            <v>M</v>
          </cell>
          <cell r="E986" t="str">
            <v>macular dystrophy</v>
          </cell>
          <cell r="I986" t="str">
            <v>BLIND</v>
          </cell>
          <cell r="J986" t="str">
            <v>yes</v>
          </cell>
          <cell r="K986">
            <v>31.76</v>
          </cell>
          <cell r="M986" t="str">
            <v>RUMC</v>
          </cell>
          <cell r="N986">
            <v>2018</v>
          </cell>
          <cell r="O986" t="str">
            <v>DNA-EDTA</v>
          </cell>
        </row>
        <row r="987">
          <cell r="B987" t="str">
            <v>P99-C2</v>
          </cell>
          <cell r="C987" t="str">
            <v>M</v>
          </cell>
          <cell r="D987" t="str">
            <v>Phenylketonuria</v>
          </cell>
          <cell r="F987" t="str">
            <v>PAH</v>
          </cell>
          <cell r="J987" t="str">
            <v>yes</v>
          </cell>
          <cell r="K987">
            <v>33.78</v>
          </cell>
          <cell r="M987" t="str">
            <v>RUMC</v>
          </cell>
          <cell r="N987">
            <v>2018</v>
          </cell>
          <cell r="O987" t="str">
            <v>DNA-EDTA</v>
          </cell>
        </row>
        <row r="988">
          <cell r="B988" t="str">
            <v>P99-D2</v>
          </cell>
          <cell r="C988" t="str">
            <v>F</v>
          </cell>
          <cell r="E988" t="str">
            <v>intellectual disabiliy, mild; delayed speech and language development; motor delay; hypotonia; scoliosis; constipation</v>
          </cell>
          <cell r="I988" t="str">
            <v>MR</v>
          </cell>
          <cell r="J988" t="str">
            <v>yes</v>
          </cell>
          <cell r="K988">
            <v>34.479999999999997</v>
          </cell>
          <cell r="M988" t="str">
            <v>RUMC</v>
          </cell>
          <cell r="N988">
            <v>2018</v>
          </cell>
          <cell r="O988" t="str">
            <v>DNA</v>
          </cell>
        </row>
        <row r="989">
          <cell r="B989" t="str">
            <v>P99-E2</v>
          </cell>
          <cell r="C989" t="str">
            <v>M</v>
          </cell>
          <cell r="E989" t="str">
            <v>Global developmental delay</v>
          </cell>
          <cell r="I989" t="str">
            <v>MR</v>
          </cell>
          <cell r="J989" t="str">
            <v>yes</v>
          </cell>
          <cell r="K989">
            <v>34.51</v>
          </cell>
          <cell r="M989" t="str">
            <v>RUMC</v>
          </cell>
          <cell r="N989">
            <v>2018</v>
          </cell>
          <cell r="O989" t="str">
            <v>DNA-EDTA</v>
          </cell>
        </row>
        <row r="990">
          <cell r="B990" t="str">
            <v>P99-F2</v>
          </cell>
          <cell r="C990" t="str">
            <v>F</v>
          </cell>
          <cell r="E990" t="str">
            <v xml:space="preserve">Fetal ultrasound soft marker </v>
          </cell>
          <cell r="H990" t="str">
            <v>all</v>
          </cell>
          <cell r="J990" t="str">
            <v>yes</v>
          </cell>
          <cell r="K990">
            <v>31.39</v>
          </cell>
          <cell r="M990" t="str">
            <v>RUMC</v>
          </cell>
          <cell r="N990">
            <v>2018</v>
          </cell>
          <cell r="O990" t="str">
            <v>DNA-fCFB</v>
          </cell>
        </row>
        <row r="991">
          <cell r="B991" t="str">
            <v>P99-G2</v>
          </cell>
          <cell r="C991" t="str">
            <v>F</v>
          </cell>
          <cell r="E991" t="str">
            <v>short stature; microcephaly; failure to thrive; Exocrine pancreatic insufficiency</v>
          </cell>
          <cell r="I991" t="str">
            <v>LENGTH</v>
          </cell>
          <cell r="J991" t="str">
            <v>yes</v>
          </cell>
          <cell r="K991">
            <v>35.4</v>
          </cell>
          <cell r="M991" t="str">
            <v>RUMC</v>
          </cell>
          <cell r="N991">
            <v>2018</v>
          </cell>
          <cell r="O991" t="str">
            <v>DNA-EDTA</v>
          </cell>
        </row>
        <row r="992">
          <cell r="B992" t="str">
            <v>P99-H2</v>
          </cell>
          <cell r="C992" t="str">
            <v>F</v>
          </cell>
          <cell r="E992" t="str">
            <v>Microcephaly; Hypotonia; Delayed psychomotor development; Seizures; Abnormality of mitochondrial metabolism</v>
          </cell>
          <cell r="I992" t="str">
            <v>OXPHOS</v>
          </cell>
          <cell r="J992" t="str">
            <v>yes</v>
          </cell>
          <cell r="K992">
            <v>35.68</v>
          </cell>
          <cell r="M992" t="str">
            <v>RUMC</v>
          </cell>
          <cell r="N992">
            <v>2018</v>
          </cell>
          <cell r="O992" t="str">
            <v>DNA-EDTA</v>
          </cell>
        </row>
        <row r="993">
          <cell r="B993" t="str">
            <v>P99-A3</v>
          </cell>
          <cell r="C993" t="str">
            <v>M</v>
          </cell>
          <cell r="D993" t="str">
            <v>tuberous sclerosis-2</v>
          </cell>
          <cell r="F993" t="str">
            <v>TSC2</v>
          </cell>
          <cell r="J993" t="str">
            <v>yes</v>
          </cell>
          <cell r="M993" t="str">
            <v>MUMC</v>
          </cell>
          <cell r="N993">
            <v>2019</v>
          </cell>
          <cell r="O993" t="str">
            <v>DNA-EDTA</v>
          </cell>
        </row>
        <row r="994">
          <cell r="B994" t="str">
            <v>P99-B3</v>
          </cell>
          <cell r="C994" t="str">
            <v>F</v>
          </cell>
          <cell r="D994" t="str">
            <v>neurofibromatosis type I</v>
          </cell>
          <cell r="F994" t="str">
            <v>NF1</v>
          </cell>
          <cell r="J994" t="str">
            <v>yes</v>
          </cell>
          <cell r="M994" t="str">
            <v>MUMC</v>
          </cell>
          <cell r="N994">
            <v>2015</v>
          </cell>
          <cell r="O994" t="str">
            <v>DNA-EDTA</v>
          </cell>
        </row>
        <row r="995">
          <cell r="B995" t="str">
            <v>P99-C3</v>
          </cell>
          <cell r="C995" t="str">
            <v>M</v>
          </cell>
          <cell r="D995" t="str">
            <v>Marfan syndrome</v>
          </cell>
          <cell r="F995" t="str">
            <v>FBN1</v>
          </cell>
          <cell r="J995" t="str">
            <v>yes</v>
          </cell>
          <cell r="M995" t="str">
            <v>MUMC</v>
          </cell>
          <cell r="N995">
            <v>2019</v>
          </cell>
          <cell r="O995" t="str">
            <v>DNA-EDTA</v>
          </cell>
        </row>
        <row r="996">
          <cell r="B996" t="str">
            <v>P99-D3</v>
          </cell>
          <cell r="C996" t="str">
            <v>M</v>
          </cell>
          <cell r="D996" t="str">
            <v>Cystic fibrosis</v>
          </cell>
          <cell r="F996" t="str">
            <v>CFTR</v>
          </cell>
          <cell r="J996" t="str">
            <v>yes</v>
          </cell>
          <cell r="K996">
            <v>33.92</v>
          </cell>
          <cell r="M996" t="str">
            <v>RUMC</v>
          </cell>
          <cell r="N996">
            <v>2018</v>
          </cell>
          <cell r="O996" t="str">
            <v>DNA-EDTA</v>
          </cell>
        </row>
        <row r="997">
          <cell r="B997" t="str">
            <v>P99-E3</v>
          </cell>
          <cell r="C997" t="str">
            <v>M</v>
          </cell>
          <cell r="E997" t="str">
            <v>intellectual disability, severe; autism; motor delay</v>
          </cell>
          <cell r="I997" t="str">
            <v>MR</v>
          </cell>
          <cell r="J997" t="str">
            <v>yes</v>
          </cell>
          <cell r="K997">
            <v>35.6</v>
          </cell>
          <cell r="M997" t="str">
            <v>RUMC</v>
          </cell>
          <cell r="N997">
            <v>2018</v>
          </cell>
          <cell r="O997" t="str">
            <v>DNA-EDTA</v>
          </cell>
        </row>
        <row r="998">
          <cell r="B998" t="str">
            <v>P99-C4</v>
          </cell>
          <cell r="C998" t="str">
            <v>F</v>
          </cell>
          <cell r="E998" t="str">
            <v>Shortened limbs;  Abnormally shaped skull; Short ribs; hypertelorism</v>
          </cell>
          <cell r="I998" t="str">
            <v>LENGTH</v>
          </cell>
          <cell r="J998" t="str">
            <v>yes</v>
          </cell>
          <cell r="K998">
            <v>29.3</v>
          </cell>
          <cell r="M998" t="str">
            <v>RUMC</v>
          </cell>
          <cell r="N998">
            <v>2018</v>
          </cell>
          <cell r="O998" t="str">
            <v>DNA-AM</v>
          </cell>
        </row>
        <row r="999">
          <cell r="B999" t="str">
            <v>P99-D4</v>
          </cell>
          <cell r="C999" t="str">
            <v>F</v>
          </cell>
          <cell r="E999" t="str">
            <v>seizures; Bilateral postaxial polydactyly; Sinus venosus atrial septal defect</v>
          </cell>
          <cell r="H999" t="str">
            <v>all</v>
          </cell>
          <cell r="J999" t="str">
            <v>yes</v>
          </cell>
          <cell r="K999">
            <v>44.76</v>
          </cell>
          <cell r="M999" t="str">
            <v>RUMC</v>
          </cell>
          <cell r="N999">
            <v>2017</v>
          </cell>
          <cell r="O999" t="str">
            <v>DNA-EDTA</v>
          </cell>
        </row>
        <row r="1000">
          <cell r="B1000" t="str">
            <v>P99-A5</v>
          </cell>
          <cell r="C1000" t="str">
            <v>F</v>
          </cell>
          <cell r="E1000" t="str">
            <v>small stature</v>
          </cell>
          <cell r="H1000" t="str">
            <v>all</v>
          </cell>
          <cell r="J1000" t="str">
            <v>yes</v>
          </cell>
          <cell r="K1000">
            <v>44.21</v>
          </cell>
          <cell r="M1000" t="str">
            <v>RUMC</v>
          </cell>
          <cell r="N1000">
            <v>2017</v>
          </cell>
          <cell r="O1000" t="str">
            <v>DNA</v>
          </cell>
        </row>
        <row r="1001">
          <cell r="B1001" t="str">
            <v>P99-C5</v>
          </cell>
          <cell r="C1001" t="str">
            <v>F</v>
          </cell>
          <cell r="E1001" t="str">
            <v>psychomotor development delay</v>
          </cell>
          <cell r="H1001" t="str">
            <v>all</v>
          </cell>
          <cell r="J1001" t="str">
            <v>yes</v>
          </cell>
          <cell r="K1001">
            <v>43.36</v>
          </cell>
          <cell r="M1001" t="str">
            <v>RUMC</v>
          </cell>
          <cell r="N1001">
            <v>2018</v>
          </cell>
          <cell r="O1001" t="str">
            <v>DNA-EDTA</v>
          </cell>
        </row>
        <row r="1002">
          <cell r="B1002" t="str">
            <v>P99-D5</v>
          </cell>
          <cell r="C1002" t="str">
            <v>M</v>
          </cell>
          <cell r="E1002" t="str">
            <v>psychomotor development delay</v>
          </cell>
          <cell r="H1002" t="str">
            <v>all</v>
          </cell>
          <cell r="J1002" t="str">
            <v>yes</v>
          </cell>
          <cell r="K1002">
            <v>48.8</v>
          </cell>
          <cell r="M1002" t="str">
            <v>RUMC</v>
          </cell>
          <cell r="N1002">
            <v>2018</v>
          </cell>
          <cell r="O1002" t="str">
            <v>DNA-EDTA</v>
          </cell>
        </row>
        <row r="1003">
          <cell r="B1003" t="str">
            <v>P99-E5</v>
          </cell>
          <cell r="C1003" t="str">
            <v>M</v>
          </cell>
          <cell r="E1003" t="str">
            <v>psychomotor development delay</v>
          </cell>
          <cell r="H1003" t="str">
            <v>all</v>
          </cell>
          <cell r="J1003" t="str">
            <v>yes</v>
          </cell>
          <cell r="K1003">
            <v>47.67</v>
          </cell>
          <cell r="M1003" t="str">
            <v>RUMC</v>
          </cell>
          <cell r="N1003">
            <v>2018</v>
          </cell>
          <cell r="O1003" t="str">
            <v>DNA-EDTA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289A-B601-472F-A93C-55E884A8C313}">
  <dimension ref="A1:Z1299"/>
  <sheetViews>
    <sheetView tabSelected="1" zoomScale="80" zoomScaleNormal="80" workbookViewId="0">
      <pane xSplit="3" ySplit="5" topLeftCell="D6" activePane="bottomRight" state="frozen"/>
      <selection activeCell="L654" sqref="L654"/>
      <selection pane="topRight" activeCell="L654" sqref="L654"/>
      <selection pane="bottomLeft" activeCell="L654" sqref="L654"/>
      <selection pane="bottomRight" activeCell="C36" sqref="C36"/>
    </sheetView>
  </sheetViews>
  <sheetFormatPr defaultRowHeight="12.75" x14ac:dyDescent="0.2"/>
  <cols>
    <col min="1" max="1" width="9.85546875" style="3" customWidth="1"/>
    <col min="2" max="2" width="7.85546875" style="3" bestFit="1" customWidth="1"/>
    <col min="3" max="6" width="9.140625" style="3"/>
    <col min="7" max="7" width="15.140625" style="1" bestFit="1" customWidth="1"/>
    <col min="8" max="8" width="13.85546875" style="1" bestFit="1" customWidth="1"/>
    <col min="9" max="9" width="6.7109375" style="1" bestFit="1" customWidth="1"/>
    <col min="10" max="10" width="30.85546875" style="1" customWidth="1"/>
    <col min="11" max="11" width="9.140625" style="4" customWidth="1"/>
    <col min="12" max="12" width="20.140625" style="3" customWidth="1"/>
    <col min="13" max="15" width="8.42578125" style="3" customWidth="1"/>
    <col min="16" max="16" width="9.140625" style="1" customWidth="1"/>
    <col min="17" max="17" width="10.5703125" style="3" customWidth="1"/>
    <col min="18" max="18" width="17.28515625" style="1" customWidth="1"/>
    <col min="19" max="19" width="15.5703125" style="1" customWidth="1"/>
    <col min="20" max="20" width="13.140625" style="1" bestFit="1" customWidth="1"/>
    <col min="21" max="21" width="11.5703125" style="1" bestFit="1" customWidth="1"/>
    <col min="22" max="23" width="11.5703125" style="1" customWidth="1"/>
    <col min="24" max="24" width="11.5703125" style="2" customWidth="1"/>
    <col min="25" max="25" width="9.140625" style="1" customWidth="1"/>
    <col min="26" max="26" width="15" style="1" customWidth="1"/>
    <col min="27" max="16384" width="9.140625" style="1"/>
  </cols>
  <sheetData>
    <row r="1" spans="1:26" ht="15" x14ac:dyDescent="0.2">
      <c r="A1" s="47" t="s">
        <v>3204</v>
      </c>
      <c r="X1" s="43"/>
    </row>
    <row r="2" spans="1:26" x14ac:dyDescent="0.2">
      <c r="A2" s="3" t="s">
        <v>3203</v>
      </c>
      <c r="X2" s="43"/>
      <c r="Z2" s="3"/>
    </row>
    <row r="3" spans="1:26" x14ac:dyDescent="0.2">
      <c r="A3" s="3" t="s">
        <v>3202</v>
      </c>
      <c r="X3" s="43"/>
      <c r="Z3" s="3"/>
    </row>
    <row r="4" spans="1:26" x14ac:dyDescent="0.2">
      <c r="A4" s="3" t="s">
        <v>3201</v>
      </c>
      <c r="X4" s="43"/>
    </row>
    <row r="5" spans="1:26" s="42" customFormat="1" x14ac:dyDescent="0.2">
      <c r="A5" s="44" t="s">
        <v>3200</v>
      </c>
      <c r="B5" s="44" t="s">
        <v>3199</v>
      </c>
      <c r="C5" s="44" t="s">
        <v>3198</v>
      </c>
      <c r="D5" s="44" t="s">
        <v>3197</v>
      </c>
      <c r="E5" s="44" t="s">
        <v>3196</v>
      </c>
      <c r="F5" s="44"/>
      <c r="G5" s="42" t="s">
        <v>3195</v>
      </c>
      <c r="H5" s="46" t="s">
        <v>3194</v>
      </c>
      <c r="I5" s="46" t="s">
        <v>3193</v>
      </c>
      <c r="J5" s="46" t="s">
        <v>3192</v>
      </c>
      <c r="K5" s="45" t="s">
        <v>3191</v>
      </c>
      <c r="L5" s="44" t="s">
        <v>3190</v>
      </c>
      <c r="M5" s="44" t="s">
        <v>3189</v>
      </c>
      <c r="N5" s="44" t="s">
        <v>3188</v>
      </c>
      <c r="O5" s="44" t="s">
        <v>3187</v>
      </c>
      <c r="P5" s="42" t="s">
        <v>3186</v>
      </c>
      <c r="Q5" s="44" t="s">
        <v>3185</v>
      </c>
      <c r="R5" s="44" t="s">
        <v>3184</v>
      </c>
      <c r="S5" s="42" t="s">
        <v>3183</v>
      </c>
      <c r="T5" s="1" t="s">
        <v>3182</v>
      </c>
      <c r="U5" s="1" t="s">
        <v>3181</v>
      </c>
      <c r="V5" s="1" t="s">
        <v>3180</v>
      </c>
      <c r="W5" s="1" t="s">
        <v>3179</v>
      </c>
      <c r="X5" s="43" t="s">
        <v>3178</v>
      </c>
      <c r="Y5" s="42" t="s">
        <v>3177</v>
      </c>
      <c r="Z5" s="42" t="s">
        <v>3176</v>
      </c>
    </row>
    <row r="6" spans="1:26" s="9" customFormat="1" ht="18.75" x14ac:dyDescent="0.2">
      <c r="A6" s="3">
        <v>1</v>
      </c>
      <c r="B6" s="3">
        <v>1</v>
      </c>
      <c r="C6" s="7" t="s">
        <v>3159</v>
      </c>
      <c r="D6" s="7" t="s">
        <v>17</v>
      </c>
      <c r="E6" s="7">
        <f>VLOOKUP(C6,'[1]S1.All cases'!$B$3:$O$1003,13,FALSE)</f>
        <v>2018</v>
      </c>
      <c r="F6" s="7" t="str">
        <f>VLOOKUP(C6,'[1]S1.All cases'!$B$3:$O$1003,12,FALSE)</f>
        <v>RUMC</v>
      </c>
      <c r="G6" s="12" t="s">
        <v>6</v>
      </c>
      <c r="H6" s="12" t="s">
        <v>135</v>
      </c>
      <c r="I6" s="13" t="s">
        <v>4</v>
      </c>
      <c r="J6" s="41" t="s">
        <v>3175</v>
      </c>
      <c r="K6" s="27">
        <v>11</v>
      </c>
      <c r="L6" s="41" t="s">
        <v>3174</v>
      </c>
      <c r="M6" s="10" t="s">
        <v>132</v>
      </c>
      <c r="N6" s="10" t="s">
        <v>131</v>
      </c>
      <c r="O6" s="10">
        <v>4555061</v>
      </c>
      <c r="Q6" s="3"/>
      <c r="S6" s="6" t="s">
        <v>1</v>
      </c>
      <c r="T6" s="18"/>
      <c r="U6" s="18" t="s">
        <v>1690</v>
      </c>
      <c r="V6" s="6"/>
      <c r="W6" s="6"/>
      <c r="X6" s="5"/>
    </row>
    <row r="7" spans="1:26" s="9" customFormat="1" ht="18.75" x14ac:dyDescent="0.2">
      <c r="A7" s="3">
        <v>2</v>
      </c>
      <c r="B7" s="3">
        <v>1</v>
      </c>
      <c r="C7" s="7" t="s">
        <v>3159</v>
      </c>
      <c r="D7" s="7" t="s">
        <v>17</v>
      </c>
      <c r="E7" s="7">
        <f>VLOOKUP(C7,'[1]S1.All cases'!$B$3:$O$1003,13,FALSE)</f>
        <v>2018</v>
      </c>
      <c r="F7" s="7" t="str">
        <f>VLOOKUP(C7,'[1]S1.All cases'!$B$3:$O$1003,12,FALSE)</f>
        <v>RUMC</v>
      </c>
      <c r="G7" s="12" t="s">
        <v>6</v>
      </c>
      <c r="H7" s="12" t="s">
        <v>135</v>
      </c>
      <c r="I7" s="13" t="s">
        <v>4</v>
      </c>
      <c r="J7" s="41" t="s">
        <v>3173</v>
      </c>
      <c r="K7" s="27">
        <v>11</v>
      </c>
      <c r="L7" s="41" t="s">
        <v>3172</v>
      </c>
      <c r="M7" s="10" t="s">
        <v>132</v>
      </c>
      <c r="N7" s="10" t="s">
        <v>131</v>
      </c>
      <c r="O7" s="10">
        <v>2598609</v>
      </c>
      <c r="Q7" s="3"/>
      <c r="S7" s="6" t="s">
        <v>1</v>
      </c>
      <c r="T7" s="18"/>
      <c r="U7" s="18" t="s">
        <v>1690</v>
      </c>
      <c r="V7" s="6"/>
      <c r="W7" s="6"/>
      <c r="X7" s="5"/>
    </row>
    <row r="8" spans="1:26" ht="18.75" x14ac:dyDescent="0.2">
      <c r="A8" s="3">
        <v>3</v>
      </c>
      <c r="B8" s="3">
        <v>1</v>
      </c>
      <c r="C8" s="7" t="s">
        <v>3159</v>
      </c>
      <c r="D8" s="7" t="s">
        <v>17</v>
      </c>
      <c r="E8" s="7">
        <f>VLOOKUP(C8,'[1]S1.All cases'!$B$3:$O$1003,13,FALSE)</f>
        <v>2018</v>
      </c>
      <c r="F8" s="7" t="str">
        <f>VLOOKUP(C8,'[1]S1.All cases'!$B$3:$O$1003,12,FALSE)</f>
        <v>RUMC</v>
      </c>
      <c r="G8" s="12" t="s">
        <v>6</v>
      </c>
      <c r="H8" s="12" t="s">
        <v>135</v>
      </c>
      <c r="I8" s="13" t="s">
        <v>4</v>
      </c>
      <c r="J8" s="41" t="s">
        <v>3171</v>
      </c>
      <c r="K8" s="27">
        <v>13</v>
      </c>
      <c r="L8" s="41" t="s">
        <v>3170</v>
      </c>
      <c r="M8" s="10" t="s">
        <v>132</v>
      </c>
      <c r="N8" s="10" t="s">
        <v>131</v>
      </c>
      <c r="O8" s="10">
        <v>4330696</v>
      </c>
      <c r="R8" s="9"/>
      <c r="S8" s="6" t="s">
        <v>1</v>
      </c>
      <c r="T8" s="6" t="s">
        <v>1</v>
      </c>
      <c r="U8" s="18"/>
      <c r="V8" s="6"/>
      <c r="W8" s="6"/>
      <c r="X8" s="5"/>
    </row>
    <row r="9" spans="1:26" s="9" customFormat="1" ht="18.75" x14ac:dyDescent="0.2">
      <c r="A9" s="3">
        <v>4</v>
      </c>
      <c r="B9" s="3">
        <v>1</v>
      </c>
      <c r="C9" s="7" t="s">
        <v>3159</v>
      </c>
      <c r="D9" s="7" t="s">
        <v>17</v>
      </c>
      <c r="E9" s="7">
        <f>VLOOKUP(C9,'[1]S1.All cases'!$B$3:$O$1003,13,FALSE)</f>
        <v>2018</v>
      </c>
      <c r="F9" s="7" t="str">
        <f>VLOOKUP(C9,'[1]S1.All cases'!$B$3:$O$1003,12,FALSE)</f>
        <v>RUMC</v>
      </c>
      <c r="G9" s="12" t="s">
        <v>6</v>
      </c>
      <c r="H9" s="12" t="s">
        <v>135</v>
      </c>
      <c r="I9" s="13" t="s">
        <v>4</v>
      </c>
      <c r="J9" s="41" t="s">
        <v>3169</v>
      </c>
      <c r="K9" s="27">
        <v>16</v>
      </c>
      <c r="L9" s="41" t="s">
        <v>3168</v>
      </c>
      <c r="M9" s="10" t="s">
        <v>132</v>
      </c>
      <c r="N9" s="10" t="s">
        <v>131</v>
      </c>
      <c r="O9" s="10">
        <v>10178580</v>
      </c>
      <c r="Q9" s="3"/>
      <c r="S9" s="6" t="s">
        <v>1</v>
      </c>
      <c r="T9" s="6" t="s">
        <v>1</v>
      </c>
      <c r="U9" s="18"/>
      <c r="V9" s="6"/>
      <c r="W9" s="6"/>
      <c r="X9" s="5"/>
    </row>
    <row r="10" spans="1:26" ht="18.75" x14ac:dyDescent="0.2">
      <c r="A10" s="3">
        <v>5</v>
      </c>
      <c r="B10" s="3">
        <v>1</v>
      </c>
      <c r="C10" s="7" t="s">
        <v>3159</v>
      </c>
      <c r="D10" s="7" t="s">
        <v>17</v>
      </c>
      <c r="E10" s="7">
        <f>VLOOKUP(C10,'[1]S1.All cases'!$B$3:$O$1003,13,FALSE)</f>
        <v>2018</v>
      </c>
      <c r="F10" s="7" t="str">
        <f>VLOOKUP(C10,'[1]S1.All cases'!$B$3:$O$1003,12,FALSE)</f>
        <v>RUMC</v>
      </c>
      <c r="G10" s="12" t="s">
        <v>6</v>
      </c>
      <c r="H10" s="12" t="s">
        <v>135</v>
      </c>
      <c r="I10" s="13" t="s">
        <v>4</v>
      </c>
      <c r="J10" s="41" t="s">
        <v>3167</v>
      </c>
      <c r="K10" s="27">
        <v>2</v>
      </c>
      <c r="L10" s="10" t="s">
        <v>3166</v>
      </c>
      <c r="M10" s="10" t="s">
        <v>132</v>
      </c>
      <c r="N10" s="10" t="s">
        <v>131</v>
      </c>
      <c r="O10" s="10">
        <v>1951819</v>
      </c>
      <c r="R10" s="9"/>
      <c r="S10" s="6" t="s">
        <v>1</v>
      </c>
      <c r="T10" s="18"/>
      <c r="U10" s="6" t="s">
        <v>1</v>
      </c>
      <c r="V10" s="6"/>
      <c r="W10" s="6"/>
      <c r="X10" s="5"/>
      <c r="Z10" s="9"/>
    </row>
    <row r="11" spans="1:26" s="9" customFormat="1" ht="18.75" x14ac:dyDescent="0.2">
      <c r="A11" s="3">
        <v>6</v>
      </c>
      <c r="B11" s="3">
        <v>1</v>
      </c>
      <c r="C11" s="7" t="s">
        <v>3159</v>
      </c>
      <c r="D11" s="7" t="s">
        <v>17</v>
      </c>
      <c r="E11" s="7">
        <f>VLOOKUP(C11,'[1]S1.All cases'!$B$3:$O$1003,13,FALSE)</f>
        <v>2018</v>
      </c>
      <c r="F11" s="7" t="str">
        <f>VLOOKUP(C11,'[1]S1.All cases'!$B$3:$O$1003,12,FALSE)</f>
        <v>RUMC</v>
      </c>
      <c r="G11" s="12" t="s">
        <v>6</v>
      </c>
      <c r="H11" s="12" t="s">
        <v>135</v>
      </c>
      <c r="I11" s="13" t="s">
        <v>4</v>
      </c>
      <c r="J11" s="41" t="s">
        <v>3165</v>
      </c>
      <c r="K11" s="27">
        <v>5</v>
      </c>
      <c r="L11" s="10" t="s">
        <v>3164</v>
      </c>
      <c r="M11" s="10" t="s">
        <v>132</v>
      </c>
      <c r="N11" s="10" t="s">
        <v>131</v>
      </c>
      <c r="O11" s="10">
        <v>9174547</v>
      </c>
      <c r="Q11" s="3"/>
      <c r="S11" s="6" t="s">
        <v>1</v>
      </c>
      <c r="T11" s="6" t="s">
        <v>1</v>
      </c>
      <c r="U11" s="18"/>
      <c r="V11" s="6"/>
      <c r="W11" s="6"/>
      <c r="X11" s="5"/>
    </row>
    <row r="12" spans="1:26" s="9" customFormat="1" ht="18.75" x14ac:dyDescent="0.2">
      <c r="A12" s="3">
        <v>7</v>
      </c>
      <c r="B12" s="3">
        <v>1</v>
      </c>
      <c r="C12" s="7" t="s">
        <v>3159</v>
      </c>
      <c r="D12" s="7" t="s">
        <v>17</v>
      </c>
      <c r="E12" s="7">
        <f>VLOOKUP(C12,'[1]S1.All cases'!$B$3:$O$1003,13,FALSE)</f>
        <v>2018</v>
      </c>
      <c r="F12" s="7" t="str">
        <f>VLOOKUP(C12,'[1]S1.All cases'!$B$3:$O$1003,12,FALSE)</f>
        <v>RUMC</v>
      </c>
      <c r="G12" s="12" t="s">
        <v>6</v>
      </c>
      <c r="H12" s="12" t="s">
        <v>135</v>
      </c>
      <c r="I12" s="13" t="s">
        <v>4</v>
      </c>
      <c r="J12" s="41" t="s">
        <v>3163</v>
      </c>
      <c r="K12" s="27">
        <v>7</v>
      </c>
      <c r="L12" s="10" t="s">
        <v>3162</v>
      </c>
      <c r="M12" s="10" t="s">
        <v>132</v>
      </c>
      <c r="N12" s="10" t="s">
        <v>131</v>
      </c>
      <c r="O12" s="10">
        <v>4615928</v>
      </c>
      <c r="Q12" s="3"/>
      <c r="S12" s="6" t="s">
        <v>1</v>
      </c>
      <c r="T12" s="18"/>
      <c r="U12" s="6" t="s">
        <v>1</v>
      </c>
      <c r="V12" s="6"/>
      <c r="W12" s="6"/>
      <c r="X12" s="5"/>
    </row>
    <row r="13" spans="1:26" s="9" customFormat="1" ht="18.75" x14ac:dyDescent="0.2">
      <c r="A13" s="3">
        <v>8</v>
      </c>
      <c r="B13" s="3">
        <v>1</v>
      </c>
      <c r="C13" s="7" t="s">
        <v>3159</v>
      </c>
      <c r="D13" s="7" t="s">
        <v>17</v>
      </c>
      <c r="E13" s="7">
        <f>VLOOKUP(C13,'[1]S1.All cases'!$B$3:$O$1003,13,FALSE)</f>
        <v>2018</v>
      </c>
      <c r="F13" s="7" t="str">
        <f>VLOOKUP(C13,'[1]S1.All cases'!$B$3:$O$1003,12,FALSE)</f>
        <v>RUMC</v>
      </c>
      <c r="G13" s="12" t="s">
        <v>6</v>
      </c>
      <c r="H13" s="12" t="s">
        <v>135</v>
      </c>
      <c r="I13" s="13" t="s">
        <v>4</v>
      </c>
      <c r="J13" s="41" t="s">
        <v>3161</v>
      </c>
      <c r="K13" s="27">
        <v>8</v>
      </c>
      <c r="L13" s="41" t="s">
        <v>3160</v>
      </c>
      <c r="M13" s="10" t="s">
        <v>132</v>
      </c>
      <c r="N13" s="10" t="s">
        <v>131</v>
      </c>
      <c r="O13" s="10">
        <v>3502544</v>
      </c>
      <c r="Q13" s="3"/>
      <c r="S13" s="6" t="s">
        <v>1</v>
      </c>
      <c r="T13" s="6" t="s">
        <v>1</v>
      </c>
      <c r="U13" s="18"/>
      <c r="V13" s="6"/>
      <c r="W13" s="6"/>
      <c r="X13" s="5"/>
    </row>
    <row r="14" spans="1:26" s="9" customFormat="1" ht="18.75" x14ac:dyDescent="0.2">
      <c r="A14" s="3">
        <v>9</v>
      </c>
      <c r="B14" s="3">
        <v>1</v>
      </c>
      <c r="C14" s="7" t="s">
        <v>3159</v>
      </c>
      <c r="D14" s="7" t="s">
        <v>17</v>
      </c>
      <c r="E14" s="7">
        <f>VLOOKUP(C14,'[1]S1.All cases'!$B$3:$O$1003,13,FALSE)</f>
        <v>2018</v>
      </c>
      <c r="F14" s="7" t="str">
        <f>VLOOKUP(C14,'[1]S1.All cases'!$B$3:$O$1003,12,FALSE)</f>
        <v>RUMC</v>
      </c>
      <c r="G14" s="12" t="s">
        <v>6</v>
      </c>
      <c r="H14" s="12" t="s">
        <v>135</v>
      </c>
      <c r="I14" s="13" t="s">
        <v>4</v>
      </c>
      <c r="J14" s="41" t="s">
        <v>3158</v>
      </c>
      <c r="K14" s="27" t="str">
        <f>MID(J14,4,1)</f>
        <v>8</v>
      </c>
      <c r="L14" s="41" t="s">
        <v>3157</v>
      </c>
      <c r="M14" s="10" t="s">
        <v>132</v>
      </c>
      <c r="N14" s="10" t="s">
        <v>131</v>
      </c>
      <c r="O14" s="10">
        <v>4386161</v>
      </c>
      <c r="Q14" s="3"/>
      <c r="S14" s="6" t="s">
        <v>1</v>
      </c>
      <c r="T14" s="6" t="s">
        <v>1</v>
      </c>
      <c r="U14" s="18"/>
      <c r="V14" s="6"/>
      <c r="W14" s="6"/>
      <c r="X14" s="5"/>
    </row>
    <row r="15" spans="1:26" s="9" customFormat="1" ht="18.75" x14ac:dyDescent="0.2">
      <c r="A15" s="3">
        <v>10</v>
      </c>
      <c r="B15" s="3">
        <v>2</v>
      </c>
      <c r="C15" s="7" t="s">
        <v>3156</v>
      </c>
      <c r="D15" s="7" t="s">
        <v>17</v>
      </c>
      <c r="E15" s="7">
        <f>VLOOKUP(C15,'[1]S1.All cases'!$B$3:$O$1003,13,FALSE)</f>
        <v>2018</v>
      </c>
      <c r="F15" s="7" t="str">
        <f>VLOOKUP(C15,'[1]S1.All cases'!$B$3:$O$1003,12,FALSE)</f>
        <v>RUMC</v>
      </c>
      <c r="G15" s="12" t="s">
        <v>39</v>
      </c>
      <c r="H15" s="12" t="s">
        <v>38</v>
      </c>
      <c r="I15" s="12" t="s">
        <v>37</v>
      </c>
      <c r="J15" s="12" t="s">
        <v>3155</v>
      </c>
      <c r="K15" s="14">
        <v>8</v>
      </c>
      <c r="L15" s="10">
        <v>54624894</v>
      </c>
      <c r="M15" s="10" t="s">
        <v>35</v>
      </c>
      <c r="N15" s="9" t="s">
        <v>34</v>
      </c>
      <c r="Q15" s="3" t="s">
        <v>3154</v>
      </c>
      <c r="S15" s="6" t="s">
        <v>1</v>
      </c>
      <c r="T15" s="6" t="s">
        <v>1</v>
      </c>
      <c r="U15" s="18"/>
      <c r="V15" s="29">
        <v>22</v>
      </c>
      <c r="W15" s="29">
        <v>22</v>
      </c>
      <c r="X15" s="28">
        <v>1</v>
      </c>
    </row>
    <row r="16" spans="1:26" s="9" customFormat="1" ht="18.75" x14ac:dyDescent="0.2">
      <c r="A16" s="3">
        <v>11</v>
      </c>
      <c r="B16" s="3">
        <v>3</v>
      </c>
      <c r="C16" s="7" t="s">
        <v>3152</v>
      </c>
      <c r="D16" s="7" t="s">
        <v>17</v>
      </c>
      <c r="E16" s="7">
        <f>VLOOKUP(C16,'[1]S1.All cases'!$B$3:$O$1003,13,FALSE)</f>
        <v>2018</v>
      </c>
      <c r="F16" s="7" t="str">
        <f>VLOOKUP(C16,'[1]S1.All cases'!$B$3:$O$1003,12,FALSE)</f>
        <v>RUMC</v>
      </c>
      <c r="G16" s="12" t="s">
        <v>42</v>
      </c>
      <c r="H16" s="12" t="s">
        <v>27</v>
      </c>
      <c r="I16" s="12" t="s">
        <v>26</v>
      </c>
      <c r="J16" s="12" t="s">
        <v>3153</v>
      </c>
      <c r="K16" s="14"/>
      <c r="L16" s="10"/>
      <c r="M16" s="10"/>
      <c r="Q16" s="3"/>
      <c r="S16" s="6" t="s">
        <v>1</v>
      </c>
      <c r="T16" s="18"/>
      <c r="U16" s="6" t="s">
        <v>1</v>
      </c>
      <c r="V16" s="6"/>
      <c r="W16" s="6"/>
      <c r="X16" s="5"/>
    </row>
    <row r="17" spans="1:26" s="9" customFormat="1" ht="18.75" x14ac:dyDescent="0.2">
      <c r="A17" s="3">
        <v>12</v>
      </c>
      <c r="B17" s="3">
        <v>3</v>
      </c>
      <c r="C17" s="7" t="s">
        <v>3152</v>
      </c>
      <c r="D17" s="7" t="s">
        <v>17</v>
      </c>
      <c r="E17" s="7">
        <f>VLOOKUP(C17,'[1]S1.All cases'!$B$3:$O$1003,13,FALSE)</f>
        <v>2018</v>
      </c>
      <c r="F17" s="7" t="str">
        <f>VLOOKUP(C17,'[1]S1.All cases'!$B$3:$O$1003,12,FALSE)</f>
        <v>RUMC</v>
      </c>
      <c r="G17" s="12" t="s">
        <v>42</v>
      </c>
      <c r="H17" s="12" t="s">
        <v>27</v>
      </c>
      <c r="I17" s="12" t="s">
        <v>26</v>
      </c>
      <c r="J17" s="12" t="s">
        <v>3151</v>
      </c>
      <c r="K17" s="14"/>
      <c r="L17" s="10"/>
      <c r="M17" s="10"/>
      <c r="Q17" s="3"/>
      <c r="S17" s="17" t="s">
        <v>0</v>
      </c>
      <c r="T17" s="17" t="s">
        <v>0</v>
      </c>
      <c r="U17" s="17" t="s">
        <v>0</v>
      </c>
      <c r="V17" s="6"/>
      <c r="W17" s="6"/>
      <c r="X17" s="5"/>
      <c r="Y17" s="9" t="s">
        <v>3150</v>
      </c>
      <c r="Z17" s="9" t="s">
        <v>19</v>
      </c>
    </row>
    <row r="18" spans="1:26" ht="18.75" x14ac:dyDescent="0.2">
      <c r="A18" s="3">
        <v>13</v>
      </c>
      <c r="B18" s="3">
        <v>4</v>
      </c>
      <c r="C18" s="7" t="s">
        <v>3149</v>
      </c>
      <c r="D18" s="7" t="s">
        <v>17</v>
      </c>
      <c r="E18" s="7">
        <f>VLOOKUP(C18,'[1]S1.All cases'!$B$3:$O$1003,13,FALSE)</f>
        <v>2018</v>
      </c>
      <c r="F18" s="7" t="str">
        <f>VLOOKUP(C18,'[1]S1.All cases'!$B$3:$O$1003,12,FALSE)</f>
        <v>RUMC</v>
      </c>
      <c r="G18" s="12" t="s">
        <v>39</v>
      </c>
      <c r="H18" s="12" t="s">
        <v>38</v>
      </c>
      <c r="I18" s="12" t="s">
        <v>37</v>
      </c>
      <c r="J18" s="12" t="s">
        <v>3148</v>
      </c>
      <c r="K18" s="14">
        <v>4</v>
      </c>
      <c r="L18" s="10">
        <v>4862835</v>
      </c>
      <c r="M18" s="10" t="s">
        <v>35</v>
      </c>
      <c r="N18" s="9" t="s">
        <v>54</v>
      </c>
      <c r="O18" s="9"/>
      <c r="Q18" s="3" t="s">
        <v>3147</v>
      </c>
      <c r="R18" s="9"/>
      <c r="S18" s="6" t="s">
        <v>1</v>
      </c>
      <c r="T18" s="6" t="s">
        <v>1</v>
      </c>
      <c r="U18" s="18"/>
      <c r="V18" s="29">
        <v>51</v>
      </c>
      <c r="W18" s="29">
        <v>25</v>
      </c>
      <c r="X18" s="28">
        <v>0.49019607843137253</v>
      </c>
    </row>
    <row r="19" spans="1:26" s="9" customFormat="1" ht="18.75" x14ac:dyDescent="0.2">
      <c r="A19" s="3">
        <v>14</v>
      </c>
      <c r="B19" s="3">
        <v>5</v>
      </c>
      <c r="C19" s="7" t="s">
        <v>3146</v>
      </c>
      <c r="D19" s="7" t="s">
        <v>7</v>
      </c>
      <c r="E19" s="7">
        <f>VLOOKUP(C19,'[1]S1.All cases'!$B$3:$O$1003,13,FALSE)</f>
        <v>2018</v>
      </c>
      <c r="F19" s="7" t="str">
        <f>VLOOKUP(C19,'[1]S1.All cases'!$B$3:$O$1003,12,FALSE)</f>
        <v>RUMC</v>
      </c>
      <c r="G19" s="12" t="s">
        <v>109</v>
      </c>
      <c r="H19" s="12" t="s">
        <v>38</v>
      </c>
      <c r="I19" s="12" t="s">
        <v>37</v>
      </c>
      <c r="J19" s="12" t="s">
        <v>3145</v>
      </c>
      <c r="K19" s="14">
        <v>12</v>
      </c>
      <c r="L19" s="10">
        <v>112488466</v>
      </c>
      <c r="M19" s="10" t="s">
        <v>35</v>
      </c>
      <c r="N19" s="9" t="s">
        <v>34</v>
      </c>
      <c r="Q19" s="3" t="s">
        <v>1150</v>
      </c>
      <c r="S19" s="6" t="s">
        <v>1</v>
      </c>
      <c r="T19" s="6" t="s">
        <v>1</v>
      </c>
      <c r="U19" s="18"/>
      <c r="V19" s="29">
        <v>28</v>
      </c>
      <c r="W19" s="29">
        <v>14</v>
      </c>
      <c r="X19" s="28">
        <v>0.5</v>
      </c>
    </row>
    <row r="20" spans="1:26" s="9" customFormat="1" ht="18.75" x14ac:dyDescent="0.2">
      <c r="A20" s="3">
        <v>15</v>
      </c>
      <c r="B20" s="3">
        <v>6</v>
      </c>
      <c r="C20" s="7" t="s">
        <v>3144</v>
      </c>
      <c r="D20" s="7" t="s">
        <v>17</v>
      </c>
      <c r="E20" s="7">
        <f>VLOOKUP(C20,'[1]S1.All cases'!$B$3:$O$1003,13,FALSE)</f>
        <v>2018</v>
      </c>
      <c r="F20" s="7" t="str">
        <f>VLOOKUP(C20,'[1]S1.All cases'!$B$3:$O$1003,12,FALSE)</f>
        <v>RUMC</v>
      </c>
      <c r="G20" s="12" t="s">
        <v>39</v>
      </c>
      <c r="H20" s="12" t="s">
        <v>5</v>
      </c>
      <c r="I20" s="13" t="s">
        <v>4</v>
      </c>
      <c r="J20" s="12" t="s">
        <v>3143</v>
      </c>
      <c r="K20" s="14">
        <v>16</v>
      </c>
      <c r="L20" s="10" t="s">
        <v>3142</v>
      </c>
      <c r="M20" s="10">
        <v>2</v>
      </c>
      <c r="N20" s="10">
        <v>1</v>
      </c>
      <c r="O20" s="10">
        <v>841481</v>
      </c>
      <c r="Q20" s="3"/>
      <c r="S20" s="6" t="s">
        <v>1</v>
      </c>
      <c r="T20" s="6" t="s">
        <v>1</v>
      </c>
      <c r="U20" s="18"/>
      <c r="V20" s="6"/>
      <c r="W20" s="6"/>
      <c r="X20" s="5"/>
    </row>
    <row r="21" spans="1:26" s="9" customFormat="1" ht="18.75" x14ac:dyDescent="0.2">
      <c r="A21" s="3">
        <v>16</v>
      </c>
      <c r="B21" s="3">
        <v>7</v>
      </c>
      <c r="C21" s="7" t="s">
        <v>3141</v>
      </c>
      <c r="D21" s="7" t="s">
        <v>7</v>
      </c>
      <c r="E21" s="7">
        <f>VLOOKUP(C21,'[1]S1.All cases'!$B$3:$O$1003,13,FALSE)</f>
        <v>2018</v>
      </c>
      <c r="F21" s="7" t="str">
        <f>VLOOKUP(C21,'[1]S1.All cases'!$B$3:$O$1003,12,FALSE)</f>
        <v>RUMC</v>
      </c>
      <c r="G21" s="12" t="s">
        <v>52</v>
      </c>
      <c r="H21" s="12" t="s">
        <v>38</v>
      </c>
      <c r="I21" s="12" t="s">
        <v>37</v>
      </c>
      <c r="J21" s="12" t="s">
        <v>3140</v>
      </c>
      <c r="K21" s="14">
        <v>12</v>
      </c>
      <c r="L21" s="10">
        <v>120738280</v>
      </c>
      <c r="M21" s="10" t="s">
        <v>54</v>
      </c>
      <c r="N21" s="9" t="s">
        <v>72</v>
      </c>
      <c r="Q21" s="3" t="s">
        <v>3139</v>
      </c>
      <c r="S21" s="6" t="s">
        <v>1</v>
      </c>
      <c r="T21" s="6" t="s">
        <v>1</v>
      </c>
      <c r="U21" s="18"/>
      <c r="V21" s="29">
        <v>43</v>
      </c>
      <c r="W21" s="29">
        <v>43</v>
      </c>
      <c r="X21" s="28">
        <v>1</v>
      </c>
    </row>
    <row r="22" spans="1:26" s="9" customFormat="1" ht="18.75" x14ac:dyDescent="0.2">
      <c r="A22" s="3">
        <v>17</v>
      </c>
      <c r="B22" s="3">
        <v>8</v>
      </c>
      <c r="C22" s="7" t="s">
        <v>3138</v>
      </c>
      <c r="D22" s="7" t="s">
        <v>7</v>
      </c>
      <c r="E22" s="7">
        <f>VLOOKUP(C22,'[1]S1.All cases'!$B$3:$O$1003,13,FALSE)</f>
        <v>2018</v>
      </c>
      <c r="F22" s="7" t="str">
        <f>VLOOKUP(C22,'[1]S1.All cases'!$B$3:$O$1003,12,FALSE)</f>
        <v>RUMC</v>
      </c>
      <c r="G22" s="12" t="s">
        <v>39</v>
      </c>
      <c r="H22" s="12" t="s">
        <v>38</v>
      </c>
      <c r="I22" s="12" t="s">
        <v>37</v>
      </c>
      <c r="J22" s="12" t="s">
        <v>3137</v>
      </c>
      <c r="K22" s="14">
        <v>2</v>
      </c>
      <c r="L22" s="10">
        <v>227055971</v>
      </c>
      <c r="M22" s="10" t="s">
        <v>35</v>
      </c>
      <c r="N22" s="9" t="s">
        <v>34</v>
      </c>
      <c r="Q22" s="3" t="s">
        <v>123</v>
      </c>
      <c r="S22" s="6" t="s">
        <v>1</v>
      </c>
      <c r="T22" s="6" t="s">
        <v>1</v>
      </c>
      <c r="U22" s="18"/>
      <c r="V22" s="29">
        <v>17</v>
      </c>
      <c r="W22" s="29">
        <v>5</v>
      </c>
      <c r="X22" s="28">
        <v>0.29411764705882354</v>
      </c>
    </row>
    <row r="23" spans="1:26" s="9" customFormat="1" ht="18.75" x14ac:dyDescent="0.2">
      <c r="A23" s="3">
        <v>18</v>
      </c>
      <c r="B23" s="3">
        <v>9</v>
      </c>
      <c r="C23" s="7" t="s">
        <v>3136</v>
      </c>
      <c r="D23" s="7" t="s">
        <v>17</v>
      </c>
      <c r="E23" s="7">
        <f>VLOOKUP(C23,'[1]S1.All cases'!$B$3:$O$1003,13,FALSE)</f>
        <v>2018</v>
      </c>
      <c r="F23" s="7" t="str">
        <f>VLOOKUP(C23,'[1]S1.All cases'!$B$3:$O$1003,12,FALSE)</f>
        <v>RUMC</v>
      </c>
      <c r="G23" s="12" t="s">
        <v>109</v>
      </c>
      <c r="H23" s="12" t="s">
        <v>38</v>
      </c>
      <c r="I23" s="12" t="s">
        <v>37</v>
      </c>
      <c r="J23" s="12" t="s">
        <v>3135</v>
      </c>
      <c r="K23" s="14">
        <v>12</v>
      </c>
      <c r="L23" s="10">
        <v>6022841</v>
      </c>
      <c r="M23" s="10" t="s">
        <v>34</v>
      </c>
      <c r="N23" s="9" t="s">
        <v>35</v>
      </c>
      <c r="Q23" s="3" t="s">
        <v>347</v>
      </c>
      <c r="S23" s="6" t="s">
        <v>1</v>
      </c>
      <c r="T23" s="6" t="s">
        <v>1</v>
      </c>
      <c r="U23" s="18"/>
      <c r="V23" s="29">
        <v>39</v>
      </c>
      <c r="W23" s="29">
        <v>23</v>
      </c>
      <c r="X23" s="28">
        <v>0.58974358974358976</v>
      </c>
    </row>
    <row r="24" spans="1:26" s="9" customFormat="1" ht="18.75" x14ac:dyDescent="0.2">
      <c r="A24" s="3">
        <v>19</v>
      </c>
      <c r="B24" s="3">
        <v>10</v>
      </c>
      <c r="C24" s="7" t="s">
        <v>3134</v>
      </c>
      <c r="D24" s="7" t="s">
        <v>17</v>
      </c>
      <c r="E24" s="7">
        <f>VLOOKUP(C24,'[1]S1.All cases'!$B$3:$O$1003,13,FALSE)</f>
        <v>2018</v>
      </c>
      <c r="F24" s="7" t="str">
        <f>VLOOKUP(C24,'[1]S1.All cases'!$B$3:$O$1003,12,FALSE)</f>
        <v>RUMC</v>
      </c>
      <c r="G24" s="12" t="s">
        <v>52</v>
      </c>
      <c r="H24" s="12" t="s">
        <v>38</v>
      </c>
      <c r="I24" s="12" t="s">
        <v>37</v>
      </c>
      <c r="J24" s="12" t="s">
        <v>2636</v>
      </c>
      <c r="K24" s="14">
        <v>1</v>
      </c>
      <c r="L24" s="10">
        <v>11796321</v>
      </c>
      <c r="M24" s="10" t="s">
        <v>54</v>
      </c>
      <c r="N24" s="9" t="s">
        <v>72</v>
      </c>
      <c r="Q24" s="3" t="s">
        <v>2239</v>
      </c>
      <c r="S24" s="6" t="s">
        <v>1</v>
      </c>
      <c r="T24" s="6" t="s">
        <v>1</v>
      </c>
      <c r="U24" s="18"/>
      <c r="V24" s="29">
        <v>32</v>
      </c>
      <c r="W24" s="29">
        <v>32</v>
      </c>
      <c r="X24" s="28">
        <v>1</v>
      </c>
    </row>
    <row r="25" spans="1:26" s="9" customFormat="1" ht="18.75" x14ac:dyDescent="0.2">
      <c r="A25" s="3">
        <v>20</v>
      </c>
      <c r="B25" s="3">
        <v>11</v>
      </c>
      <c r="C25" s="7" t="s">
        <v>3133</v>
      </c>
      <c r="D25" s="7" t="s">
        <v>17</v>
      </c>
      <c r="E25" s="7">
        <f>VLOOKUP(C25,'[1]S1.All cases'!$B$3:$O$1003,13,FALSE)</f>
        <v>2018</v>
      </c>
      <c r="F25" s="7" t="str">
        <f>VLOOKUP(C25,'[1]S1.All cases'!$B$3:$O$1003,12,FALSE)</f>
        <v>RUMC</v>
      </c>
      <c r="G25" s="12" t="s">
        <v>6</v>
      </c>
      <c r="H25" s="12" t="s">
        <v>217</v>
      </c>
      <c r="I25" s="12" t="s">
        <v>26</v>
      </c>
      <c r="J25" s="12" t="s">
        <v>3083</v>
      </c>
      <c r="K25" s="14"/>
      <c r="L25" s="10"/>
      <c r="M25" s="10"/>
      <c r="P25" s="9">
        <v>37.5</v>
      </c>
      <c r="Q25" s="3"/>
      <c r="R25" s="9" t="s">
        <v>619</v>
      </c>
      <c r="S25" s="6" t="s">
        <v>1</v>
      </c>
      <c r="T25" s="18"/>
      <c r="U25" s="6" t="s">
        <v>1</v>
      </c>
      <c r="V25" s="6"/>
      <c r="W25" s="6"/>
      <c r="X25" s="5"/>
      <c r="Y25" s="9" t="s">
        <v>2946</v>
      </c>
    </row>
    <row r="26" spans="1:26" s="9" customFormat="1" ht="18.75" x14ac:dyDescent="0.2">
      <c r="A26" s="3">
        <v>21</v>
      </c>
      <c r="B26" s="3">
        <v>12</v>
      </c>
      <c r="C26" s="7" t="s">
        <v>3131</v>
      </c>
      <c r="D26" s="7" t="s">
        <v>7</v>
      </c>
      <c r="E26" s="7">
        <f>VLOOKUP(C26,'[1]S1.All cases'!$B$3:$O$1003,13,FALSE)</f>
        <v>2018</v>
      </c>
      <c r="F26" s="7" t="str">
        <f>VLOOKUP(C26,'[1]S1.All cases'!$B$3:$O$1003,12,FALSE)</f>
        <v>RUMC</v>
      </c>
      <c r="G26" s="12" t="s">
        <v>52</v>
      </c>
      <c r="H26" s="12" t="s">
        <v>38</v>
      </c>
      <c r="I26" s="12" t="s">
        <v>37</v>
      </c>
      <c r="J26" s="12" t="s">
        <v>3132</v>
      </c>
      <c r="K26" s="14">
        <v>7</v>
      </c>
      <c r="L26" s="10">
        <v>117530975</v>
      </c>
      <c r="M26" s="10" t="s">
        <v>54</v>
      </c>
      <c r="N26" s="9" t="s">
        <v>72</v>
      </c>
      <c r="Q26" s="3" t="s">
        <v>49</v>
      </c>
      <c r="S26" s="6" t="s">
        <v>1</v>
      </c>
      <c r="T26" s="6" t="s">
        <v>1</v>
      </c>
      <c r="U26" s="18"/>
      <c r="V26" s="29">
        <v>49</v>
      </c>
      <c r="W26" s="29">
        <v>22</v>
      </c>
      <c r="X26" s="28">
        <v>0.44897959183673469</v>
      </c>
    </row>
    <row r="27" spans="1:26" s="9" customFormat="1" ht="18.75" x14ac:dyDescent="0.2">
      <c r="A27" s="3">
        <v>22</v>
      </c>
      <c r="B27" s="3">
        <v>12</v>
      </c>
      <c r="C27" s="7" t="s">
        <v>3131</v>
      </c>
      <c r="D27" s="7" t="s">
        <v>7</v>
      </c>
      <c r="E27" s="7">
        <f>VLOOKUP(C27,'[1]S1.All cases'!$B$3:$O$1003,13,FALSE)</f>
        <v>2018</v>
      </c>
      <c r="F27" s="7" t="str">
        <f>VLOOKUP(C27,'[1]S1.All cases'!$B$3:$O$1003,12,FALSE)</f>
        <v>RUMC</v>
      </c>
      <c r="G27" s="12" t="s">
        <v>52</v>
      </c>
      <c r="H27" s="12" t="s">
        <v>38</v>
      </c>
      <c r="I27" s="12" t="s">
        <v>37</v>
      </c>
      <c r="J27" s="12" t="s">
        <v>3130</v>
      </c>
      <c r="K27" s="14">
        <v>7</v>
      </c>
      <c r="L27" s="10">
        <v>117559591</v>
      </c>
      <c r="M27" s="10" t="s">
        <v>50</v>
      </c>
      <c r="N27" s="9" t="s">
        <v>34</v>
      </c>
      <c r="Q27" s="3" t="s">
        <v>49</v>
      </c>
      <c r="S27" s="6" t="s">
        <v>1</v>
      </c>
      <c r="T27" s="6" t="s">
        <v>1</v>
      </c>
      <c r="U27" s="18"/>
      <c r="V27" s="29">
        <v>37</v>
      </c>
      <c r="W27" s="29">
        <v>17</v>
      </c>
      <c r="X27" s="28">
        <v>0.45945945945945948</v>
      </c>
    </row>
    <row r="28" spans="1:26" s="9" customFormat="1" ht="18.75" x14ac:dyDescent="0.2">
      <c r="A28" s="3">
        <v>23</v>
      </c>
      <c r="B28" s="3">
        <v>13</v>
      </c>
      <c r="C28" s="7" t="s">
        <v>3126</v>
      </c>
      <c r="D28" s="7" t="s">
        <v>17</v>
      </c>
      <c r="E28" s="7">
        <f>VLOOKUP(C28,'[1]S1.All cases'!$B$3:$O$1003,13,FALSE)</f>
        <v>2018</v>
      </c>
      <c r="F28" s="7" t="str">
        <f>VLOOKUP(C28,'[1]S1.All cases'!$B$3:$O$1003,12,FALSE)</f>
        <v>RUMC</v>
      </c>
      <c r="G28" s="12" t="s">
        <v>39</v>
      </c>
      <c r="H28" s="12" t="s">
        <v>38</v>
      </c>
      <c r="I28" s="12" t="s">
        <v>37</v>
      </c>
      <c r="J28" s="12" t="s">
        <v>3129</v>
      </c>
      <c r="K28" s="32">
        <v>6</v>
      </c>
      <c r="L28" s="3">
        <v>26156709</v>
      </c>
      <c r="M28" s="3" t="s">
        <v>2638</v>
      </c>
      <c r="N28" s="1" t="s">
        <v>3128</v>
      </c>
      <c r="O28" s="1"/>
      <c r="Q28" s="3" t="s">
        <v>3127</v>
      </c>
      <c r="R28" s="1"/>
      <c r="S28" s="6" t="s">
        <v>1</v>
      </c>
      <c r="T28" s="18"/>
      <c r="U28" s="6" t="s">
        <v>1</v>
      </c>
      <c r="V28" s="6"/>
      <c r="W28" s="6"/>
      <c r="X28" s="5"/>
    </row>
    <row r="29" spans="1:26" s="9" customFormat="1" ht="18.75" x14ac:dyDescent="0.2">
      <c r="A29" s="3">
        <v>24</v>
      </c>
      <c r="B29" s="3">
        <v>13</v>
      </c>
      <c r="C29" s="7" t="s">
        <v>3126</v>
      </c>
      <c r="D29" s="7" t="s">
        <v>17</v>
      </c>
      <c r="E29" s="7">
        <f>VLOOKUP(C29,'[1]S1.All cases'!$B$3:$O$1003,13,FALSE)</f>
        <v>2018</v>
      </c>
      <c r="F29" s="7" t="str">
        <f>VLOOKUP(C29,'[1]S1.All cases'!$B$3:$O$1003,12,FALSE)</f>
        <v>RUMC</v>
      </c>
      <c r="G29" s="12" t="s">
        <v>39</v>
      </c>
      <c r="H29" s="12" t="s">
        <v>5</v>
      </c>
      <c r="I29" s="13" t="s">
        <v>4</v>
      </c>
      <c r="J29" s="12" t="s">
        <v>3125</v>
      </c>
      <c r="K29" s="14">
        <v>15</v>
      </c>
      <c r="L29" s="10" t="s">
        <v>3124</v>
      </c>
      <c r="M29" s="10">
        <v>2</v>
      </c>
      <c r="N29" s="10">
        <v>1</v>
      </c>
      <c r="O29" s="10">
        <v>1562996</v>
      </c>
      <c r="Q29" s="3" t="s">
        <v>3123</v>
      </c>
      <c r="S29" s="6" t="s">
        <v>1</v>
      </c>
      <c r="T29" s="6" t="s">
        <v>1</v>
      </c>
      <c r="U29" s="18"/>
      <c r="V29" s="6"/>
      <c r="W29" s="6"/>
      <c r="X29" s="5"/>
    </row>
    <row r="30" spans="1:26" s="9" customFormat="1" ht="18.75" x14ac:dyDescent="0.2">
      <c r="A30" s="3">
        <v>25</v>
      </c>
      <c r="B30" s="3">
        <v>14</v>
      </c>
      <c r="C30" s="7" t="s">
        <v>3122</v>
      </c>
      <c r="D30" s="7" t="s">
        <v>7</v>
      </c>
      <c r="E30" s="7">
        <f>VLOOKUP(C30,'[1]S1.All cases'!$B$3:$O$1003,13,FALSE)</f>
        <v>2018</v>
      </c>
      <c r="F30" s="7" t="str">
        <f>VLOOKUP(C30,'[1]S1.All cases'!$B$3:$O$1003,12,FALSE)</f>
        <v>RUMC</v>
      </c>
      <c r="G30" s="12" t="s">
        <v>6</v>
      </c>
      <c r="H30" s="12" t="s">
        <v>5</v>
      </c>
      <c r="I30" s="13" t="s">
        <v>4</v>
      </c>
      <c r="J30" s="12" t="s">
        <v>3121</v>
      </c>
      <c r="K30" s="40">
        <v>4</v>
      </c>
      <c r="L30" s="10" t="s">
        <v>3120</v>
      </c>
      <c r="M30" s="10">
        <v>2</v>
      </c>
      <c r="N30" s="10">
        <v>1</v>
      </c>
      <c r="O30" s="10">
        <v>249046</v>
      </c>
      <c r="Q30" s="3"/>
      <c r="S30" s="6" t="s">
        <v>1</v>
      </c>
      <c r="T30" s="18"/>
      <c r="U30" s="6" t="s">
        <v>1</v>
      </c>
      <c r="V30" s="6"/>
      <c r="W30" s="6"/>
      <c r="X30" s="5"/>
    </row>
    <row r="31" spans="1:26" s="9" customFormat="1" ht="18.75" x14ac:dyDescent="0.2">
      <c r="A31" s="3">
        <v>26</v>
      </c>
      <c r="B31" s="3">
        <v>15</v>
      </c>
      <c r="C31" s="7" t="s">
        <v>3111</v>
      </c>
      <c r="D31" s="7" t="s">
        <v>17</v>
      </c>
      <c r="E31" s="7">
        <f>VLOOKUP(C31,'[1]S1.All cases'!$B$3:$O$1003,13,FALSE)</f>
        <v>2018</v>
      </c>
      <c r="F31" s="7" t="str">
        <f>VLOOKUP(C31,'[1]S1.All cases'!$B$3:$O$1003,12,FALSE)</f>
        <v>RUMC</v>
      </c>
      <c r="G31" s="12" t="s">
        <v>6</v>
      </c>
      <c r="H31" s="12" t="s">
        <v>217</v>
      </c>
      <c r="I31" s="12" t="s">
        <v>26</v>
      </c>
      <c r="J31" s="12" t="s">
        <v>3119</v>
      </c>
      <c r="K31" s="14"/>
      <c r="L31" s="10"/>
      <c r="M31" s="10"/>
      <c r="P31" s="9">
        <v>40</v>
      </c>
      <c r="Q31" s="3"/>
      <c r="R31" s="9" t="s">
        <v>619</v>
      </c>
      <c r="S31" s="6" t="s">
        <v>1</v>
      </c>
      <c r="T31" s="18"/>
      <c r="U31" s="6" t="s">
        <v>1</v>
      </c>
      <c r="V31" s="6"/>
      <c r="W31" s="6"/>
      <c r="X31" s="5"/>
      <c r="Y31" s="9" t="s">
        <v>2946</v>
      </c>
    </row>
    <row r="32" spans="1:26" s="9" customFormat="1" ht="18.75" x14ac:dyDescent="0.2">
      <c r="A32" s="3">
        <v>27</v>
      </c>
      <c r="B32" s="3">
        <v>15</v>
      </c>
      <c r="C32" s="7" t="s">
        <v>3111</v>
      </c>
      <c r="D32" s="7" t="s">
        <v>17</v>
      </c>
      <c r="E32" s="7">
        <f>VLOOKUP(C32,'[1]S1.All cases'!$B$3:$O$1003,13,FALSE)</f>
        <v>2018</v>
      </c>
      <c r="F32" s="7" t="str">
        <f>VLOOKUP(C32,'[1]S1.All cases'!$B$3:$O$1003,12,FALSE)</f>
        <v>RUMC</v>
      </c>
      <c r="G32" s="12" t="s">
        <v>6</v>
      </c>
      <c r="H32" s="12" t="s">
        <v>5</v>
      </c>
      <c r="I32" s="13" t="s">
        <v>4</v>
      </c>
      <c r="J32" s="12" t="s">
        <v>3118</v>
      </c>
      <c r="K32" s="14">
        <v>11</v>
      </c>
      <c r="L32" s="10" t="s">
        <v>3117</v>
      </c>
      <c r="M32" s="10">
        <v>2</v>
      </c>
      <c r="N32" s="10">
        <v>1</v>
      </c>
      <c r="O32" s="10">
        <v>14783402</v>
      </c>
      <c r="P32" s="9">
        <v>15</v>
      </c>
      <c r="Q32" s="3"/>
      <c r="R32" s="9" t="s">
        <v>619</v>
      </c>
      <c r="S32" s="17" t="s">
        <v>0</v>
      </c>
      <c r="T32" s="17" t="s">
        <v>0</v>
      </c>
      <c r="U32" s="17" t="s">
        <v>0</v>
      </c>
      <c r="V32" s="6"/>
      <c r="W32" s="6"/>
      <c r="X32" s="5"/>
      <c r="Y32" s="9" t="s">
        <v>2946</v>
      </c>
      <c r="Z32" s="9" t="s">
        <v>617</v>
      </c>
    </row>
    <row r="33" spans="1:26" s="9" customFormat="1" ht="18.75" x14ac:dyDescent="0.2">
      <c r="A33" s="3">
        <v>28</v>
      </c>
      <c r="B33" s="3">
        <v>15</v>
      </c>
      <c r="C33" s="7" t="s">
        <v>3111</v>
      </c>
      <c r="D33" s="7" t="s">
        <v>17</v>
      </c>
      <c r="E33" s="7">
        <f>VLOOKUP(C33,'[1]S1.All cases'!$B$3:$O$1003,13,FALSE)</f>
        <v>2018</v>
      </c>
      <c r="F33" s="7" t="str">
        <f>VLOOKUP(C33,'[1]S1.All cases'!$B$3:$O$1003,12,FALSE)</f>
        <v>RUMC</v>
      </c>
      <c r="G33" s="12" t="s">
        <v>109</v>
      </c>
      <c r="H33" s="12" t="s">
        <v>38</v>
      </c>
      <c r="I33" s="12" t="s">
        <v>37</v>
      </c>
      <c r="J33" s="12" t="s">
        <v>3116</v>
      </c>
      <c r="K33" s="14">
        <v>12</v>
      </c>
      <c r="L33" s="10">
        <v>25245350</v>
      </c>
      <c r="M33" s="10" t="s">
        <v>35</v>
      </c>
      <c r="N33" s="9" t="s">
        <v>54</v>
      </c>
      <c r="P33" s="9">
        <v>31</v>
      </c>
      <c r="Q33" s="3" t="s">
        <v>2044</v>
      </c>
      <c r="R33" s="9" t="s">
        <v>619</v>
      </c>
      <c r="S33" s="6" t="s">
        <v>1</v>
      </c>
      <c r="T33" s="6" t="s">
        <v>1</v>
      </c>
      <c r="U33" s="18"/>
      <c r="V33" s="29">
        <v>46</v>
      </c>
      <c r="W33" s="29">
        <v>15</v>
      </c>
      <c r="X33" s="28">
        <v>0.32608695652173914</v>
      </c>
      <c r="Y33" s="9" t="s">
        <v>2946</v>
      </c>
    </row>
    <row r="34" spans="1:26" s="9" customFormat="1" ht="18.75" x14ac:dyDescent="0.2">
      <c r="A34" s="3">
        <v>29</v>
      </c>
      <c r="B34" s="3">
        <v>15</v>
      </c>
      <c r="C34" s="7" t="s">
        <v>3111</v>
      </c>
      <c r="D34" s="7" t="s">
        <v>17</v>
      </c>
      <c r="E34" s="7">
        <f>VLOOKUP(C34,'[1]S1.All cases'!$B$3:$O$1003,13,FALSE)</f>
        <v>2018</v>
      </c>
      <c r="F34" s="7" t="str">
        <f>VLOOKUP(C34,'[1]S1.All cases'!$B$3:$O$1003,12,FALSE)</f>
        <v>RUMC</v>
      </c>
      <c r="G34" s="12" t="s">
        <v>6</v>
      </c>
      <c r="H34" s="12" t="s">
        <v>5</v>
      </c>
      <c r="I34" s="13" t="s">
        <v>4</v>
      </c>
      <c r="J34" s="12" t="s">
        <v>3115</v>
      </c>
      <c r="K34" s="14">
        <v>15</v>
      </c>
      <c r="L34" s="10" t="s">
        <v>3114</v>
      </c>
      <c r="M34" s="10">
        <v>2</v>
      </c>
      <c r="N34" s="10">
        <v>1</v>
      </c>
      <c r="O34" s="10">
        <v>11145785</v>
      </c>
      <c r="P34" s="9">
        <v>10</v>
      </c>
      <c r="Q34" s="3"/>
      <c r="R34" s="9" t="s">
        <v>619</v>
      </c>
      <c r="S34" s="17" t="s">
        <v>0</v>
      </c>
      <c r="T34" s="17" t="s">
        <v>0</v>
      </c>
      <c r="U34" s="17" t="s">
        <v>0</v>
      </c>
      <c r="V34" s="6"/>
      <c r="W34" s="6"/>
      <c r="X34" s="5"/>
      <c r="Y34" s="9" t="s">
        <v>2946</v>
      </c>
      <c r="Z34" s="9" t="s">
        <v>617</v>
      </c>
    </row>
    <row r="35" spans="1:26" s="9" customFormat="1" ht="18.75" x14ac:dyDescent="0.2">
      <c r="A35" s="3">
        <v>30</v>
      </c>
      <c r="B35" s="3">
        <v>15</v>
      </c>
      <c r="C35" s="7" t="s">
        <v>3111</v>
      </c>
      <c r="D35" s="7" t="s">
        <v>17</v>
      </c>
      <c r="E35" s="7">
        <f>VLOOKUP(C35,'[1]S1.All cases'!$B$3:$O$1003,13,FALSE)</f>
        <v>2018</v>
      </c>
      <c r="F35" s="7" t="str">
        <f>VLOOKUP(C35,'[1]S1.All cases'!$B$3:$O$1003,12,FALSE)</f>
        <v>RUMC</v>
      </c>
      <c r="G35" s="12" t="s">
        <v>6</v>
      </c>
      <c r="H35" s="12" t="s">
        <v>5</v>
      </c>
      <c r="I35" s="13" t="s">
        <v>4</v>
      </c>
      <c r="J35" s="12" t="s">
        <v>3113</v>
      </c>
      <c r="K35" s="14">
        <v>17</v>
      </c>
      <c r="L35" s="10" t="s">
        <v>3112</v>
      </c>
      <c r="M35" s="10">
        <v>2</v>
      </c>
      <c r="N35" s="10">
        <v>3</v>
      </c>
      <c r="O35" s="10">
        <v>50723559</v>
      </c>
      <c r="P35" s="9">
        <v>5</v>
      </c>
      <c r="Q35" s="3"/>
      <c r="R35" s="9" t="s">
        <v>619</v>
      </c>
      <c r="S35" s="17" t="s">
        <v>0</v>
      </c>
      <c r="T35" s="17" t="s">
        <v>0</v>
      </c>
      <c r="U35" s="17" t="s">
        <v>0</v>
      </c>
      <c r="V35" s="6"/>
      <c r="W35" s="6"/>
      <c r="X35" s="5"/>
      <c r="Y35" s="9" t="s">
        <v>2946</v>
      </c>
      <c r="Z35" s="9" t="s">
        <v>617</v>
      </c>
    </row>
    <row r="36" spans="1:26" s="9" customFormat="1" ht="18.75" x14ac:dyDescent="0.2">
      <c r="A36" s="3">
        <v>31</v>
      </c>
      <c r="B36" s="3">
        <v>15</v>
      </c>
      <c r="C36" s="7" t="s">
        <v>3111</v>
      </c>
      <c r="D36" s="7" t="s">
        <v>17</v>
      </c>
      <c r="E36" s="7">
        <f>VLOOKUP(C36,'[1]S1.All cases'!$B$3:$O$1003,13,FALSE)</f>
        <v>2018</v>
      </c>
      <c r="F36" s="7" t="str">
        <f>VLOOKUP(C36,'[1]S1.All cases'!$B$3:$O$1003,12,FALSE)</f>
        <v>RUMC</v>
      </c>
      <c r="G36" s="12" t="s">
        <v>6</v>
      </c>
      <c r="H36" s="12" t="s">
        <v>5</v>
      </c>
      <c r="I36" s="13" t="s">
        <v>4</v>
      </c>
      <c r="J36" s="12" t="s">
        <v>3110</v>
      </c>
      <c r="K36" s="14">
        <v>9</v>
      </c>
      <c r="L36" s="10" t="s">
        <v>3109</v>
      </c>
      <c r="M36" s="10">
        <v>2</v>
      </c>
      <c r="N36" s="10">
        <v>1</v>
      </c>
      <c r="O36" s="10">
        <v>10705244</v>
      </c>
      <c r="P36" s="9">
        <v>20</v>
      </c>
      <c r="Q36" s="3"/>
      <c r="R36" s="9" t="s">
        <v>619</v>
      </c>
      <c r="S36" s="17" t="s">
        <v>0</v>
      </c>
      <c r="T36" s="17" t="s">
        <v>0</v>
      </c>
      <c r="U36" s="17" t="s">
        <v>0</v>
      </c>
      <c r="V36" s="6"/>
      <c r="W36" s="6"/>
      <c r="X36" s="5"/>
      <c r="Y36" s="9" t="s">
        <v>2946</v>
      </c>
      <c r="Z36" s="9" t="s">
        <v>617</v>
      </c>
    </row>
    <row r="37" spans="1:26" s="9" customFormat="1" ht="18.75" x14ac:dyDescent="0.2">
      <c r="A37" s="3">
        <v>32</v>
      </c>
      <c r="B37" s="3">
        <v>16</v>
      </c>
      <c r="C37" s="7" t="s">
        <v>3108</v>
      </c>
      <c r="D37" s="7" t="s">
        <v>17</v>
      </c>
      <c r="E37" s="7">
        <f>VLOOKUP(C37,'[1]S1.All cases'!$B$3:$O$1003,13,FALSE)</f>
        <v>2018</v>
      </c>
      <c r="F37" s="7" t="str">
        <f>VLOOKUP(C37,'[1]S1.All cases'!$B$3:$O$1003,12,FALSE)</f>
        <v>RUMC</v>
      </c>
      <c r="G37" s="12" t="s">
        <v>39</v>
      </c>
      <c r="H37" s="12" t="s">
        <v>38</v>
      </c>
      <c r="I37" s="12" t="s">
        <v>37</v>
      </c>
      <c r="J37" s="12" t="s">
        <v>3107</v>
      </c>
      <c r="K37" s="14">
        <v>13</v>
      </c>
      <c r="L37" s="10">
        <v>77903271</v>
      </c>
      <c r="M37" s="10" t="s">
        <v>54</v>
      </c>
      <c r="N37" s="9" t="s">
        <v>72</v>
      </c>
      <c r="Q37" s="3" t="s">
        <v>3106</v>
      </c>
      <c r="S37" s="6" t="s">
        <v>1</v>
      </c>
      <c r="T37" s="6" t="s">
        <v>1</v>
      </c>
      <c r="U37" s="18"/>
      <c r="V37" s="29">
        <v>33</v>
      </c>
      <c r="W37" s="29">
        <v>17</v>
      </c>
      <c r="X37" s="28">
        <v>0.51515151515151514</v>
      </c>
    </row>
    <row r="38" spans="1:26" s="9" customFormat="1" ht="18.75" x14ac:dyDescent="0.2">
      <c r="A38" s="3">
        <v>33</v>
      </c>
      <c r="B38" s="3">
        <v>18</v>
      </c>
      <c r="C38" s="7" t="s">
        <v>3105</v>
      </c>
      <c r="D38" s="7" t="s">
        <v>17</v>
      </c>
      <c r="E38" s="7">
        <f>VLOOKUP(C38,'[1]S1.All cases'!$B$3:$O$1003,13,FALSE)</f>
        <v>2018</v>
      </c>
      <c r="F38" s="7" t="str">
        <f>VLOOKUP(C38,'[1]S1.All cases'!$B$3:$O$1003,12,FALSE)</f>
        <v>RUMC</v>
      </c>
      <c r="G38" s="12" t="s">
        <v>1064</v>
      </c>
      <c r="H38" s="12" t="s">
        <v>27</v>
      </c>
      <c r="I38" s="12" t="s">
        <v>26</v>
      </c>
      <c r="J38" s="12" t="s">
        <v>3104</v>
      </c>
      <c r="K38" s="14"/>
      <c r="L38" s="10"/>
      <c r="M38" s="10"/>
      <c r="Q38" s="3"/>
      <c r="S38" s="6" t="s">
        <v>1</v>
      </c>
      <c r="T38" s="18"/>
      <c r="U38" s="6" t="s">
        <v>1</v>
      </c>
      <c r="V38" s="6"/>
      <c r="W38" s="6"/>
      <c r="X38" s="5"/>
    </row>
    <row r="39" spans="1:26" s="9" customFormat="1" ht="18.75" x14ac:dyDescent="0.2">
      <c r="A39" s="3">
        <v>34</v>
      </c>
      <c r="B39" s="3">
        <v>19</v>
      </c>
      <c r="C39" s="7" t="s">
        <v>3103</v>
      </c>
      <c r="D39" s="7" t="s">
        <v>17</v>
      </c>
      <c r="E39" s="7">
        <f>VLOOKUP(C39,'[1]S1.All cases'!$B$3:$O$1003,13,FALSE)</f>
        <v>2018</v>
      </c>
      <c r="F39" s="7" t="str">
        <f>VLOOKUP(C39,'[1]S1.All cases'!$B$3:$O$1003,12,FALSE)</f>
        <v>RUMC</v>
      </c>
      <c r="G39" s="12" t="s">
        <v>109</v>
      </c>
      <c r="H39" s="12" t="s">
        <v>38</v>
      </c>
      <c r="I39" s="12" t="s">
        <v>37</v>
      </c>
      <c r="J39" s="12" t="s">
        <v>3102</v>
      </c>
      <c r="K39" s="14">
        <v>10</v>
      </c>
      <c r="L39" s="10">
        <v>87925550</v>
      </c>
      <c r="M39" s="10" t="s">
        <v>34</v>
      </c>
      <c r="N39" s="9" t="s">
        <v>35</v>
      </c>
      <c r="P39" s="9">
        <v>50</v>
      </c>
      <c r="Q39" s="3" t="s">
        <v>330</v>
      </c>
      <c r="R39" s="9" t="s">
        <v>619</v>
      </c>
      <c r="S39" s="6" t="s">
        <v>1</v>
      </c>
      <c r="T39" s="6" t="s">
        <v>1</v>
      </c>
      <c r="U39" s="18"/>
      <c r="V39" s="29">
        <v>30</v>
      </c>
      <c r="W39" s="29">
        <v>12</v>
      </c>
      <c r="X39" s="28">
        <v>0.4</v>
      </c>
      <c r="Y39" s="9" t="s">
        <v>2524</v>
      </c>
    </row>
    <row r="40" spans="1:26" ht="18.75" x14ac:dyDescent="0.2">
      <c r="A40" s="3">
        <v>35</v>
      </c>
      <c r="B40" s="3">
        <v>20</v>
      </c>
      <c r="C40" s="7" t="s">
        <v>3101</v>
      </c>
      <c r="D40" s="7" t="s">
        <v>17</v>
      </c>
      <c r="E40" s="7">
        <f>VLOOKUP(C40,'[1]S1.All cases'!$B$3:$O$1003,13,FALSE)</f>
        <v>2018</v>
      </c>
      <c r="F40" s="7" t="str">
        <f>VLOOKUP(C40,'[1]S1.All cases'!$B$3:$O$1003,12,FALSE)</f>
        <v>RUMC</v>
      </c>
      <c r="G40" s="12" t="s">
        <v>109</v>
      </c>
      <c r="H40" s="12" t="s">
        <v>38</v>
      </c>
      <c r="I40" s="12" t="s">
        <v>37</v>
      </c>
      <c r="J40" s="12" t="s">
        <v>3100</v>
      </c>
      <c r="K40" s="14">
        <v>17</v>
      </c>
      <c r="L40" s="10">
        <v>43104968</v>
      </c>
      <c r="M40" s="10" t="s">
        <v>34</v>
      </c>
      <c r="N40" s="9" t="s">
        <v>35</v>
      </c>
      <c r="O40" s="9"/>
      <c r="P40" s="9"/>
      <c r="Q40" s="3" t="s">
        <v>1004</v>
      </c>
      <c r="R40" s="9"/>
      <c r="S40" s="6" t="s">
        <v>1</v>
      </c>
      <c r="T40" s="6" t="s">
        <v>1</v>
      </c>
      <c r="U40" s="18"/>
      <c r="V40" s="29">
        <v>41</v>
      </c>
      <c r="W40" s="29">
        <v>23</v>
      </c>
      <c r="X40" s="28">
        <v>0.56097560975609762</v>
      </c>
      <c r="Y40" s="9"/>
      <c r="Z40" s="9"/>
    </row>
    <row r="41" spans="1:26" s="9" customFormat="1" ht="18.75" x14ac:dyDescent="0.2">
      <c r="A41" s="3">
        <v>36</v>
      </c>
      <c r="B41" s="3">
        <v>21</v>
      </c>
      <c r="C41" s="7" t="s">
        <v>3099</v>
      </c>
      <c r="D41" s="7" t="s">
        <v>17</v>
      </c>
      <c r="E41" s="7">
        <f>VLOOKUP(C41,'[1]S1.All cases'!$B$3:$O$1003,13,FALSE)</f>
        <v>2018</v>
      </c>
      <c r="F41" s="7" t="str">
        <f>VLOOKUP(C41,'[1]S1.All cases'!$B$3:$O$1003,12,FALSE)</f>
        <v>RUMC</v>
      </c>
      <c r="G41" s="12" t="s">
        <v>109</v>
      </c>
      <c r="H41" s="12" t="s">
        <v>38</v>
      </c>
      <c r="I41" s="12" t="s">
        <v>37</v>
      </c>
      <c r="J41" s="12" t="s">
        <v>2076</v>
      </c>
      <c r="K41" s="14">
        <v>22</v>
      </c>
      <c r="L41" s="10">
        <v>28695868</v>
      </c>
      <c r="M41" s="10" t="s">
        <v>588</v>
      </c>
      <c r="N41" s="9" t="s">
        <v>72</v>
      </c>
      <c r="Q41" s="3" t="s">
        <v>2075</v>
      </c>
      <c r="S41" s="6" t="s">
        <v>1</v>
      </c>
      <c r="T41" s="6" t="s">
        <v>1</v>
      </c>
      <c r="U41" s="18"/>
      <c r="V41" s="29">
        <v>32</v>
      </c>
      <c r="W41" s="29">
        <v>11</v>
      </c>
      <c r="X41" s="28">
        <v>0.34375</v>
      </c>
    </row>
    <row r="42" spans="1:26" s="9" customFormat="1" ht="18.75" x14ac:dyDescent="0.2">
      <c r="A42" s="3">
        <v>37</v>
      </c>
      <c r="B42" s="3">
        <v>22</v>
      </c>
      <c r="C42" s="7" t="s">
        <v>3098</v>
      </c>
      <c r="D42" s="7" t="s">
        <v>17</v>
      </c>
      <c r="E42" s="7">
        <f>VLOOKUP(C42,'[1]S1.All cases'!$B$3:$O$1003,13,FALSE)</f>
        <v>2018</v>
      </c>
      <c r="F42" s="7" t="str">
        <f>VLOOKUP(C42,'[1]S1.All cases'!$B$3:$O$1003,12,FALSE)</f>
        <v>RUMC</v>
      </c>
      <c r="G42" s="12" t="s">
        <v>39</v>
      </c>
      <c r="H42" s="12" t="s">
        <v>38</v>
      </c>
      <c r="I42" s="12" t="s">
        <v>37</v>
      </c>
      <c r="J42" s="12" t="s">
        <v>3097</v>
      </c>
      <c r="K42" s="14">
        <v>12</v>
      </c>
      <c r="L42" s="10">
        <v>14978047</v>
      </c>
      <c r="M42" s="10" t="s">
        <v>35</v>
      </c>
      <c r="N42" s="9" t="s">
        <v>54</v>
      </c>
      <c r="Q42" s="3" t="s">
        <v>3096</v>
      </c>
      <c r="S42" s="6" t="s">
        <v>1</v>
      </c>
      <c r="T42" s="6" t="s">
        <v>1</v>
      </c>
      <c r="U42" s="18"/>
      <c r="V42" s="29">
        <v>39</v>
      </c>
      <c r="W42" s="29">
        <v>39</v>
      </c>
      <c r="X42" s="28">
        <v>1</v>
      </c>
    </row>
    <row r="43" spans="1:26" s="9" customFormat="1" ht="18.75" x14ac:dyDescent="0.2">
      <c r="A43" s="3">
        <v>38</v>
      </c>
      <c r="B43" s="3">
        <v>23</v>
      </c>
      <c r="C43" s="7" t="s">
        <v>3091</v>
      </c>
      <c r="D43" s="7" t="s">
        <v>7</v>
      </c>
      <c r="E43" s="7">
        <f>VLOOKUP(C43,'[1]S1.All cases'!$B$3:$O$1003,13,FALSE)</f>
        <v>2018</v>
      </c>
      <c r="F43" s="7" t="str">
        <f>VLOOKUP(C43,'[1]S1.All cases'!$B$3:$O$1003,12,FALSE)</f>
        <v>RUMC</v>
      </c>
      <c r="G43" s="12" t="s">
        <v>6</v>
      </c>
      <c r="H43" s="12" t="s">
        <v>135</v>
      </c>
      <c r="I43" s="12" t="s">
        <v>4</v>
      </c>
      <c r="J43" s="12" t="s">
        <v>3095</v>
      </c>
      <c r="K43" s="27">
        <v>12</v>
      </c>
      <c r="L43" s="7" t="s">
        <v>3094</v>
      </c>
      <c r="M43" s="10" t="s">
        <v>132</v>
      </c>
      <c r="N43" s="10" t="s">
        <v>131</v>
      </c>
      <c r="O43" s="10">
        <v>12177872</v>
      </c>
      <c r="Q43" s="3"/>
      <c r="S43" s="6" t="s">
        <v>1</v>
      </c>
      <c r="T43" s="6" t="s">
        <v>1</v>
      </c>
      <c r="U43" s="18"/>
      <c r="V43" s="6"/>
      <c r="W43" s="6"/>
      <c r="X43" s="5"/>
    </row>
    <row r="44" spans="1:26" s="9" customFormat="1" ht="18.75" x14ac:dyDescent="0.2">
      <c r="A44" s="3">
        <v>39</v>
      </c>
      <c r="B44" s="3">
        <v>23</v>
      </c>
      <c r="C44" s="7" t="s">
        <v>3091</v>
      </c>
      <c r="D44" s="7" t="s">
        <v>7</v>
      </c>
      <c r="E44" s="7">
        <f>VLOOKUP(C44,'[1]S1.All cases'!$B$3:$O$1003,13,FALSE)</f>
        <v>2018</v>
      </c>
      <c r="F44" s="7" t="str">
        <f>VLOOKUP(C44,'[1]S1.All cases'!$B$3:$O$1003,12,FALSE)</f>
        <v>RUMC</v>
      </c>
      <c r="G44" s="12" t="s">
        <v>6</v>
      </c>
      <c r="H44" s="12" t="s">
        <v>5</v>
      </c>
      <c r="I44" s="13" t="s">
        <v>4</v>
      </c>
      <c r="J44" s="12" t="s">
        <v>3093</v>
      </c>
      <c r="K44" s="14">
        <v>19</v>
      </c>
      <c r="L44" s="10" t="s">
        <v>3092</v>
      </c>
      <c r="M44" s="10">
        <v>2</v>
      </c>
      <c r="N44" s="10">
        <v>3</v>
      </c>
      <c r="O44" s="10">
        <v>333463</v>
      </c>
      <c r="Q44" s="3"/>
      <c r="S44" s="6" t="s">
        <v>1</v>
      </c>
      <c r="T44" s="18"/>
      <c r="U44" s="6" t="s">
        <v>1</v>
      </c>
      <c r="V44" s="6"/>
      <c r="W44" s="6"/>
      <c r="X44" s="5"/>
    </row>
    <row r="45" spans="1:26" ht="18.75" x14ac:dyDescent="0.2">
      <c r="A45" s="3">
        <v>40</v>
      </c>
      <c r="B45" s="3">
        <v>23</v>
      </c>
      <c r="C45" s="7" t="s">
        <v>3091</v>
      </c>
      <c r="D45" s="7" t="s">
        <v>7</v>
      </c>
      <c r="E45" s="7">
        <f>VLOOKUP(C45,'[1]S1.All cases'!$B$3:$O$1003,13,FALSE)</f>
        <v>2018</v>
      </c>
      <c r="F45" s="7" t="str">
        <f>VLOOKUP(C45,'[1]S1.All cases'!$B$3:$O$1003,12,FALSE)</f>
        <v>RUMC</v>
      </c>
      <c r="G45" s="12" t="s">
        <v>6</v>
      </c>
      <c r="H45" s="12" t="s">
        <v>5</v>
      </c>
      <c r="I45" s="13" t="s">
        <v>4</v>
      </c>
      <c r="J45" s="12" t="s">
        <v>3090</v>
      </c>
      <c r="K45" s="14">
        <v>7</v>
      </c>
      <c r="L45" s="10" t="s">
        <v>3089</v>
      </c>
      <c r="M45" s="10">
        <v>2</v>
      </c>
      <c r="N45" s="10">
        <v>3</v>
      </c>
      <c r="O45" s="10">
        <v>153004</v>
      </c>
      <c r="P45" s="9"/>
      <c r="R45" s="9"/>
      <c r="S45" s="6" t="s">
        <v>1</v>
      </c>
      <c r="T45" s="6" t="s">
        <v>1</v>
      </c>
      <c r="U45" s="18"/>
      <c r="V45" s="6"/>
      <c r="W45" s="6"/>
      <c r="X45" s="5"/>
      <c r="Y45" s="9"/>
      <c r="Z45" s="9"/>
    </row>
    <row r="46" spans="1:26" s="9" customFormat="1" ht="18.75" x14ac:dyDescent="0.2">
      <c r="A46" s="3">
        <v>41</v>
      </c>
      <c r="B46" s="3">
        <v>24</v>
      </c>
      <c r="C46" s="7" t="s">
        <v>3088</v>
      </c>
      <c r="D46" s="7" t="s">
        <v>7</v>
      </c>
      <c r="E46" s="7">
        <f>VLOOKUP(C46,'[1]S1.All cases'!$B$3:$O$1003,13,FALSE)</f>
        <v>2018</v>
      </c>
      <c r="F46" s="7" t="str">
        <f>VLOOKUP(C46,'[1]S1.All cases'!$B$3:$O$1003,12,FALSE)</f>
        <v>RUMC</v>
      </c>
      <c r="G46" s="12" t="s">
        <v>39</v>
      </c>
      <c r="H46" s="12" t="s">
        <v>38</v>
      </c>
      <c r="I46" s="12" t="s">
        <v>37</v>
      </c>
      <c r="J46" s="12" t="s">
        <v>3087</v>
      </c>
      <c r="K46" s="14">
        <v>12</v>
      </c>
      <c r="L46" s="10">
        <v>47987610</v>
      </c>
      <c r="M46" s="10" t="s">
        <v>35</v>
      </c>
      <c r="N46" s="9" t="s">
        <v>34</v>
      </c>
      <c r="Q46" s="3" t="s">
        <v>582</v>
      </c>
      <c r="S46" s="6" t="s">
        <v>1</v>
      </c>
      <c r="T46" s="6" t="s">
        <v>1</v>
      </c>
      <c r="U46" s="18"/>
      <c r="V46" s="29">
        <v>36</v>
      </c>
      <c r="W46" s="29">
        <v>19</v>
      </c>
      <c r="X46" s="28">
        <v>0.52777777777777779</v>
      </c>
    </row>
    <row r="47" spans="1:26" ht="18.75" x14ac:dyDescent="0.2">
      <c r="A47" s="3">
        <v>42</v>
      </c>
      <c r="B47" s="3">
        <v>25</v>
      </c>
      <c r="C47" s="7" t="s">
        <v>3086</v>
      </c>
      <c r="D47" s="7" t="s">
        <v>17</v>
      </c>
      <c r="E47" s="7">
        <f>VLOOKUP(C47,'[1]S1.All cases'!$B$3:$O$1003,13,FALSE)</f>
        <v>2018</v>
      </c>
      <c r="F47" s="7" t="str">
        <f>VLOOKUP(C47,'[1]S1.All cases'!$B$3:$O$1003,12,FALSE)</f>
        <v>RUMC</v>
      </c>
      <c r="G47" s="12" t="s">
        <v>39</v>
      </c>
      <c r="H47" s="12" t="s">
        <v>38</v>
      </c>
      <c r="I47" s="12" t="s">
        <v>37</v>
      </c>
      <c r="J47" s="12" t="s">
        <v>3085</v>
      </c>
      <c r="K47" s="14">
        <v>2</v>
      </c>
      <c r="L47" s="10">
        <v>178729847</v>
      </c>
      <c r="M47" s="10" t="s">
        <v>54</v>
      </c>
      <c r="N47" s="9" t="s">
        <v>72</v>
      </c>
      <c r="O47" s="9"/>
      <c r="P47" s="9"/>
      <c r="Q47" s="3" t="s">
        <v>1946</v>
      </c>
      <c r="R47" s="9"/>
      <c r="S47" s="6" t="s">
        <v>1</v>
      </c>
      <c r="T47" s="6" t="s">
        <v>1</v>
      </c>
      <c r="U47" s="18"/>
      <c r="V47" s="29">
        <v>27</v>
      </c>
      <c r="W47" s="29">
        <v>15</v>
      </c>
      <c r="X47" s="28">
        <v>0.55555555555555558</v>
      </c>
      <c r="Y47" s="9"/>
      <c r="Z47" s="9"/>
    </row>
    <row r="48" spans="1:26" s="9" customFormat="1" ht="18.75" x14ac:dyDescent="0.2">
      <c r="A48" s="3">
        <v>43</v>
      </c>
      <c r="B48" s="3">
        <v>26</v>
      </c>
      <c r="C48" s="7" t="s">
        <v>3084</v>
      </c>
      <c r="D48" s="7" t="s">
        <v>17</v>
      </c>
      <c r="E48" s="7">
        <f>VLOOKUP(C48,'[1]S1.All cases'!$B$3:$O$1003,13,FALSE)</f>
        <v>2018</v>
      </c>
      <c r="F48" s="7" t="str">
        <f>VLOOKUP(C48,'[1]S1.All cases'!$B$3:$O$1003,12,FALSE)</f>
        <v>RUMC</v>
      </c>
      <c r="G48" s="12" t="s">
        <v>6</v>
      </c>
      <c r="H48" s="12" t="s">
        <v>217</v>
      </c>
      <c r="I48" s="12" t="s">
        <v>26</v>
      </c>
      <c r="J48" s="12" t="s">
        <v>3083</v>
      </c>
      <c r="K48" s="14"/>
      <c r="L48" s="10"/>
      <c r="M48" s="10"/>
      <c r="P48" s="9">
        <v>47.5</v>
      </c>
      <c r="Q48" s="3"/>
      <c r="R48" s="9" t="s">
        <v>619</v>
      </c>
      <c r="S48" s="6" t="s">
        <v>1</v>
      </c>
      <c r="T48" s="18"/>
      <c r="U48" s="6" t="s">
        <v>1</v>
      </c>
      <c r="V48" s="6"/>
      <c r="W48" s="6"/>
      <c r="X48" s="5"/>
      <c r="Y48" s="9" t="s">
        <v>2946</v>
      </c>
    </row>
    <row r="49" spans="1:26" s="9" customFormat="1" ht="18.75" x14ac:dyDescent="0.2">
      <c r="A49" s="3">
        <v>44</v>
      </c>
      <c r="B49" s="3">
        <v>27</v>
      </c>
      <c r="C49" s="7" t="s">
        <v>3082</v>
      </c>
      <c r="D49" s="7" t="s">
        <v>7</v>
      </c>
      <c r="E49" s="7">
        <f>VLOOKUP(C49,'[1]S1.All cases'!$B$3:$O$1003,13,FALSE)</f>
        <v>2018</v>
      </c>
      <c r="F49" s="7" t="str">
        <f>VLOOKUP(C49,'[1]S1.All cases'!$B$3:$O$1003,12,FALSE)</f>
        <v>RUMC</v>
      </c>
      <c r="G49" s="12" t="s">
        <v>52</v>
      </c>
      <c r="H49" s="12" t="s">
        <v>38</v>
      </c>
      <c r="I49" s="12" t="s">
        <v>37</v>
      </c>
      <c r="J49" s="12" t="s">
        <v>3081</v>
      </c>
      <c r="K49" s="14" t="s">
        <v>10</v>
      </c>
      <c r="L49" s="10">
        <v>18893579</v>
      </c>
      <c r="M49" s="10" t="s">
        <v>54</v>
      </c>
      <c r="N49" s="9" t="s">
        <v>72</v>
      </c>
      <c r="Q49" s="3" t="s">
        <v>3080</v>
      </c>
      <c r="S49" s="6" t="s">
        <v>1</v>
      </c>
      <c r="T49" s="6" t="s">
        <v>1</v>
      </c>
      <c r="U49" s="18"/>
      <c r="V49" s="29">
        <v>21</v>
      </c>
      <c r="W49" s="29">
        <v>21</v>
      </c>
      <c r="X49" s="28">
        <v>1</v>
      </c>
    </row>
    <row r="50" spans="1:26" s="9" customFormat="1" ht="18.75" x14ac:dyDescent="0.2">
      <c r="A50" s="3">
        <v>45</v>
      </c>
      <c r="B50" s="3">
        <v>28</v>
      </c>
      <c r="C50" s="7" t="s">
        <v>3079</v>
      </c>
      <c r="D50" s="7" t="s">
        <v>7</v>
      </c>
      <c r="E50" s="7">
        <f>VLOOKUP(C50,'[1]S1.All cases'!$B$3:$O$1003,13,FALSE)</f>
        <v>2018</v>
      </c>
      <c r="F50" s="7" t="str">
        <f>VLOOKUP(C50,'[1]S1.All cases'!$B$3:$O$1003,12,FALSE)</f>
        <v>RUMC</v>
      </c>
      <c r="G50" s="12" t="s">
        <v>39</v>
      </c>
      <c r="H50" s="12" t="s">
        <v>38</v>
      </c>
      <c r="I50" s="12" t="s">
        <v>37</v>
      </c>
      <c r="J50" s="12" t="s">
        <v>3078</v>
      </c>
      <c r="K50" s="14">
        <v>12</v>
      </c>
      <c r="L50" s="10">
        <v>13571803</v>
      </c>
      <c r="M50" s="10" t="s">
        <v>35</v>
      </c>
      <c r="N50" s="9" t="s">
        <v>34</v>
      </c>
      <c r="Q50" s="3" t="s">
        <v>3077</v>
      </c>
      <c r="S50" s="6" t="s">
        <v>1</v>
      </c>
      <c r="T50" s="6" t="s">
        <v>1</v>
      </c>
      <c r="U50" s="18"/>
      <c r="V50" s="29">
        <v>32</v>
      </c>
      <c r="W50" s="29">
        <v>18</v>
      </c>
      <c r="X50" s="28">
        <v>0.5625</v>
      </c>
    </row>
    <row r="51" spans="1:26" s="9" customFormat="1" ht="18.75" x14ac:dyDescent="0.2">
      <c r="A51" s="3">
        <v>46</v>
      </c>
      <c r="B51" s="3">
        <v>29</v>
      </c>
      <c r="C51" s="7" t="s">
        <v>3072</v>
      </c>
      <c r="D51" s="7" t="s">
        <v>7</v>
      </c>
      <c r="E51" s="7">
        <f>VLOOKUP(C51,'[1]S1.All cases'!$B$3:$O$1003,13,FALSE)</f>
        <v>2018</v>
      </c>
      <c r="F51" s="7" t="str">
        <f>VLOOKUP(C51,'[1]S1.All cases'!$B$3:$O$1003,12,FALSE)</f>
        <v>RUMC</v>
      </c>
      <c r="G51" s="12" t="s">
        <v>6</v>
      </c>
      <c r="H51" s="12" t="s">
        <v>135</v>
      </c>
      <c r="I51" s="12" t="s">
        <v>4</v>
      </c>
      <c r="J51" s="12" t="s">
        <v>3076</v>
      </c>
      <c r="K51" s="27">
        <v>11</v>
      </c>
      <c r="L51" s="7" t="s">
        <v>3075</v>
      </c>
      <c r="M51" s="10" t="s">
        <v>132</v>
      </c>
      <c r="N51" s="10" t="s">
        <v>131</v>
      </c>
      <c r="O51" s="10">
        <v>72844305</v>
      </c>
      <c r="P51" s="9" t="s">
        <v>871</v>
      </c>
      <c r="Q51" s="3"/>
      <c r="R51" s="9" t="s">
        <v>619</v>
      </c>
      <c r="S51" s="6" t="s">
        <v>1</v>
      </c>
      <c r="T51" s="18"/>
      <c r="U51" s="6" t="s">
        <v>1</v>
      </c>
      <c r="V51" s="6"/>
      <c r="W51" s="6"/>
      <c r="X51" s="5"/>
      <c r="Y51" s="9" t="s">
        <v>2946</v>
      </c>
    </row>
    <row r="52" spans="1:26" s="9" customFormat="1" ht="18.75" x14ac:dyDescent="0.2">
      <c r="A52" s="3">
        <v>47</v>
      </c>
      <c r="B52" s="3">
        <v>29</v>
      </c>
      <c r="C52" s="7" t="s">
        <v>3072</v>
      </c>
      <c r="D52" s="7" t="s">
        <v>7</v>
      </c>
      <c r="E52" s="7">
        <f>VLOOKUP(C52,'[1]S1.All cases'!$B$3:$O$1003,13,FALSE)</f>
        <v>2018</v>
      </c>
      <c r="F52" s="7" t="str">
        <f>VLOOKUP(C52,'[1]S1.All cases'!$B$3:$O$1003,12,FALSE)</f>
        <v>RUMC</v>
      </c>
      <c r="G52" s="12" t="s">
        <v>6</v>
      </c>
      <c r="H52" s="12" t="s">
        <v>5</v>
      </c>
      <c r="I52" s="13" t="s">
        <v>4</v>
      </c>
      <c r="J52" s="12" t="s">
        <v>3074</v>
      </c>
      <c r="K52" s="14">
        <v>13</v>
      </c>
      <c r="L52" s="10" t="s">
        <v>3073</v>
      </c>
      <c r="M52" s="10">
        <v>2</v>
      </c>
      <c r="N52" s="10">
        <v>1</v>
      </c>
      <c r="O52" s="10">
        <v>13732999</v>
      </c>
      <c r="P52" s="9">
        <v>10</v>
      </c>
      <c r="Q52" s="3"/>
      <c r="R52" s="9" t="s">
        <v>619</v>
      </c>
      <c r="S52" s="17" t="s">
        <v>0</v>
      </c>
      <c r="T52" s="17" t="s">
        <v>0</v>
      </c>
      <c r="U52" s="17" t="s">
        <v>0</v>
      </c>
      <c r="V52" s="6"/>
      <c r="W52" s="6"/>
      <c r="X52" s="5"/>
      <c r="Y52" s="9" t="s">
        <v>2946</v>
      </c>
      <c r="Z52" s="9" t="s">
        <v>617</v>
      </c>
    </row>
    <row r="53" spans="1:26" s="9" customFormat="1" ht="18.75" x14ac:dyDescent="0.2">
      <c r="A53" s="3">
        <v>48</v>
      </c>
      <c r="B53" s="3">
        <v>29</v>
      </c>
      <c r="C53" s="7" t="s">
        <v>3072</v>
      </c>
      <c r="D53" s="7" t="s">
        <v>7</v>
      </c>
      <c r="E53" s="7">
        <f>VLOOKUP(C53,'[1]S1.All cases'!$B$3:$O$1003,13,FALSE)</f>
        <v>2018</v>
      </c>
      <c r="F53" s="7" t="str">
        <f>VLOOKUP(C53,'[1]S1.All cases'!$B$3:$O$1003,12,FALSE)</f>
        <v>RUMC</v>
      </c>
      <c r="G53" s="12" t="s">
        <v>109</v>
      </c>
      <c r="H53" s="12" t="s">
        <v>38</v>
      </c>
      <c r="I53" s="12" t="s">
        <v>37</v>
      </c>
      <c r="J53" s="12" t="s">
        <v>3044</v>
      </c>
      <c r="K53" s="14">
        <v>2</v>
      </c>
      <c r="L53" s="10">
        <v>197402110</v>
      </c>
      <c r="M53" s="10" t="s">
        <v>34</v>
      </c>
      <c r="N53" s="9" t="s">
        <v>35</v>
      </c>
      <c r="P53" s="9">
        <v>17</v>
      </c>
      <c r="Q53" s="3" t="s">
        <v>3043</v>
      </c>
      <c r="R53" s="9" t="s">
        <v>619</v>
      </c>
      <c r="S53" s="17" t="s">
        <v>0</v>
      </c>
      <c r="T53" s="17" t="s">
        <v>0</v>
      </c>
      <c r="U53" s="17" t="s">
        <v>0</v>
      </c>
      <c r="V53" s="6"/>
      <c r="W53" s="6"/>
      <c r="X53" s="5"/>
      <c r="Y53" s="9" t="s">
        <v>2946</v>
      </c>
      <c r="Z53" s="9" t="s">
        <v>617</v>
      </c>
    </row>
    <row r="54" spans="1:26" s="9" customFormat="1" ht="18.75" x14ac:dyDescent="0.2">
      <c r="A54" s="3">
        <v>49</v>
      </c>
      <c r="B54" s="3">
        <v>30</v>
      </c>
      <c r="C54" s="7" t="s">
        <v>3071</v>
      </c>
      <c r="D54" s="7" t="s">
        <v>17</v>
      </c>
      <c r="E54" s="7">
        <f>VLOOKUP(C54,'[1]S1.All cases'!$B$3:$O$1003,13,FALSE)</f>
        <v>2018</v>
      </c>
      <c r="F54" s="7" t="str">
        <f>VLOOKUP(C54,'[1]S1.All cases'!$B$3:$O$1003,12,FALSE)</f>
        <v>RUMC</v>
      </c>
      <c r="G54" s="12" t="s">
        <v>39</v>
      </c>
      <c r="H54" s="12" t="s">
        <v>38</v>
      </c>
      <c r="I54" s="12" t="s">
        <v>37</v>
      </c>
      <c r="J54" s="12" t="s">
        <v>3070</v>
      </c>
      <c r="K54" s="14" t="s">
        <v>10</v>
      </c>
      <c r="L54" s="10">
        <v>25012921</v>
      </c>
      <c r="M54" s="10" t="s">
        <v>35</v>
      </c>
      <c r="N54" s="9" t="s">
        <v>34</v>
      </c>
      <c r="Q54" s="3" t="s">
        <v>264</v>
      </c>
      <c r="S54" s="6" t="s">
        <v>1</v>
      </c>
      <c r="T54" s="6" t="s">
        <v>1</v>
      </c>
      <c r="U54" s="18"/>
      <c r="V54" s="29">
        <v>39</v>
      </c>
      <c r="W54" s="29">
        <v>21</v>
      </c>
      <c r="X54" s="28">
        <v>0.53846153846153844</v>
      </c>
    </row>
    <row r="55" spans="1:26" s="9" customFormat="1" ht="18.75" x14ac:dyDescent="0.2">
      <c r="A55" s="3">
        <v>50</v>
      </c>
      <c r="B55" s="3">
        <v>31</v>
      </c>
      <c r="C55" s="7" t="s">
        <v>3069</v>
      </c>
      <c r="D55" s="7" t="s">
        <v>17</v>
      </c>
      <c r="E55" s="7">
        <f>VLOOKUP(C55,'[1]S1.All cases'!$B$3:$O$1003,13,FALSE)</f>
        <v>2018</v>
      </c>
      <c r="F55" s="7" t="str">
        <f>VLOOKUP(C55,'[1]S1.All cases'!$B$3:$O$1003,12,FALSE)</f>
        <v>RUMC</v>
      </c>
      <c r="G55" s="12" t="s">
        <v>6</v>
      </c>
      <c r="H55" s="12" t="s">
        <v>5</v>
      </c>
      <c r="I55" s="13" t="s">
        <v>4</v>
      </c>
      <c r="J55" s="1" t="s">
        <v>3068</v>
      </c>
      <c r="K55" s="14" t="s">
        <v>10</v>
      </c>
      <c r="L55" s="10" t="s">
        <v>3067</v>
      </c>
      <c r="M55" s="10">
        <v>2</v>
      </c>
      <c r="N55" s="10">
        <v>1</v>
      </c>
      <c r="O55" s="10">
        <v>8293705</v>
      </c>
      <c r="Q55" s="3"/>
      <c r="S55" s="6" t="s">
        <v>1</v>
      </c>
      <c r="T55" s="6" t="s">
        <v>1</v>
      </c>
      <c r="U55" s="18"/>
      <c r="V55" s="6"/>
      <c r="W55" s="6"/>
      <c r="X55" s="5"/>
    </row>
    <row r="56" spans="1:26" s="9" customFormat="1" ht="18.75" x14ac:dyDescent="0.2">
      <c r="A56" s="3">
        <v>51</v>
      </c>
      <c r="B56" s="3">
        <v>32</v>
      </c>
      <c r="C56" s="7" t="s">
        <v>3066</v>
      </c>
      <c r="D56" s="7" t="s">
        <v>7</v>
      </c>
      <c r="E56" s="7">
        <f>VLOOKUP(C56,'[1]S1.All cases'!$B$3:$O$1003,13,FALSE)</f>
        <v>2018</v>
      </c>
      <c r="F56" s="7" t="str">
        <f>VLOOKUP(C56,'[1]S1.All cases'!$B$3:$O$1003,12,FALSE)</f>
        <v>RUMC</v>
      </c>
      <c r="G56" s="12" t="s">
        <v>109</v>
      </c>
      <c r="H56" s="12" t="s">
        <v>38</v>
      </c>
      <c r="I56" s="12" t="s">
        <v>37</v>
      </c>
      <c r="J56" s="12" t="s">
        <v>3065</v>
      </c>
      <c r="K56" s="14">
        <v>5</v>
      </c>
      <c r="L56" s="10">
        <v>112780895</v>
      </c>
      <c r="M56" s="10" t="s">
        <v>35</v>
      </c>
      <c r="N56" s="9" t="s">
        <v>34</v>
      </c>
      <c r="P56" s="9">
        <v>2.5</v>
      </c>
      <c r="Q56" s="3" t="s">
        <v>1180</v>
      </c>
      <c r="R56" s="9" t="s">
        <v>619</v>
      </c>
      <c r="S56" s="17" t="s">
        <v>0</v>
      </c>
      <c r="T56" s="17" t="s">
        <v>0</v>
      </c>
      <c r="U56" s="17" t="s">
        <v>0</v>
      </c>
      <c r="V56" s="6"/>
      <c r="W56" s="6"/>
      <c r="X56" s="5"/>
      <c r="Y56" s="9" t="s">
        <v>2365</v>
      </c>
      <c r="Z56" s="9" t="s">
        <v>617</v>
      </c>
    </row>
    <row r="57" spans="1:26" s="9" customFormat="1" ht="18.75" x14ac:dyDescent="0.2">
      <c r="A57" s="3">
        <v>52</v>
      </c>
      <c r="B57" s="3">
        <v>33</v>
      </c>
      <c r="C57" s="7" t="s">
        <v>3064</v>
      </c>
      <c r="D57" s="7" t="s">
        <v>17</v>
      </c>
      <c r="E57" s="7">
        <f>VLOOKUP(C57,'[1]S1.All cases'!$B$3:$O$1003,13,FALSE)</f>
        <v>2018</v>
      </c>
      <c r="F57" s="7" t="str">
        <f>VLOOKUP(C57,'[1]S1.All cases'!$B$3:$O$1003,12,FALSE)</f>
        <v>RUMC</v>
      </c>
      <c r="G57" s="12" t="s">
        <v>39</v>
      </c>
      <c r="H57" s="12" t="s">
        <v>38</v>
      </c>
      <c r="I57" s="12" t="s">
        <v>37</v>
      </c>
      <c r="J57" s="12" t="s">
        <v>3063</v>
      </c>
      <c r="K57" s="14" t="s">
        <v>10</v>
      </c>
      <c r="L57" s="10">
        <v>154031445</v>
      </c>
      <c r="M57" s="10" t="s">
        <v>34</v>
      </c>
      <c r="N57" s="9" t="s">
        <v>54</v>
      </c>
      <c r="Q57" s="3" t="s">
        <v>2738</v>
      </c>
      <c r="R57" s="7"/>
      <c r="S57" s="6" t="s">
        <v>1</v>
      </c>
      <c r="T57" s="6" t="s">
        <v>1</v>
      </c>
      <c r="U57" s="18"/>
      <c r="V57" s="29">
        <v>56</v>
      </c>
      <c r="W57" s="29">
        <v>32</v>
      </c>
      <c r="X57" s="28">
        <v>0.5714285714285714</v>
      </c>
    </row>
    <row r="58" spans="1:26" s="9" customFormat="1" ht="18.75" x14ac:dyDescent="0.2">
      <c r="A58" s="3">
        <v>53</v>
      </c>
      <c r="B58" s="3">
        <v>34</v>
      </c>
      <c r="C58" s="7" t="s">
        <v>3049</v>
      </c>
      <c r="D58" s="7" t="s">
        <v>7</v>
      </c>
      <c r="E58" s="7">
        <f>VLOOKUP(C58,'[1]S1.All cases'!$B$3:$O$1003,13,FALSE)</f>
        <v>2018</v>
      </c>
      <c r="F58" s="7" t="str">
        <f>VLOOKUP(C58,'[1]S1.All cases'!$B$3:$O$1003,12,FALSE)</f>
        <v>RUMC</v>
      </c>
      <c r="G58" s="12" t="s">
        <v>109</v>
      </c>
      <c r="H58" s="12" t="s">
        <v>38</v>
      </c>
      <c r="I58" s="12" t="s">
        <v>37</v>
      </c>
      <c r="J58" s="12" t="s">
        <v>3062</v>
      </c>
      <c r="K58" s="14">
        <v>1</v>
      </c>
      <c r="L58" s="10">
        <v>7673776</v>
      </c>
      <c r="M58" s="10" t="s">
        <v>54</v>
      </c>
      <c r="N58" s="9" t="s">
        <v>72</v>
      </c>
      <c r="P58" s="9">
        <v>6.4</v>
      </c>
      <c r="Q58" s="3" t="s">
        <v>3020</v>
      </c>
      <c r="R58" s="9" t="s">
        <v>619</v>
      </c>
      <c r="S58" s="17" t="s">
        <v>0</v>
      </c>
      <c r="T58" s="17" t="s">
        <v>0</v>
      </c>
      <c r="U58" s="17" t="s">
        <v>0</v>
      </c>
      <c r="V58" s="6"/>
      <c r="W58" s="6"/>
      <c r="X58" s="5"/>
      <c r="Y58" s="9" t="s">
        <v>2946</v>
      </c>
      <c r="Z58" s="9" t="s">
        <v>617</v>
      </c>
    </row>
    <row r="59" spans="1:26" s="9" customFormat="1" ht="18.75" x14ac:dyDescent="0.2">
      <c r="A59" s="3">
        <v>54</v>
      </c>
      <c r="B59" s="3">
        <v>34</v>
      </c>
      <c r="C59" s="7" t="s">
        <v>3049</v>
      </c>
      <c r="D59" s="7" t="s">
        <v>7</v>
      </c>
      <c r="E59" s="7">
        <f>VLOOKUP(C59,'[1]S1.All cases'!$B$3:$O$1003,13,FALSE)</f>
        <v>2018</v>
      </c>
      <c r="F59" s="7" t="str">
        <f>VLOOKUP(C59,'[1]S1.All cases'!$B$3:$O$1003,12,FALSE)</f>
        <v>RUMC</v>
      </c>
      <c r="G59" s="12" t="s">
        <v>109</v>
      </c>
      <c r="H59" s="12" t="s">
        <v>38</v>
      </c>
      <c r="I59" s="12" t="s">
        <v>37</v>
      </c>
      <c r="J59" s="12" t="s">
        <v>3061</v>
      </c>
      <c r="K59" s="14">
        <v>17</v>
      </c>
      <c r="L59" s="10">
        <v>7674220</v>
      </c>
      <c r="M59" s="10" t="s">
        <v>35</v>
      </c>
      <c r="N59" s="9" t="s">
        <v>34</v>
      </c>
      <c r="P59" s="9">
        <v>10</v>
      </c>
      <c r="Q59" s="3" t="s">
        <v>3020</v>
      </c>
      <c r="R59" s="9" t="s">
        <v>619</v>
      </c>
      <c r="S59" s="17" t="s">
        <v>0</v>
      </c>
      <c r="T59" s="17" t="s">
        <v>0</v>
      </c>
      <c r="U59" s="17" t="s">
        <v>0</v>
      </c>
      <c r="V59" s="6"/>
      <c r="W59" s="6"/>
      <c r="X59" s="5"/>
      <c r="Y59" s="9" t="s">
        <v>2946</v>
      </c>
      <c r="Z59" s="9" t="s">
        <v>617</v>
      </c>
    </row>
    <row r="60" spans="1:26" s="9" customFormat="1" ht="18.75" x14ac:dyDescent="0.2">
      <c r="A60" s="3">
        <v>55</v>
      </c>
      <c r="B60" s="3">
        <v>34</v>
      </c>
      <c r="C60" s="7" t="s">
        <v>3049</v>
      </c>
      <c r="D60" s="7" t="s">
        <v>7</v>
      </c>
      <c r="E60" s="7">
        <f>VLOOKUP(C60,'[1]S1.All cases'!$B$3:$O$1003,13,FALSE)</f>
        <v>2018</v>
      </c>
      <c r="F60" s="7" t="str">
        <f>VLOOKUP(C60,'[1]S1.All cases'!$B$3:$O$1003,12,FALSE)</f>
        <v>RUMC</v>
      </c>
      <c r="G60" s="12" t="s">
        <v>109</v>
      </c>
      <c r="H60" s="12" t="s">
        <v>38</v>
      </c>
      <c r="I60" s="12" t="s">
        <v>37</v>
      </c>
      <c r="J60" s="12" t="s">
        <v>3060</v>
      </c>
      <c r="K60" s="14" t="s">
        <v>3059</v>
      </c>
      <c r="L60" s="10">
        <v>7674250</v>
      </c>
      <c r="M60" s="10" t="s">
        <v>35</v>
      </c>
      <c r="N60" s="9" t="s">
        <v>72</v>
      </c>
      <c r="P60" s="9">
        <v>2.4</v>
      </c>
      <c r="Q60" s="3" t="s">
        <v>3020</v>
      </c>
      <c r="R60" s="9" t="s">
        <v>619</v>
      </c>
      <c r="S60" s="17" t="s">
        <v>0</v>
      </c>
      <c r="T60" s="17" t="s">
        <v>0</v>
      </c>
      <c r="U60" s="17" t="s">
        <v>0</v>
      </c>
      <c r="V60" s="6"/>
      <c r="W60" s="6"/>
      <c r="X60" s="5"/>
      <c r="Y60" s="9" t="s">
        <v>2946</v>
      </c>
      <c r="Z60" s="9" t="s">
        <v>617</v>
      </c>
    </row>
    <row r="61" spans="1:26" s="9" customFormat="1" ht="18.75" x14ac:dyDescent="0.2">
      <c r="A61" s="3">
        <v>56</v>
      </c>
      <c r="B61" s="3">
        <v>34</v>
      </c>
      <c r="C61" s="7" t="s">
        <v>3049</v>
      </c>
      <c r="D61" s="7" t="s">
        <v>7</v>
      </c>
      <c r="E61" s="7">
        <f>VLOOKUP(C61,'[1]S1.All cases'!$B$3:$O$1003,13,FALSE)</f>
        <v>2018</v>
      </c>
      <c r="F61" s="7" t="str">
        <f>VLOOKUP(C61,'[1]S1.All cases'!$B$3:$O$1003,12,FALSE)</f>
        <v>RUMC</v>
      </c>
      <c r="G61" s="12" t="s">
        <v>109</v>
      </c>
      <c r="H61" s="12" t="s">
        <v>38</v>
      </c>
      <c r="I61" s="12" t="s">
        <v>37</v>
      </c>
      <c r="J61" s="12" t="s">
        <v>3058</v>
      </c>
      <c r="K61" s="14">
        <v>17</v>
      </c>
      <c r="L61" s="10">
        <v>7674252</v>
      </c>
      <c r="M61" s="10" t="s">
        <v>35</v>
      </c>
      <c r="N61" s="9" t="s">
        <v>34</v>
      </c>
      <c r="P61" s="9">
        <v>9</v>
      </c>
      <c r="Q61" s="3" t="s">
        <v>3020</v>
      </c>
      <c r="R61" s="9" t="s">
        <v>619</v>
      </c>
      <c r="S61" s="17" t="s">
        <v>0</v>
      </c>
      <c r="T61" s="17" t="s">
        <v>0</v>
      </c>
      <c r="U61" s="17" t="s">
        <v>0</v>
      </c>
      <c r="V61" s="6"/>
      <c r="W61" s="6"/>
      <c r="X61" s="5"/>
      <c r="Y61" s="9" t="s">
        <v>2946</v>
      </c>
      <c r="Z61" s="9" t="s">
        <v>617</v>
      </c>
    </row>
    <row r="62" spans="1:26" s="9" customFormat="1" ht="18.75" x14ac:dyDescent="0.2">
      <c r="A62" s="3">
        <v>57</v>
      </c>
      <c r="B62" s="3">
        <v>34</v>
      </c>
      <c r="C62" s="7" t="s">
        <v>3049</v>
      </c>
      <c r="D62" s="7" t="s">
        <v>7</v>
      </c>
      <c r="E62" s="7">
        <f>VLOOKUP(C62,'[1]S1.All cases'!$B$3:$O$1003,13,FALSE)</f>
        <v>2018</v>
      </c>
      <c r="F62" s="7" t="str">
        <f>VLOOKUP(C62,'[1]S1.All cases'!$B$3:$O$1003,12,FALSE)</f>
        <v>RUMC</v>
      </c>
      <c r="G62" s="12" t="s">
        <v>109</v>
      </c>
      <c r="H62" s="12" t="s">
        <v>38</v>
      </c>
      <c r="I62" s="12" t="s">
        <v>37</v>
      </c>
      <c r="J62" s="12" t="s">
        <v>3057</v>
      </c>
      <c r="K62" s="14">
        <v>17</v>
      </c>
      <c r="L62" s="10">
        <v>7674947</v>
      </c>
      <c r="M62" s="10" t="s">
        <v>72</v>
      </c>
      <c r="N62" s="9" t="s">
        <v>54</v>
      </c>
      <c r="P62" s="9">
        <v>4.5</v>
      </c>
      <c r="Q62" s="3" t="s">
        <v>3020</v>
      </c>
      <c r="R62" s="9" t="s">
        <v>619</v>
      </c>
      <c r="S62" s="17" t="s">
        <v>0</v>
      </c>
      <c r="T62" s="17" t="s">
        <v>0</v>
      </c>
      <c r="U62" s="17" t="s">
        <v>0</v>
      </c>
      <c r="V62" s="6"/>
      <c r="W62" s="6"/>
      <c r="X62" s="5"/>
      <c r="Y62" s="9" t="s">
        <v>2946</v>
      </c>
      <c r="Z62" s="9" t="s">
        <v>617</v>
      </c>
    </row>
    <row r="63" spans="1:26" s="9" customFormat="1" ht="18.75" x14ac:dyDescent="0.2">
      <c r="A63" s="3">
        <v>58</v>
      </c>
      <c r="B63" s="3">
        <v>34</v>
      </c>
      <c r="C63" s="7" t="s">
        <v>3049</v>
      </c>
      <c r="D63" s="7" t="s">
        <v>7</v>
      </c>
      <c r="E63" s="7">
        <f>VLOOKUP(C63,'[1]S1.All cases'!$B$3:$O$1003,13,FALSE)</f>
        <v>2018</v>
      </c>
      <c r="F63" s="7" t="str">
        <f>VLOOKUP(C63,'[1]S1.All cases'!$B$3:$O$1003,12,FALSE)</f>
        <v>RUMC</v>
      </c>
      <c r="G63" s="12" t="s">
        <v>109</v>
      </c>
      <c r="H63" s="12" t="s">
        <v>38</v>
      </c>
      <c r="I63" s="12" t="s">
        <v>37</v>
      </c>
      <c r="J63" s="12" t="s">
        <v>3056</v>
      </c>
      <c r="K63" s="14">
        <v>17</v>
      </c>
      <c r="L63" s="10">
        <v>7674947</v>
      </c>
      <c r="M63" s="10" t="s">
        <v>72</v>
      </c>
      <c r="N63" s="9" t="s">
        <v>34</v>
      </c>
      <c r="P63" s="9">
        <v>13</v>
      </c>
      <c r="Q63" s="3" t="s">
        <v>3020</v>
      </c>
      <c r="R63" s="9" t="s">
        <v>619</v>
      </c>
      <c r="S63" s="17" t="s">
        <v>0</v>
      </c>
      <c r="T63" s="17" t="s">
        <v>0</v>
      </c>
      <c r="U63" s="17" t="s">
        <v>0</v>
      </c>
      <c r="V63" s="6"/>
      <c r="W63" s="6"/>
      <c r="X63" s="5"/>
      <c r="Y63" s="9" t="s">
        <v>2946</v>
      </c>
      <c r="Z63" s="9" t="s">
        <v>617</v>
      </c>
    </row>
    <row r="64" spans="1:26" s="9" customFormat="1" ht="18.75" x14ac:dyDescent="0.2">
      <c r="A64" s="3">
        <v>59</v>
      </c>
      <c r="B64" s="3">
        <v>34</v>
      </c>
      <c r="C64" s="7" t="s">
        <v>3049</v>
      </c>
      <c r="D64" s="7" t="s">
        <v>7</v>
      </c>
      <c r="E64" s="7">
        <f>VLOOKUP(C64,'[1]S1.All cases'!$B$3:$O$1003,13,FALSE)</f>
        <v>2018</v>
      </c>
      <c r="F64" s="7" t="str">
        <f>VLOOKUP(C64,'[1]S1.All cases'!$B$3:$O$1003,12,FALSE)</f>
        <v>RUMC</v>
      </c>
      <c r="G64" s="12" t="s">
        <v>6</v>
      </c>
      <c r="H64" s="12" t="s">
        <v>5</v>
      </c>
      <c r="I64" s="13" t="s">
        <v>4</v>
      </c>
      <c r="J64" s="12" t="s">
        <v>3055</v>
      </c>
      <c r="K64" s="14">
        <v>18</v>
      </c>
      <c r="L64" s="10" t="s">
        <v>3054</v>
      </c>
      <c r="M64" s="10">
        <v>2</v>
      </c>
      <c r="N64" s="10">
        <v>1</v>
      </c>
      <c r="O64" s="10">
        <v>7965197</v>
      </c>
      <c r="P64" s="9">
        <v>10</v>
      </c>
      <c r="Q64" s="3"/>
      <c r="R64" s="9" t="s">
        <v>619</v>
      </c>
      <c r="S64" s="17" t="s">
        <v>0</v>
      </c>
      <c r="T64" s="17" t="s">
        <v>0</v>
      </c>
      <c r="U64" s="17" t="s">
        <v>0</v>
      </c>
      <c r="V64" s="6"/>
      <c r="W64" s="6"/>
      <c r="X64" s="5"/>
      <c r="Y64" s="9" t="s">
        <v>2946</v>
      </c>
      <c r="Z64" s="9" t="s">
        <v>617</v>
      </c>
    </row>
    <row r="65" spans="1:26" s="9" customFormat="1" ht="18.75" x14ac:dyDescent="0.2">
      <c r="A65" s="3">
        <v>60</v>
      </c>
      <c r="B65" s="3">
        <v>34</v>
      </c>
      <c r="C65" s="7" t="s">
        <v>3049</v>
      </c>
      <c r="D65" s="7" t="s">
        <v>7</v>
      </c>
      <c r="E65" s="7">
        <f>VLOOKUP(C65,'[1]S1.All cases'!$B$3:$O$1003,13,FALSE)</f>
        <v>2018</v>
      </c>
      <c r="F65" s="7" t="str">
        <f>VLOOKUP(C65,'[1]S1.All cases'!$B$3:$O$1003,12,FALSE)</f>
        <v>RUMC</v>
      </c>
      <c r="G65" s="12" t="s">
        <v>6</v>
      </c>
      <c r="H65" s="12" t="s">
        <v>5</v>
      </c>
      <c r="I65" s="13" t="s">
        <v>4</v>
      </c>
      <c r="J65" s="12" t="s">
        <v>3053</v>
      </c>
      <c r="K65" s="14">
        <v>4</v>
      </c>
      <c r="L65" s="10" t="s">
        <v>3052</v>
      </c>
      <c r="M65" s="10">
        <v>2</v>
      </c>
      <c r="N65" s="10">
        <v>1</v>
      </c>
      <c r="O65" s="10">
        <v>19429325</v>
      </c>
      <c r="P65" s="9">
        <v>40</v>
      </c>
      <c r="Q65" s="3"/>
      <c r="R65" s="9" t="s">
        <v>619</v>
      </c>
      <c r="S65" s="6" t="s">
        <v>1</v>
      </c>
      <c r="T65" s="6" t="s">
        <v>1</v>
      </c>
      <c r="U65" s="18"/>
      <c r="V65" s="6"/>
      <c r="W65" s="6"/>
      <c r="X65" s="5"/>
      <c r="Y65" s="9" t="s">
        <v>2946</v>
      </c>
    </row>
    <row r="66" spans="1:26" s="9" customFormat="1" ht="18.75" x14ac:dyDescent="0.2">
      <c r="A66" s="3">
        <v>61</v>
      </c>
      <c r="B66" s="3">
        <v>34</v>
      </c>
      <c r="C66" s="7" t="s">
        <v>3049</v>
      </c>
      <c r="D66" s="7" t="s">
        <v>7</v>
      </c>
      <c r="E66" s="7">
        <f>VLOOKUP(C66,'[1]S1.All cases'!$B$3:$O$1003,13,FALSE)</f>
        <v>2018</v>
      </c>
      <c r="F66" s="7" t="str">
        <f>VLOOKUP(C66,'[1]S1.All cases'!$B$3:$O$1003,12,FALSE)</f>
        <v>RUMC</v>
      </c>
      <c r="G66" s="12" t="s">
        <v>6</v>
      </c>
      <c r="H66" s="12" t="s">
        <v>5</v>
      </c>
      <c r="I66" s="13" t="s">
        <v>4</v>
      </c>
      <c r="J66" s="12" t="s">
        <v>3051</v>
      </c>
      <c r="K66" s="14">
        <v>5</v>
      </c>
      <c r="L66" s="10" t="s">
        <v>3050</v>
      </c>
      <c r="M66" s="10">
        <v>2</v>
      </c>
      <c r="N66" s="10">
        <v>3</v>
      </c>
      <c r="O66" s="10">
        <v>60135665</v>
      </c>
      <c r="P66" s="9">
        <v>45</v>
      </c>
      <c r="Q66" s="3"/>
      <c r="R66" s="9" t="s">
        <v>619</v>
      </c>
      <c r="S66" s="6" t="s">
        <v>1</v>
      </c>
      <c r="T66" s="6" t="s">
        <v>1</v>
      </c>
      <c r="U66" s="18"/>
      <c r="V66" s="6"/>
      <c r="W66" s="6"/>
      <c r="X66" s="5"/>
      <c r="Y66" s="9" t="s">
        <v>2946</v>
      </c>
    </row>
    <row r="67" spans="1:26" s="9" customFormat="1" ht="18.75" x14ac:dyDescent="0.2">
      <c r="A67" s="3">
        <v>62</v>
      </c>
      <c r="B67" s="3">
        <v>34</v>
      </c>
      <c r="C67" s="7" t="s">
        <v>3049</v>
      </c>
      <c r="D67" s="7" t="s">
        <v>7</v>
      </c>
      <c r="E67" s="7">
        <f>VLOOKUP(C67,'[1]S1.All cases'!$B$3:$O$1003,13,FALSE)</f>
        <v>2018</v>
      </c>
      <c r="F67" s="7" t="str">
        <f>VLOOKUP(C67,'[1]S1.All cases'!$B$3:$O$1003,12,FALSE)</f>
        <v>RUMC</v>
      </c>
      <c r="G67" s="12" t="s">
        <v>6</v>
      </c>
      <c r="H67" s="12" t="s">
        <v>5</v>
      </c>
      <c r="I67" s="13" t="s">
        <v>4</v>
      </c>
      <c r="J67" s="12" t="s">
        <v>3048</v>
      </c>
      <c r="K67" s="14" t="s">
        <v>10</v>
      </c>
      <c r="L67" s="10" t="s">
        <v>3047</v>
      </c>
      <c r="M67" s="10">
        <v>1</v>
      </c>
      <c r="N67" s="10">
        <v>2</v>
      </c>
      <c r="O67" s="10">
        <v>12739885</v>
      </c>
      <c r="P67" s="9">
        <v>47.5</v>
      </c>
      <c r="Q67" s="3"/>
      <c r="R67" s="9" t="s">
        <v>619</v>
      </c>
      <c r="S67" s="6" t="s">
        <v>1</v>
      </c>
      <c r="T67" s="6" t="s">
        <v>1</v>
      </c>
      <c r="U67" s="18"/>
      <c r="V67" s="6"/>
      <c r="W67" s="6"/>
      <c r="X67" s="5"/>
      <c r="Y67" s="9" t="s">
        <v>2946</v>
      </c>
    </row>
    <row r="68" spans="1:26" s="9" customFormat="1" ht="18.75" x14ac:dyDescent="0.2">
      <c r="A68" s="3">
        <v>63</v>
      </c>
      <c r="B68" s="3">
        <v>35</v>
      </c>
      <c r="C68" s="7" t="s">
        <v>3046</v>
      </c>
      <c r="D68" s="7" t="s">
        <v>7</v>
      </c>
      <c r="E68" s="7">
        <f>VLOOKUP(C68,'[1]S1.All cases'!$B$3:$O$1003,13,FALSE)</f>
        <v>2018</v>
      </c>
      <c r="F68" s="7" t="str">
        <f>VLOOKUP(C68,'[1]S1.All cases'!$B$3:$O$1003,12,FALSE)</f>
        <v>RUMC</v>
      </c>
      <c r="G68" s="12" t="s">
        <v>118</v>
      </c>
      <c r="H68" s="12" t="s">
        <v>117</v>
      </c>
      <c r="I68" s="12" t="s">
        <v>4</v>
      </c>
      <c r="J68" s="9" t="s">
        <v>2133</v>
      </c>
      <c r="K68" s="27">
        <v>19</v>
      </c>
      <c r="L68" s="10" t="s">
        <v>1019</v>
      </c>
      <c r="M68" s="10">
        <v>20</v>
      </c>
      <c r="N68" s="10" t="s">
        <v>3045</v>
      </c>
      <c r="O68" s="10">
        <v>60</v>
      </c>
      <c r="P68" s="1"/>
      <c r="Q68" s="3" t="s">
        <v>1018</v>
      </c>
      <c r="S68" s="6" t="s">
        <v>1</v>
      </c>
      <c r="T68" s="6" t="s">
        <v>1</v>
      </c>
      <c r="U68" s="18"/>
      <c r="V68" s="6"/>
      <c r="W68" s="6"/>
      <c r="X68" s="5"/>
      <c r="Y68" s="1"/>
      <c r="Z68" s="1"/>
    </row>
    <row r="69" spans="1:26" s="9" customFormat="1" ht="18.75" x14ac:dyDescent="0.2">
      <c r="A69" s="3">
        <v>64</v>
      </c>
      <c r="B69" s="3">
        <v>36</v>
      </c>
      <c r="C69" s="7" t="s">
        <v>3042</v>
      </c>
      <c r="D69" s="7" t="s">
        <v>17</v>
      </c>
      <c r="E69" s="7">
        <f>VLOOKUP(C69,'[1]S1.All cases'!$B$3:$O$1003,13,FALSE)</f>
        <v>2018</v>
      </c>
      <c r="F69" s="7" t="str">
        <f>VLOOKUP(C69,'[1]S1.All cases'!$B$3:$O$1003,12,FALSE)</f>
        <v>RUMC</v>
      </c>
      <c r="G69" s="12" t="s">
        <v>109</v>
      </c>
      <c r="H69" s="12" t="s">
        <v>38</v>
      </c>
      <c r="I69" s="12" t="s">
        <v>37</v>
      </c>
      <c r="J69" s="1" t="s">
        <v>3044</v>
      </c>
      <c r="K69" s="14">
        <v>2</v>
      </c>
      <c r="L69" s="10">
        <v>197402110</v>
      </c>
      <c r="M69" s="10" t="s">
        <v>34</v>
      </c>
      <c r="N69" s="9" t="s">
        <v>35</v>
      </c>
      <c r="P69" s="9">
        <v>34</v>
      </c>
      <c r="Q69" s="3" t="s">
        <v>3043</v>
      </c>
      <c r="R69" s="9" t="s">
        <v>619</v>
      </c>
      <c r="S69" s="6" t="s">
        <v>1</v>
      </c>
      <c r="T69" s="6" t="s">
        <v>1</v>
      </c>
      <c r="U69" s="18"/>
      <c r="V69" s="29">
        <v>27</v>
      </c>
      <c r="W69" s="29">
        <v>12</v>
      </c>
      <c r="X69" s="28">
        <v>0.44444444444444442</v>
      </c>
      <c r="Y69" s="9" t="s">
        <v>2946</v>
      </c>
    </row>
    <row r="70" spans="1:26" s="9" customFormat="1" ht="18.75" x14ac:dyDescent="0.2">
      <c r="A70" s="3">
        <v>65</v>
      </c>
      <c r="B70" s="3">
        <v>36</v>
      </c>
      <c r="C70" s="7" t="s">
        <v>3042</v>
      </c>
      <c r="D70" s="7" t="s">
        <v>17</v>
      </c>
      <c r="E70" s="7">
        <f>VLOOKUP(C70,'[1]S1.All cases'!$B$3:$O$1003,13,FALSE)</f>
        <v>2018</v>
      </c>
      <c r="F70" s="7" t="str">
        <f>VLOOKUP(C70,'[1]S1.All cases'!$B$3:$O$1003,12,FALSE)</f>
        <v>RUMC</v>
      </c>
      <c r="G70" s="12" t="s">
        <v>6</v>
      </c>
      <c r="H70" s="12" t="s">
        <v>135</v>
      </c>
      <c r="I70" s="12" t="s">
        <v>4</v>
      </c>
      <c r="J70" s="1" t="s">
        <v>3041</v>
      </c>
      <c r="K70" s="27" t="s">
        <v>10</v>
      </c>
      <c r="L70" s="3" t="s">
        <v>3040</v>
      </c>
      <c r="M70" s="10" t="s">
        <v>132</v>
      </c>
      <c r="N70" s="10" t="s">
        <v>131</v>
      </c>
      <c r="O70" s="10">
        <v>61152974</v>
      </c>
      <c r="P70" s="9" t="s">
        <v>871</v>
      </c>
      <c r="Q70" s="3"/>
      <c r="R70" s="9" t="s">
        <v>619</v>
      </c>
      <c r="S70" s="17" t="s">
        <v>0</v>
      </c>
      <c r="T70" s="17" t="s">
        <v>0</v>
      </c>
      <c r="U70" s="17" t="s">
        <v>0</v>
      </c>
      <c r="V70" s="6"/>
      <c r="W70" s="6"/>
      <c r="X70" s="5"/>
      <c r="Y70" s="9" t="s">
        <v>2946</v>
      </c>
      <c r="Z70" s="9" t="s">
        <v>617</v>
      </c>
    </row>
    <row r="71" spans="1:26" s="9" customFormat="1" ht="18.75" x14ac:dyDescent="0.2">
      <c r="A71" s="3">
        <v>66</v>
      </c>
      <c r="B71" s="3">
        <v>37</v>
      </c>
      <c r="C71" s="7" t="s">
        <v>3036</v>
      </c>
      <c r="D71" s="7" t="s">
        <v>17</v>
      </c>
      <c r="E71" s="7">
        <f>VLOOKUP(C71,'[1]S1.All cases'!$B$3:$O$1003,13,FALSE)</f>
        <v>2018</v>
      </c>
      <c r="F71" s="7" t="str">
        <f>VLOOKUP(C71,'[1]S1.All cases'!$B$3:$O$1003,12,FALSE)</f>
        <v>RUMC</v>
      </c>
      <c r="G71" s="12" t="s">
        <v>52</v>
      </c>
      <c r="H71" s="12" t="s">
        <v>38</v>
      </c>
      <c r="I71" s="12" t="s">
        <v>37</v>
      </c>
      <c r="J71" s="12" t="s">
        <v>3039</v>
      </c>
      <c r="K71" s="14">
        <v>1</v>
      </c>
      <c r="L71" s="10">
        <v>215728232</v>
      </c>
      <c r="M71" s="10" t="s">
        <v>35</v>
      </c>
      <c r="N71" s="9" t="s">
        <v>34</v>
      </c>
      <c r="Q71" s="3" t="s">
        <v>373</v>
      </c>
      <c r="S71" s="6" t="s">
        <v>1</v>
      </c>
      <c r="T71" s="6" t="s">
        <v>1</v>
      </c>
      <c r="U71" s="18"/>
      <c r="V71" s="29">
        <v>38</v>
      </c>
      <c r="W71" s="29">
        <v>17</v>
      </c>
      <c r="X71" s="28">
        <v>0.44736842105263158</v>
      </c>
    </row>
    <row r="72" spans="1:26" s="9" customFormat="1" ht="18.75" x14ac:dyDescent="0.2">
      <c r="A72" s="3">
        <v>67</v>
      </c>
      <c r="B72" s="3">
        <v>37</v>
      </c>
      <c r="C72" s="7" t="s">
        <v>3036</v>
      </c>
      <c r="D72" s="7" t="s">
        <v>17</v>
      </c>
      <c r="E72" s="7">
        <f>VLOOKUP(C72,'[1]S1.All cases'!$B$3:$O$1003,13,FALSE)</f>
        <v>2018</v>
      </c>
      <c r="F72" s="7" t="str">
        <f>VLOOKUP(C72,'[1]S1.All cases'!$B$3:$O$1003,12,FALSE)</f>
        <v>RUMC</v>
      </c>
      <c r="G72" s="12" t="s">
        <v>59</v>
      </c>
      <c r="H72" s="12" t="s">
        <v>5</v>
      </c>
      <c r="I72" s="13" t="s">
        <v>4</v>
      </c>
      <c r="J72" s="12" t="s">
        <v>3038</v>
      </c>
      <c r="K72" s="14">
        <v>1</v>
      </c>
      <c r="L72" s="10" t="s">
        <v>3037</v>
      </c>
      <c r="M72" s="10">
        <v>2</v>
      </c>
      <c r="N72" s="10">
        <v>1</v>
      </c>
      <c r="O72" s="10">
        <v>10494</v>
      </c>
      <c r="Q72" s="3" t="s">
        <v>373</v>
      </c>
      <c r="S72" s="6" t="s">
        <v>1</v>
      </c>
      <c r="T72" s="6" t="s">
        <v>1</v>
      </c>
      <c r="U72" s="18"/>
      <c r="V72" s="6"/>
      <c r="W72" s="6"/>
      <c r="X72" s="5"/>
    </row>
    <row r="73" spans="1:26" s="9" customFormat="1" ht="18.75" x14ac:dyDescent="0.2">
      <c r="A73" s="3">
        <v>68</v>
      </c>
      <c r="B73" s="3">
        <v>37</v>
      </c>
      <c r="C73" s="7" t="s">
        <v>3036</v>
      </c>
      <c r="D73" s="7" t="s">
        <v>17</v>
      </c>
      <c r="E73" s="7">
        <f>VLOOKUP(C73,'[1]S1.All cases'!$B$3:$O$1003,13,FALSE)</f>
        <v>2018</v>
      </c>
      <c r="F73" s="7" t="str">
        <f>VLOOKUP(C73,'[1]S1.All cases'!$B$3:$O$1003,12,FALSE)</f>
        <v>RUMC</v>
      </c>
      <c r="G73" s="12" t="s">
        <v>52</v>
      </c>
      <c r="H73" s="12" t="s">
        <v>38</v>
      </c>
      <c r="I73" s="12" t="s">
        <v>37</v>
      </c>
      <c r="J73" s="12" t="s">
        <v>3035</v>
      </c>
      <c r="K73" s="14">
        <v>1</v>
      </c>
      <c r="L73" s="10">
        <v>216247118</v>
      </c>
      <c r="M73" s="10" t="s">
        <v>35</v>
      </c>
      <c r="N73" s="9" t="s">
        <v>72</v>
      </c>
      <c r="Q73" s="3" t="s">
        <v>373</v>
      </c>
      <c r="S73" s="6" t="s">
        <v>1</v>
      </c>
      <c r="T73" s="6" t="s">
        <v>1</v>
      </c>
      <c r="U73" s="18"/>
      <c r="V73" s="29">
        <v>24</v>
      </c>
      <c r="W73" s="29">
        <v>8</v>
      </c>
      <c r="X73" s="28">
        <v>0.33333333333333331</v>
      </c>
    </row>
    <row r="74" spans="1:26" s="9" customFormat="1" ht="18.75" x14ac:dyDescent="0.2">
      <c r="A74" s="3">
        <v>69</v>
      </c>
      <c r="B74" s="3">
        <v>38</v>
      </c>
      <c r="C74" s="7" t="s">
        <v>3034</v>
      </c>
      <c r="D74" s="7" t="s">
        <v>17</v>
      </c>
      <c r="E74" s="7">
        <f>VLOOKUP(C74,'[1]S1.All cases'!$B$3:$O$1003,13,FALSE)</f>
        <v>2018</v>
      </c>
      <c r="F74" s="7" t="str">
        <f>VLOOKUP(C74,'[1]S1.All cases'!$B$3:$O$1003,12,FALSE)</f>
        <v>RUMC</v>
      </c>
      <c r="G74" s="12" t="s">
        <v>39</v>
      </c>
      <c r="H74" s="12" t="s">
        <v>38</v>
      </c>
      <c r="I74" s="12" t="s">
        <v>37</v>
      </c>
      <c r="J74" s="12" t="s">
        <v>3033</v>
      </c>
      <c r="K74" s="32">
        <v>22</v>
      </c>
      <c r="L74" s="3">
        <v>28703548</v>
      </c>
      <c r="M74" s="3" t="s">
        <v>34</v>
      </c>
      <c r="N74" s="1" t="s">
        <v>268</v>
      </c>
      <c r="O74" s="1"/>
      <c r="Q74" s="3" t="s">
        <v>2075</v>
      </c>
      <c r="R74" s="1"/>
      <c r="S74" s="6" t="s">
        <v>1</v>
      </c>
      <c r="T74" s="6" t="s">
        <v>1</v>
      </c>
      <c r="U74" s="18"/>
      <c r="V74" s="29">
        <v>31</v>
      </c>
      <c r="W74" s="29">
        <v>9</v>
      </c>
      <c r="X74" s="28">
        <v>0.29032258064516131</v>
      </c>
    </row>
    <row r="75" spans="1:26" s="9" customFormat="1" ht="18.75" x14ac:dyDescent="0.2">
      <c r="A75" s="3">
        <v>70</v>
      </c>
      <c r="B75" s="3">
        <v>39</v>
      </c>
      <c r="C75" s="7" t="s">
        <v>3032</v>
      </c>
      <c r="D75" s="7" t="s">
        <v>17</v>
      </c>
      <c r="E75" s="7">
        <f>VLOOKUP(C75,'[1]S1.All cases'!$B$3:$O$1003,13,FALSE)</f>
        <v>2018</v>
      </c>
      <c r="F75" s="7" t="str">
        <f>VLOOKUP(C75,'[1]S1.All cases'!$B$3:$O$1003,12,FALSE)</f>
        <v>RUMC</v>
      </c>
      <c r="G75" s="12" t="s">
        <v>39</v>
      </c>
      <c r="H75" s="12" t="s">
        <v>5</v>
      </c>
      <c r="I75" s="13" t="s">
        <v>4</v>
      </c>
      <c r="J75" s="12" t="s">
        <v>3031</v>
      </c>
      <c r="K75" s="14">
        <v>10</v>
      </c>
      <c r="L75" s="10" t="s">
        <v>3030</v>
      </c>
      <c r="M75" s="10">
        <v>2</v>
      </c>
      <c r="N75" s="10">
        <v>1</v>
      </c>
      <c r="O75" s="10">
        <v>6076953</v>
      </c>
      <c r="Q75" s="3"/>
      <c r="S75" s="6" t="s">
        <v>1</v>
      </c>
      <c r="T75" s="6" t="s">
        <v>1</v>
      </c>
      <c r="U75" s="18"/>
      <c r="V75" s="6"/>
      <c r="W75" s="6"/>
      <c r="X75" s="5"/>
    </row>
    <row r="76" spans="1:26" s="9" customFormat="1" ht="18.75" x14ac:dyDescent="0.2">
      <c r="A76" s="3">
        <v>71</v>
      </c>
      <c r="B76" s="3">
        <v>40</v>
      </c>
      <c r="C76" s="7" t="s">
        <v>3029</v>
      </c>
      <c r="D76" s="7" t="s">
        <v>17</v>
      </c>
      <c r="E76" s="7">
        <f>VLOOKUP(C76,'[1]S1.All cases'!$B$3:$O$1003,13,FALSE)</f>
        <v>2018</v>
      </c>
      <c r="F76" s="7" t="str">
        <f>VLOOKUP(C76,'[1]S1.All cases'!$B$3:$O$1003,12,FALSE)</f>
        <v>RUMC</v>
      </c>
      <c r="G76" s="12" t="s">
        <v>39</v>
      </c>
      <c r="H76" s="12" t="s">
        <v>38</v>
      </c>
      <c r="I76" s="12" t="s">
        <v>37</v>
      </c>
      <c r="J76" s="12" t="s">
        <v>3028</v>
      </c>
      <c r="K76" s="14">
        <v>1</v>
      </c>
      <c r="L76" s="10">
        <v>153818044</v>
      </c>
      <c r="M76" s="10" t="s">
        <v>72</v>
      </c>
      <c r="N76" s="9" t="s">
        <v>35</v>
      </c>
      <c r="Q76" s="3" t="s">
        <v>3027</v>
      </c>
      <c r="S76" s="6" t="s">
        <v>1</v>
      </c>
      <c r="T76" s="6" t="s">
        <v>1</v>
      </c>
      <c r="U76" s="18"/>
      <c r="V76" s="29">
        <v>53</v>
      </c>
      <c r="W76" s="29">
        <v>27</v>
      </c>
      <c r="X76" s="28">
        <v>0.50943396226415094</v>
      </c>
    </row>
    <row r="77" spans="1:26" s="9" customFormat="1" ht="18.75" x14ac:dyDescent="0.2">
      <c r="A77" s="3">
        <v>72</v>
      </c>
      <c r="B77" s="3">
        <v>41</v>
      </c>
      <c r="C77" s="7" t="s">
        <v>3026</v>
      </c>
      <c r="D77" s="7" t="s">
        <v>7</v>
      </c>
      <c r="E77" s="7">
        <f>VLOOKUP(C77,'[1]S1.All cases'!$B$3:$O$1003,13,FALSE)</f>
        <v>2018</v>
      </c>
      <c r="F77" s="7" t="str">
        <f>VLOOKUP(C77,'[1]S1.All cases'!$B$3:$O$1003,12,FALSE)</f>
        <v>RUMC</v>
      </c>
      <c r="G77" s="12" t="s">
        <v>52</v>
      </c>
      <c r="H77" s="12" t="s">
        <v>38</v>
      </c>
      <c r="I77" s="12" t="s">
        <v>37</v>
      </c>
      <c r="J77" s="12" t="s">
        <v>3025</v>
      </c>
      <c r="K77" s="14">
        <v>12</v>
      </c>
      <c r="L77" s="10">
        <v>6018667</v>
      </c>
      <c r="M77" s="3" t="s">
        <v>34</v>
      </c>
      <c r="N77" s="3" t="s">
        <v>35</v>
      </c>
      <c r="O77" s="3"/>
      <c r="Q77" s="3" t="s">
        <v>347</v>
      </c>
      <c r="S77" s="6" t="s">
        <v>1</v>
      </c>
      <c r="T77" s="6" t="s">
        <v>1</v>
      </c>
      <c r="U77" s="18"/>
      <c r="V77" s="29">
        <v>39</v>
      </c>
      <c r="W77" s="29">
        <v>21</v>
      </c>
      <c r="X77" s="28">
        <v>0.53846153846153844</v>
      </c>
    </row>
    <row r="78" spans="1:26" ht="18.75" x14ac:dyDescent="0.2">
      <c r="A78" s="3">
        <v>73</v>
      </c>
      <c r="B78" s="3">
        <v>42</v>
      </c>
      <c r="C78" s="7" t="s">
        <v>3022</v>
      </c>
      <c r="D78" s="7" t="s">
        <v>7</v>
      </c>
      <c r="E78" s="7">
        <f>VLOOKUP(C78,'[1]S1.All cases'!$B$3:$O$1003,13,FALSE)</f>
        <v>2018</v>
      </c>
      <c r="F78" s="7" t="str">
        <f>VLOOKUP(C78,'[1]S1.All cases'!$B$3:$O$1003,12,FALSE)</f>
        <v>RUMC</v>
      </c>
      <c r="G78" s="12" t="s">
        <v>6</v>
      </c>
      <c r="H78" s="12" t="s">
        <v>5</v>
      </c>
      <c r="I78" s="13" t="s">
        <v>4</v>
      </c>
      <c r="J78" s="12" t="s">
        <v>3024</v>
      </c>
      <c r="K78" s="14">
        <v>13</v>
      </c>
      <c r="L78" s="10" t="s">
        <v>3023</v>
      </c>
      <c r="M78" s="10">
        <v>2</v>
      </c>
      <c r="N78" s="10">
        <v>1</v>
      </c>
      <c r="O78" s="10">
        <v>20832808</v>
      </c>
      <c r="P78" s="9">
        <v>5</v>
      </c>
      <c r="R78" s="9" t="s">
        <v>619</v>
      </c>
      <c r="S78" s="17" t="s">
        <v>0</v>
      </c>
      <c r="T78" s="17" t="s">
        <v>0</v>
      </c>
      <c r="U78" s="17" t="s">
        <v>0</v>
      </c>
      <c r="V78" s="6"/>
      <c r="W78" s="6"/>
      <c r="X78" s="5"/>
      <c r="Y78" s="9" t="s">
        <v>2946</v>
      </c>
      <c r="Z78" s="9" t="s">
        <v>617</v>
      </c>
    </row>
    <row r="79" spans="1:26" s="9" customFormat="1" ht="18.75" x14ac:dyDescent="0.2">
      <c r="A79" s="3">
        <v>74</v>
      </c>
      <c r="B79" s="3">
        <v>42</v>
      </c>
      <c r="C79" s="7" t="s">
        <v>3022</v>
      </c>
      <c r="D79" s="7" t="s">
        <v>7</v>
      </c>
      <c r="E79" s="7">
        <f>VLOOKUP(C79,'[1]S1.All cases'!$B$3:$O$1003,13,FALSE)</f>
        <v>2018</v>
      </c>
      <c r="F79" s="7" t="str">
        <f>VLOOKUP(C79,'[1]S1.All cases'!$B$3:$O$1003,12,FALSE)</f>
        <v>RUMC</v>
      </c>
      <c r="G79" s="12" t="s">
        <v>109</v>
      </c>
      <c r="H79" s="12" t="s">
        <v>38</v>
      </c>
      <c r="I79" s="12" t="s">
        <v>37</v>
      </c>
      <c r="J79" s="12" t="s">
        <v>3021</v>
      </c>
      <c r="K79" s="14">
        <v>17</v>
      </c>
      <c r="L79" s="10">
        <v>7674245</v>
      </c>
      <c r="M79" s="10" t="s">
        <v>34</v>
      </c>
      <c r="N79" s="9" t="s">
        <v>35</v>
      </c>
      <c r="P79" s="9">
        <v>3.5</v>
      </c>
      <c r="Q79" s="3" t="s">
        <v>3020</v>
      </c>
      <c r="R79" s="9" t="s">
        <v>619</v>
      </c>
      <c r="S79" s="17" t="s">
        <v>0</v>
      </c>
      <c r="T79" s="17" t="s">
        <v>0</v>
      </c>
      <c r="U79" s="17" t="s">
        <v>0</v>
      </c>
      <c r="V79" s="6"/>
      <c r="W79" s="6"/>
      <c r="X79" s="5"/>
      <c r="Y79" s="9" t="s">
        <v>2946</v>
      </c>
      <c r="Z79" s="9" t="s">
        <v>617</v>
      </c>
    </row>
    <row r="80" spans="1:26" s="9" customFormat="1" ht="18.75" x14ac:dyDescent="0.2">
      <c r="A80" s="3">
        <v>75</v>
      </c>
      <c r="B80" s="3">
        <v>43</v>
      </c>
      <c r="C80" s="7" t="s">
        <v>3019</v>
      </c>
      <c r="D80" s="7" t="s">
        <v>7</v>
      </c>
      <c r="E80" s="7">
        <f>VLOOKUP(C80,'[1]S1.All cases'!$B$3:$O$1003,13,FALSE)</f>
        <v>2018</v>
      </c>
      <c r="F80" s="7" t="str">
        <f>VLOOKUP(C80,'[1]S1.All cases'!$B$3:$O$1003,12,FALSE)</f>
        <v>RUMC</v>
      </c>
      <c r="G80" s="12" t="s">
        <v>109</v>
      </c>
      <c r="H80" s="12" t="s">
        <v>38</v>
      </c>
      <c r="I80" s="12" t="s">
        <v>37</v>
      </c>
      <c r="J80" s="12" t="s">
        <v>3018</v>
      </c>
      <c r="K80" s="14">
        <v>7</v>
      </c>
      <c r="L80" s="10">
        <v>140801502</v>
      </c>
      <c r="M80" s="10" t="s">
        <v>34</v>
      </c>
      <c r="N80" s="9" t="s">
        <v>35</v>
      </c>
      <c r="Q80" s="3" t="s">
        <v>3017</v>
      </c>
      <c r="S80" s="6" t="s">
        <v>1</v>
      </c>
      <c r="T80" s="6" t="s">
        <v>1</v>
      </c>
      <c r="U80" s="18"/>
      <c r="V80" s="29">
        <v>32</v>
      </c>
      <c r="W80" s="29">
        <v>12</v>
      </c>
      <c r="X80" s="28">
        <v>0.375</v>
      </c>
    </row>
    <row r="81" spans="1:26" s="9" customFormat="1" ht="18.75" x14ac:dyDescent="0.2">
      <c r="A81" s="3">
        <v>76</v>
      </c>
      <c r="B81" s="3">
        <v>44</v>
      </c>
      <c r="C81" s="7" t="s">
        <v>3016</v>
      </c>
      <c r="D81" s="7" t="s">
        <v>7</v>
      </c>
      <c r="E81" s="7">
        <f>VLOOKUP(C81,'[1]S1.All cases'!$B$3:$O$1003,13,FALSE)</f>
        <v>2018</v>
      </c>
      <c r="F81" s="7" t="str">
        <f>VLOOKUP(C81,'[1]S1.All cases'!$B$3:$O$1003,12,FALSE)</f>
        <v>RUMC</v>
      </c>
      <c r="G81" s="12" t="s">
        <v>109</v>
      </c>
      <c r="H81" s="12" t="s">
        <v>38</v>
      </c>
      <c r="I81" s="12" t="s">
        <v>37</v>
      </c>
      <c r="J81" s="12" t="s">
        <v>3015</v>
      </c>
      <c r="K81" s="32">
        <v>3</v>
      </c>
      <c r="L81" s="3">
        <v>169764945</v>
      </c>
      <c r="M81" s="3" t="s">
        <v>54</v>
      </c>
      <c r="N81" s="1" t="s">
        <v>35</v>
      </c>
      <c r="O81" s="1"/>
      <c r="Q81" s="3" t="s">
        <v>1042</v>
      </c>
      <c r="R81" s="1"/>
      <c r="S81" s="6" t="s">
        <v>1</v>
      </c>
      <c r="T81" s="6" t="s">
        <v>1</v>
      </c>
      <c r="U81" s="18"/>
      <c r="V81" s="29">
        <v>24</v>
      </c>
      <c r="W81" s="29">
        <v>11</v>
      </c>
      <c r="X81" s="28">
        <v>0.45833333333333331</v>
      </c>
    </row>
    <row r="82" spans="1:26" s="9" customFormat="1" ht="18.75" x14ac:dyDescent="0.2">
      <c r="A82" s="3">
        <v>77</v>
      </c>
      <c r="B82" s="3">
        <v>45</v>
      </c>
      <c r="C82" s="7" t="s">
        <v>3014</v>
      </c>
      <c r="D82" s="7" t="s">
        <v>7</v>
      </c>
      <c r="E82" s="7">
        <f>VLOOKUP(C82,'[1]S1.All cases'!$B$3:$O$1003,13,FALSE)</f>
        <v>2018</v>
      </c>
      <c r="F82" s="7" t="str">
        <f>VLOOKUP(C82,'[1]S1.All cases'!$B$3:$O$1003,12,FALSE)</f>
        <v>RUMC</v>
      </c>
      <c r="G82" s="12" t="s">
        <v>39</v>
      </c>
      <c r="H82" s="12" t="s">
        <v>38</v>
      </c>
      <c r="I82" s="12" t="s">
        <v>37</v>
      </c>
      <c r="J82" s="12" t="s">
        <v>3013</v>
      </c>
      <c r="K82" s="14">
        <v>4</v>
      </c>
      <c r="L82" s="10">
        <v>88038371</v>
      </c>
      <c r="M82" s="10" t="s">
        <v>35</v>
      </c>
      <c r="N82" s="9" t="s">
        <v>34</v>
      </c>
      <c r="Q82" s="3" t="s">
        <v>3012</v>
      </c>
      <c r="S82" s="6" t="s">
        <v>1</v>
      </c>
      <c r="T82" s="6" t="s">
        <v>1</v>
      </c>
      <c r="U82" s="18"/>
      <c r="V82" s="29">
        <v>39</v>
      </c>
      <c r="W82" s="29">
        <v>20</v>
      </c>
      <c r="X82" s="28">
        <v>0.51282051282051277</v>
      </c>
    </row>
    <row r="83" spans="1:26" s="9" customFormat="1" ht="18.75" x14ac:dyDescent="0.2">
      <c r="A83" s="3">
        <v>78</v>
      </c>
      <c r="B83" s="3">
        <v>46</v>
      </c>
      <c r="C83" s="7" t="s">
        <v>3011</v>
      </c>
      <c r="D83" s="7" t="s">
        <v>17</v>
      </c>
      <c r="E83" s="7">
        <f>VLOOKUP(C83,'[1]S1.All cases'!$B$3:$O$1003,13,FALSE)</f>
        <v>2018</v>
      </c>
      <c r="F83" s="7" t="str">
        <f>VLOOKUP(C83,'[1]S1.All cases'!$B$3:$O$1003,12,FALSE)</f>
        <v>RUMC</v>
      </c>
      <c r="G83" s="12" t="s">
        <v>1064</v>
      </c>
      <c r="H83" s="12" t="s">
        <v>217</v>
      </c>
      <c r="I83" s="12" t="s">
        <v>26</v>
      </c>
      <c r="J83" s="12" t="s">
        <v>2795</v>
      </c>
      <c r="K83" s="14"/>
      <c r="L83" s="10"/>
      <c r="M83" s="10"/>
      <c r="Q83" s="3"/>
      <c r="S83" s="6" t="s">
        <v>1</v>
      </c>
      <c r="T83" s="18"/>
      <c r="U83" s="6" t="s">
        <v>1</v>
      </c>
      <c r="V83" s="6"/>
      <c r="W83" s="6"/>
      <c r="X83" s="5"/>
    </row>
    <row r="84" spans="1:26" s="9" customFormat="1" ht="18.75" x14ac:dyDescent="0.2">
      <c r="A84" s="3">
        <v>79</v>
      </c>
      <c r="B84" s="3">
        <v>46</v>
      </c>
      <c r="C84" s="7" t="s">
        <v>3011</v>
      </c>
      <c r="D84" s="7" t="s">
        <v>17</v>
      </c>
      <c r="E84" s="7">
        <f>VLOOKUP(C84,'[1]S1.All cases'!$B$3:$O$1003,13,FALSE)</f>
        <v>2018</v>
      </c>
      <c r="F84" s="7" t="str">
        <f>VLOOKUP(C84,'[1]S1.All cases'!$B$3:$O$1003,12,FALSE)</f>
        <v>RUMC</v>
      </c>
      <c r="G84" s="12" t="s">
        <v>39</v>
      </c>
      <c r="H84" s="12" t="s">
        <v>38</v>
      </c>
      <c r="I84" s="12" t="s">
        <v>37</v>
      </c>
      <c r="J84" s="12" t="s">
        <v>3010</v>
      </c>
      <c r="K84" s="14" t="s">
        <v>1055</v>
      </c>
      <c r="L84" s="10">
        <v>2787216</v>
      </c>
      <c r="M84" s="10" t="s">
        <v>54</v>
      </c>
      <c r="N84" s="9" t="s">
        <v>72</v>
      </c>
      <c r="P84" s="1"/>
      <c r="Q84" s="3" t="s">
        <v>3009</v>
      </c>
      <c r="S84" s="6" t="s">
        <v>1</v>
      </c>
      <c r="T84" s="6" t="s">
        <v>1</v>
      </c>
      <c r="U84" s="18"/>
      <c r="V84" s="29">
        <v>18</v>
      </c>
      <c r="W84" s="29">
        <v>18</v>
      </c>
      <c r="X84" s="28">
        <v>1</v>
      </c>
      <c r="Y84" s="1"/>
      <c r="Z84" s="1"/>
    </row>
    <row r="85" spans="1:26" s="9" customFormat="1" ht="18.75" x14ac:dyDescent="0.2">
      <c r="A85" s="3">
        <v>80</v>
      </c>
      <c r="B85" s="3">
        <v>47</v>
      </c>
      <c r="C85" s="7" t="s">
        <v>3008</v>
      </c>
      <c r="D85" s="7" t="s">
        <v>7</v>
      </c>
      <c r="E85" s="7">
        <f>VLOOKUP(C85,'[1]S1.All cases'!$B$3:$O$1003,13,FALSE)</f>
        <v>2018</v>
      </c>
      <c r="F85" s="7" t="str">
        <f>VLOOKUP(C85,'[1]S1.All cases'!$B$3:$O$1003,12,FALSE)</f>
        <v>RUMC</v>
      </c>
      <c r="G85" s="12" t="s">
        <v>39</v>
      </c>
      <c r="H85" s="12" t="s">
        <v>5</v>
      </c>
      <c r="I85" s="13" t="s">
        <v>4</v>
      </c>
      <c r="J85" s="1" t="s">
        <v>3007</v>
      </c>
      <c r="K85" s="14">
        <v>2</v>
      </c>
      <c r="L85" s="10" t="s">
        <v>3006</v>
      </c>
      <c r="M85" s="10">
        <v>2</v>
      </c>
      <c r="N85" s="10">
        <v>1</v>
      </c>
      <c r="O85" s="10">
        <v>291124</v>
      </c>
      <c r="Q85" s="3"/>
      <c r="S85" s="6" t="s">
        <v>1</v>
      </c>
      <c r="T85" s="6" t="s">
        <v>1</v>
      </c>
      <c r="U85" s="18"/>
      <c r="V85" s="6"/>
      <c r="W85" s="6"/>
      <c r="X85" s="5"/>
    </row>
    <row r="86" spans="1:26" s="9" customFormat="1" ht="18.75" x14ac:dyDescent="0.2">
      <c r="A86" s="3">
        <v>81</v>
      </c>
      <c r="B86" s="3">
        <v>48</v>
      </c>
      <c r="C86" s="7" t="s">
        <v>3003</v>
      </c>
      <c r="D86" s="7" t="s">
        <v>7</v>
      </c>
      <c r="E86" s="7">
        <f>VLOOKUP(C86,'[1]S1.All cases'!$B$3:$O$1003,13,FALSE)</f>
        <v>2018</v>
      </c>
      <c r="F86" s="7" t="str">
        <f>VLOOKUP(C86,'[1]S1.All cases'!$B$3:$O$1003,12,FALSE)</f>
        <v>RUMC</v>
      </c>
      <c r="G86" s="12" t="s">
        <v>39</v>
      </c>
      <c r="H86" s="12" t="s">
        <v>5</v>
      </c>
      <c r="I86" s="13" t="s">
        <v>4</v>
      </c>
      <c r="J86" s="1" t="s">
        <v>3005</v>
      </c>
      <c r="K86" s="14">
        <v>11</v>
      </c>
      <c r="L86" s="10" t="s">
        <v>3004</v>
      </c>
      <c r="M86" s="10">
        <v>2</v>
      </c>
      <c r="N86" s="10">
        <v>3</v>
      </c>
      <c r="O86" s="10">
        <v>4928653</v>
      </c>
      <c r="Q86" s="3"/>
      <c r="R86" s="1"/>
      <c r="S86" s="6" t="s">
        <v>1</v>
      </c>
      <c r="T86" s="6" t="s">
        <v>1</v>
      </c>
      <c r="U86" s="18"/>
      <c r="V86" s="6"/>
      <c r="W86" s="6"/>
      <c r="X86" s="5"/>
    </row>
    <row r="87" spans="1:26" s="9" customFormat="1" ht="18.75" x14ac:dyDescent="0.2">
      <c r="A87" s="3">
        <v>82</v>
      </c>
      <c r="B87" s="3">
        <v>48</v>
      </c>
      <c r="C87" s="7" t="s">
        <v>3003</v>
      </c>
      <c r="D87" s="7" t="s">
        <v>7</v>
      </c>
      <c r="E87" s="7">
        <f>VLOOKUP(C87,'[1]S1.All cases'!$B$3:$O$1003,13,FALSE)</f>
        <v>2018</v>
      </c>
      <c r="F87" s="7" t="str">
        <f>VLOOKUP(C87,'[1]S1.All cases'!$B$3:$O$1003,12,FALSE)</f>
        <v>RUMC</v>
      </c>
      <c r="G87" s="12" t="s">
        <v>42</v>
      </c>
      <c r="H87" s="12" t="s">
        <v>27</v>
      </c>
      <c r="I87" s="12" t="s">
        <v>26</v>
      </c>
      <c r="J87" s="12" t="s">
        <v>3002</v>
      </c>
      <c r="K87" s="32"/>
      <c r="L87" s="3"/>
      <c r="M87" s="3"/>
      <c r="N87" s="1"/>
      <c r="O87" s="1"/>
      <c r="Q87" s="3"/>
      <c r="R87" s="1"/>
      <c r="S87" s="6" t="s">
        <v>1</v>
      </c>
      <c r="T87" s="18"/>
      <c r="U87" s="6" t="s">
        <v>1</v>
      </c>
      <c r="V87" s="6"/>
      <c r="W87" s="6"/>
      <c r="X87" s="5"/>
    </row>
    <row r="88" spans="1:26" s="9" customFormat="1" ht="18.75" x14ac:dyDescent="0.2">
      <c r="A88" s="3">
        <v>83</v>
      </c>
      <c r="B88" s="3">
        <v>49</v>
      </c>
      <c r="C88" s="7" t="s">
        <v>3001</v>
      </c>
      <c r="D88" s="7" t="s">
        <v>7</v>
      </c>
      <c r="E88" s="7">
        <f>VLOOKUP(C88,'[1]S1.All cases'!$B$3:$O$1003,13,FALSE)</f>
        <v>2018</v>
      </c>
      <c r="F88" s="7" t="str">
        <f>VLOOKUP(C88,'[1]S1.All cases'!$B$3:$O$1003,12,FALSE)</f>
        <v>RUMC</v>
      </c>
      <c r="G88" s="12" t="s">
        <v>39</v>
      </c>
      <c r="H88" s="12" t="s">
        <v>38</v>
      </c>
      <c r="I88" s="12" t="s">
        <v>37</v>
      </c>
      <c r="J88" s="12" t="s">
        <v>3000</v>
      </c>
      <c r="K88" s="14">
        <v>7</v>
      </c>
      <c r="L88" s="10">
        <v>143321494</v>
      </c>
      <c r="M88" s="10" t="s">
        <v>54</v>
      </c>
      <c r="N88" s="9" t="s">
        <v>35</v>
      </c>
      <c r="Q88" s="3" t="s">
        <v>614</v>
      </c>
      <c r="S88" s="6" t="s">
        <v>1</v>
      </c>
      <c r="T88" s="6" t="s">
        <v>1</v>
      </c>
      <c r="U88" s="18"/>
      <c r="V88" s="29">
        <v>24</v>
      </c>
      <c r="W88" s="29">
        <v>24</v>
      </c>
      <c r="X88" s="28">
        <v>1</v>
      </c>
    </row>
    <row r="89" spans="1:26" s="9" customFormat="1" ht="18.75" x14ac:dyDescent="0.2">
      <c r="A89" s="3">
        <v>84</v>
      </c>
      <c r="B89" s="3">
        <v>50</v>
      </c>
      <c r="C89" s="7" t="s">
        <v>2996</v>
      </c>
      <c r="D89" s="7" t="s">
        <v>17</v>
      </c>
      <c r="E89" s="7">
        <f>VLOOKUP(C89,'[1]S1.All cases'!$B$3:$O$1003,13,FALSE)</f>
        <v>2018</v>
      </c>
      <c r="F89" s="7" t="str">
        <f>VLOOKUP(C89,'[1]S1.All cases'!$B$3:$O$1003,12,FALSE)</f>
        <v>RUMC</v>
      </c>
      <c r="G89" s="12" t="s">
        <v>109</v>
      </c>
      <c r="H89" s="12" t="s">
        <v>38</v>
      </c>
      <c r="I89" s="12" t="s">
        <v>37</v>
      </c>
      <c r="J89" s="12" t="s">
        <v>2999</v>
      </c>
      <c r="K89" s="14">
        <v>11</v>
      </c>
      <c r="L89" s="10">
        <v>112086948</v>
      </c>
      <c r="M89" s="10" t="s">
        <v>2998</v>
      </c>
      <c r="N89" s="9" t="s">
        <v>2758</v>
      </c>
      <c r="Q89" s="3" t="s">
        <v>2997</v>
      </c>
      <c r="S89" s="6" t="s">
        <v>1</v>
      </c>
      <c r="T89" s="18"/>
      <c r="U89" s="6" t="s">
        <v>1</v>
      </c>
      <c r="V89" s="6"/>
      <c r="W89" s="6"/>
      <c r="X89" s="5"/>
    </row>
    <row r="90" spans="1:26" s="9" customFormat="1" ht="18.75" x14ac:dyDescent="0.2">
      <c r="A90" s="3">
        <v>85</v>
      </c>
      <c r="B90" s="3">
        <v>50</v>
      </c>
      <c r="C90" s="7" t="s">
        <v>2996</v>
      </c>
      <c r="D90" s="7" t="s">
        <v>17</v>
      </c>
      <c r="E90" s="7">
        <f>VLOOKUP(C90,'[1]S1.All cases'!$B$3:$O$1003,13,FALSE)</f>
        <v>2018</v>
      </c>
      <c r="F90" s="7" t="str">
        <f>VLOOKUP(C90,'[1]S1.All cases'!$B$3:$O$1003,12,FALSE)</f>
        <v>RUMC</v>
      </c>
      <c r="G90" s="12" t="s">
        <v>1064</v>
      </c>
      <c r="H90" s="12" t="s">
        <v>27</v>
      </c>
      <c r="I90" s="12" t="s">
        <v>26</v>
      </c>
      <c r="J90" s="12" t="s">
        <v>2995</v>
      </c>
      <c r="K90" s="14"/>
      <c r="L90" s="10"/>
      <c r="M90" s="10"/>
      <c r="Q90" s="3"/>
      <c r="S90" s="6" t="s">
        <v>1</v>
      </c>
      <c r="T90" s="18"/>
      <c r="U90" s="6" t="s">
        <v>1</v>
      </c>
      <c r="V90" s="6"/>
      <c r="W90" s="6"/>
      <c r="X90" s="5"/>
    </row>
    <row r="91" spans="1:26" s="9" customFormat="1" ht="18.75" x14ac:dyDescent="0.2">
      <c r="A91" s="3">
        <v>86</v>
      </c>
      <c r="B91" s="3">
        <v>51</v>
      </c>
      <c r="C91" s="7" t="s">
        <v>2993</v>
      </c>
      <c r="D91" s="7" t="s">
        <v>17</v>
      </c>
      <c r="E91" s="7">
        <f>VLOOKUP(C91,'[1]S1.All cases'!$B$3:$O$1003,13,FALSE)</f>
        <v>2018</v>
      </c>
      <c r="F91" s="7" t="str">
        <f>VLOOKUP(C91,'[1]S1.All cases'!$B$3:$O$1003,12,FALSE)</f>
        <v>RUMC</v>
      </c>
      <c r="G91" s="12" t="s">
        <v>6</v>
      </c>
      <c r="H91" s="12" t="s">
        <v>217</v>
      </c>
      <c r="I91" s="12" t="s">
        <v>26</v>
      </c>
      <c r="J91" s="12" t="s">
        <v>2994</v>
      </c>
      <c r="K91" s="14"/>
      <c r="L91" s="10"/>
      <c r="M91" s="10"/>
      <c r="P91" s="9">
        <v>35</v>
      </c>
      <c r="Q91" s="3"/>
      <c r="R91" s="9" t="s">
        <v>619</v>
      </c>
      <c r="S91" s="6" t="s">
        <v>1</v>
      </c>
      <c r="T91" s="18"/>
      <c r="U91" s="6" t="s">
        <v>1</v>
      </c>
      <c r="V91" s="6"/>
      <c r="W91" s="6"/>
      <c r="X91" s="5"/>
      <c r="Y91" s="9" t="s">
        <v>2946</v>
      </c>
    </row>
    <row r="92" spans="1:26" s="9" customFormat="1" ht="18.75" x14ac:dyDescent="0.2">
      <c r="A92" s="3">
        <v>87</v>
      </c>
      <c r="B92" s="3">
        <v>51</v>
      </c>
      <c r="C92" s="7" t="s">
        <v>2993</v>
      </c>
      <c r="D92" s="7" t="s">
        <v>17</v>
      </c>
      <c r="E92" s="7">
        <f>VLOOKUP(C92,'[1]S1.All cases'!$B$3:$O$1003,13,FALSE)</f>
        <v>2018</v>
      </c>
      <c r="F92" s="7" t="str">
        <f>VLOOKUP(C92,'[1]S1.All cases'!$B$3:$O$1003,12,FALSE)</f>
        <v>RUMC</v>
      </c>
      <c r="G92" s="12" t="s">
        <v>6</v>
      </c>
      <c r="H92" s="12" t="s">
        <v>217</v>
      </c>
      <c r="I92" s="12" t="s">
        <v>26</v>
      </c>
      <c r="J92" s="12" t="s">
        <v>2994</v>
      </c>
      <c r="K92" s="14"/>
      <c r="L92" s="10"/>
      <c r="M92" s="10"/>
      <c r="P92" s="9">
        <v>35</v>
      </c>
      <c r="Q92" s="3"/>
      <c r="R92" s="9" t="s">
        <v>619</v>
      </c>
      <c r="S92" s="6" t="s">
        <v>1</v>
      </c>
      <c r="T92" s="18"/>
      <c r="U92" s="6" t="s">
        <v>1</v>
      </c>
      <c r="V92" s="6"/>
      <c r="W92" s="6"/>
      <c r="X92" s="5"/>
      <c r="Y92" s="9" t="s">
        <v>2946</v>
      </c>
    </row>
    <row r="93" spans="1:26" s="9" customFormat="1" ht="18.75" x14ac:dyDescent="0.2">
      <c r="A93" s="3">
        <v>88</v>
      </c>
      <c r="B93" s="3">
        <v>51</v>
      </c>
      <c r="C93" s="7" t="s">
        <v>2993</v>
      </c>
      <c r="D93" s="7" t="s">
        <v>17</v>
      </c>
      <c r="E93" s="7">
        <f>VLOOKUP(C93,'[1]S1.All cases'!$B$3:$O$1003,13,FALSE)</f>
        <v>2018</v>
      </c>
      <c r="F93" s="7" t="str">
        <f>VLOOKUP(C93,'[1]S1.All cases'!$B$3:$O$1003,12,FALSE)</f>
        <v>RUMC</v>
      </c>
      <c r="G93" s="12" t="s">
        <v>6</v>
      </c>
      <c r="H93" s="12" t="s">
        <v>135</v>
      </c>
      <c r="I93" s="12" t="s">
        <v>4</v>
      </c>
      <c r="J93" s="1" t="s">
        <v>2992</v>
      </c>
      <c r="K93" s="27">
        <v>20</v>
      </c>
      <c r="L93" s="3" t="s">
        <v>2991</v>
      </c>
      <c r="M93" s="10" t="s">
        <v>132</v>
      </c>
      <c r="N93" s="10" t="s">
        <v>131</v>
      </c>
      <c r="O93" s="10">
        <v>34068524</v>
      </c>
      <c r="P93" s="9" t="s">
        <v>871</v>
      </c>
      <c r="Q93" s="3"/>
      <c r="R93" s="9" t="s">
        <v>619</v>
      </c>
      <c r="S93" s="6" t="s">
        <v>1</v>
      </c>
      <c r="T93" s="18"/>
      <c r="U93" s="6" t="s">
        <v>1</v>
      </c>
      <c r="V93" s="6"/>
      <c r="W93" s="6"/>
      <c r="X93" s="5"/>
      <c r="Y93" s="9" t="s">
        <v>2946</v>
      </c>
      <c r="Z93" s="1"/>
    </row>
    <row r="94" spans="1:26" ht="18.75" x14ac:dyDescent="0.2">
      <c r="A94" s="3">
        <v>89</v>
      </c>
      <c r="B94" s="3">
        <v>52</v>
      </c>
      <c r="C94" s="7" t="s">
        <v>2990</v>
      </c>
      <c r="D94" s="7" t="s">
        <v>7</v>
      </c>
      <c r="E94" s="7">
        <f>VLOOKUP(C94,'[1]S1.All cases'!$B$3:$O$1003,13,FALSE)</f>
        <v>2018</v>
      </c>
      <c r="F94" s="7" t="str">
        <f>VLOOKUP(C94,'[1]S1.All cases'!$B$3:$O$1003,12,FALSE)</f>
        <v>RUMC</v>
      </c>
      <c r="G94" s="12" t="s">
        <v>39</v>
      </c>
      <c r="H94" s="12" t="s">
        <v>38</v>
      </c>
      <c r="I94" s="12" t="s">
        <v>37</v>
      </c>
      <c r="J94" s="12" t="s">
        <v>2989</v>
      </c>
      <c r="K94" s="14">
        <v>15</v>
      </c>
      <c r="L94" s="10">
        <v>92924504</v>
      </c>
      <c r="M94" s="10" t="s">
        <v>2988</v>
      </c>
      <c r="N94" s="9" t="s">
        <v>499</v>
      </c>
      <c r="O94" s="9"/>
      <c r="P94" s="9"/>
      <c r="Q94" s="3" t="s">
        <v>1802</v>
      </c>
      <c r="R94" s="9"/>
      <c r="S94" s="6" t="s">
        <v>1</v>
      </c>
      <c r="T94" s="18"/>
      <c r="U94" s="6" t="s">
        <v>1</v>
      </c>
      <c r="V94" s="6"/>
      <c r="W94" s="6"/>
      <c r="X94" s="5"/>
      <c r="Y94" s="9"/>
      <c r="Z94" s="9"/>
    </row>
    <row r="95" spans="1:26" s="9" customFormat="1" ht="18.75" x14ac:dyDescent="0.2">
      <c r="A95" s="3">
        <v>90</v>
      </c>
      <c r="B95" s="3">
        <v>53</v>
      </c>
      <c r="C95" s="7" t="s">
        <v>2987</v>
      </c>
      <c r="D95" s="7" t="s">
        <v>17</v>
      </c>
      <c r="E95" s="7">
        <f>VLOOKUP(C95,'[1]S1.All cases'!$B$3:$O$1003,13,FALSE)</f>
        <v>2018</v>
      </c>
      <c r="F95" s="7" t="str">
        <f>VLOOKUP(C95,'[1]S1.All cases'!$B$3:$O$1003,12,FALSE)</f>
        <v>RUMC</v>
      </c>
      <c r="G95" s="12" t="s">
        <v>39</v>
      </c>
      <c r="H95" s="12" t="s">
        <v>38</v>
      </c>
      <c r="I95" s="12" t="s">
        <v>37</v>
      </c>
      <c r="J95" s="12" t="s">
        <v>2986</v>
      </c>
      <c r="K95" s="14">
        <v>3</v>
      </c>
      <c r="L95" s="10">
        <v>10358864</v>
      </c>
      <c r="M95" s="10" t="s">
        <v>35</v>
      </c>
      <c r="N95" s="9" t="s">
        <v>72</v>
      </c>
      <c r="Q95" s="3" t="s">
        <v>667</v>
      </c>
      <c r="S95" s="6" t="s">
        <v>1</v>
      </c>
      <c r="T95" s="6" t="s">
        <v>1</v>
      </c>
      <c r="U95" s="18"/>
      <c r="V95" s="29">
        <v>32</v>
      </c>
      <c r="W95" s="29">
        <v>9</v>
      </c>
      <c r="X95" s="28">
        <v>0.28125</v>
      </c>
    </row>
    <row r="96" spans="1:26" s="9" customFormat="1" ht="18.75" x14ac:dyDescent="0.2">
      <c r="A96" s="3">
        <v>91</v>
      </c>
      <c r="B96" s="3">
        <v>54</v>
      </c>
      <c r="C96" s="7" t="s">
        <v>2985</v>
      </c>
      <c r="D96" s="7" t="s">
        <v>7</v>
      </c>
      <c r="E96" s="7">
        <f>VLOOKUP(C96,'[1]S1.All cases'!$B$3:$O$1003,13,FALSE)</f>
        <v>2018</v>
      </c>
      <c r="F96" s="7" t="str">
        <f>VLOOKUP(C96,'[1]S1.All cases'!$B$3:$O$1003,12,FALSE)</f>
        <v>RUMC</v>
      </c>
      <c r="G96" s="12" t="s">
        <v>39</v>
      </c>
      <c r="H96" s="12" t="s">
        <v>38</v>
      </c>
      <c r="I96" s="12" t="s">
        <v>37</v>
      </c>
      <c r="J96" s="12" t="s">
        <v>2984</v>
      </c>
      <c r="K96" s="14">
        <v>9</v>
      </c>
      <c r="L96" s="10">
        <v>137200476</v>
      </c>
      <c r="M96" s="10" t="s">
        <v>2983</v>
      </c>
      <c r="N96" s="9" t="s">
        <v>72</v>
      </c>
      <c r="Q96" s="3" t="s">
        <v>2982</v>
      </c>
      <c r="S96" s="6" t="s">
        <v>1</v>
      </c>
      <c r="T96" s="6" t="s">
        <v>1</v>
      </c>
      <c r="U96" s="18"/>
      <c r="V96" s="29">
        <v>20</v>
      </c>
      <c r="W96" s="29">
        <v>20</v>
      </c>
      <c r="X96" s="28">
        <v>1</v>
      </c>
    </row>
    <row r="97" spans="1:26" s="9" customFormat="1" ht="18.75" x14ac:dyDescent="0.2">
      <c r="A97" s="3">
        <v>92</v>
      </c>
      <c r="B97" s="3">
        <v>55</v>
      </c>
      <c r="C97" s="7" t="s">
        <v>2981</v>
      </c>
      <c r="D97" s="7" t="s">
        <v>7</v>
      </c>
      <c r="E97" s="7">
        <f>VLOOKUP(C97,'[1]S1.All cases'!$B$3:$O$1003,13,FALSE)</f>
        <v>2018</v>
      </c>
      <c r="F97" s="7" t="str">
        <f>VLOOKUP(C97,'[1]S1.All cases'!$B$3:$O$1003,12,FALSE)</f>
        <v>RUMC</v>
      </c>
      <c r="G97" s="12" t="s">
        <v>39</v>
      </c>
      <c r="H97" s="12" t="s">
        <v>38</v>
      </c>
      <c r="I97" s="12" t="s">
        <v>37</v>
      </c>
      <c r="J97" s="12" t="s">
        <v>2980</v>
      </c>
      <c r="K97" s="14">
        <v>21</v>
      </c>
      <c r="L97" s="10">
        <v>44333188</v>
      </c>
      <c r="M97" s="10" t="s">
        <v>35</v>
      </c>
      <c r="N97" s="9" t="s">
        <v>54</v>
      </c>
      <c r="Q97" s="3" t="s">
        <v>2979</v>
      </c>
      <c r="S97" s="6" t="s">
        <v>1</v>
      </c>
      <c r="T97" s="6" t="s">
        <v>1</v>
      </c>
      <c r="U97" s="18"/>
      <c r="V97" s="29">
        <v>24</v>
      </c>
      <c r="W97" s="29">
        <v>24</v>
      </c>
      <c r="X97" s="28">
        <v>1</v>
      </c>
    </row>
    <row r="98" spans="1:26" s="9" customFormat="1" ht="18.75" x14ac:dyDescent="0.2">
      <c r="A98" s="3">
        <v>93</v>
      </c>
      <c r="B98" s="3">
        <v>56</v>
      </c>
      <c r="C98" s="7" t="s">
        <v>2978</v>
      </c>
      <c r="D98" s="7" t="s">
        <v>7</v>
      </c>
      <c r="E98" s="7">
        <f>VLOOKUP(C98,'[1]S1.All cases'!$B$3:$O$1003,13,FALSE)</f>
        <v>2018</v>
      </c>
      <c r="F98" s="7" t="str">
        <f>VLOOKUP(C98,'[1]S1.All cases'!$B$3:$O$1003,12,FALSE)</f>
        <v>RUMC</v>
      </c>
      <c r="G98" s="12" t="s">
        <v>109</v>
      </c>
      <c r="H98" s="12" t="s">
        <v>38</v>
      </c>
      <c r="I98" s="12" t="s">
        <v>37</v>
      </c>
      <c r="J98" s="12" t="s">
        <v>2977</v>
      </c>
      <c r="K98" s="14">
        <v>10</v>
      </c>
      <c r="L98" s="10">
        <v>87933147</v>
      </c>
      <c r="M98" s="10" t="s">
        <v>35</v>
      </c>
      <c r="N98" s="9" t="s">
        <v>34</v>
      </c>
      <c r="P98" s="9">
        <v>50</v>
      </c>
      <c r="Q98" s="3" t="s">
        <v>330</v>
      </c>
      <c r="R98" s="9" t="s">
        <v>619</v>
      </c>
      <c r="S98" s="6" t="s">
        <v>1</v>
      </c>
      <c r="T98" s="6" t="s">
        <v>1</v>
      </c>
      <c r="U98" s="18"/>
      <c r="V98" s="29">
        <v>26</v>
      </c>
      <c r="W98" s="29">
        <v>15</v>
      </c>
      <c r="X98" s="28">
        <v>0.57692307692307687</v>
      </c>
      <c r="Y98" s="9" t="s">
        <v>2524</v>
      </c>
    </row>
    <row r="99" spans="1:26" s="9" customFormat="1" ht="18.75" x14ac:dyDescent="0.2">
      <c r="A99" s="3">
        <v>94</v>
      </c>
      <c r="B99" s="3">
        <v>57</v>
      </c>
      <c r="C99" s="7" t="s">
        <v>2976</v>
      </c>
      <c r="D99" s="7" t="s">
        <v>7</v>
      </c>
      <c r="E99" s="7">
        <f>VLOOKUP(C99,'[1]S1.All cases'!$B$3:$O$1003,13,FALSE)</f>
        <v>2018</v>
      </c>
      <c r="F99" s="7" t="str">
        <f>VLOOKUP(C99,'[1]S1.All cases'!$B$3:$O$1003,12,FALSE)</f>
        <v>RUMC</v>
      </c>
      <c r="G99" s="12" t="s">
        <v>52</v>
      </c>
      <c r="H99" s="12" t="s">
        <v>38</v>
      </c>
      <c r="I99" s="12" t="s">
        <v>37</v>
      </c>
      <c r="J99" s="12" t="s">
        <v>2975</v>
      </c>
      <c r="K99" s="14" t="s">
        <v>10</v>
      </c>
      <c r="L99" s="10">
        <v>38403663</v>
      </c>
      <c r="M99" s="10" t="s">
        <v>54</v>
      </c>
      <c r="N99" s="9" t="s">
        <v>72</v>
      </c>
      <c r="Q99" s="3" t="s">
        <v>2974</v>
      </c>
      <c r="S99" s="6" t="s">
        <v>1</v>
      </c>
      <c r="T99" s="6" t="s">
        <v>1</v>
      </c>
      <c r="U99" s="18"/>
      <c r="V99" s="29">
        <v>11</v>
      </c>
      <c r="W99" s="29">
        <v>11</v>
      </c>
      <c r="X99" s="28">
        <v>1</v>
      </c>
    </row>
    <row r="100" spans="1:26" s="9" customFormat="1" ht="18.75" x14ac:dyDescent="0.2">
      <c r="A100" s="3">
        <v>95</v>
      </c>
      <c r="B100" s="3">
        <v>58</v>
      </c>
      <c r="C100" s="7" t="s">
        <v>2973</v>
      </c>
      <c r="D100" s="7" t="s">
        <v>17</v>
      </c>
      <c r="E100" s="7">
        <f>VLOOKUP(C100,'[1]S1.All cases'!$B$3:$O$1003,13,FALSE)</f>
        <v>2018</v>
      </c>
      <c r="F100" s="7" t="str">
        <f>VLOOKUP(C100,'[1]S1.All cases'!$B$3:$O$1003,12,FALSE)</f>
        <v>RUMC</v>
      </c>
      <c r="G100" s="12" t="s">
        <v>39</v>
      </c>
      <c r="H100" s="12" t="s">
        <v>5</v>
      </c>
      <c r="I100" s="13" t="s">
        <v>4</v>
      </c>
      <c r="J100" s="1" t="s">
        <v>2972</v>
      </c>
      <c r="K100" s="14">
        <v>2</v>
      </c>
      <c r="L100" s="10" t="s">
        <v>2971</v>
      </c>
      <c r="M100" s="10">
        <v>2</v>
      </c>
      <c r="N100" s="10">
        <v>3</v>
      </c>
      <c r="O100" s="10">
        <v>702099</v>
      </c>
      <c r="Q100" s="3"/>
      <c r="S100" s="6" t="s">
        <v>1</v>
      </c>
      <c r="T100" s="6" t="s">
        <v>1</v>
      </c>
      <c r="U100" s="18"/>
      <c r="V100" s="6"/>
      <c r="W100" s="6"/>
      <c r="X100" s="5"/>
    </row>
    <row r="101" spans="1:26" s="9" customFormat="1" ht="18.75" x14ac:dyDescent="0.2">
      <c r="A101" s="3">
        <v>96</v>
      </c>
      <c r="B101" s="3">
        <v>59</v>
      </c>
      <c r="C101" s="7" t="s">
        <v>2969</v>
      </c>
      <c r="D101" s="7" t="s">
        <v>7</v>
      </c>
      <c r="E101" s="7">
        <f>VLOOKUP(C101,'[1]S1.All cases'!$B$3:$O$1003,13,FALSE)</f>
        <v>2018</v>
      </c>
      <c r="F101" s="7" t="str">
        <f>VLOOKUP(C101,'[1]S1.All cases'!$B$3:$O$1003,12,FALSE)</f>
        <v>RUMC</v>
      </c>
      <c r="G101" s="12" t="s">
        <v>52</v>
      </c>
      <c r="H101" s="12" t="s">
        <v>38</v>
      </c>
      <c r="I101" s="12" t="s">
        <v>37</v>
      </c>
      <c r="J101" s="12" t="s">
        <v>2970</v>
      </c>
      <c r="K101" s="14">
        <v>1</v>
      </c>
      <c r="L101" s="10">
        <v>169520534</v>
      </c>
      <c r="M101" s="10" t="s">
        <v>35</v>
      </c>
      <c r="N101" s="9" t="s">
        <v>34</v>
      </c>
      <c r="Q101" s="3" t="s">
        <v>2496</v>
      </c>
      <c r="S101" s="6" t="s">
        <v>1</v>
      </c>
      <c r="T101" s="6" t="s">
        <v>1</v>
      </c>
      <c r="U101" s="18"/>
      <c r="V101" s="29">
        <v>48</v>
      </c>
      <c r="W101" s="29">
        <v>22</v>
      </c>
      <c r="X101" s="28">
        <v>0.45833333333333331</v>
      </c>
    </row>
    <row r="102" spans="1:26" s="9" customFormat="1" ht="18.75" x14ac:dyDescent="0.2">
      <c r="A102" s="3">
        <v>97</v>
      </c>
      <c r="B102" s="3">
        <v>59</v>
      </c>
      <c r="C102" s="7" t="s">
        <v>2969</v>
      </c>
      <c r="D102" s="7" t="s">
        <v>7</v>
      </c>
      <c r="E102" s="7">
        <f>VLOOKUP(C102,'[1]S1.All cases'!$B$3:$O$1003,13,FALSE)</f>
        <v>2018</v>
      </c>
      <c r="F102" s="7" t="str">
        <f>VLOOKUP(C102,'[1]S1.All cases'!$B$3:$O$1003,12,FALSE)</f>
        <v>RUMC</v>
      </c>
      <c r="G102" s="12" t="s">
        <v>52</v>
      </c>
      <c r="H102" s="12" t="s">
        <v>38</v>
      </c>
      <c r="I102" s="12" t="s">
        <v>37</v>
      </c>
      <c r="J102" s="12" t="s">
        <v>2968</v>
      </c>
      <c r="K102" s="14">
        <v>1</v>
      </c>
      <c r="L102" s="10">
        <v>169541922</v>
      </c>
      <c r="M102" s="10" t="s">
        <v>54</v>
      </c>
      <c r="N102" s="9" t="s">
        <v>34</v>
      </c>
      <c r="Q102" s="3" t="s">
        <v>2496</v>
      </c>
      <c r="S102" s="6" t="s">
        <v>1</v>
      </c>
      <c r="T102" s="6" t="s">
        <v>1</v>
      </c>
      <c r="U102" s="18"/>
      <c r="V102" s="29">
        <v>44</v>
      </c>
      <c r="W102" s="29">
        <v>26</v>
      </c>
      <c r="X102" s="28">
        <v>0.59090909090909094</v>
      </c>
    </row>
    <row r="103" spans="1:26" s="9" customFormat="1" ht="18.75" x14ac:dyDescent="0.2">
      <c r="A103" s="3">
        <v>98</v>
      </c>
      <c r="B103" s="3">
        <v>60</v>
      </c>
      <c r="C103" s="7" t="s">
        <v>2967</v>
      </c>
      <c r="D103" s="7" t="s">
        <v>17</v>
      </c>
      <c r="E103" s="7">
        <f>VLOOKUP(C103,'[1]S1.All cases'!$B$3:$O$1003,13,FALSE)</f>
        <v>2018</v>
      </c>
      <c r="F103" s="7" t="str">
        <f>VLOOKUP(C103,'[1]S1.All cases'!$B$3:$O$1003,12,FALSE)</f>
        <v>RUMC</v>
      </c>
      <c r="G103" s="12" t="s">
        <v>109</v>
      </c>
      <c r="H103" s="12" t="s">
        <v>38</v>
      </c>
      <c r="I103" s="12" t="s">
        <v>37</v>
      </c>
      <c r="J103" s="12" t="s">
        <v>2778</v>
      </c>
      <c r="K103" s="27">
        <v>1</v>
      </c>
      <c r="L103" s="10">
        <v>45331556</v>
      </c>
      <c r="M103" s="10" t="s">
        <v>35</v>
      </c>
      <c r="N103" s="9" t="s">
        <v>34</v>
      </c>
      <c r="Q103" s="3" t="s">
        <v>651</v>
      </c>
      <c r="S103" s="6" t="s">
        <v>1</v>
      </c>
      <c r="T103" s="6" t="s">
        <v>1</v>
      </c>
      <c r="U103" s="18"/>
      <c r="V103" s="29">
        <v>49</v>
      </c>
      <c r="W103" s="29">
        <v>25</v>
      </c>
      <c r="X103" s="28">
        <v>0.51020408163265307</v>
      </c>
    </row>
    <row r="104" spans="1:26" s="9" customFormat="1" ht="18.75" x14ac:dyDescent="0.2">
      <c r="A104" s="3">
        <v>99</v>
      </c>
      <c r="B104" s="3">
        <v>60</v>
      </c>
      <c r="C104" s="7" t="s">
        <v>2967</v>
      </c>
      <c r="D104" s="7" t="s">
        <v>17</v>
      </c>
      <c r="E104" s="7">
        <f>VLOOKUP(C104,'[1]S1.All cases'!$B$3:$O$1003,13,FALSE)</f>
        <v>2018</v>
      </c>
      <c r="F104" s="7" t="str">
        <f>VLOOKUP(C104,'[1]S1.All cases'!$B$3:$O$1003,12,FALSE)</f>
        <v>RUMC</v>
      </c>
      <c r="G104" s="12" t="s">
        <v>109</v>
      </c>
      <c r="H104" s="12" t="s">
        <v>38</v>
      </c>
      <c r="I104" s="12" t="s">
        <v>37</v>
      </c>
      <c r="J104" s="12" t="s">
        <v>2777</v>
      </c>
      <c r="K104" s="14">
        <v>1</v>
      </c>
      <c r="L104" s="10">
        <v>45332803</v>
      </c>
      <c r="M104" s="10" t="s">
        <v>34</v>
      </c>
      <c r="N104" s="9" t="s">
        <v>35</v>
      </c>
      <c r="Q104" s="3" t="s">
        <v>651</v>
      </c>
      <c r="S104" s="6" t="s">
        <v>1</v>
      </c>
      <c r="T104" s="6" t="s">
        <v>1</v>
      </c>
      <c r="U104" s="18"/>
      <c r="V104" s="29">
        <v>49</v>
      </c>
      <c r="W104" s="29">
        <v>30</v>
      </c>
      <c r="X104" s="28">
        <v>0.61224489795918369</v>
      </c>
    </row>
    <row r="105" spans="1:26" s="9" customFormat="1" ht="18.75" x14ac:dyDescent="0.2">
      <c r="A105" s="3">
        <v>100</v>
      </c>
      <c r="B105" s="3">
        <v>61</v>
      </c>
      <c r="C105" s="7" t="s">
        <v>2964</v>
      </c>
      <c r="D105" s="7" t="s">
        <v>7</v>
      </c>
      <c r="E105" s="7">
        <f>VLOOKUP(C105,'[1]S1.All cases'!$B$3:$O$1003,13,FALSE)</f>
        <v>2018</v>
      </c>
      <c r="F105" s="7" t="str">
        <f>VLOOKUP(C105,'[1]S1.All cases'!$B$3:$O$1003,12,FALSE)</f>
        <v>RUMC</v>
      </c>
      <c r="G105" s="12" t="s">
        <v>6</v>
      </c>
      <c r="H105" s="12" t="s">
        <v>5</v>
      </c>
      <c r="I105" s="13" t="s">
        <v>4</v>
      </c>
      <c r="J105" s="1" t="s">
        <v>2966</v>
      </c>
      <c r="K105" s="14">
        <v>13</v>
      </c>
      <c r="L105" s="10" t="s">
        <v>2965</v>
      </c>
      <c r="M105" s="10">
        <v>2</v>
      </c>
      <c r="N105" s="10">
        <v>1</v>
      </c>
      <c r="O105" s="10">
        <v>200185</v>
      </c>
      <c r="P105" s="9">
        <v>50</v>
      </c>
      <c r="Q105" s="3"/>
      <c r="R105" s="9" t="s">
        <v>619</v>
      </c>
      <c r="S105" s="6" t="s">
        <v>1</v>
      </c>
      <c r="T105" s="6" t="s">
        <v>1</v>
      </c>
      <c r="U105" s="18"/>
      <c r="V105" s="6"/>
      <c r="W105" s="6"/>
      <c r="X105" s="5"/>
      <c r="Y105" s="9" t="s">
        <v>2946</v>
      </c>
    </row>
    <row r="106" spans="1:26" s="9" customFormat="1" ht="18.75" x14ac:dyDescent="0.2">
      <c r="A106" s="3">
        <v>101</v>
      </c>
      <c r="B106" s="3">
        <v>61</v>
      </c>
      <c r="C106" s="7" t="s">
        <v>2964</v>
      </c>
      <c r="D106" s="7" t="s">
        <v>7</v>
      </c>
      <c r="E106" s="7">
        <f>VLOOKUP(C106,'[1]S1.All cases'!$B$3:$O$1003,13,FALSE)</f>
        <v>2018</v>
      </c>
      <c r="F106" s="7" t="str">
        <f>VLOOKUP(C106,'[1]S1.All cases'!$B$3:$O$1003,12,FALSE)</f>
        <v>RUMC</v>
      </c>
      <c r="G106" s="12" t="s">
        <v>6</v>
      </c>
      <c r="H106" s="12" t="s">
        <v>5</v>
      </c>
      <c r="I106" s="13" t="s">
        <v>4</v>
      </c>
      <c r="J106" s="1" t="s">
        <v>2963</v>
      </c>
      <c r="K106" s="14">
        <v>13</v>
      </c>
      <c r="L106" s="10" t="s">
        <v>2962</v>
      </c>
      <c r="M106" s="10">
        <v>2</v>
      </c>
      <c r="N106" s="10">
        <v>1</v>
      </c>
      <c r="O106" s="10">
        <v>2769997</v>
      </c>
      <c r="P106" s="9">
        <v>40</v>
      </c>
      <c r="Q106" s="3"/>
      <c r="R106" s="9" t="s">
        <v>619</v>
      </c>
      <c r="S106" s="6" t="s">
        <v>1</v>
      </c>
      <c r="T106" s="6" t="s">
        <v>1</v>
      </c>
      <c r="U106" s="18"/>
      <c r="V106" s="6"/>
      <c r="W106" s="6"/>
      <c r="X106" s="5"/>
      <c r="Y106" s="9" t="s">
        <v>2946</v>
      </c>
    </row>
    <row r="107" spans="1:26" s="9" customFormat="1" ht="18.75" x14ac:dyDescent="0.2">
      <c r="A107" s="3">
        <v>102</v>
      </c>
      <c r="B107" s="3">
        <v>62</v>
      </c>
      <c r="C107" s="7" t="s">
        <v>2961</v>
      </c>
      <c r="D107" s="7" t="s">
        <v>7</v>
      </c>
      <c r="E107" s="7">
        <f>VLOOKUP(C107,'[1]S1.All cases'!$B$3:$O$1003,13,FALSE)</f>
        <v>2018</v>
      </c>
      <c r="F107" s="7" t="str">
        <f>VLOOKUP(C107,'[1]S1.All cases'!$B$3:$O$1003,12,FALSE)</f>
        <v>RUMC</v>
      </c>
      <c r="G107" s="12" t="s">
        <v>39</v>
      </c>
      <c r="H107" s="12" t="s">
        <v>38</v>
      </c>
      <c r="I107" s="12" t="s">
        <v>37</v>
      </c>
      <c r="J107" s="12" t="s">
        <v>2960</v>
      </c>
      <c r="K107" s="4">
        <v>3</v>
      </c>
      <c r="L107" s="3">
        <v>193631622</v>
      </c>
      <c r="M107" s="3" t="s">
        <v>1741</v>
      </c>
      <c r="N107" s="3" t="s">
        <v>72</v>
      </c>
      <c r="O107" s="3"/>
      <c r="Q107" s="3" t="s">
        <v>529</v>
      </c>
      <c r="R107" s="1"/>
      <c r="S107" s="6" t="s">
        <v>1</v>
      </c>
      <c r="T107" s="6" t="s">
        <v>1</v>
      </c>
      <c r="U107" s="18"/>
      <c r="V107" s="29">
        <v>41</v>
      </c>
      <c r="W107" s="29">
        <v>19</v>
      </c>
      <c r="X107" s="28">
        <v>0.46341463414634149</v>
      </c>
    </row>
    <row r="108" spans="1:26" s="9" customFormat="1" ht="18.75" x14ac:dyDescent="0.2">
      <c r="A108" s="3">
        <v>103</v>
      </c>
      <c r="B108" s="3">
        <v>63</v>
      </c>
      <c r="C108" s="7" t="s">
        <v>2949</v>
      </c>
      <c r="D108" s="7" t="s">
        <v>7</v>
      </c>
      <c r="E108" s="7">
        <f>VLOOKUP(C108,'[1]S1.All cases'!$B$3:$O$1003,13,FALSE)</f>
        <v>2018</v>
      </c>
      <c r="F108" s="7" t="str">
        <f>VLOOKUP(C108,'[1]S1.All cases'!$B$3:$O$1003,12,FALSE)</f>
        <v>RUMC</v>
      </c>
      <c r="G108" s="12" t="s">
        <v>6</v>
      </c>
      <c r="H108" s="12" t="s">
        <v>5</v>
      </c>
      <c r="I108" s="13" t="s">
        <v>4</v>
      </c>
      <c r="J108" s="1" t="s">
        <v>2959</v>
      </c>
      <c r="K108" s="14">
        <v>8</v>
      </c>
      <c r="L108" s="10" t="s">
        <v>2958</v>
      </c>
      <c r="M108" s="10">
        <v>2</v>
      </c>
      <c r="N108" s="10">
        <v>1</v>
      </c>
      <c r="O108" s="10">
        <v>43773907</v>
      </c>
      <c r="P108" s="9">
        <v>10</v>
      </c>
      <c r="Q108" s="3"/>
      <c r="R108" s="9" t="s">
        <v>619</v>
      </c>
      <c r="S108" s="17" t="s">
        <v>0</v>
      </c>
      <c r="T108" s="17" t="s">
        <v>0</v>
      </c>
      <c r="U108" s="17" t="s">
        <v>0</v>
      </c>
      <c r="V108" s="6"/>
      <c r="W108" s="6"/>
      <c r="X108" s="5"/>
      <c r="Y108" s="9" t="s">
        <v>2946</v>
      </c>
      <c r="Z108" s="9" t="s">
        <v>617</v>
      </c>
    </row>
    <row r="109" spans="1:26" s="9" customFormat="1" ht="18.75" x14ac:dyDescent="0.2">
      <c r="A109" s="3">
        <v>104</v>
      </c>
      <c r="B109" s="3">
        <v>63</v>
      </c>
      <c r="C109" s="7" t="s">
        <v>2949</v>
      </c>
      <c r="D109" s="7" t="s">
        <v>7</v>
      </c>
      <c r="E109" s="7">
        <f>VLOOKUP(C109,'[1]S1.All cases'!$B$3:$O$1003,13,FALSE)</f>
        <v>2018</v>
      </c>
      <c r="F109" s="7" t="str">
        <f>VLOOKUP(C109,'[1]S1.All cases'!$B$3:$O$1003,12,FALSE)</f>
        <v>RUMC</v>
      </c>
      <c r="G109" s="12" t="s">
        <v>6</v>
      </c>
      <c r="H109" s="12" t="s">
        <v>5</v>
      </c>
      <c r="I109" s="13" t="s">
        <v>4</v>
      </c>
      <c r="J109" s="1" t="s">
        <v>2957</v>
      </c>
      <c r="K109" s="14">
        <v>11</v>
      </c>
      <c r="L109" s="10" t="s">
        <v>2956</v>
      </c>
      <c r="M109" s="10">
        <v>2</v>
      </c>
      <c r="N109" s="10">
        <v>1</v>
      </c>
      <c r="O109" s="10">
        <v>32072014</v>
      </c>
      <c r="P109" s="9">
        <v>40</v>
      </c>
      <c r="Q109" s="3"/>
      <c r="R109" s="9" t="s">
        <v>619</v>
      </c>
      <c r="S109" s="6" t="s">
        <v>1</v>
      </c>
      <c r="T109" s="6" t="s">
        <v>1</v>
      </c>
      <c r="U109" s="18"/>
      <c r="V109" s="6"/>
      <c r="W109" s="6"/>
      <c r="X109" s="5"/>
      <c r="Y109" s="9" t="s">
        <v>2946</v>
      </c>
    </row>
    <row r="110" spans="1:26" s="9" customFormat="1" ht="18.75" x14ac:dyDescent="0.2">
      <c r="A110" s="3">
        <v>105</v>
      </c>
      <c r="B110" s="3">
        <v>63</v>
      </c>
      <c r="C110" s="7" t="s">
        <v>2949</v>
      </c>
      <c r="D110" s="7" t="s">
        <v>7</v>
      </c>
      <c r="E110" s="7">
        <f>VLOOKUP(C110,'[1]S1.All cases'!$B$3:$O$1003,13,FALSE)</f>
        <v>2018</v>
      </c>
      <c r="F110" s="7" t="str">
        <f>VLOOKUP(C110,'[1]S1.All cases'!$B$3:$O$1003,12,FALSE)</f>
        <v>RUMC</v>
      </c>
      <c r="G110" s="12" t="s">
        <v>6</v>
      </c>
      <c r="H110" s="12" t="s">
        <v>5</v>
      </c>
      <c r="I110" s="13" t="s">
        <v>4</v>
      </c>
      <c r="J110" s="1" t="s">
        <v>2955</v>
      </c>
      <c r="K110" s="14">
        <v>13</v>
      </c>
      <c r="L110" s="10" t="s">
        <v>2954</v>
      </c>
      <c r="M110" s="10">
        <v>2</v>
      </c>
      <c r="N110" s="10">
        <v>1</v>
      </c>
      <c r="O110" s="10">
        <v>8207473</v>
      </c>
      <c r="P110" s="9">
        <v>5</v>
      </c>
      <c r="Q110" s="3"/>
      <c r="R110" s="9" t="s">
        <v>619</v>
      </c>
      <c r="S110" s="17" t="s">
        <v>0</v>
      </c>
      <c r="T110" s="17" t="s">
        <v>0</v>
      </c>
      <c r="U110" s="17" t="s">
        <v>0</v>
      </c>
      <c r="V110" s="6"/>
      <c r="W110" s="6"/>
      <c r="X110" s="5"/>
      <c r="Y110" s="9" t="s">
        <v>2946</v>
      </c>
      <c r="Z110" s="9" t="s">
        <v>617</v>
      </c>
    </row>
    <row r="111" spans="1:26" s="9" customFormat="1" ht="18.75" x14ac:dyDescent="0.2">
      <c r="A111" s="3">
        <v>106</v>
      </c>
      <c r="B111" s="3">
        <v>63</v>
      </c>
      <c r="C111" s="7" t="s">
        <v>2949</v>
      </c>
      <c r="D111" s="7" t="s">
        <v>7</v>
      </c>
      <c r="E111" s="7">
        <f>VLOOKUP(C111,'[1]S1.All cases'!$B$3:$O$1003,13,FALSE)</f>
        <v>2018</v>
      </c>
      <c r="F111" s="7" t="str">
        <f>VLOOKUP(C111,'[1]S1.All cases'!$B$3:$O$1003,12,FALSE)</f>
        <v>RUMC</v>
      </c>
      <c r="G111" s="12" t="s">
        <v>6</v>
      </c>
      <c r="H111" s="12" t="s">
        <v>5</v>
      </c>
      <c r="I111" s="13" t="s">
        <v>4</v>
      </c>
      <c r="J111" s="1" t="s">
        <v>2953</v>
      </c>
      <c r="K111" s="14">
        <v>2</v>
      </c>
      <c r="L111" s="10" t="s">
        <v>2952</v>
      </c>
      <c r="M111" s="10">
        <v>2</v>
      </c>
      <c r="N111" s="10">
        <v>3</v>
      </c>
      <c r="O111" s="10">
        <v>66614109</v>
      </c>
      <c r="P111" s="9">
        <v>45</v>
      </c>
      <c r="Q111" s="3"/>
      <c r="R111" s="9" t="s">
        <v>619</v>
      </c>
      <c r="S111" s="6" t="s">
        <v>1</v>
      </c>
      <c r="T111" s="6" t="s">
        <v>1</v>
      </c>
      <c r="U111" s="18"/>
      <c r="V111" s="6"/>
      <c r="W111" s="6"/>
      <c r="X111" s="5"/>
      <c r="Y111" s="9" t="s">
        <v>2946</v>
      </c>
    </row>
    <row r="112" spans="1:26" s="9" customFormat="1" ht="18.75" x14ac:dyDescent="0.2">
      <c r="A112" s="3">
        <v>107</v>
      </c>
      <c r="B112" s="3">
        <v>63</v>
      </c>
      <c r="C112" s="7" t="s">
        <v>2949</v>
      </c>
      <c r="D112" s="7" t="s">
        <v>7</v>
      </c>
      <c r="E112" s="7">
        <f>VLOOKUP(C112,'[1]S1.All cases'!$B$3:$O$1003,13,FALSE)</f>
        <v>2018</v>
      </c>
      <c r="F112" s="7" t="str">
        <f>VLOOKUP(C112,'[1]S1.All cases'!$B$3:$O$1003,12,FALSE)</f>
        <v>RUMC</v>
      </c>
      <c r="G112" s="12" t="s">
        <v>6</v>
      </c>
      <c r="H112" s="12" t="s">
        <v>5</v>
      </c>
      <c r="I112" s="13" t="s">
        <v>4</v>
      </c>
      <c r="J112" s="1" t="s">
        <v>2951</v>
      </c>
      <c r="K112" s="14">
        <v>8</v>
      </c>
      <c r="L112" s="10" t="s">
        <v>2950</v>
      </c>
      <c r="M112" s="10">
        <v>2</v>
      </c>
      <c r="N112" s="10">
        <v>3</v>
      </c>
      <c r="O112" s="10">
        <v>52896526</v>
      </c>
      <c r="P112" s="9">
        <v>5</v>
      </c>
      <c r="Q112" s="3"/>
      <c r="R112" s="9" t="s">
        <v>619</v>
      </c>
      <c r="S112" s="17" t="s">
        <v>0</v>
      </c>
      <c r="T112" s="17" t="s">
        <v>0</v>
      </c>
      <c r="U112" s="17" t="s">
        <v>0</v>
      </c>
      <c r="V112" s="6"/>
      <c r="W112" s="6"/>
      <c r="X112" s="5"/>
      <c r="Y112" s="9" t="s">
        <v>2946</v>
      </c>
      <c r="Z112" s="9" t="s">
        <v>617</v>
      </c>
    </row>
    <row r="113" spans="1:25" s="9" customFormat="1" ht="18.75" x14ac:dyDescent="0.2">
      <c r="A113" s="3">
        <v>108</v>
      </c>
      <c r="B113" s="3">
        <v>63</v>
      </c>
      <c r="C113" s="7" t="s">
        <v>2949</v>
      </c>
      <c r="D113" s="7" t="s">
        <v>7</v>
      </c>
      <c r="E113" s="7">
        <f>VLOOKUP(C113,'[1]S1.All cases'!$B$3:$O$1003,13,FALSE)</f>
        <v>2018</v>
      </c>
      <c r="F113" s="7" t="str">
        <f>VLOOKUP(C113,'[1]S1.All cases'!$B$3:$O$1003,12,FALSE)</f>
        <v>RUMC</v>
      </c>
      <c r="G113" s="12" t="s">
        <v>6</v>
      </c>
      <c r="H113" s="12" t="s">
        <v>5</v>
      </c>
      <c r="I113" s="13" t="s">
        <v>4</v>
      </c>
      <c r="J113" s="1" t="s">
        <v>2948</v>
      </c>
      <c r="K113" s="14">
        <v>6</v>
      </c>
      <c r="L113" s="10" t="s">
        <v>2947</v>
      </c>
      <c r="M113" s="10">
        <v>2</v>
      </c>
      <c r="N113" s="10">
        <v>3</v>
      </c>
      <c r="O113" s="10">
        <v>5404133</v>
      </c>
      <c r="P113" s="9">
        <v>50</v>
      </c>
      <c r="Q113" s="3"/>
      <c r="R113" s="9" t="s">
        <v>619</v>
      </c>
      <c r="S113" s="6" t="s">
        <v>1</v>
      </c>
      <c r="T113" s="6" t="s">
        <v>1</v>
      </c>
      <c r="U113" s="18"/>
      <c r="V113" s="6"/>
      <c r="W113" s="6"/>
      <c r="X113" s="5"/>
      <c r="Y113" s="9" t="s">
        <v>2946</v>
      </c>
    </row>
    <row r="114" spans="1:25" s="9" customFormat="1" ht="18.75" x14ac:dyDescent="0.2">
      <c r="A114" s="3">
        <v>109</v>
      </c>
      <c r="B114" s="3">
        <v>64</v>
      </c>
      <c r="C114" s="7" t="s">
        <v>2945</v>
      </c>
      <c r="D114" s="7" t="s">
        <v>7</v>
      </c>
      <c r="E114" s="7">
        <f>VLOOKUP(C114,'[1]S1.All cases'!$B$3:$O$1003,13,FALSE)</f>
        <v>2018</v>
      </c>
      <c r="F114" s="7" t="str">
        <f>VLOOKUP(C114,'[1]S1.All cases'!$B$3:$O$1003,12,FALSE)</f>
        <v>RUMC</v>
      </c>
      <c r="G114" s="12" t="s">
        <v>39</v>
      </c>
      <c r="H114" s="12" t="s">
        <v>38</v>
      </c>
      <c r="I114" s="12" t="s">
        <v>37</v>
      </c>
      <c r="J114" s="12" t="s">
        <v>2944</v>
      </c>
      <c r="K114" s="14">
        <v>1</v>
      </c>
      <c r="L114" s="10">
        <v>204406261</v>
      </c>
      <c r="M114" s="10" t="s">
        <v>35</v>
      </c>
      <c r="N114" s="9" t="s">
        <v>72</v>
      </c>
      <c r="Q114" s="3" t="s">
        <v>2943</v>
      </c>
      <c r="S114" s="6" t="s">
        <v>1</v>
      </c>
      <c r="T114" s="6" t="s">
        <v>1</v>
      </c>
      <c r="U114" s="18"/>
      <c r="V114" s="29">
        <v>27</v>
      </c>
      <c r="W114" s="29">
        <v>27</v>
      </c>
      <c r="X114" s="28">
        <v>1</v>
      </c>
    </row>
    <row r="115" spans="1:25" s="9" customFormat="1" ht="18.75" x14ac:dyDescent="0.2">
      <c r="A115" s="3">
        <v>110</v>
      </c>
      <c r="B115" s="3">
        <v>65</v>
      </c>
      <c r="C115" s="7" t="s">
        <v>2942</v>
      </c>
      <c r="D115" s="7" t="s">
        <v>17</v>
      </c>
      <c r="E115" s="7">
        <f>VLOOKUP(C115,'[1]S1.All cases'!$B$3:$O$1003,13,FALSE)</f>
        <v>2018</v>
      </c>
      <c r="F115" s="7" t="str">
        <f>VLOOKUP(C115,'[1]S1.All cases'!$B$3:$O$1003,12,FALSE)</f>
        <v>RUMC</v>
      </c>
      <c r="G115" s="12" t="s">
        <v>39</v>
      </c>
      <c r="H115" s="12" t="s">
        <v>5</v>
      </c>
      <c r="I115" s="13" t="s">
        <v>4</v>
      </c>
      <c r="J115" s="1" t="s">
        <v>2941</v>
      </c>
      <c r="K115" s="14">
        <v>21</v>
      </c>
      <c r="L115" s="10" t="s">
        <v>2940</v>
      </c>
      <c r="M115" s="10">
        <v>2</v>
      </c>
      <c r="N115" s="10">
        <v>1</v>
      </c>
      <c r="O115" s="10">
        <v>833981</v>
      </c>
      <c r="Q115" s="3" t="s">
        <v>2939</v>
      </c>
      <c r="S115" s="6" t="s">
        <v>1</v>
      </c>
      <c r="T115" s="6" t="s">
        <v>1</v>
      </c>
      <c r="U115" s="18"/>
      <c r="V115" s="6"/>
      <c r="W115" s="6"/>
      <c r="X115" s="5"/>
    </row>
    <row r="116" spans="1:25" s="9" customFormat="1" ht="18.75" x14ac:dyDescent="0.2">
      <c r="A116" s="3">
        <v>111</v>
      </c>
      <c r="B116" s="3">
        <v>66</v>
      </c>
      <c r="C116" s="7" t="s">
        <v>2936</v>
      </c>
      <c r="D116" s="7" t="s">
        <v>7</v>
      </c>
      <c r="E116" s="7">
        <f>VLOOKUP(C116,'[1]S1.All cases'!$B$3:$O$1003,13,FALSE)</f>
        <v>2018</v>
      </c>
      <c r="F116" s="7" t="str">
        <f>VLOOKUP(C116,'[1]S1.All cases'!$B$3:$O$1003,12,FALSE)</f>
        <v>RUMC</v>
      </c>
      <c r="G116" s="12" t="s">
        <v>52</v>
      </c>
      <c r="H116" s="12" t="s">
        <v>38</v>
      </c>
      <c r="I116" s="12" t="s">
        <v>37</v>
      </c>
      <c r="J116" s="12" t="s">
        <v>2938</v>
      </c>
      <c r="K116" s="14">
        <v>12</v>
      </c>
      <c r="L116" s="10">
        <v>6019621</v>
      </c>
      <c r="M116" s="10" t="s">
        <v>54</v>
      </c>
      <c r="N116" s="9" t="s">
        <v>34</v>
      </c>
      <c r="Q116" s="3" t="s">
        <v>347</v>
      </c>
      <c r="S116" s="6" t="s">
        <v>1</v>
      </c>
      <c r="T116" s="6" t="s">
        <v>1</v>
      </c>
      <c r="U116" s="18"/>
      <c r="V116" s="29">
        <v>36</v>
      </c>
      <c r="W116" s="29">
        <v>17</v>
      </c>
      <c r="X116" s="28">
        <v>0.47222222222222221</v>
      </c>
    </row>
    <row r="117" spans="1:25" s="9" customFormat="1" ht="18.75" x14ac:dyDescent="0.2">
      <c r="A117" s="3">
        <v>112</v>
      </c>
      <c r="B117" s="3">
        <v>66</v>
      </c>
      <c r="C117" s="7" t="s">
        <v>2936</v>
      </c>
      <c r="D117" s="7" t="s">
        <v>7</v>
      </c>
      <c r="E117" s="7">
        <f>VLOOKUP(C117,'[1]S1.All cases'!$B$3:$O$1003,13,FALSE)</f>
        <v>2018</v>
      </c>
      <c r="F117" s="7" t="str">
        <f>VLOOKUP(C117,'[1]S1.All cases'!$B$3:$O$1003,12,FALSE)</f>
        <v>RUMC</v>
      </c>
      <c r="G117" s="12" t="s">
        <v>52</v>
      </c>
      <c r="H117" s="12" t="s">
        <v>38</v>
      </c>
      <c r="I117" s="12" t="s">
        <v>37</v>
      </c>
      <c r="J117" s="12" t="s">
        <v>2937</v>
      </c>
      <c r="K117" s="14">
        <v>12</v>
      </c>
      <c r="L117" s="10">
        <v>6019726</v>
      </c>
      <c r="M117" s="10" t="s">
        <v>34</v>
      </c>
      <c r="N117" s="9" t="s">
        <v>54</v>
      </c>
      <c r="Q117" s="3" t="s">
        <v>347</v>
      </c>
      <c r="S117" s="6" t="s">
        <v>1</v>
      </c>
      <c r="T117" s="6" t="s">
        <v>1</v>
      </c>
      <c r="U117" s="18"/>
      <c r="V117" s="29">
        <v>35</v>
      </c>
      <c r="W117" s="29">
        <v>11</v>
      </c>
      <c r="X117" s="28">
        <v>0.31428571428571428</v>
      </c>
    </row>
    <row r="118" spans="1:25" s="9" customFormat="1" ht="18.75" x14ac:dyDescent="0.2">
      <c r="A118" s="3">
        <v>113</v>
      </c>
      <c r="B118" s="3">
        <v>66</v>
      </c>
      <c r="C118" s="7" t="s">
        <v>2936</v>
      </c>
      <c r="D118" s="7" t="s">
        <v>7</v>
      </c>
      <c r="E118" s="7">
        <f>VLOOKUP(C118,'[1]S1.All cases'!$B$3:$O$1003,13,FALSE)</f>
        <v>2018</v>
      </c>
      <c r="F118" s="7" t="str">
        <f>VLOOKUP(C118,'[1]S1.All cases'!$B$3:$O$1003,12,FALSE)</f>
        <v>RUMC</v>
      </c>
      <c r="G118" s="12" t="s">
        <v>52</v>
      </c>
      <c r="H118" s="12" t="s">
        <v>38</v>
      </c>
      <c r="I118" s="12" t="s">
        <v>37</v>
      </c>
      <c r="J118" s="12" t="s">
        <v>2935</v>
      </c>
      <c r="K118" s="14">
        <v>12</v>
      </c>
      <c r="L118" s="10">
        <v>6019732</v>
      </c>
      <c r="M118" s="10" t="s">
        <v>72</v>
      </c>
      <c r="N118" s="9" t="s">
        <v>35</v>
      </c>
      <c r="Q118" s="3" t="s">
        <v>347</v>
      </c>
      <c r="S118" s="6" t="s">
        <v>1</v>
      </c>
      <c r="T118" s="6" t="s">
        <v>1</v>
      </c>
      <c r="U118" s="18"/>
      <c r="V118" s="29">
        <v>35</v>
      </c>
      <c r="W118" s="29">
        <v>12</v>
      </c>
      <c r="X118" s="28">
        <v>0.34285714285714286</v>
      </c>
    </row>
    <row r="119" spans="1:25" s="9" customFormat="1" ht="18.75" x14ac:dyDescent="0.2">
      <c r="A119" s="3">
        <v>114</v>
      </c>
      <c r="B119" s="3">
        <v>67</v>
      </c>
      <c r="C119" s="7" t="s">
        <v>2934</v>
      </c>
      <c r="D119" s="7" t="s">
        <v>7</v>
      </c>
      <c r="E119" s="7">
        <f>VLOOKUP(C119,'[1]S1.All cases'!$B$3:$O$1003,13,FALSE)</f>
        <v>2018</v>
      </c>
      <c r="F119" s="7" t="str">
        <f>VLOOKUP(C119,'[1]S1.All cases'!$B$3:$O$1003,12,FALSE)</f>
        <v>RUMC</v>
      </c>
      <c r="G119" s="12" t="s">
        <v>109</v>
      </c>
      <c r="H119" s="12" t="s">
        <v>38</v>
      </c>
      <c r="I119" s="12" t="s">
        <v>37</v>
      </c>
      <c r="J119" s="12" t="s">
        <v>2933</v>
      </c>
      <c r="K119" s="32">
        <v>10</v>
      </c>
      <c r="L119" s="3">
        <v>8058407</v>
      </c>
      <c r="M119" s="3" t="s">
        <v>54</v>
      </c>
      <c r="N119" s="1" t="s">
        <v>2932</v>
      </c>
      <c r="O119" s="1"/>
      <c r="Q119" s="3" t="s">
        <v>2931</v>
      </c>
      <c r="R119" s="1"/>
      <c r="S119" s="6" t="s">
        <v>1</v>
      </c>
      <c r="T119" s="6" t="s">
        <v>1</v>
      </c>
      <c r="U119" s="18"/>
      <c r="V119" s="29">
        <v>30</v>
      </c>
      <c r="W119" s="29">
        <v>20</v>
      </c>
      <c r="X119" s="28">
        <v>0.66666666666666663</v>
      </c>
    </row>
    <row r="120" spans="1:25" s="9" customFormat="1" ht="18.75" x14ac:dyDescent="0.2">
      <c r="A120" s="3">
        <v>115</v>
      </c>
      <c r="B120" s="3">
        <v>68</v>
      </c>
      <c r="C120" s="7" t="s">
        <v>2930</v>
      </c>
      <c r="D120" s="7" t="s">
        <v>17</v>
      </c>
      <c r="E120" s="7">
        <f>VLOOKUP(C120,'[1]S1.All cases'!$B$3:$O$1003,13,FALSE)</f>
        <v>2018</v>
      </c>
      <c r="F120" s="7" t="str">
        <f>VLOOKUP(C120,'[1]S1.All cases'!$B$3:$O$1003,12,FALSE)</f>
        <v>RUMC</v>
      </c>
      <c r="G120" s="12" t="s">
        <v>39</v>
      </c>
      <c r="H120" s="12" t="s">
        <v>38</v>
      </c>
      <c r="I120" s="12" t="s">
        <v>37</v>
      </c>
      <c r="J120" s="1" t="s">
        <v>2929</v>
      </c>
      <c r="K120" s="32">
        <v>5</v>
      </c>
      <c r="L120" s="3">
        <v>93593666</v>
      </c>
      <c r="M120" s="3" t="s">
        <v>35</v>
      </c>
      <c r="N120" s="1" t="s">
        <v>34</v>
      </c>
      <c r="O120" s="1"/>
      <c r="Q120" s="3" t="s">
        <v>2928</v>
      </c>
      <c r="R120" s="1"/>
      <c r="S120" s="6" t="s">
        <v>1</v>
      </c>
      <c r="T120" s="6" t="s">
        <v>1</v>
      </c>
      <c r="U120" s="18"/>
      <c r="V120" s="29">
        <v>42</v>
      </c>
      <c r="W120" s="29">
        <v>24</v>
      </c>
      <c r="X120" s="28">
        <v>0.5714285714285714</v>
      </c>
    </row>
    <row r="121" spans="1:25" s="9" customFormat="1" ht="18.75" x14ac:dyDescent="0.2">
      <c r="A121" s="3">
        <v>116</v>
      </c>
      <c r="B121" s="3">
        <v>69</v>
      </c>
      <c r="C121" s="7" t="s">
        <v>2927</v>
      </c>
      <c r="D121" s="7" t="s">
        <v>7</v>
      </c>
      <c r="E121" s="7">
        <f>VLOOKUP(C121,'[1]S1.All cases'!$B$3:$O$1003,13,FALSE)</f>
        <v>2018</v>
      </c>
      <c r="F121" s="7" t="str">
        <f>VLOOKUP(C121,'[1]S1.All cases'!$B$3:$O$1003,12,FALSE)</f>
        <v>RUMC</v>
      </c>
      <c r="G121" s="12" t="s">
        <v>39</v>
      </c>
      <c r="H121" s="12" t="s">
        <v>5</v>
      </c>
      <c r="I121" s="13" t="s">
        <v>4</v>
      </c>
      <c r="J121" s="1" t="s">
        <v>2926</v>
      </c>
      <c r="K121" s="14">
        <v>16</v>
      </c>
      <c r="L121" s="10" t="s">
        <v>2925</v>
      </c>
      <c r="M121" s="10">
        <v>2</v>
      </c>
      <c r="N121" s="10">
        <v>1</v>
      </c>
      <c r="O121" s="10">
        <v>353632</v>
      </c>
      <c r="Q121" s="3"/>
      <c r="S121" s="6" t="s">
        <v>1</v>
      </c>
      <c r="T121" s="6" t="s">
        <v>1</v>
      </c>
      <c r="U121" s="18"/>
      <c r="V121" s="6"/>
      <c r="W121" s="6"/>
      <c r="X121" s="5"/>
    </row>
    <row r="122" spans="1:25" s="9" customFormat="1" ht="18.75" x14ac:dyDescent="0.2">
      <c r="A122" s="3">
        <v>117</v>
      </c>
      <c r="B122" s="3">
        <v>70</v>
      </c>
      <c r="C122" s="7" t="s">
        <v>2924</v>
      </c>
      <c r="D122" s="7" t="s">
        <v>17</v>
      </c>
      <c r="E122" s="7">
        <f>VLOOKUP(C122,'[1]S1.All cases'!$B$3:$O$1003,13,FALSE)</f>
        <v>2018</v>
      </c>
      <c r="F122" s="7" t="str">
        <f>VLOOKUP(C122,'[1]S1.All cases'!$B$3:$O$1003,12,FALSE)</f>
        <v>RUMC</v>
      </c>
      <c r="G122" s="12" t="s">
        <v>39</v>
      </c>
      <c r="H122" s="12" t="s">
        <v>38</v>
      </c>
      <c r="I122" s="12" t="s">
        <v>37</v>
      </c>
      <c r="J122" s="12" t="s">
        <v>2923</v>
      </c>
      <c r="K122" s="32">
        <v>16</v>
      </c>
      <c r="L122" s="3">
        <v>89282988</v>
      </c>
      <c r="M122" s="3" t="s">
        <v>35</v>
      </c>
      <c r="N122" s="1" t="s">
        <v>217</v>
      </c>
      <c r="O122" s="1"/>
      <c r="Q122" s="3" t="s">
        <v>378</v>
      </c>
      <c r="R122" s="1"/>
      <c r="S122" s="6" t="s">
        <v>1</v>
      </c>
      <c r="T122" s="6" t="s">
        <v>1</v>
      </c>
      <c r="U122" s="18"/>
      <c r="V122" s="29">
        <v>45</v>
      </c>
      <c r="W122" s="29">
        <v>23</v>
      </c>
      <c r="X122" s="28">
        <v>0.51111111111111107</v>
      </c>
    </row>
    <row r="123" spans="1:25" s="9" customFormat="1" ht="18.75" x14ac:dyDescent="0.2">
      <c r="A123" s="3">
        <v>118</v>
      </c>
      <c r="B123" s="3">
        <v>71</v>
      </c>
      <c r="C123" s="7" t="s">
        <v>2922</v>
      </c>
      <c r="D123" s="7" t="s">
        <v>7</v>
      </c>
      <c r="E123" s="7">
        <f>VLOOKUP(C123,'[1]S1.All cases'!$B$3:$O$1003,13,FALSE)</f>
        <v>2018</v>
      </c>
      <c r="F123" s="7" t="str">
        <f>VLOOKUP(C123,'[1]S1.All cases'!$B$3:$O$1003,12,FALSE)</f>
        <v>RUMC</v>
      </c>
      <c r="G123" s="12" t="s">
        <v>39</v>
      </c>
      <c r="H123" s="12" t="s">
        <v>5</v>
      </c>
      <c r="I123" s="13" t="s">
        <v>4</v>
      </c>
      <c r="J123" s="1" t="s">
        <v>2921</v>
      </c>
      <c r="K123" s="14">
        <v>7</v>
      </c>
      <c r="L123" s="10" t="s">
        <v>2920</v>
      </c>
      <c r="M123" s="10">
        <v>2</v>
      </c>
      <c r="N123" s="10">
        <v>3</v>
      </c>
      <c r="O123" s="10">
        <v>1774327</v>
      </c>
      <c r="Q123" s="3"/>
      <c r="S123" s="6" t="s">
        <v>1</v>
      </c>
      <c r="T123" s="6" t="s">
        <v>1</v>
      </c>
      <c r="U123" s="18"/>
      <c r="V123" s="6"/>
      <c r="W123" s="6"/>
      <c r="X123" s="5"/>
    </row>
    <row r="124" spans="1:25" s="9" customFormat="1" ht="18.75" x14ac:dyDescent="0.2">
      <c r="A124" s="3">
        <v>119</v>
      </c>
      <c r="B124" s="3">
        <v>72</v>
      </c>
      <c r="C124" s="7" t="s">
        <v>2919</v>
      </c>
      <c r="D124" s="7" t="s">
        <v>7</v>
      </c>
      <c r="E124" s="7">
        <f>VLOOKUP(C124,'[1]S1.All cases'!$B$3:$O$1003,13,FALSE)</f>
        <v>2018</v>
      </c>
      <c r="F124" s="7" t="str">
        <f>VLOOKUP(C124,'[1]S1.All cases'!$B$3:$O$1003,12,FALSE)</f>
        <v>RUMC</v>
      </c>
      <c r="G124" s="12" t="s">
        <v>109</v>
      </c>
      <c r="H124" s="12" t="s">
        <v>38</v>
      </c>
      <c r="I124" s="12" t="s">
        <v>37</v>
      </c>
      <c r="J124" s="12" t="s">
        <v>2675</v>
      </c>
      <c r="K124" s="14">
        <v>12</v>
      </c>
      <c r="L124" s="10">
        <v>88101183</v>
      </c>
      <c r="M124" s="10" t="s">
        <v>34</v>
      </c>
      <c r="N124" s="9" t="s">
        <v>35</v>
      </c>
      <c r="Q124" s="3" t="s">
        <v>2674</v>
      </c>
      <c r="S124" s="6" t="s">
        <v>1</v>
      </c>
      <c r="T124" s="6" t="s">
        <v>1</v>
      </c>
      <c r="U124" s="18"/>
      <c r="V124" s="29">
        <v>30</v>
      </c>
      <c r="W124" s="29">
        <v>30</v>
      </c>
      <c r="X124" s="28">
        <v>1</v>
      </c>
    </row>
    <row r="125" spans="1:25" s="9" customFormat="1" ht="18.75" x14ac:dyDescent="0.2">
      <c r="A125" s="3">
        <v>120</v>
      </c>
      <c r="B125" s="3">
        <v>73</v>
      </c>
      <c r="C125" s="7" t="s">
        <v>2917</v>
      </c>
      <c r="D125" s="7" t="s">
        <v>17</v>
      </c>
      <c r="E125" s="7">
        <f>VLOOKUP(C125,'[1]S1.All cases'!$B$3:$O$1003,13,FALSE)</f>
        <v>2018</v>
      </c>
      <c r="F125" s="7" t="str">
        <f>VLOOKUP(C125,'[1]S1.All cases'!$B$3:$O$1003,12,FALSE)</f>
        <v>RUMC</v>
      </c>
      <c r="G125" s="12" t="s">
        <v>52</v>
      </c>
      <c r="H125" s="12" t="s">
        <v>38</v>
      </c>
      <c r="I125" s="12" t="s">
        <v>37</v>
      </c>
      <c r="J125" s="12" t="s">
        <v>2918</v>
      </c>
      <c r="K125" s="14">
        <v>1</v>
      </c>
      <c r="L125" s="10">
        <v>196740686</v>
      </c>
      <c r="M125" s="10" t="s">
        <v>54</v>
      </c>
      <c r="N125" s="9" t="s">
        <v>34</v>
      </c>
      <c r="Q125" s="3" t="s">
        <v>568</v>
      </c>
      <c r="S125" s="6" t="s">
        <v>1</v>
      </c>
      <c r="T125" s="6" t="s">
        <v>1</v>
      </c>
      <c r="U125" s="18"/>
      <c r="V125" s="29">
        <v>40</v>
      </c>
      <c r="W125" s="29">
        <v>18</v>
      </c>
      <c r="X125" s="28">
        <v>0.45</v>
      </c>
    </row>
    <row r="126" spans="1:25" s="9" customFormat="1" ht="18.75" x14ac:dyDescent="0.2">
      <c r="A126" s="3">
        <v>121</v>
      </c>
      <c r="B126" s="3">
        <v>73</v>
      </c>
      <c r="C126" s="7" t="s">
        <v>2917</v>
      </c>
      <c r="D126" s="7" t="s">
        <v>17</v>
      </c>
      <c r="E126" s="7">
        <f>VLOOKUP(C126,'[1]S1.All cases'!$B$3:$O$1003,13,FALSE)</f>
        <v>2018</v>
      </c>
      <c r="F126" s="7" t="str">
        <f>VLOOKUP(C126,'[1]S1.All cases'!$B$3:$O$1003,12,FALSE)</f>
        <v>RUMC</v>
      </c>
      <c r="G126" s="12" t="s">
        <v>52</v>
      </c>
      <c r="H126" s="12" t="s">
        <v>38</v>
      </c>
      <c r="I126" s="12" t="s">
        <v>37</v>
      </c>
      <c r="J126" s="12" t="s">
        <v>2916</v>
      </c>
      <c r="K126" s="14">
        <v>1</v>
      </c>
      <c r="L126" s="10">
        <v>196747233</v>
      </c>
      <c r="M126" s="10" t="s">
        <v>35</v>
      </c>
      <c r="N126" s="9" t="s">
        <v>34</v>
      </c>
      <c r="Q126" s="3" t="s">
        <v>568</v>
      </c>
      <c r="S126" s="6" t="s">
        <v>1</v>
      </c>
      <c r="T126" s="6" t="s">
        <v>1</v>
      </c>
      <c r="U126" s="18"/>
      <c r="V126" s="29">
        <v>28</v>
      </c>
      <c r="W126" s="29">
        <v>16</v>
      </c>
      <c r="X126" s="28">
        <v>0.5714285714285714</v>
      </c>
    </row>
    <row r="127" spans="1:25" s="9" customFormat="1" ht="18.75" x14ac:dyDescent="0.2">
      <c r="A127" s="3">
        <v>122</v>
      </c>
      <c r="B127" s="3">
        <v>74</v>
      </c>
      <c r="C127" s="7" t="s">
        <v>2915</v>
      </c>
      <c r="D127" s="7" t="s">
        <v>17</v>
      </c>
      <c r="E127" s="7">
        <f>VLOOKUP(C127,'[1]S1.All cases'!$B$3:$O$1003,13,FALSE)</f>
        <v>2018</v>
      </c>
      <c r="F127" s="7" t="str">
        <f>VLOOKUP(C127,'[1]S1.All cases'!$B$3:$O$1003,12,FALSE)</f>
        <v>RUMC</v>
      </c>
      <c r="G127" s="12" t="s">
        <v>42</v>
      </c>
      <c r="H127" s="12" t="s">
        <v>217</v>
      </c>
      <c r="I127" s="9" t="s">
        <v>26</v>
      </c>
      <c r="J127" s="12" t="s">
        <v>1376</v>
      </c>
      <c r="K127" s="14"/>
      <c r="L127" s="10"/>
      <c r="M127" s="10"/>
      <c r="Q127" s="3"/>
      <c r="S127" s="6" t="s">
        <v>1</v>
      </c>
      <c r="T127" s="18"/>
      <c r="U127" s="6" t="s">
        <v>1</v>
      </c>
      <c r="V127" s="6"/>
      <c r="W127" s="6"/>
      <c r="X127" s="5"/>
    </row>
    <row r="128" spans="1:25" s="9" customFormat="1" ht="18.75" x14ac:dyDescent="0.2">
      <c r="A128" s="3">
        <v>123</v>
      </c>
      <c r="B128" s="3">
        <v>75</v>
      </c>
      <c r="C128" s="7" t="s">
        <v>2912</v>
      </c>
      <c r="D128" s="7" t="s">
        <v>7</v>
      </c>
      <c r="E128" s="7">
        <f>VLOOKUP(C128,'[1]S1.All cases'!$B$3:$O$1003,13,FALSE)</f>
        <v>2018</v>
      </c>
      <c r="F128" s="7" t="str">
        <f>VLOOKUP(C128,'[1]S1.All cases'!$B$3:$O$1003,12,FALSE)</f>
        <v>RUMC</v>
      </c>
      <c r="G128" s="12" t="s">
        <v>39</v>
      </c>
      <c r="H128" s="12" t="s">
        <v>38</v>
      </c>
      <c r="I128" s="12" t="s">
        <v>37</v>
      </c>
      <c r="J128" s="12" t="s">
        <v>2914</v>
      </c>
      <c r="K128" s="14">
        <v>2</v>
      </c>
      <c r="L128" s="10">
        <v>70964443</v>
      </c>
      <c r="M128" s="10" t="s">
        <v>2913</v>
      </c>
      <c r="N128" s="9" t="s">
        <v>2040</v>
      </c>
      <c r="Q128" s="3" t="s">
        <v>2910</v>
      </c>
      <c r="S128" s="6" t="s">
        <v>1</v>
      </c>
      <c r="T128" s="18"/>
      <c r="U128" s="6" t="s">
        <v>1</v>
      </c>
      <c r="V128" s="29"/>
      <c r="W128" s="29"/>
      <c r="X128" s="28"/>
    </row>
    <row r="129" spans="1:26" s="9" customFormat="1" ht="18.75" x14ac:dyDescent="0.2">
      <c r="A129" s="3">
        <v>124</v>
      </c>
      <c r="B129" s="3">
        <v>75</v>
      </c>
      <c r="C129" s="7" t="s">
        <v>2912</v>
      </c>
      <c r="D129" s="7" t="s">
        <v>7</v>
      </c>
      <c r="E129" s="7">
        <f>VLOOKUP(C129,'[1]S1.All cases'!$B$3:$O$1003,13,FALSE)</f>
        <v>2018</v>
      </c>
      <c r="F129" s="7" t="str">
        <f>VLOOKUP(C129,'[1]S1.All cases'!$B$3:$O$1003,12,FALSE)</f>
        <v>RUMC</v>
      </c>
      <c r="G129" s="12" t="s">
        <v>39</v>
      </c>
      <c r="H129" s="12" t="s">
        <v>38</v>
      </c>
      <c r="I129" s="12" t="s">
        <v>37</v>
      </c>
      <c r="J129" s="12" t="s">
        <v>2911</v>
      </c>
      <c r="K129" s="14">
        <v>2</v>
      </c>
      <c r="L129" s="10">
        <v>70964449</v>
      </c>
      <c r="M129" s="10" t="s">
        <v>35</v>
      </c>
      <c r="N129" s="9" t="s">
        <v>455</v>
      </c>
      <c r="Q129" s="3" t="s">
        <v>2910</v>
      </c>
      <c r="S129" s="6" t="s">
        <v>1</v>
      </c>
      <c r="T129" s="18"/>
      <c r="U129" s="6" t="s">
        <v>1</v>
      </c>
      <c r="V129" s="29">
        <v>40</v>
      </c>
      <c r="W129" s="29">
        <v>23</v>
      </c>
      <c r="X129" s="28">
        <v>0.57499999999999996</v>
      </c>
      <c r="Z129" s="1"/>
    </row>
    <row r="130" spans="1:26" s="9" customFormat="1" ht="18.75" x14ac:dyDescent="0.2">
      <c r="A130" s="3">
        <v>125</v>
      </c>
      <c r="B130" s="3">
        <v>76</v>
      </c>
      <c r="C130" s="7" t="s">
        <v>2908</v>
      </c>
      <c r="D130" s="7" t="s">
        <v>7</v>
      </c>
      <c r="E130" s="7">
        <f>VLOOKUP(C130,'[1]S1.All cases'!$B$3:$O$1003,13,FALSE)</f>
        <v>2018</v>
      </c>
      <c r="F130" s="7" t="str">
        <f>VLOOKUP(C130,'[1]S1.All cases'!$B$3:$O$1003,12,FALSE)</f>
        <v>RUMC</v>
      </c>
      <c r="G130" s="12" t="s">
        <v>39</v>
      </c>
      <c r="H130" s="12" t="s">
        <v>38</v>
      </c>
      <c r="I130" s="12" t="s">
        <v>37</v>
      </c>
      <c r="J130" s="12" t="s">
        <v>2909</v>
      </c>
      <c r="K130" s="14">
        <v>8</v>
      </c>
      <c r="L130" s="10">
        <v>61567289</v>
      </c>
      <c r="M130" s="10" t="s">
        <v>553</v>
      </c>
      <c r="N130" s="9" t="s">
        <v>34</v>
      </c>
      <c r="Q130" s="3" t="s">
        <v>2906</v>
      </c>
      <c r="S130" s="6" t="s">
        <v>1</v>
      </c>
      <c r="T130" s="6" t="s">
        <v>1</v>
      </c>
      <c r="U130" s="18"/>
      <c r="V130" s="29">
        <v>28</v>
      </c>
      <c r="W130" s="29">
        <v>8</v>
      </c>
      <c r="X130" s="28">
        <v>0.2857142857142857</v>
      </c>
    </row>
    <row r="131" spans="1:26" s="9" customFormat="1" ht="18.75" x14ac:dyDescent="0.2">
      <c r="A131" s="3">
        <v>126</v>
      </c>
      <c r="B131" s="3">
        <v>76</v>
      </c>
      <c r="C131" s="7" t="s">
        <v>2908</v>
      </c>
      <c r="D131" s="7" t="s">
        <v>7</v>
      </c>
      <c r="E131" s="7">
        <f>VLOOKUP(C131,'[1]S1.All cases'!$B$3:$O$1003,13,FALSE)</f>
        <v>2018</v>
      </c>
      <c r="F131" s="7" t="str">
        <f>VLOOKUP(C131,'[1]S1.All cases'!$B$3:$O$1003,12,FALSE)</f>
        <v>RUMC</v>
      </c>
      <c r="G131" s="12" t="s">
        <v>39</v>
      </c>
      <c r="H131" s="12" t="s">
        <v>38</v>
      </c>
      <c r="I131" s="12" t="s">
        <v>37</v>
      </c>
      <c r="J131" s="12" t="s">
        <v>2907</v>
      </c>
      <c r="K131" s="14">
        <v>8</v>
      </c>
      <c r="L131" s="10">
        <v>61576795</v>
      </c>
      <c r="M131" s="10" t="s">
        <v>54</v>
      </c>
      <c r="N131" s="9" t="s">
        <v>72</v>
      </c>
      <c r="Q131" s="3" t="s">
        <v>2906</v>
      </c>
      <c r="S131" s="6" t="s">
        <v>1</v>
      </c>
      <c r="T131" s="6" t="s">
        <v>1</v>
      </c>
      <c r="U131" s="18"/>
      <c r="V131" s="29">
        <v>35</v>
      </c>
      <c r="W131" s="29">
        <v>16</v>
      </c>
      <c r="X131" s="28">
        <v>0.45714285714285713</v>
      </c>
    </row>
    <row r="132" spans="1:26" s="9" customFormat="1" ht="18.75" x14ac:dyDescent="0.2">
      <c r="A132" s="3">
        <v>127</v>
      </c>
      <c r="B132" s="3">
        <v>77</v>
      </c>
      <c r="C132" s="7" t="s">
        <v>2905</v>
      </c>
      <c r="D132" s="7" t="s">
        <v>17</v>
      </c>
      <c r="E132" s="7">
        <f>VLOOKUP(C132,'[1]S1.All cases'!$B$3:$O$1003,13,FALSE)</f>
        <v>2018</v>
      </c>
      <c r="F132" s="7" t="str">
        <f>VLOOKUP(C132,'[1]S1.All cases'!$B$3:$O$1003,12,FALSE)</f>
        <v>RUMC</v>
      </c>
      <c r="G132" s="12" t="s">
        <v>109</v>
      </c>
      <c r="H132" s="12" t="s">
        <v>38</v>
      </c>
      <c r="I132" s="12" t="s">
        <v>37</v>
      </c>
      <c r="J132" s="12" t="s">
        <v>2904</v>
      </c>
      <c r="K132" s="14">
        <v>5</v>
      </c>
      <c r="L132" s="10">
        <v>112780789</v>
      </c>
      <c r="M132" s="10" t="s">
        <v>54</v>
      </c>
      <c r="N132" s="9" t="s">
        <v>34</v>
      </c>
      <c r="P132" s="9">
        <v>4</v>
      </c>
      <c r="Q132" s="3" t="s">
        <v>1180</v>
      </c>
      <c r="R132" s="9" t="s">
        <v>619</v>
      </c>
      <c r="S132" s="17" t="s">
        <v>0</v>
      </c>
      <c r="T132" s="17" t="s">
        <v>0</v>
      </c>
      <c r="U132" s="17" t="s">
        <v>0</v>
      </c>
      <c r="V132" s="6"/>
      <c r="W132" s="6"/>
      <c r="X132" s="5"/>
      <c r="Y132" s="9" t="s">
        <v>2365</v>
      </c>
      <c r="Z132" s="9" t="s">
        <v>617</v>
      </c>
    </row>
    <row r="133" spans="1:26" s="9" customFormat="1" ht="18.75" x14ac:dyDescent="0.2">
      <c r="A133" s="3">
        <v>128</v>
      </c>
      <c r="B133" s="3">
        <v>78</v>
      </c>
      <c r="C133" s="7" t="s">
        <v>2903</v>
      </c>
      <c r="D133" s="7" t="s">
        <v>17</v>
      </c>
      <c r="E133" s="7">
        <f>VLOOKUP(C133,'[1]S1.All cases'!$B$3:$O$1003,13,FALSE)</f>
        <v>2018</v>
      </c>
      <c r="F133" s="7" t="str">
        <f>VLOOKUP(C133,'[1]S1.All cases'!$B$3:$O$1003,12,FALSE)</f>
        <v>RUMC</v>
      </c>
      <c r="G133" s="12" t="s">
        <v>109</v>
      </c>
      <c r="H133" s="12" t="s">
        <v>38</v>
      </c>
      <c r="I133" s="12" t="s">
        <v>37</v>
      </c>
      <c r="J133" s="12" t="s">
        <v>2902</v>
      </c>
      <c r="K133" s="14">
        <v>5</v>
      </c>
      <c r="L133" s="10">
        <v>251427</v>
      </c>
      <c r="M133" s="10" t="s">
        <v>35</v>
      </c>
      <c r="N133" s="9" t="s">
        <v>34</v>
      </c>
      <c r="Q133" s="3" t="s">
        <v>1200</v>
      </c>
      <c r="S133" s="6" t="s">
        <v>1</v>
      </c>
      <c r="T133" s="6" t="s">
        <v>1</v>
      </c>
      <c r="U133" s="18"/>
      <c r="V133" s="29">
        <v>21</v>
      </c>
      <c r="W133" s="29">
        <v>8</v>
      </c>
      <c r="X133" s="28">
        <v>0.38095238095238093</v>
      </c>
    </row>
    <row r="134" spans="1:26" s="9" customFormat="1" ht="18.75" x14ac:dyDescent="0.2">
      <c r="A134" s="3">
        <v>129</v>
      </c>
      <c r="B134" s="3">
        <v>79</v>
      </c>
      <c r="C134" s="7" t="s">
        <v>2901</v>
      </c>
      <c r="D134" s="7" t="s">
        <v>17</v>
      </c>
      <c r="E134" s="7">
        <f>VLOOKUP(C134,'[1]S1.All cases'!$B$3:$O$1003,13,FALSE)</f>
        <v>2018</v>
      </c>
      <c r="F134" s="7" t="str">
        <f>VLOOKUP(C134,'[1]S1.All cases'!$B$3:$O$1003,12,FALSE)</f>
        <v>RUMC</v>
      </c>
      <c r="G134" s="12" t="s">
        <v>109</v>
      </c>
      <c r="H134" s="12" t="s">
        <v>38</v>
      </c>
      <c r="I134" s="12" t="s">
        <v>37</v>
      </c>
      <c r="J134" s="12" t="s">
        <v>2900</v>
      </c>
      <c r="K134" s="14">
        <v>16</v>
      </c>
      <c r="L134" s="10">
        <v>23603471</v>
      </c>
      <c r="M134" s="10" t="s">
        <v>54</v>
      </c>
      <c r="N134" s="9" t="s">
        <v>34</v>
      </c>
      <c r="Q134" s="3" t="s">
        <v>1107</v>
      </c>
      <c r="S134" s="6" t="s">
        <v>1</v>
      </c>
      <c r="T134" s="6" t="s">
        <v>1</v>
      </c>
      <c r="U134" s="18"/>
      <c r="V134" s="29">
        <v>45</v>
      </c>
      <c r="W134" s="29">
        <v>26</v>
      </c>
      <c r="X134" s="28">
        <v>0.57777777777777772</v>
      </c>
    </row>
    <row r="135" spans="1:26" s="9" customFormat="1" ht="18.75" x14ac:dyDescent="0.2">
      <c r="A135" s="3">
        <v>130</v>
      </c>
      <c r="B135" s="3">
        <v>80</v>
      </c>
      <c r="C135" s="7" t="s">
        <v>2899</v>
      </c>
      <c r="D135" s="7" t="s">
        <v>17</v>
      </c>
      <c r="E135" s="7">
        <f>VLOOKUP(C135,'[1]S1.All cases'!$B$3:$O$1003,13,FALSE)</f>
        <v>2018</v>
      </c>
      <c r="F135" s="7" t="str">
        <f>VLOOKUP(C135,'[1]S1.All cases'!$B$3:$O$1003,12,FALSE)</f>
        <v>RUMC</v>
      </c>
      <c r="G135" s="12" t="s">
        <v>59</v>
      </c>
      <c r="H135" s="12" t="s">
        <v>5</v>
      </c>
      <c r="I135" s="13" t="s">
        <v>4</v>
      </c>
      <c r="J135" s="12" t="s">
        <v>2898</v>
      </c>
      <c r="K135" s="14">
        <v>17</v>
      </c>
      <c r="L135" s="10" t="s">
        <v>2897</v>
      </c>
      <c r="M135" s="10">
        <v>2</v>
      </c>
      <c r="N135" s="10">
        <v>1</v>
      </c>
      <c r="O135" s="10">
        <v>11166</v>
      </c>
      <c r="Q135" s="3" t="s">
        <v>1004</v>
      </c>
      <c r="S135" s="6" t="s">
        <v>1</v>
      </c>
      <c r="T135" s="18"/>
      <c r="U135" s="6" t="s">
        <v>1</v>
      </c>
      <c r="V135" s="6"/>
      <c r="W135" s="6"/>
      <c r="X135" s="5"/>
    </row>
    <row r="136" spans="1:26" s="9" customFormat="1" ht="18.75" x14ac:dyDescent="0.2">
      <c r="A136" s="3">
        <v>131</v>
      </c>
      <c r="B136" s="3">
        <v>81</v>
      </c>
      <c r="C136" s="7" t="s">
        <v>2896</v>
      </c>
      <c r="D136" s="7" t="s">
        <v>17</v>
      </c>
      <c r="E136" s="7">
        <f>VLOOKUP(C136,'[1]S1.All cases'!$B$3:$O$1003,13,FALSE)</f>
        <v>2018</v>
      </c>
      <c r="F136" s="7" t="str">
        <f>VLOOKUP(C136,'[1]S1.All cases'!$B$3:$O$1003,12,FALSE)</f>
        <v>RUMC</v>
      </c>
      <c r="G136" s="12" t="s">
        <v>6</v>
      </c>
      <c r="H136" s="12" t="s">
        <v>5</v>
      </c>
      <c r="I136" s="13" t="s">
        <v>4</v>
      </c>
      <c r="J136" s="12" t="s">
        <v>2895</v>
      </c>
      <c r="K136" s="32">
        <v>1</v>
      </c>
      <c r="L136" s="3" t="s">
        <v>2894</v>
      </c>
      <c r="M136" s="10">
        <v>2</v>
      </c>
      <c r="N136" s="3">
        <v>1</v>
      </c>
      <c r="O136" s="3">
        <v>39540</v>
      </c>
      <c r="Q136" s="3" t="s">
        <v>2768</v>
      </c>
      <c r="S136" s="6" t="s">
        <v>1</v>
      </c>
      <c r="T136" s="6" t="s">
        <v>1</v>
      </c>
      <c r="U136" s="18"/>
      <c r="V136" s="6"/>
      <c r="W136" s="6"/>
      <c r="X136" s="5"/>
    </row>
    <row r="137" spans="1:26" s="9" customFormat="1" ht="18.75" x14ac:dyDescent="0.2">
      <c r="A137" s="3">
        <v>132</v>
      </c>
      <c r="B137" s="3">
        <v>82</v>
      </c>
      <c r="C137" s="7" t="s">
        <v>2892</v>
      </c>
      <c r="D137" s="7" t="s">
        <v>7</v>
      </c>
      <c r="E137" s="7">
        <f>VLOOKUP(C137,'[1]S1.All cases'!$B$3:$O$1003,13,FALSE)</f>
        <v>2018</v>
      </c>
      <c r="F137" s="7" t="str">
        <f>VLOOKUP(C137,'[1]S1.All cases'!$B$3:$O$1003,12,FALSE)</f>
        <v>RUMC</v>
      </c>
      <c r="G137" s="12" t="s">
        <v>52</v>
      </c>
      <c r="H137" s="12" t="s">
        <v>38</v>
      </c>
      <c r="I137" s="12" t="s">
        <v>37</v>
      </c>
      <c r="J137" s="12" t="s">
        <v>2893</v>
      </c>
      <c r="K137" s="14">
        <v>1</v>
      </c>
      <c r="L137" s="10">
        <v>196690101</v>
      </c>
      <c r="M137" s="10" t="s">
        <v>35</v>
      </c>
      <c r="N137" s="9" t="s">
        <v>72</v>
      </c>
      <c r="Q137" s="3" t="s">
        <v>568</v>
      </c>
      <c r="S137" s="6" t="s">
        <v>1</v>
      </c>
      <c r="T137" s="6" t="s">
        <v>1</v>
      </c>
      <c r="U137" s="18"/>
      <c r="V137" s="29">
        <v>32</v>
      </c>
      <c r="W137" s="29">
        <v>12</v>
      </c>
      <c r="X137" s="28">
        <v>0.375</v>
      </c>
    </row>
    <row r="138" spans="1:26" s="9" customFormat="1" ht="18.75" x14ac:dyDescent="0.2">
      <c r="A138" s="3">
        <v>133</v>
      </c>
      <c r="B138" s="3">
        <v>82</v>
      </c>
      <c r="C138" s="7" t="s">
        <v>2892</v>
      </c>
      <c r="D138" s="7" t="s">
        <v>7</v>
      </c>
      <c r="E138" s="7">
        <f>VLOOKUP(C138,'[1]S1.All cases'!$B$3:$O$1003,13,FALSE)</f>
        <v>2018</v>
      </c>
      <c r="F138" s="7" t="str">
        <f>VLOOKUP(C138,'[1]S1.All cases'!$B$3:$O$1003,12,FALSE)</f>
        <v>RUMC</v>
      </c>
      <c r="G138" s="12" t="s">
        <v>52</v>
      </c>
      <c r="H138" s="12" t="s">
        <v>38</v>
      </c>
      <c r="I138" s="12" t="s">
        <v>37</v>
      </c>
      <c r="J138" s="12" t="s">
        <v>2891</v>
      </c>
      <c r="K138" s="14">
        <v>1</v>
      </c>
      <c r="L138" s="10">
        <v>207767149</v>
      </c>
      <c r="M138" s="10" t="s">
        <v>2890</v>
      </c>
      <c r="N138" s="3" t="s">
        <v>34</v>
      </c>
      <c r="O138" s="3"/>
      <c r="Q138" s="3" t="s">
        <v>2541</v>
      </c>
      <c r="S138" s="6" t="s">
        <v>1</v>
      </c>
      <c r="T138" s="6" t="s">
        <v>1</v>
      </c>
      <c r="U138" s="18"/>
      <c r="V138" s="29">
        <v>41</v>
      </c>
      <c r="W138" s="29">
        <v>15</v>
      </c>
      <c r="X138" s="28">
        <v>0.36585365853658536</v>
      </c>
    </row>
    <row r="139" spans="1:26" s="9" customFormat="1" ht="18.75" x14ac:dyDescent="0.2">
      <c r="A139" s="3">
        <v>134</v>
      </c>
      <c r="B139" s="3">
        <v>83</v>
      </c>
      <c r="C139" s="7" t="s">
        <v>2889</v>
      </c>
      <c r="D139" s="7" t="s">
        <v>7</v>
      </c>
      <c r="E139" s="7">
        <f>VLOOKUP(C139,'[1]S1.All cases'!$B$3:$O$1003,13,FALSE)</f>
        <v>2018</v>
      </c>
      <c r="F139" s="7" t="str">
        <f>VLOOKUP(C139,'[1]S1.All cases'!$B$3:$O$1003,12,FALSE)</f>
        <v>RUMC</v>
      </c>
      <c r="G139" s="12" t="s">
        <v>39</v>
      </c>
      <c r="H139" s="12" t="s">
        <v>38</v>
      </c>
      <c r="I139" s="12" t="s">
        <v>37</v>
      </c>
      <c r="J139" s="12" t="s">
        <v>2888</v>
      </c>
      <c r="K139" s="14">
        <v>7</v>
      </c>
      <c r="L139" s="10">
        <v>2945818</v>
      </c>
      <c r="M139" s="10" t="s">
        <v>35</v>
      </c>
      <c r="N139" s="9" t="s">
        <v>54</v>
      </c>
      <c r="Q139" s="3" t="s">
        <v>2887</v>
      </c>
      <c r="S139" s="6" t="s">
        <v>1</v>
      </c>
      <c r="T139" s="6" t="s">
        <v>1</v>
      </c>
      <c r="U139" s="18"/>
      <c r="V139" s="29">
        <v>29</v>
      </c>
      <c r="W139" s="29">
        <v>17</v>
      </c>
      <c r="X139" s="28">
        <v>0.58620689655172409</v>
      </c>
    </row>
    <row r="140" spans="1:26" s="9" customFormat="1" ht="18.75" x14ac:dyDescent="0.2">
      <c r="A140" s="3">
        <v>135</v>
      </c>
      <c r="B140" s="3">
        <v>84</v>
      </c>
      <c r="C140" s="7" t="s">
        <v>2884</v>
      </c>
      <c r="D140" s="7" t="s">
        <v>17</v>
      </c>
      <c r="E140" s="7">
        <f>VLOOKUP(C140,'[1]S1.All cases'!$B$3:$O$1003,13,FALSE)</f>
        <v>2018</v>
      </c>
      <c r="F140" s="7" t="str">
        <f>VLOOKUP(C140,'[1]S1.All cases'!$B$3:$O$1003,12,FALSE)</f>
        <v>RUMC</v>
      </c>
      <c r="G140" s="12" t="s">
        <v>39</v>
      </c>
      <c r="H140" s="12" t="s">
        <v>38</v>
      </c>
      <c r="I140" s="12" t="s">
        <v>37</v>
      </c>
      <c r="J140" s="12" t="s">
        <v>2886</v>
      </c>
      <c r="K140" s="14">
        <v>1</v>
      </c>
      <c r="L140" s="10">
        <v>215782169</v>
      </c>
      <c r="M140" s="10" t="s">
        <v>35</v>
      </c>
      <c r="N140" s="9" t="s">
        <v>34</v>
      </c>
      <c r="Q140" s="3" t="s">
        <v>373</v>
      </c>
      <c r="S140" s="6" t="s">
        <v>1</v>
      </c>
      <c r="T140" s="6" t="s">
        <v>1</v>
      </c>
      <c r="U140" s="18"/>
      <c r="V140" s="29">
        <v>38</v>
      </c>
      <c r="W140" s="29">
        <v>18</v>
      </c>
      <c r="X140" s="28">
        <v>0.47368421052631576</v>
      </c>
    </row>
    <row r="141" spans="1:26" s="9" customFormat="1" ht="18.75" x14ac:dyDescent="0.2">
      <c r="A141" s="3">
        <v>136</v>
      </c>
      <c r="B141" s="3">
        <v>84</v>
      </c>
      <c r="C141" s="7" t="s">
        <v>2884</v>
      </c>
      <c r="D141" s="7" t="s">
        <v>17</v>
      </c>
      <c r="E141" s="7">
        <f>VLOOKUP(C141,'[1]S1.All cases'!$B$3:$O$1003,13,FALSE)</f>
        <v>2018</v>
      </c>
      <c r="F141" s="7" t="str">
        <f>VLOOKUP(C141,'[1]S1.All cases'!$B$3:$O$1003,12,FALSE)</f>
        <v>RUMC</v>
      </c>
      <c r="G141" s="12" t="s">
        <v>39</v>
      </c>
      <c r="H141" s="12" t="s">
        <v>38</v>
      </c>
      <c r="I141" s="12" t="s">
        <v>37</v>
      </c>
      <c r="J141" s="12" t="s">
        <v>2885</v>
      </c>
      <c r="K141" s="14">
        <v>1</v>
      </c>
      <c r="L141" s="10">
        <v>215867010</v>
      </c>
      <c r="M141" s="10" t="s">
        <v>54</v>
      </c>
      <c r="N141" s="9" t="s">
        <v>72</v>
      </c>
      <c r="Q141" s="3" t="s">
        <v>373</v>
      </c>
      <c r="S141" s="6" t="s">
        <v>1</v>
      </c>
      <c r="T141" s="6" t="s">
        <v>1</v>
      </c>
      <c r="U141" s="18"/>
      <c r="V141" s="29">
        <v>58</v>
      </c>
      <c r="W141" s="29">
        <v>37</v>
      </c>
      <c r="X141" s="28">
        <v>0.63793103448275867</v>
      </c>
    </row>
    <row r="142" spans="1:26" s="9" customFormat="1" ht="18.75" x14ac:dyDescent="0.2">
      <c r="A142" s="3">
        <v>137</v>
      </c>
      <c r="B142" s="3">
        <v>84</v>
      </c>
      <c r="C142" s="7" t="s">
        <v>2884</v>
      </c>
      <c r="D142" s="7" t="s">
        <v>17</v>
      </c>
      <c r="E142" s="7">
        <f>VLOOKUP(C142,'[1]S1.All cases'!$B$3:$O$1003,13,FALSE)</f>
        <v>2018</v>
      </c>
      <c r="F142" s="7" t="str">
        <f>VLOOKUP(C142,'[1]S1.All cases'!$B$3:$O$1003,12,FALSE)</f>
        <v>RUMC</v>
      </c>
      <c r="G142" s="12" t="s">
        <v>118</v>
      </c>
      <c r="H142" s="12" t="s">
        <v>117</v>
      </c>
      <c r="I142" s="12" t="s">
        <v>4</v>
      </c>
      <c r="J142" s="12" t="s">
        <v>2883</v>
      </c>
      <c r="K142" s="14">
        <v>3</v>
      </c>
      <c r="L142" s="10" t="s">
        <v>2882</v>
      </c>
      <c r="M142" s="10">
        <v>27</v>
      </c>
      <c r="N142" s="10">
        <v>58</v>
      </c>
      <c r="O142" s="10">
        <v>30</v>
      </c>
      <c r="Q142" s="3" t="s">
        <v>2881</v>
      </c>
      <c r="R142" s="1"/>
      <c r="S142" s="6" t="s">
        <v>1</v>
      </c>
      <c r="T142" s="18"/>
      <c r="U142" s="6" t="s">
        <v>1</v>
      </c>
      <c r="V142" s="6"/>
      <c r="W142" s="6"/>
      <c r="X142" s="5"/>
    </row>
    <row r="143" spans="1:26" s="9" customFormat="1" ht="18.75" x14ac:dyDescent="0.2">
      <c r="A143" s="3">
        <v>138</v>
      </c>
      <c r="B143" s="3">
        <v>85</v>
      </c>
      <c r="C143" s="7" t="s">
        <v>2880</v>
      </c>
      <c r="D143" s="7" t="s">
        <v>7</v>
      </c>
      <c r="E143" s="7">
        <f>VLOOKUP(C143,'[1]S1.All cases'!$B$3:$O$1003,13,FALSE)</f>
        <v>2018</v>
      </c>
      <c r="F143" s="7" t="str">
        <f>VLOOKUP(C143,'[1]S1.All cases'!$B$3:$O$1003,12,FALSE)</f>
        <v>RUMC</v>
      </c>
      <c r="G143" s="12" t="s">
        <v>39</v>
      </c>
      <c r="H143" s="12" t="s">
        <v>38</v>
      </c>
      <c r="I143" s="12" t="s">
        <v>37</v>
      </c>
      <c r="J143" s="12" t="s">
        <v>2879</v>
      </c>
      <c r="K143" s="14">
        <v>17</v>
      </c>
      <c r="L143" s="10">
        <v>10523133</v>
      </c>
      <c r="M143" s="10" t="s">
        <v>72</v>
      </c>
      <c r="N143" s="9" t="s">
        <v>35</v>
      </c>
      <c r="Q143" s="3" t="s">
        <v>2878</v>
      </c>
      <c r="S143" s="6" t="s">
        <v>1</v>
      </c>
      <c r="T143" s="6" t="s">
        <v>1</v>
      </c>
      <c r="U143" s="18"/>
      <c r="V143" s="29">
        <v>32</v>
      </c>
      <c r="W143" s="29">
        <v>20</v>
      </c>
      <c r="X143" s="28">
        <v>0.625</v>
      </c>
    </row>
    <row r="144" spans="1:26" s="9" customFormat="1" ht="18.75" x14ac:dyDescent="0.2">
      <c r="A144" s="3">
        <v>139</v>
      </c>
      <c r="B144" s="3">
        <v>86</v>
      </c>
      <c r="C144" s="7" t="s">
        <v>2877</v>
      </c>
      <c r="D144" s="7" t="s">
        <v>17</v>
      </c>
      <c r="E144" s="7">
        <f>VLOOKUP(C144,'[1]S1.All cases'!$B$3:$O$1003,13,FALSE)</f>
        <v>2018</v>
      </c>
      <c r="F144" s="7" t="str">
        <f>VLOOKUP(C144,'[1]S1.All cases'!$B$3:$O$1003,12,FALSE)</f>
        <v>RUMC</v>
      </c>
      <c r="G144" s="12" t="s">
        <v>118</v>
      </c>
      <c r="H144" s="12" t="s">
        <v>117</v>
      </c>
      <c r="I144" s="12" t="s">
        <v>4</v>
      </c>
      <c r="J144" s="12" t="s">
        <v>2876</v>
      </c>
      <c r="K144" s="14">
        <v>9</v>
      </c>
      <c r="L144" s="10" t="s">
        <v>2875</v>
      </c>
      <c r="M144" s="10">
        <v>45</v>
      </c>
      <c r="N144" s="9" t="s">
        <v>2874</v>
      </c>
      <c r="O144" s="9">
        <v>18</v>
      </c>
      <c r="Q144" s="3" t="s">
        <v>2873</v>
      </c>
      <c r="S144" s="6" t="s">
        <v>1</v>
      </c>
      <c r="T144" s="6" t="s">
        <v>1</v>
      </c>
      <c r="U144" s="18"/>
      <c r="V144" s="6"/>
      <c r="W144" s="6"/>
      <c r="X144" s="5"/>
    </row>
    <row r="145" spans="1:25" s="9" customFormat="1" ht="18.75" x14ac:dyDescent="0.2">
      <c r="A145" s="3">
        <v>140</v>
      </c>
      <c r="B145" s="3">
        <v>87</v>
      </c>
      <c r="C145" s="7" t="s">
        <v>2872</v>
      </c>
      <c r="D145" s="7" t="s">
        <v>17</v>
      </c>
      <c r="E145" s="7">
        <f>VLOOKUP(C145,'[1]S1.All cases'!$B$3:$O$1003,13,FALSE)</f>
        <v>2018</v>
      </c>
      <c r="F145" s="7" t="str">
        <f>VLOOKUP(C145,'[1]S1.All cases'!$B$3:$O$1003,12,FALSE)</f>
        <v>RUMC</v>
      </c>
      <c r="G145" s="12" t="s">
        <v>109</v>
      </c>
      <c r="H145" s="12" t="s">
        <v>38</v>
      </c>
      <c r="I145" s="12" t="s">
        <v>37</v>
      </c>
      <c r="J145" s="12" t="s">
        <v>2871</v>
      </c>
      <c r="K145" s="14">
        <v>17</v>
      </c>
      <c r="L145" s="10">
        <v>43093844</v>
      </c>
      <c r="M145" s="10" t="s">
        <v>54</v>
      </c>
      <c r="N145" s="9" t="s">
        <v>72</v>
      </c>
      <c r="Q145" s="3" t="s">
        <v>1004</v>
      </c>
      <c r="S145" s="6" t="s">
        <v>1</v>
      </c>
      <c r="T145" s="6" t="s">
        <v>1</v>
      </c>
      <c r="U145" s="18"/>
      <c r="V145" s="29">
        <v>41</v>
      </c>
      <c r="W145" s="29">
        <v>21</v>
      </c>
      <c r="X145" s="28">
        <v>0.51219512195121952</v>
      </c>
    </row>
    <row r="146" spans="1:25" s="9" customFormat="1" ht="18.75" x14ac:dyDescent="0.2">
      <c r="A146" s="3">
        <v>141</v>
      </c>
      <c r="B146" s="3">
        <v>88</v>
      </c>
      <c r="C146" s="7" t="s">
        <v>2870</v>
      </c>
      <c r="D146" s="7" t="s">
        <v>7</v>
      </c>
      <c r="E146" s="7">
        <f>VLOOKUP(C146,'[1]S1.All cases'!$B$3:$O$1003,13,FALSE)</f>
        <v>2018</v>
      </c>
      <c r="F146" s="7" t="str">
        <f>VLOOKUP(C146,'[1]S1.All cases'!$B$3:$O$1003,12,FALSE)</f>
        <v>RUMC</v>
      </c>
      <c r="G146" s="12" t="s">
        <v>52</v>
      </c>
      <c r="H146" s="12" t="s">
        <v>38</v>
      </c>
      <c r="I146" s="12" t="s">
        <v>37</v>
      </c>
      <c r="J146" s="12" t="s">
        <v>2869</v>
      </c>
      <c r="K146" s="14">
        <v>7</v>
      </c>
      <c r="L146" s="10">
        <v>94623396</v>
      </c>
      <c r="M146" s="10" t="s">
        <v>72</v>
      </c>
      <c r="N146" s="9" t="s">
        <v>34</v>
      </c>
      <c r="Q146" s="3" t="s">
        <v>2868</v>
      </c>
      <c r="S146" s="6" t="s">
        <v>1</v>
      </c>
      <c r="T146" s="6" t="s">
        <v>1</v>
      </c>
      <c r="U146" s="18"/>
      <c r="V146" s="29">
        <v>35</v>
      </c>
      <c r="W146" s="29">
        <v>18</v>
      </c>
      <c r="X146" s="28">
        <v>0.51428571428571423</v>
      </c>
    </row>
    <row r="147" spans="1:25" s="9" customFormat="1" ht="18.75" x14ac:dyDescent="0.2">
      <c r="A147" s="3">
        <v>142</v>
      </c>
      <c r="B147" s="3">
        <v>89</v>
      </c>
      <c r="C147" s="7" t="s">
        <v>2867</v>
      </c>
      <c r="D147" s="7" t="s">
        <v>17</v>
      </c>
      <c r="E147" s="7">
        <f>VLOOKUP(C147,'[1]S1.All cases'!$B$3:$O$1003,13,FALSE)</f>
        <v>2018</v>
      </c>
      <c r="F147" s="7" t="str">
        <f>VLOOKUP(C147,'[1]S1.All cases'!$B$3:$O$1003,12,FALSE)</f>
        <v>RUMC</v>
      </c>
      <c r="G147" s="12" t="s">
        <v>109</v>
      </c>
      <c r="H147" s="12" t="s">
        <v>38</v>
      </c>
      <c r="I147" s="12" t="s">
        <v>37</v>
      </c>
      <c r="J147" s="12" t="s">
        <v>2866</v>
      </c>
      <c r="K147" s="14">
        <v>12</v>
      </c>
      <c r="L147" s="10">
        <v>5985110</v>
      </c>
      <c r="M147" s="10" t="s">
        <v>35</v>
      </c>
      <c r="N147" s="9" t="s">
        <v>34</v>
      </c>
      <c r="Q147" s="3" t="s">
        <v>347</v>
      </c>
      <c r="S147" s="6" t="s">
        <v>1</v>
      </c>
      <c r="T147" s="6" t="s">
        <v>1</v>
      </c>
      <c r="U147" s="18"/>
      <c r="V147" s="29">
        <v>24</v>
      </c>
      <c r="W147" s="29">
        <v>14</v>
      </c>
      <c r="X147" s="28">
        <v>0.58333333333333337</v>
      </c>
    </row>
    <row r="148" spans="1:25" s="9" customFormat="1" ht="18.75" x14ac:dyDescent="0.2">
      <c r="A148" s="3">
        <v>143</v>
      </c>
      <c r="B148" s="3">
        <v>90</v>
      </c>
      <c r="C148" s="7" t="s">
        <v>2865</v>
      </c>
      <c r="D148" s="7" t="s">
        <v>17</v>
      </c>
      <c r="E148" s="7">
        <f>VLOOKUP(C148,'[1]S1.All cases'!$B$3:$O$1003,13,FALSE)</f>
        <v>2018</v>
      </c>
      <c r="F148" s="7" t="str">
        <f>VLOOKUP(C148,'[1]S1.All cases'!$B$3:$O$1003,12,FALSE)</f>
        <v>RUMC</v>
      </c>
      <c r="G148" s="12" t="s">
        <v>109</v>
      </c>
      <c r="H148" s="12" t="s">
        <v>38</v>
      </c>
      <c r="I148" s="12" t="s">
        <v>37</v>
      </c>
      <c r="J148" s="12" t="s">
        <v>2864</v>
      </c>
      <c r="K148" s="14">
        <v>17</v>
      </c>
      <c r="L148" s="10">
        <v>43093405</v>
      </c>
      <c r="M148" s="10" t="s">
        <v>72</v>
      </c>
      <c r="N148" s="9" t="s">
        <v>1396</v>
      </c>
      <c r="Q148" s="3" t="s">
        <v>1004</v>
      </c>
      <c r="S148" s="6" t="s">
        <v>1</v>
      </c>
      <c r="T148" s="6" t="s">
        <v>1</v>
      </c>
      <c r="U148" s="18"/>
      <c r="V148" s="29">
        <v>27</v>
      </c>
      <c r="W148" s="29">
        <v>13</v>
      </c>
      <c r="X148" s="28">
        <v>0.48148148148148145</v>
      </c>
    </row>
    <row r="149" spans="1:25" s="9" customFormat="1" ht="18.75" x14ac:dyDescent="0.2">
      <c r="A149" s="3">
        <v>144</v>
      </c>
      <c r="B149" s="3">
        <v>91</v>
      </c>
      <c r="C149" s="7" t="s">
        <v>2862</v>
      </c>
      <c r="D149" s="7" t="s">
        <v>7</v>
      </c>
      <c r="E149" s="7">
        <f>VLOOKUP(C149,'[1]S1.All cases'!$B$3:$O$1003,13,FALSE)</f>
        <v>2018</v>
      </c>
      <c r="F149" s="7" t="str">
        <f>VLOOKUP(C149,'[1]S1.All cases'!$B$3:$O$1003,12,FALSE)</f>
        <v>RUMC</v>
      </c>
      <c r="G149" s="12" t="s">
        <v>39</v>
      </c>
      <c r="H149" s="12" t="s">
        <v>38</v>
      </c>
      <c r="I149" s="12" t="s">
        <v>37</v>
      </c>
      <c r="J149" s="12" t="s">
        <v>2863</v>
      </c>
      <c r="K149" s="14">
        <v>12</v>
      </c>
      <c r="L149" s="10">
        <v>94367859</v>
      </c>
      <c r="M149" s="10" t="s">
        <v>72</v>
      </c>
      <c r="N149" s="9" t="s">
        <v>34</v>
      </c>
      <c r="Q149" s="3" t="s">
        <v>2860</v>
      </c>
      <c r="S149" s="6" t="s">
        <v>1</v>
      </c>
      <c r="T149" s="6" t="s">
        <v>1</v>
      </c>
      <c r="U149" s="18"/>
      <c r="V149" s="29">
        <v>39</v>
      </c>
      <c r="W149" s="29">
        <v>21</v>
      </c>
      <c r="X149" s="28">
        <v>0.53846153846153844</v>
      </c>
    </row>
    <row r="150" spans="1:25" s="9" customFormat="1" ht="18.75" x14ac:dyDescent="0.2">
      <c r="A150" s="3">
        <v>145</v>
      </c>
      <c r="B150" s="3">
        <v>91</v>
      </c>
      <c r="C150" s="7" t="s">
        <v>2862</v>
      </c>
      <c r="D150" s="7" t="s">
        <v>7</v>
      </c>
      <c r="E150" s="7">
        <f>VLOOKUP(C150,'[1]S1.All cases'!$B$3:$O$1003,13,FALSE)</f>
        <v>2018</v>
      </c>
      <c r="F150" s="7" t="str">
        <f>VLOOKUP(C150,'[1]S1.All cases'!$B$3:$O$1003,12,FALSE)</f>
        <v>RUMC</v>
      </c>
      <c r="G150" s="12" t="s">
        <v>39</v>
      </c>
      <c r="H150" s="12" t="s">
        <v>38</v>
      </c>
      <c r="I150" s="12" t="s">
        <v>37</v>
      </c>
      <c r="J150" s="12" t="s">
        <v>2861</v>
      </c>
      <c r="K150" s="14">
        <v>12</v>
      </c>
      <c r="L150" s="10">
        <v>94379011</v>
      </c>
      <c r="M150" s="10" t="s">
        <v>72</v>
      </c>
      <c r="N150" s="9" t="s">
        <v>54</v>
      </c>
      <c r="Q150" s="3" t="s">
        <v>2860</v>
      </c>
      <c r="S150" s="6" t="s">
        <v>1</v>
      </c>
      <c r="T150" s="6" t="s">
        <v>1</v>
      </c>
      <c r="U150" s="18"/>
      <c r="V150" s="29">
        <v>28</v>
      </c>
      <c r="W150" s="29">
        <v>13</v>
      </c>
      <c r="X150" s="28">
        <v>0.4642857142857143</v>
      </c>
    </row>
    <row r="151" spans="1:25" s="9" customFormat="1" ht="18.75" x14ac:dyDescent="0.2">
      <c r="A151" s="3">
        <v>146</v>
      </c>
      <c r="B151" s="3">
        <v>92</v>
      </c>
      <c r="C151" s="7" t="s">
        <v>2859</v>
      </c>
      <c r="D151" s="7" t="s">
        <v>17</v>
      </c>
      <c r="E151" s="7">
        <f>VLOOKUP(C151,'[1]S1.All cases'!$B$3:$O$1003,13,FALSE)</f>
        <v>2018</v>
      </c>
      <c r="F151" s="7" t="str">
        <f>VLOOKUP(C151,'[1]S1.All cases'!$B$3:$O$1003,12,FALSE)</f>
        <v>RUMC</v>
      </c>
      <c r="G151" s="12" t="s">
        <v>39</v>
      </c>
      <c r="H151" s="12" t="s">
        <v>38</v>
      </c>
      <c r="I151" s="12" t="s">
        <v>37</v>
      </c>
      <c r="J151" s="12" t="s">
        <v>2858</v>
      </c>
      <c r="K151" s="14">
        <v>16</v>
      </c>
      <c r="L151" s="10">
        <v>67659785</v>
      </c>
      <c r="M151" s="10" t="s">
        <v>2857</v>
      </c>
      <c r="N151" s="9" t="s">
        <v>35</v>
      </c>
      <c r="Q151" s="3" t="s">
        <v>2856</v>
      </c>
      <c r="S151" s="6" t="s">
        <v>1</v>
      </c>
      <c r="T151" s="6" t="s">
        <v>1</v>
      </c>
      <c r="U151" s="18"/>
      <c r="V151" s="29">
        <v>37</v>
      </c>
      <c r="W151" s="29">
        <v>17</v>
      </c>
      <c r="X151" s="28">
        <v>0.45945945945945948</v>
      </c>
    </row>
    <row r="152" spans="1:25" s="9" customFormat="1" ht="18.75" x14ac:dyDescent="0.2">
      <c r="A152" s="3">
        <v>147</v>
      </c>
      <c r="B152" s="3">
        <v>93</v>
      </c>
      <c r="C152" s="7" t="s">
        <v>2855</v>
      </c>
      <c r="D152" s="7" t="s">
        <v>17</v>
      </c>
      <c r="E152" s="7">
        <f>VLOOKUP(C152,'[1]S1.All cases'!$B$3:$O$1003,13,FALSE)</f>
        <v>2018</v>
      </c>
      <c r="F152" s="7" t="str">
        <f>VLOOKUP(C152,'[1]S1.All cases'!$B$3:$O$1003,12,FALSE)</f>
        <v>RUMC</v>
      </c>
      <c r="G152" s="12" t="s">
        <v>39</v>
      </c>
      <c r="H152" s="12" t="s">
        <v>38</v>
      </c>
      <c r="I152" s="12" t="s">
        <v>37</v>
      </c>
      <c r="J152" s="12" t="s">
        <v>2854</v>
      </c>
      <c r="K152" s="32" t="s">
        <v>10</v>
      </c>
      <c r="L152" s="3">
        <v>71223894</v>
      </c>
      <c r="M152" s="3" t="s">
        <v>54</v>
      </c>
      <c r="N152" s="1" t="s">
        <v>72</v>
      </c>
      <c r="O152" s="1"/>
      <c r="Q152" s="3" t="s">
        <v>1270</v>
      </c>
      <c r="R152" s="1"/>
      <c r="S152" s="6" t="s">
        <v>1</v>
      </c>
      <c r="T152" s="6" t="s">
        <v>1</v>
      </c>
      <c r="U152" s="18"/>
      <c r="V152" s="29">
        <v>27</v>
      </c>
      <c r="W152" s="29">
        <v>13</v>
      </c>
      <c r="X152" s="28">
        <v>0.48148148148148145</v>
      </c>
    </row>
    <row r="153" spans="1:25" s="9" customFormat="1" ht="18.75" x14ac:dyDescent="0.2">
      <c r="A153" s="3">
        <v>148</v>
      </c>
      <c r="B153" s="3">
        <v>94</v>
      </c>
      <c r="C153" s="7" t="s">
        <v>2853</v>
      </c>
      <c r="D153" s="7" t="s">
        <v>17</v>
      </c>
      <c r="E153" s="7">
        <f>VLOOKUP(C153,'[1]S1.All cases'!$B$3:$O$1003,13,FALSE)</f>
        <v>2018</v>
      </c>
      <c r="F153" s="7" t="str">
        <f>VLOOKUP(C153,'[1]S1.All cases'!$B$3:$O$1003,12,FALSE)</f>
        <v>RUMC</v>
      </c>
      <c r="G153" s="12" t="s">
        <v>39</v>
      </c>
      <c r="H153" s="12" t="s">
        <v>5</v>
      </c>
      <c r="I153" s="13" t="s">
        <v>4</v>
      </c>
      <c r="J153" s="12" t="s">
        <v>2852</v>
      </c>
      <c r="K153" s="14">
        <v>8</v>
      </c>
      <c r="L153" s="10" t="s">
        <v>2851</v>
      </c>
      <c r="M153" s="10">
        <v>2</v>
      </c>
      <c r="N153" s="10">
        <v>1</v>
      </c>
      <c r="O153" s="10">
        <v>139</v>
      </c>
      <c r="Q153" s="3" t="s">
        <v>2265</v>
      </c>
      <c r="S153" s="6" t="s">
        <v>1</v>
      </c>
      <c r="T153" s="18"/>
      <c r="U153" s="6" t="s">
        <v>1</v>
      </c>
      <c r="V153" s="6"/>
      <c r="W153" s="6"/>
      <c r="X153" s="5"/>
    </row>
    <row r="154" spans="1:25" s="9" customFormat="1" ht="18.75" x14ac:dyDescent="0.2">
      <c r="A154" s="3">
        <v>149</v>
      </c>
      <c r="B154" s="3">
        <v>95</v>
      </c>
      <c r="C154" s="7" t="s">
        <v>2850</v>
      </c>
      <c r="D154" s="7" t="s">
        <v>7</v>
      </c>
      <c r="E154" s="7">
        <f>VLOOKUP(C154,'[1]S1.All cases'!$B$3:$O$1003,13,FALSE)</f>
        <v>2018</v>
      </c>
      <c r="F154" s="7" t="str">
        <f>VLOOKUP(C154,'[1]S1.All cases'!$B$3:$O$1003,12,FALSE)</f>
        <v>RUMC</v>
      </c>
      <c r="G154" s="12" t="s">
        <v>1064</v>
      </c>
      <c r="H154" s="12" t="s">
        <v>217</v>
      </c>
      <c r="I154" s="9" t="s">
        <v>26</v>
      </c>
      <c r="J154" s="12" t="s">
        <v>2849</v>
      </c>
      <c r="K154" s="14"/>
      <c r="L154" s="10"/>
      <c r="M154" s="10"/>
      <c r="Q154" s="3"/>
      <c r="S154" s="6" t="s">
        <v>1</v>
      </c>
      <c r="T154" s="18"/>
      <c r="U154" s="6" t="s">
        <v>1</v>
      </c>
      <c r="V154" s="6"/>
      <c r="W154" s="6"/>
      <c r="X154" s="5"/>
    </row>
    <row r="155" spans="1:25" s="9" customFormat="1" ht="18.75" x14ac:dyDescent="0.2">
      <c r="A155" s="3">
        <v>150</v>
      </c>
      <c r="B155" s="3">
        <v>96</v>
      </c>
      <c r="C155" s="7" t="s">
        <v>2848</v>
      </c>
      <c r="D155" s="7" t="s">
        <v>7</v>
      </c>
      <c r="E155" s="7">
        <f>VLOOKUP(C155,'[1]S1.All cases'!$B$3:$O$1003,13,FALSE)</f>
        <v>2018</v>
      </c>
      <c r="F155" s="7" t="str">
        <f>VLOOKUP(C155,'[1]S1.All cases'!$B$3:$O$1003,12,FALSE)</f>
        <v>RUMC</v>
      </c>
      <c r="G155" s="12" t="s">
        <v>39</v>
      </c>
      <c r="H155" s="12" t="s">
        <v>5</v>
      </c>
      <c r="I155" s="12" t="s">
        <v>4</v>
      </c>
      <c r="J155" s="12" t="s">
        <v>2847</v>
      </c>
      <c r="K155" s="32">
        <v>7</v>
      </c>
      <c r="L155" s="3" t="s">
        <v>2846</v>
      </c>
      <c r="M155" s="3">
        <v>2</v>
      </c>
      <c r="N155" s="3">
        <v>1</v>
      </c>
      <c r="O155" s="3">
        <v>2208588</v>
      </c>
      <c r="Q155" s="3"/>
      <c r="R155" s="1"/>
      <c r="S155" s="6" t="s">
        <v>1</v>
      </c>
      <c r="T155" s="18"/>
      <c r="U155" s="6" t="s">
        <v>1</v>
      </c>
      <c r="V155" s="6"/>
      <c r="W155" s="6"/>
      <c r="X155" s="5"/>
    </row>
    <row r="156" spans="1:25" s="9" customFormat="1" ht="18.75" x14ac:dyDescent="0.2">
      <c r="A156" s="3">
        <v>151</v>
      </c>
      <c r="B156" s="3">
        <v>97</v>
      </c>
      <c r="C156" s="7" t="s">
        <v>2844</v>
      </c>
      <c r="D156" s="7" t="s">
        <v>7</v>
      </c>
      <c r="E156" s="7">
        <f>VLOOKUP(C156,'[1]S1.All cases'!$B$3:$O$1003,13,FALSE)</f>
        <v>2018</v>
      </c>
      <c r="F156" s="7" t="str">
        <f>VLOOKUP(C156,'[1]S1.All cases'!$B$3:$O$1003,12,FALSE)</f>
        <v>RUMC</v>
      </c>
      <c r="G156" s="12" t="s">
        <v>39</v>
      </c>
      <c r="H156" s="12" t="s">
        <v>38</v>
      </c>
      <c r="I156" s="12" t="s">
        <v>37</v>
      </c>
      <c r="J156" s="12" t="s">
        <v>2845</v>
      </c>
      <c r="K156" s="14">
        <v>12</v>
      </c>
      <c r="L156" s="10">
        <v>80255183</v>
      </c>
      <c r="M156" s="10" t="s">
        <v>35</v>
      </c>
      <c r="N156" s="9" t="s">
        <v>34</v>
      </c>
      <c r="Q156" s="3" t="s">
        <v>2842</v>
      </c>
      <c r="S156" s="6" t="s">
        <v>1</v>
      </c>
      <c r="T156" s="6" t="s">
        <v>1</v>
      </c>
      <c r="U156" s="18"/>
      <c r="V156" s="29">
        <v>30</v>
      </c>
      <c r="W156" s="29">
        <v>21</v>
      </c>
      <c r="X156" s="28">
        <v>0.7</v>
      </c>
    </row>
    <row r="157" spans="1:25" s="9" customFormat="1" ht="18.75" x14ac:dyDescent="0.2">
      <c r="A157" s="3">
        <v>152</v>
      </c>
      <c r="B157" s="3">
        <v>97</v>
      </c>
      <c r="C157" s="7" t="s">
        <v>2844</v>
      </c>
      <c r="D157" s="7" t="s">
        <v>7</v>
      </c>
      <c r="E157" s="7">
        <f>VLOOKUP(C157,'[1]S1.All cases'!$B$3:$O$1003,13,FALSE)</f>
        <v>2018</v>
      </c>
      <c r="F157" s="7" t="str">
        <f>VLOOKUP(C157,'[1]S1.All cases'!$B$3:$O$1003,12,FALSE)</f>
        <v>RUMC</v>
      </c>
      <c r="G157" s="12" t="s">
        <v>39</v>
      </c>
      <c r="H157" s="12" t="s">
        <v>38</v>
      </c>
      <c r="I157" s="12" t="s">
        <v>37</v>
      </c>
      <c r="J157" s="12" t="s">
        <v>2843</v>
      </c>
      <c r="K157" s="14">
        <v>12</v>
      </c>
      <c r="L157" s="10">
        <v>80341947</v>
      </c>
      <c r="M157" s="10" t="s">
        <v>54</v>
      </c>
      <c r="N157" s="9" t="s">
        <v>34</v>
      </c>
      <c r="Q157" s="3" t="s">
        <v>2842</v>
      </c>
      <c r="S157" s="6" t="s">
        <v>1</v>
      </c>
      <c r="T157" s="6" t="s">
        <v>1</v>
      </c>
      <c r="U157" s="18"/>
      <c r="V157" s="29">
        <v>35</v>
      </c>
      <c r="W157" s="29">
        <v>22</v>
      </c>
      <c r="X157" s="28">
        <v>0.62857142857142856</v>
      </c>
    </row>
    <row r="158" spans="1:25" s="9" customFormat="1" ht="18.75" x14ac:dyDescent="0.2">
      <c r="A158" s="3">
        <v>153</v>
      </c>
      <c r="B158" s="3">
        <v>98</v>
      </c>
      <c r="C158" s="7" t="s">
        <v>2839</v>
      </c>
      <c r="D158" s="7" t="s">
        <v>7</v>
      </c>
      <c r="E158" s="7">
        <f>VLOOKUP(C158,'[1]S1.All cases'!$B$3:$O$1003,13,FALSE)</f>
        <v>2018</v>
      </c>
      <c r="F158" s="7" t="str">
        <f>VLOOKUP(C158,'[1]S1.All cases'!$B$3:$O$1003,12,FALSE)</f>
        <v>RUMC</v>
      </c>
      <c r="G158" s="12" t="s">
        <v>52</v>
      </c>
      <c r="H158" s="12" t="s">
        <v>38</v>
      </c>
      <c r="I158" s="12" t="s">
        <v>37</v>
      </c>
      <c r="J158" s="12" t="s">
        <v>2841</v>
      </c>
      <c r="K158" s="14">
        <v>8</v>
      </c>
      <c r="L158" s="10">
        <v>142876255</v>
      </c>
      <c r="M158" s="10" t="s">
        <v>35</v>
      </c>
      <c r="N158" s="9" t="s">
        <v>54</v>
      </c>
      <c r="Q158" s="3" t="s">
        <v>2840</v>
      </c>
      <c r="S158" s="6" t="s">
        <v>1</v>
      </c>
      <c r="T158" s="6" t="s">
        <v>1</v>
      </c>
      <c r="U158" s="18"/>
      <c r="V158" s="29">
        <v>32</v>
      </c>
      <c r="W158" s="29">
        <v>20</v>
      </c>
      <c r="X158" s="28">
        <v>0.625</v>
      </c>
    </row>
    <row r="159" spans="1:25" s="9" customFormat="1" ht="18.75" x14ac:dyDescent="0.2">
      <c r="A159" s="3">
        <v>154</v>
      </c>
      <c r="B159" s="3">
        <v>98</v>
      </c>
      <c r="C159" s="7" t="s">
        <v>2839</v>
      </c>
      <c r="D159" s="7" t="s">
        <v>7</v>
      </c>
      <c r="E159" s="7">
        <f>VLOOKUP(C159,'[1]S1.All cases'!$B$3:$O$1003,13,FALSE)</f>
        <v>2018</v>
      </c>
      <c r="F159" s="7" t="str">
        <f>VLOOKUP(C159,'[1]S1.All cases'!$B$3:$O$1003,12,FALSE)</f>
        <v>RUMC</v>
      </c>
      <c r="G159" s="12" t="s">
        <v>52</v>
      </c>
      <c r="H159" s="12" t="s">
        <v>5</v>
      </c>
      <c r="I159" s="13" t="s">
        <v>4</v>
      </c>
      <c r="J159" s="12" t="s">
        <v>2838</v>
      </c>
      <c r="K159" s="32">
        <v>8</v>
      </c>
      <c r="L159" s="3" t="s">
        <v>2837</v>
      </c>
      <c r="M159" s="10">
        <v>2</v>
      </c>
      <c r="N159" s="10">
        <v>1</v>
      </c>
      <c r="O159" s="10">
        <v>37945</v>
      </c>
      <c r="Q159" s="3" t="s">
        <v>1007</v>
      </c>
      <c r="S159" s="6" t="s">
        <v>1</v>
      </c>
      <c r="T159" s="6" t="s">
        <v>1</v>
      </c>
      <c r="U159" s="18"/>
      <c r="V159" s="6"/>
      <c r="W159" s="6"/>
      <c r="X159" s="5"/>
      <c r="Y159" s="9" t="s">
        <v>2836</v>
      </c>
    </row>
    <row r="160" spans="1:25" s="9" customFormat="1" ht="18.75" x14ac:dyDescent="0.2">
      <c r="A160" s="3">
        <v>155</v>
      </c>
      <c r="B160" s="3">
        <v>99</v>
      </c>
      <c r="C160" s="7" t="s">
        <v>2835</v>
      </c>
      <c r="D160" s="7" t="s">
        <v>17</v>
      </c>
      <c r="E160" s="7">
        <f>VLOOKUP(C160,'[1]S1.All cases'!$B$3:$O$1003,13,FALSE)</f>
        <v>2018</v>
      </c>
      <c r="F160" s="7" t="str">
        <f>VLOOKUP(C160,'[1]S1.All cases'!$B$3:$O$1003,12,FALSE)</f>
        <v>RUMC</v>
      </c>
      <c r="G160" s="12" t="s">
        <v>109</v>
      </c>
      <c r="H160" s="12" t="s">
        <v>38</v>
      </c>
      <c r="I160" s="12" t="s">
        <v>37</v>
      </c>
      <c r="J160" s="12" t="s">
        <v>2834</v>
      </c>
      <c r="K160" s="14">
        <v>17</v>
      </c>
      <c r="L160" s="10">
        <v>43099808</v>
      </c>
      <c r="M160" s="10" t="s">
        <v>54</v>
      </c>
      <c r="N160" s="9" t="s">
        <v>72</v>
      </c>
      <c r="Q160" s="3" t="s">
        <v>1004</v>
      </c>
      <c r="S160" s="6" t="s">
        <v>1</v>
      </c>
      <c r="T160" s="6" t="s">
        <v>1</v>
      </c>
      <c r="U160" s="18"/>
      <c r="V160" s="29">
        <v>44</v>
      </c>
      <c r="W160" s="29">
        <v>24</v>
      </c>
      <c r="X160" s="28">
        <v>0.54545454545454541</v>
      </c>
    </row>
    <row r="161" spans="1:26" s="9" customFormat="1" ht="18.75" x14ac:dyDescent="0.2">
      <c r="A161" s="3">
        <v>156</v>
      </c>
      <c r="B161" s="3">
        <v>100</v>
      </c>
      <c r="C161" s="7" t="s">
        <v>2833</v>
      </c>
      <c r="D161" s="7" t="s">
        <v>7</v>
      </c>
      <c r="E161" s="7">
        <f>VLOOKUP(C161,'[1]S1.All cases'!$B$3:$O$1003,13,FALSE)</f>
        <v>2018</v>
      </c>
      <c r="F161" s="7" t="str">
        <f>VLOOKUP(C161,'[1]S1.All cases'!$B$3:$O$1003,12,FALSE)</f>
        <v>RUMC</v>
      </c>
      <c r="G161" s="12" t="s">
        <v>109</v>
      </c>
      <c r="H161" s="12" t="s">
        <v>38</v>
      </c>
      <c r="I161" s="12" t="s">
        <v>37</v>
      </c>
      <c r="J161" s="12" t="s">
        <v>2832</v>
      </c>
      <c r="K161" s="14">
        <v>6</v>
      </c>
      <c r="L161" s="10">
        <v>42721911</v>
      </c>
      <c r="M161" s="10" t="s">
        <v>54</v>
      </c>
      <c r="N161" s="9" t="s">
        <v>72</v>
      </c>
      <c r="Q161" s="3" t="s">
        <v>2481</v>
      </c>
      <c r="S161" s="6" t="s">
        <v>1</v>
      </c>
      <c r="T161" s="6" t="s">
        <v>1</v>
      </c>
      <c r="U161" s="18"/>
      <c r="V161" s="29">
        <v>24</v>
      </c>
      <c r="W161" s="29">
        <v>14</v>
      </c>
      <c r="X161" s="28">
        <v>0.58333333333333337</v>
      </c>
    </row>
    <row r="162" spans="1:26" s="9" customFormat="1" ht="18.75" x14ac:dyDescent="0.2">
      <c r="A162" s="3">
        <v>157</v>
      </c>
      <c r="B162" s="3">
        <v>101</v>
      </c>
      <c r="C162" s="7" t="s">
        <v>2831</v>
      </c>
      <c r="D162" s="7" t="s">
        <v>17</v>
      </c>
      <c r="E162" s="7">
        <f>VLOOKUP(C162,'[1]S1.All cases'!$B$3:$O$1003,13,FALSE)</f>
        <v>2018</v>
      </c>
      <c r="F162" s="7" t="str">
        <f>VLOOKUP(C162,'[1]S1.All cases'!$B$3:$O$1003,12,FALSE)</f>
        <v>RUMC</v>
      </c>
      <c r="G162" s="12" t="s">
        <v>39</v>
      </c>
      <c r="H162" s="12" t="s">
        <v>38</v>
      </c>
      <c r="I162" s="12" t="s">
        <v>37</v>
      </c>
      <c r="J162" s="12" t="s">
        <v>2830</v>
      </c>
      <c r="K162" s="14">
        <v>17</v>
      </c>
      <c r="L162" s="10">
        <v>63943846</v>
      </c>
      <c r="M162" s="10" t="s">
        <v>35</v>
      </c>
      <c r="N162" s="9" t="s">
        <v>72</v>
      </c>
      <c r="Q162" s="3" t="s">
        <v>388</v>
      </c>
      <c r="S162" s="6" t="s">
        <v>1</v>
      </c>
      <c r="T162" s="6" t="s">
        <v>1</v>
      </c>
      <c r="U162" s="18"/>
      <c r="V162" s="29">
        <v>37</v>
      </c>
      <c r="W162" s="29">
        <v>15</v>
      </c>
      <c r="X162" s="28">
        <v>0.40540540540540543</v>
      </c>
    </row>
    <row r="163" spans="1:26" s="9" customFormat="1" ht="18.75" x14ac:dyDescent="0.2">
      <c r="A163" s="3">
        <v>158</v>
      </c>
      <c r="B163" s="3">
        <v>102</v>
      </c>
      <c r="C163" s="7" t="s">
        <v>2829</v>
      </c>
      <c r="D163" s="7" t="s">
        <v>17</v>
      </c>
      <c r="E163" s="7">
        <f>VLOOKUP(C163,'[1]S1.All cases'!$B$3:$O$1003,13,FALSE)</f>
        <v>2018</v>
      </c>
      <c r="F163" s="7" t="str">
        <f>VLOOKUP(C163,'[1]S1.All cases'!$B$3:$O$1003,12,FALSE)</f>
        <v>RUMC</v>
      </c>
      <c r="G163" s="12" t="s">
        <v>39</v>
      </c>
      <c r="H163" s="12" t="s">
        <v>38</v>
      </c>
      <c r="I163" s="12" t="s">
        <v>37</v>
      </c>
      <c r="J163" s="12" t="s">
        <v>2828</v>
      </c>
      <c r="K163" s="14">
        <v>17</v>
      </c>
      <c r="L163" s="10">
        <v>44883693</v>
      </c>
      <c r="M163" s="10" t="s">
        <v>2827</v>
      </c>
      <c r="N163" s="9" t="s">
        <v>54</v>
      </c>
      <c r="Q163" s="3" t="s">
        <v>2826</v>
      </c>
      <c r="S163" s="6" t="s">
        <v>1</v>
      </c>
      <c r="T163" s="6" t="s">
        <v>1</v>
      </c>
      <c r="U163" s="18"/>
      <c r="V163" s="29">
        <v>36</v>
      </c>
      <c r="W163" s="29">
        <v>16</v>
      </c>
      <c r="X163" s="28">
        <v>0.44444444444444442</v>
      </c>
    </row>
    <row r="164" spans="1:26" s="9" customFormat="1" ht="25.5" x14ac:dyDescent="0.2">
      <c r="A164" s="3">
        <v>159</v>
      </c>
      <c r="B164" s="3">
        <v>103</v>
      </c>
      <c r="C164" s="7" t="s">
        <v>2825</v>
      </c>
      <c r="D164" s="7" t="s">
        <v>7</v>
      </c>
      <c r="E164" s="7">
        <f>VLOOKUP(C164,'[1]S1.All cases'!$B$3:$O$1003,13,FALSE)</f>
        <v>2018</v>
      </c>
      <c r="F164" s="7" t="str">
        <f>VLOOKUP(C164,'[1]S1.All cases'!$B$3:$O$1003,12,FALSE)</f>
        <v>RUMC</v>
      </c>
      <c r="G164" s="12" t="s">
        <v>6</v>
      </c>
      <c r="H164" s="12" t="s">
        <v>5</v>
      </c>
      <c r="I164" s="13" t="s">
        <v>4</v>
      </c>
      <c r="J164" s="12" t="s">
        <v>2824</v>
      </c>
      <c r="K164" s="39" t="s">
        <v>2823</v>
      </c>
      <c r="L164" s="38" t="s">
        <v>2822</v>
      </c>
      <c r="M164" s="10">
        <v>2</v>
      </c>
      <c r="N164" s="10">
        <v>1</v>
      </c>
      <c r="O164" s="10">
        <v>5212773</v>
      </c>
      <c r="Q164" s="3"/>
      <c r="S164" s="6" t="s">
        <v>1</v>
      </c>
      <c r="T164" s="6" t="s">
        <v>1</v>
      </c>
      <c r="U164" s="18"/>
      <c r="V164" s="6"/>
      <c r="W164" s="6"/>
      <c r="X164" s="5"/>
    </row>
    <row r="165" spans="1:26" s="9" customFormat="1" ht="18.75" x14ac:dyDescent="0.2">
      <c r="A165" s="3">
        <v>160</v>
      </c>
      <c r="B165" s="3">
        <v>104</v>
      </c>
      <c r="C165" s="7" t="s">
        <v>2821</v>
      </c>
      <c r="D165" s="7" t="s">
        <v>7</v>
      </c>
      <c r="E165" s="7">
        <f>VLOOKUP(C165,'[1]S1.All cases'!$B$3:$O$1003,13,FALSE)</f>
        <v>2018</v>
      </c>
      <c r="F165" s="7" t="str">
        <f>VLOOKUP(C165,'[1]S1.All cases'!$B$3:$O$1003,12,FALSE)</f>
        <v>RUMC</v>
      </c>
      <c r="G165" s="12" t="s">
        <v>118</v>
      </c>
      <c r="H165" s="12" t="s">
        <v>117</v>
      </c>
      <c r="I165" s="12" t="s">
        <v>4</v>
      </c>
      <c r="J165" s="12" t="s">
        <v>2820</v>
      </c>
      <c r="K165" s="32">
        <v>14</v>
      </c>
      <c r="L165" s="3">
        <v>23321492</v>
      </c>
      <c r="M165" s="3" t="s">
        <v>35</v>
      </c>
      <c r="N165" s="3" t="s">
        <v>2819</v>
      </c>
      <c r="O165" s="3"/>
      <c r="Q165" s="3" t="s">
        <v>1163</v>
      </c>
      <c r="R165" s="1"/>
      <c r="S165" s="6" t="s">
        <v>1</v>
      </c>
      <c r="T165" s="6" t="s">
        <v>1</v>
      </c>
      <c r="U165" s="18"/>
      <c r="V165" s="6"/>
      <c r="W165" s="6"/>
      <c r="X165" s="5"/>
    </row>
    <row r="166" spans="1:26" s="9" customFormat="1" ht="18.75" x14ac:dyDescent="0.2">
      <c r="A166" s="3">
        <v>161</v>
      </c>
      <c r="B166" s="3">
        <v>105</v>
      </c>
      <c r="C166" s="7" t="s">
        <v>2818</v>
      </c>
      <c r="D166" s="7" t="s">
        <v>17</v>
      </c>
      <c r="E166" s="7">
        <f>VLOOKUP(C166,'[1]S1.All cases'!$B$3:$O$1003,13,FALSE)</f>
        <v>2018</v>
      </c>
      <c r="F166" s="7" t="str">
        <f>VLOOKUP(C166,'[1]S1.All cases'!$B$3:$O$1003,12,FALSE)</f>
        <v>RUMC</v>
      </c>
      <c r="G166" s="12" t="s">
        <v>52</v>
      </c>
      <c r="H166" s="12" t="s">
        <v>38</v>
      </c>
      <c r="I166" s="12" t="s">
        <v>37</v>
      </c>
      <c r="J166" s="12" t="s">
        <v>2293</v>
      </c>
      <c r="K166" s="14">
        <v>6</v>
      </c>
      <c r="L166" s="10">
        <v>32040110</v>
      </c>
      <c r="M166" s="10" t="s">
        <v>54</v>
      </c>
      <c r="N166" s="9" t="s">
        <v>34</v>
      </c>
      <c r="Q166" s="3" t="s">
        <v>97</v>
      </c>
      <c r="R166" s="10" t="s">
        <v>96</v>
      </c>
      <c r="S166" s="6" t="s">
        <v>1</v>
      </c>
      <c r="T166" s="18"/>
      <c r="U166" s="6" t="s">
        <v>1</v>
      </c>
      <c r="V166" s="6"/>
      <c r="W166" s="6"/>
      <c r="X166" s="5"/>
    </row>
    <row r="167" spans="1:26" s="9" customFormat="1" ht="18.75" x14ac:dyDescent="0.2">
      <c r="A167" s="3">
        <v>162</v>
      </c>
      <c r="B167" s="3">
        <v>105</v>
      </c>
      <c r="C167" s="7" t="s">
        <v>2818</v>
      </c>
      <c r="D167" s="7" t="s">
        <v>17</v>
      </c>
      <c r="E167" s="7">
        <f>VLOOKUP(C167,'[1]S1.All cases'!$B$3:$O$1003,13,FALSE)</f>
        <v>2018</v>
      </c>
      <c r="F167" s="7" t="str">
        <f>VLOOKUP(C167,'[1]S1.All cases'!$B$3:$O$1003,12,FALSE)</f>
        <v>RUMC</v>
      </c>
      <c r="G167" s="12" t="s">
        <v>59</v>
      </c>
      <c r="H167" s="12" t="s">
        <v>5</v>
      </c>
      <c r="I167" s="13" t="s">
        <v>4</v>
      </c>
      <c r="J167" s="12" t="s">
        <v>2407</v>
      </c>
      <c r="K167" s="14">
        <v>6</v>
      </c>
      <c r="L167" s="10" t="s">
        <v>2406</v>
      </c>
      <c r="M167" s="10">
        <v>2</v>
      </c>
      <c r="N167" s="10">
        <v>1</v>
      </c>
      <c r="O167" s="10">
        <v>1889</v>
      </c>
      <c r="Q167" s="3" t="s">
        <v>97</v>
      </c>
      <c r="R167" s="10" t="s">
        <v>96</v>
      </c>
      <c r="S167" s="6" t="s">
        <v>1</v>
      </c>
      <c r="T167" s="18"/>
      <c r="U167" s="6" t="s">
        <v>1</v>
      </c>
      <c r="V167" s="6"/>
      <c r="W167" s="6"/>
      <c r="X167" s="5"/>
    </row>
    <row r="168" spans="1:26" s="9" customFormat="1" ht="18.75" x14ac:dyDescent="0.2">
      <c r="A168" s="3">
        <v>163</v>
      </c>
      <c r="B168" s="3">
        <v>106</v>
      </c>
      <c r="C168" s="7" t="s">
        <v>2817</v>
      </c>
      <c r="D168" s="7" t="s">
        <v>7</v>
      </c>
      <c r="E168" s="7">
        <f>VLOOKUP(C168,'[1]S1.All cases'!$B$3:$O$1003,13,FALSE)</f>
        <v>2018</v>
      </c>
      <c r="F168" s="7" t="str">
        <f>VLOOKUP(C168,'[1]S1.All cases'!$B$3:$O$1003,12,FALSE)</f>
        <v>RUMC</v>
      </c>
      <c r="G168" s="12" t="s">
        <v>39</v>
      </c>
      <c r="H168" s="12" t="s">
        <v>38</v>
      </c>
      <c r="I168" s="12" t="s">
        <v>37</v>
      </c>
      <c r="J168" s="12" t="s">
        <v>2816</v>
      </c>
      <c r="K168" s="14" t="s">
        <v>10</v>
      </c>
      <c r="L168" s="10">
        <v>22212957</v>
      </c>
      <c r="M168" s="10" t="s">
        <v>35</v>
      </c>
      <c r="N168" s="9" t="s">
        <v>34</v>
      </c>
      <c r="Q168" s="3" t="s">
        <v>2815</v>
      </c>
      <c r="S168" s="6" t="s">
        <v>1</v>
      </c>
      <c r="T168" s="6" t="s">
        <v>1</v>
      </c>
      <c r="U168" s="18"/>
      <c r="V168" s="29">
        <v>33</v>
      </c>
      <c r="W168" s="29">
        <v>33</v>
      </c>
      <c r="X168" s="28">
        <v>1</v>
      </c>
    </row>
    <row r="169" spans="1:26" s="9" customFormat="1" ht="18.75" x14ac:dyDescent="0.2">
      <c r="A169" s="3">
        <v>164</v>
      </c>
      <c r="B169" s="3">
        <v>107</v>
      </c>
      <c r="C169" s="7" t="s">
        <v>2814</v>
      </c>
      <c r="D169" s="7" t="s">
        <v>7</v>
      </c>
      <c r="E169" s="7">
        <f>VLOOKUP(C169,'[1]S1.All cases'!$B$3:$O$1003,13,FALSE)</f>
        <v>2018</v>
      </c>
      <c r="F169" s="7" t="str">
        <f>VLOOKUP(C169,'[1]S1.All cases'!$B$3:$O$1003,12,FALSE)</f>
        <v>RUMC</v>
      </c>
      <c r="G169" s="12" t="s">
        <v>39</v>
      </c>
      <c r="H169" s="12" t="s">
        <v>5</v>
      </c>
      <c r="I169" s="13" t="s">
        <v>4</v>
      </c>
      <c r="J169" s="12" t="s">
        <v>2813</v>
      </c>
      <c r="K169" s="14" t="s">
        <v>10</v>
      </c>
      <c r="L169" s="10" t="s">
        <v>2812</v>
      </c>
      <c r="M169" s="10">
        <v>1</v>
      </c>
      <c r="N169" s="10">
        <v>0</v>
      </c>
      <c r="O169" s="10">
        <v>309223</v>
      </c>
      <c r="Q169" s="3" t="s">
        <v>2811</v>
      </c>
      <c r="S169" s="6" t="s">
        <v>1</v>
      </c>
      <c r="T169" s="6" t="s">
        <v>1</v>
      </c>
      <c r="U169" s="18"/>
      <c r="V169" s="6"/>
      <c r="W169" s="6"/>
      <c r="X169" s="5"/>
    </row>
    <row r="170" spans="1:26" s="9" customFormat="1" ht="18.75" x14ac:dyDescent="0.2">
      <c r="A170" s="3">
        <v>165</v>
      </c>
      <c r="B170" s="3">
        <v>108</v>
      </c>
      <c r="C170" s="7" t="s">
        <v>2810</v>
      </c>
      <c r="D170" s="7" t="s">
        <v>17</v>
      </c>
      <c r="E170" s="7">
        <f>VLOOKUP(C170,'[1]S1.All cases'!$B$3:$O$1003,13,FALSE)</f>
        <v>2018</v>
      </c>
      <c r="F170" s="7" t="str">
        <f>VLOOKUP(C170,'[1]S1.All cases'!$B$3:$O$1003,12,FALSE)</f>
        <v>RUMC</v>
      </c>
      <c r="G170" s="12" t="s">
        <v>109</v>
      </c>
      <c r="H170" s="12" t="s">
        <v>38</v>
      </c>
      <c r="I170" s="12" t="s">
        <v>37</v>
      </c>
      <c r="J170" s="12" t="s">
        <v>2809</v>
      </c>
      <c r="K170" s="14">
        <v>20</v>
      </c>
      <c r="L170" s="10">
        <v>3082779</v>
      </c>
      <c r="M170" s="10" t="s">
        <v>72</v>
      </c>
      <c r="N170" s="9" t="s">
        <v>35</v>
      </c>
      <c r="Q170" s="3" t="s">
        <v>2808</v>
      </c>
      <c r="S170" s="6" t="s">
        <v>1</v>
      </c>
      <c r="T170" s="6" t="s">
        <v>1</v>
      </c>
      <c r="U170" s="18"/>
      <c r="V170" s="29">
        <v>27</v>
      </c>
      <c r="W170" s="29">
        <v>10</v>
      </c>
      <c r="X170" s="28">
        <v>0.37037037037037035</v>
      </c>
    </row>
    <row r="171" spans="1:26" s="9" customFormat="1" ht="18.75" x14ac:dyDescent="0.2">
      <c r="A171" s="3">
        <v>166</v>
      </c>
      <c r="B171" s="3">
        <v>109</v>
      </c>
      <c r="C171" s="7" t="s">
        <v>2806</v>
      </c>
      <c r="D171" s="7" t="s">
        <v>7</v>
      </c>
      <c r="E171" s="7">
        <f>VLOOKUP(C171,'[1]S1.All cases'!$B$3:$O$1003,13,FALSE)</f>
        <v>2018</v>
      </c>
      <c r="F171" s="7" t="str">
        <f>VLOOKUP(C171,'[1]S1.All cases'!$B$3:$O$1003,12,FALSE)</f>
        <v>RUMC</v>
      </c>
      <c r="G171" s="12" t="s">
        <v>52</v>
      </c>
      <c r="H171" s="12" t="s">
        <v>38</v>
      </c>
      <c r="I171" s="12" t="s">
        <v>37</v>
      </c>
      <c r="J171" s="12" t="s">
        <v>2807</v>
      </c>
      <c r="K171" s="14">
        <v>3</v>
      </c>
      <c r="L171" s="10">
        <v>15645186</v>
      </c>
      <c r="M171" s="10" t="s">
        <v>54</v>
      </c>
      <c r="N171" s="9" t="s">
        <v>35</v>
      </c>
      <c r="Q171" s="3" t="s">
        <v>2804</v>
      </c>
      <c r="S171" s="6" t="s">
        <v>1</v>
      </c>
      <c r="T171" s="6" t="s">
        <v>1</v>
      </c>
      <c r="U171" s="18"/>
      <c r="V171" s="29">
        <v>37</v>
      </c>
      <c r="W171" s="29">
        <v>23</v>
      </c>
      <c r="X171" s="28">
        <v>0.6216216216216216</v>
      </c>
    </row>
    <row r="172" spans="1:26" s="9" customFormat="1" ht="18.75" x14ac:dyDescent="0.2">
      <c r="A172" s="3">
        <v>167</v>
      </c>
      <c r="B172" s="3">
        <v>109</v>
      </c>
      <c r="C172" s="7" t="s">
        <v>2806</v>
      </c>
      <c r="D172" s="7" t="s">
        <v>7</v>
      </c>
      <c r="E172" s="7">
        <f>VLOOKUP(C172,'[1]S1.All cases'!$B$3:$O$1003,13,FALSE)</f>
        <v>2018</v>
      </c>
      <c r="F172" s="7" t="str">
        <f>VLOOKUP(C172,'[1]S1.All cases'!$B$3:$O$1003,12,FALSE)</f>
        <v>RUMC</v>
      </c>
      <c r="G172" s="12" t="s">
        <v>52</v>
      </c>
      <c r="H172" s="12" t="s">
        <v>38</v>
      </c>
      <c r="I172" s="12" t="s">
        <v>37</v>
      </c>
      <c r="J172" s="12" t="s">
        <v>2805</v>
      </c>
      <c r="K172" s="14">
        <v>3</v>
      </c>
      <c r="L172" s="10">
        <v>15645224</v>
      </c>
      <c r="M172" s="10" t="s">
        <v>72</v>
      </c>
      <c r="N172" s="9" t="s">
        <v>35</v>
      </c>
      <c r="Q172" s="3" t="s">
        <v>2804</v>
      </c>
      <c r="S172" s="6" t="s">
        <v>1</v>
      </c>
      <c r="T172" s="6" t="s">
        <v>1</v>
      </c>
      <c r="U172" s="18"/>
      <c r="V172" s="29">
        <v>35</v>
      </c>
      <c r="W172" s="29">
        <v>15</v>
      </c>
      <c r="X172" s="28">
        <v>0.42857142857142855</v>
      </c>
    </row>
    <row r="173" spans="1:26" s="9" customFormat="1" ht="18.75" x14ac:dyDescent="0.2">
      <c r="A173" s="3">
        <v>168</v>
      </c>
      <c r="B173" s="3">
        <v>110</v>
      </c>
      <c r="C173" s="7" t="s">
        <v>2803</v>
      </c>
      <c r="D173" s="7" t="s">
        <v>7</v>
      </c>
      <c r="E173" s="7">
        <f>VLOOKUP(C173,'[1]S1.All cases'!$B$3:$O$1003,13,FALSE)</f>
        <v>2018</v>
      </c>
      <c r="F173" s="7" t="str">
        <f>VLOOKUP(C173,'[1]S1.All cases'!$B$3:$O$1003,12,FALSE)</f>
        <v>RUMC</v>
      </c>
      <c r="G173" s="12" t="s">
        <v>39</v>
      </c>
      <c r="H173" s="12" t="s">
        <v>5</v>
      </c>
      <c r="I173" s="13" t="s">
        <v>4</v>
      </c>
      <c r="J173" s="12" t="s">
        <v>2802</v>
      </c>
      <c r="K173" s="14">
        <v>19</v>
      </c>
      <c r="L173" s="10" t="s">
        <v>2801</v>
      </c>
      <c r="M173" s="10">
        <v>2</v>
      </c>
      <c r="N173" s="10">
        <v>3</v>
      </c>
      <c r="O173" s="10">
        <v>516107</v>
      </c>
      <c r="Q173" s="3"/>
      <c r="S173" s="6" t="s">
        <v>1</v>
      </c>
      <c r="T173" s="6" t="s">
        <v>1</v>
      </c>
      <c r="U173" s="18"/>
      <c r="V173" s="6"/>
      <c r="W173" s="6"/>
      <c r="X173" s="5"/>
    </row>
    <row r="174" spans="1:26" s="9" customFormat="1" ht="25.5" x14ac:dyDescent="0.2">
      <c r="A174" s="3">
        <v>169</v>
      </c>
      <c r="B174" s="3">
        <v>111</v>
      </c>
      <c r="C174" s="7" t="s">
        <v>2800</v>
      </c>
      <c r="D174" s="7" t="s">
        <v>17</v>
      </c>
      <c r="E174" s="7">
        <f>VLOOKUP(C174,'[1]S1.All cases'!$B$3:$O$1003,13,FALSE)</f>
        <v>2018</v>
      </c>
      <c r="F174" s="7" t="str">
        <f>VLOOKUP(C174,'[1]S1.All cases'!$B$3:$O$1003,12,FALSE)</f>
        <v>RUMC</v>
      </c>
      <c r="G174" s="12" t="s">
        <v>39</v>
      </c>
      <c r="H174" s="12" t="s">
        <v>5</v>
      </c>
      <c r="I174" s="13" t="s">
        <v>4</v>
      </c>
      <c r="J174" s="12" t="s">
        <v>2799</v>
      </c>
      <c r="K174" s="39" t="s">
        <v>2798</v>
      </c>
      <c r="L174" s="38" t="s">
        <v>2797</v>
      </c>
      <c r="M174" s="10">
        <v>2</v>
      </c>
      <c r="N174" s="10">
        <v>3</v>
      </c>
      <c r="O174" s="10">
        <v>1211723</v>
      </c>
      <c r="Q174" s="3"/>
      <c r="S174" s="6" t="s">
        <v>1</v>
      </c>
      <c r="T174" s="6" t="s">
        <v>1</v>
      </c>
      <c r="U174" s="18"/>
      <c r="V174" s="6"/>
      <c r="W174" s="6"/>
      <c r="X174" s="5"/>
    </row>
    <row r="175" spans="1:26" s="9" customFormat="1" ht="18.75" x14ac:dyDescent="0.2">
      <c r="A175" s="3">
        <v>170</v>
      </c>
      <c r="B175" s="3">
        <v>112</v>
      </c>
      <c r="C175" s="7" t="s">
        <v>2796</v>
      </c>
      <c r="D175" s="7" t="s">
        <v>17</v>
      </c>
      <c r="E175" s="7">
        <f>VLOOKUP(C175,'[1]S1.All cases'!$B$3:$O$1003,13,FALSE)</f>
        <v>2018</v>
      </c>
      <c r="F175" s="7" t="str">
        <f>VLOOKUP(C175,'[1]S1.All cases'!$B$3:$O$1003,12,FALSE)</f>
        <v>RUMC</v>
      </c>
      <c r="G175" s="12" t="s">
        <v>1064</v>
      </c>
      <c r="H175" s="12" t="s">
        <v>217</v>
      </c>
      <c r="I175" s="9" t="s">
        <v>26</v>
      </c>
      <c r="J175" s="12" t="s">
        <v>2795</v>
      </c>
      <c r="K175" s="14"/>
      <c r="L175" s="10"/>
      <c r="M175" s="10"/>
      <c r="Q175" s="3"/>
      <c r="S175" s="6" t="s">
        <v>1</v>
      </c>
      <c r="T175" s="18"/>
      <c r="U175" s="6" t="s">
        <v>1</v>
      </c>
      <c r="V175" s="6"/>
      <c r="W175" s="6"/>
      <c r="X175" s="5"/>
    </row>
    <row r="176" spans="1:26" s="9" customFormat="1" ht="18.75" x14ac:dyDescent="0.2">
      <c r="A176" s="3">
        <v>171</v>
      </c>
      <c r="B176" s="3">
        <v>113</v>
      </c>
      <c r="C176" s="7" t="s">
        <v>2793</v>
      </c>
      <c r="D176" s="7" t="s">
        <v>7</v>
      </c>
      <c r="E176" s="7">
        <f>VLOOKUP(C176,'[1]S1.All cases'!$B$3:$O$1003,13,FALSE)</f>
        <v>2018</v>
      </c>
      <c r="F176" s="7" t="str">
        <f>VLOOKUP(C176,'[1]S1.All cases'!$B$3:$O$1003,12,FALSE)</f>
        <v>RUMC</v>
      </c>
      <c r="G176" s="12" t="s">
        <v>52</v>
      </c>
      <c r="H176" s="12" t="s">
        <v>38</v>
      </c>
      <c r="I176" s="12" t="s">
        <v>37</v>
      </c>
      <c r="J176" s="12" t="s">
        <v>2794</v>
      </c>
      <c r="K176" s="14">
        <v>6</v>
      </c>
      <c r="L176" s="10">
        <v>63721625</v>
      </c>
      <c r="M176" s="10" t="s">
        <v>34</v>
      </c>
      <c r="N176" s="9" t="s">
        <v>268</v>
      </c>
      <c r="Q176" s="3" t="s">
        <v>2590</v>
      </c>
      <c r="S176" s="6" t="s">
        <v>1</v>
      </c>
      <c r="T176" s="18"/>
      <c r="U176" s="6" t="s">
        <v>1</v>
      </c>
      <c r="V176" s="29">
        <v>35</v>
      </c>
      <c r="W176" s="29">
        <v>23</v>
      </c>
      <c r="X176" s="28">
        <v>0.65714285714285714</v>
      </c>
      <c r="Z176" s="1"/>
    </row>
    <row r="177" spans="1:26" s="9" customFormat="1" ht="18.75" x14ac:dyDescent="0.2">
      <c r="A177" s="3">
        <v>172</v>
      </c>
      <c r="B177" s="3">
        <v>113</v>
      </c>
      <c r="C177" s="7" t="s">
        <v>2793</v>
      </c>
      <c r="D177" s="7" t="s">
        <v>7</v>
      </c>
      <c r="E177" s="7">
        <f>VLOOKUP(C177,'[1]S1.All cases'!$B$3:$O$1003,13,FALSE)</f>
        <v>2018</v>
      </c>
      <c r="F177" s="7" t="str">
        <f>VLOOKUP(C177,'[1]S1.All cases'!$B$3:$O$1003,12,FALSE)</f>
        <v>RUMC</v>
      </c>
      <c r="G177" s="12" t="s">
        <v>52</v>
      </c>
      <c r="H177" s="12" t="s">
        <v>38</v>
      </c>
      <c r="I177" s="12" t="s">
        <v>37</v>
      </c>
      <c r="J177" s="12" t="s">
        <v>2594</v>
      </c>
      <c r="K177" s="14">
        <v>6</v>
      </c>
      <c r="L177" s="10">
        <v>64307084</v>
      </c>
      <c r="M177" s="10" t="s">
        <v>34</v>
      </c>
      <c r="N177" s="9" t="s">
        <v>35</v>
      </c>
      <c r="Q177" s="3" t="s">
        <v>2590</v>
      </c>
      <c r="S177" s="6" t="s">
        <v>1</v>
      </c>
      <c r="T177" s="6" t="s">
        <v>1</v>
      </c>
      <c r="U177" s="18"/>
      <c r="V177" s="29">
        <v>43</v>
      </c>
      <c r="W177" s="29">
        <v>25</v>
      </c>
      <c r="X177" s="28">
        <v>0.58139534883720934</v>
      </c>
    </row>
    <row r="178" spans="1:26" s="9" customFormat="1" ht="18.75" x14ac:dyDescent="0.2">
      <c r="A178" s="3">
        <v>173</v>
      </c>
      <c r="B178" s="3">
        <v>114</v>
      </c>
      <c r="C178" s="7" t="s">
        <v>2791</v>
      </c>
      <c r="D178" s="7" t="s">
        <v>7</v>
      </c>
      <c r="E178" s="7">
        <f>VLOOKUP(C178,'[1]S1.All cases'!$B$3:$O$1003,13,FALSE)</f>
        <v>2018</v>
      </c>
      <c r="F178" s="7" t="str">
        <f>VLOOKUP(C178,'[1]S1.All cases'!$B$3:$O$1003,12,FALSE)</f>
        <v>RUMC</v>
      </c>
      <c r="G178" s="12" t="s">
        <v>39</v>
      </c>
      <c r="H178" s="12" t="s">
        <v>38</v>
      </c>
      <c r="I178" s="12" t="s">
        <v>37</v>
      </c>
      <c r="J178" s="12" t="s">
        <v>2792</v>
      </c>
      <c r="K178" s="14">
        <v>15</v>
      </c>
      <c r="L178" s="10">
        <v>71810838</v>
      </c>
      <c r="M178" s="10" t="s">
        <v>54</v>
      </c>
      <c r="N178" s="9" t="s">
        <v>72</v>
      </c>
      <c r="Q178" s="3" t="s">
        <v>2534</v>
      </c>
      <c r="S178" s="6" t="s">
        <v>1</v>
      </c>
      <c r="T178" s="6" t="s">
        <v>1</v>
      </c>
      <c r="U178" s="18"/>
      <c r="V178" s="29">
        <v>30</v>
      </c>
      <c r="W178" s="29">
        <v>13</v>
      </c>
      <c r="X178" s="28">
        <v>0.43333333333333335</v>
      </c>
    </row>
    <row r="179" spans="1:26" s="9" customFormat="1" ht="18.75" x14ac:dyDescent="0.2">
      <c r="A179" s="3">
        <v>174</v>
      </c>
      <c r="B179" s="3">
        <v>114</v>
      </c>
      <c r="C179" s="7" t="s">
        <v>2791</v>
      </c>
      <c r="D179" s="7" t="s">
        <v>7</v>
      </c>
      <c r="E179" s="7">
        <f>VLOOKUP(C179,'[1]S1.All cases'!$B$3:$O$1003,13,FALSE)</f>
        <v>2018</v>
      </c>
      <c r="F179" s="7" t="str">
        <f>VLOOKUP(C179,'[1]S1.All cases'!$B$3:$O$1003,12,FALSE)</f>
        <v>RUMC</v>
      </c>
      <c r="G179" s="12" t="s">
        <v>39</v>
      </c>
      <c r="H179" s="12" t="s">
        <v>38</v>
      </c>
      <c r="I179" s="12" t="s">
        <v>37</v>
      </c>
      <c r="J179" s="12" t="s">
        <v>2790</v>
      </c>
      <c r="K179" s="14">
        <v>15</v>
      </c>
      <c r="L179" s="10">
        <v>71811591</v>
      </c>
      <c r="M179" s="10" t="s">
        <v>54</v>
      </c>
      <c r="N179" s="9" t="s">
        <v>72</v>
      </c>
      <c r="Q179" s="3" t="s">
        <v>2534</v>
      </c>
      <c r="S179" s="6" t="s">
        <v>1</v>
      </c>
      <c r="T179" s="6" t="s">
        <v>1</v>
      </c>
      <c r="U179" s="18"/>
      <c r="V179" s="29">
        <v>35</v>
      </c>
      <c r="W179" s="29">
        <v>15</v>
      </c>
      <c r="X179" s="28">
        <v>0.42857142857142855</v>
      </c>
    </row>
    <row r="180" spans="1:26" s="9" customFormat="1" ht="18.75" x14ac:dyDescent="0.2">
      <c r="A180" s="3">
        <v>175</v>
      </c>
      <c r="B180" s="3">
        <v>115</v>
      </c>
      <c r="C180" s="7" t="s">
        <v>2789</v>
      </c>
      <c r="D180" s="7" t="s">
        <v>7</v>
      </c>
      <c r="E180" s="7">
        <f>VLOOKUP(C180,'[1]S1.All cases'!$B$3:$O$1003,13,FALSE)</f>
        <v>2018</v>
      </c>
      <c r="F180" s="7" t="str">
        <f>VLOOKUP(C180,'[1]S1.All cases'!$B$3:$O$1003,12,FALSE)</f>
        <v>RUMC</v>
      </c>
      <c r="G180" s="12" t="s">
        <v>39</v>
      </c>
      <c r="H180" s="12" t="s">
        <v>38</v>
      </c>
      <c r="I180" s="12" t="s">
        <v>37</v>
      </c>
      <c r="J180" s="12" t="s">
        <v>2788</v>
      </c>
      <c r="K180" s="14">
        <v>3</v>
      </c>
      <c r="L180" s="10">
        <v>10350187</v>
      </c>
      <c r="M180" s="10" t="s">
        <v>54</v>
      </c>
      <c r="N180" s="9" t="s">
        <v>72</v>
      </c>
      <c r="Q180" s="3" t="s">
        <v>667</v>
      </c>
      <c r="S180" s="6" t="s">
        <v>1</v>
      </c>
      <c r="T180" s="6" t="s">
        <v>1</v>
      </c>
      <c r="U180" s="18"/>
      <c r="V180" s="29">
        <v>37</v>
      </c>
      <c r="W180" s="29">
        <v>22</v>
      </c>
      <c r="X180" s="28">
        <v>0.59459459459459463</v>
      </c>
    </row>
    <row r="181" spans="1:26" s="9" customFormat="1" ht="18.75" x14ac:dyDescent="0.2">
      <c r="A181" s="3">
        <v>176</v>
      </c>
      <c r="B181" s="3">
        <v>116</v>
      </c>
      <c r="C181" s="7" t="s">
        <v>2786</v>
      </c>
      <c r="D181" s="7" t="s">
        <v>7</v>
      </c>
      <c r="E181" s="7">
        <f>VLOOKUP(C181,'[1]S1.All cases'!$B$3:$O$1003,13,FALSE)</f>
        <v>2018</v>
      </c>
      <c r="F181" s="7" t="str">
        <f>VLOOKUP(C181,'[1]S1.All cases'!$B$3:$O$1003,12,FALSE)</f>
        <v>RUMC</v>
      </c>
      <c r="G181" s="12" t="s">
        <v>52</v>
      </c>
      <c r="H181" s="12" t="s">
        <v>38</v>
      </c>
      <c r="I181" s="12" t="s">
        <v>37</v>
      </c>
      <c r="J181" s="12" t="s">
        <v>2787</v>
      </c>
      <c r="K181" s="14">
        <v>12</v>
      </c>
      <c r="L181" s="10">
        <v>102843750</v>
      </c>
      <c r="M181" s="10" t="s">
        <v>54</v>
      </c>
      <c r="N181" s="9" t="s">
        <v>664</v>
      </c>
      <c r="P181" s="1"/>
      <c r="Q181" s="3" t="s">
        <v>89</v>
      </c>
      <c r="S181" s="6" t="s">
        <v>1</v>
      </c>
      <c r="T181" s="6" t="s">
        <v>1</v>
      </c>
      <c r="U181" s="18"/>
      <c r="V181" s="29">
        <v>24</v>
      </c>
      <c r="W181" s="29">
        <v>15</v>
      </c>
      <c r="X181" s="28">
        <v>0.625</v>
      </c>
      <c r="Y181" s="1"/>
      <c r="Z181" s="1"/>
    </row>
    <row r="182" spans="1:26" s="9" customFormat="1" ht="18.75" x14ac:dyDescent="0.2">
      <c r="A182" s="3">
        <v>177</v>
      </c>
      <c r="B182" s="3">
        <v>116</v>
      </c>
      <c r="C182" s="7" t="s">
        <v>2786</v>
      </c>
      <c r="D182" s="7" t="s">
        <v>7</v>
      </c>
      <c r="E182" s="7">
        <f>VLOOKUP(C182,'[1]S1.All cases'!$B$3:$O$1003,13,FALSE)</f>
        <v>2018</v>
      </c>
      <c r="F182" s="7" t="str">
        <f>VLOOKUP(C182,'[1]S1.All cases'!$B$3:$O$1003,12,FALSE)</f>
        <v>RUMC</v>
      </c>
      <c r="G182" s="12" t="s">
        <v>52</v>
      </c>
      <c r="H182" s="12" t="s">
        <v>38</v>
      </c>
      <c r="I182" s="12" t="s">
        <v>37</v>
      </c>
      <c r="J182" s="12" t="s">
        <v>2785</v>
      </c>
      <c r="K182" s="14">
        <v>12</v>
      </c>
      <c r="L182" s="10">
        <v>102866632</v>
      </c>
      <c r="M182" s="10" t="s">
        <v>35</v>
      </c>
      <c r="N182" s="9" t="s">
        <v>34</v>
      </c>
      <c r="Q182" s="3" t="s">
        <v>89</v>
      </c>
      <c r="S182" s="6" t="s">
        <v>1</v>
      </c>
      <c r="T182" s="6" t="s">
        <v>1</v>
      </c>
      <c r="U182" s="18"/>
      <c r="V182" s="29">
        <v>37</v>
      </c>
      <c r="W182" s="29">
        <v>20</v>
      </c>
      <c r="X182" s="28">
        <v>0.54054054054054057</v>
      </c>
    </row>
    <row r="183" spans="1:26" s="9" customFormat="1" ht="18.75" x14ac:dyDescent="0.2">
      <c r="A183" s="3">
        <v>178</v>
      </c>
      <c r="B183" s="3">
        <v>117</v>
      </c>
      <c r="C183" s="7" t="s">
        <v>2784</v>
      </c>
      <c r="D183" s="7" t="s">
        <v>7</v>
      </c>
      <c r="E183" s="7">
        <f>VLOOKUP(C183,'[1]S1.All cases'!$B$3:$O$1003,13,FALSE)</f>
        <v>2018</v>
      </c>
      <c r="F183" s="7" t="str">
        <f>VLOOKUP(C183,'[1]S1.All cases'!$B$3:$O$1003,12,FALSE)</f>
        <v>RUMC</v>
      </c>
      <c r="G183" s="12" t="s">
        <v>39</v>
      </c>
      <c r="H183" s="12" t="s">
        <v>38</v>
      </c>
      <c r="I183" s="12" t="s">
        <v>37</v>
      </c>
      <c r="J183" s="12" t="s">
        <v>2783</v>
      </c>
      <c r="K183" s="14">
        <v>10</v>
      </c>
      <c r="L183" s="10">
        <v>31502386</v>
      </c>
      <c r="M183" s="10" t="s">
        <v>35</v>
      </c>
      <c r="N183" s="9" t="s">
        <v>34</v>
      </c>
      <c r="Q183" s="3" t="s">
        <v>2782</v>
      </c>
      <c r="S183" s="6" t="s">
        <v>1</v>
      </c>
      <c r="T183" s="6" t="s">
        <v>1</v>
      </c>
      <c r="U183" s="18"/>
      <c r="V183" s="29">
        <v>32</v>
      </c>
      <c r="W183" s="29">
        <v>14</v>
      </c>
      <c r="X183" s="28">
        <v>0.4375</v>
      </c>
    </row>
    <row r="184" spans="1:26" s="9" customFormat="1" ht="18.75" x14ac:dyDescent="0.2">
      <c r="A184" s="3">
        <v>179</v>
      </c>
      <c r="B184" s="3">
        <v>118</v>
      </c>
      <c r="C184" s="7" t="s">
        <v>2781</v>
      </c>
      <c r="D184" s="7" t="s">
        <v>17</v>
      </c>
      <c r="E184" s="7">
        <f>VLOOKUP(C184,'[1]S1.All cases'!$B$3:$O$1003,13,FALSE)</f>
        <v>2018</v>
      </c>
      <c r="F184" s="7" t="str">
        <f>VLOOKUP(C184,'[1]S1.All cases'!$B$3:$O$1003,12,FALSE)</f>
        <v>RUMC</v>
      </c>
      <c r="G184" s="12" t="s">
        <v>39</v>
      </c>
      <c r="H184" s="12" t="s">
        <v>38</v>
      </c>
      <c r="I184" s="12" t="s">
        <v>37</v>
      </c>
      <c r="J184" s="12" t="s">
        <v>2780</v>
      </c>
      <c r="K184" s="14">
        <v>15</v>
      </c>
      <c r="L184" s="10">
        <v>90803721</v>
      </c>
      <c r="M184" s="10" t="s">
        <v>54</v>
      </c>
      <c r="N184" s="9" t="s">
        <v>34</v>
      </c>
      <c r="Q184" s="3" t="s">
        <v>2779</v>
      </c>
      <c r="S184" s="6" t="s">
        <v>1</v>
      </c>
      <c r="T184" s="6" t="s">
        <v>1</v>
      </c>
      <c r="U184" s="18"/>
      <c r="V184" s="29">
        <v>56</v>
      </c>
      <c r="W184" s="29">
        <v>56</v>
      </c>
      <c r="X184" s="28">
        <v>1</v>
      </c>
    </row>
    <row r="185" spans="1:26" s="9" customFormat="1" ht="18.75" x14ac:dyDescent="0.2">
      <c r="A185" s="3">
        <v>180</v>
      </c>
      <c r="B185" s="3">
        <v>119</v>
      </c>
      <c r="C185" s="7" t="s">
        <v>2776</v>
      </c>
      <c r="D185" s="7" t="s">
        <v>7</v>
      </c>
      <c r="E185" s="7">
        <f>VLOOKUP(C185,'[1]S1.All cases'!$B$3:$O$1003,13,FALSE)</f>
        <v>2018</v>
      </c>
      <c r="F185" s="7" t="str">
        <f>VLOOKUP(C185,'[1]S1.All cases'!$B$3:$O$1003,12,FALSE)</f>
        <v>RUMC</v>
      </c>
      <c r="G185" s="12" t="s">
        <v>52</v>
      </c>
      <c r="H185" s="12" t="s">
        <v>38</v>
      </c>
      <c r="I185" s="12" t="s">
        <v>37</v>
      </c>
      <c r="J185" s="12" t="s">
        <v>2778</v>
      </c>
      <c r="K185" s="14">
        <v>1</v>
      </c>
      <c r="L185" s="10">
        <v>45331556</v>
      </c>
      <c r="M185" s="10" t="s">
        <v>35</v>
      </c>
      <c r="N185" s="9" t="s">
        <v>34</v>
      </c>
      <c r="Q185" s="3" t="s">
        <v>651</v>
      </c>
      <c r="S185" s="6" t="s">
        <v>1</v>
      </c>
      <c r="T185" s="6" t="s">
        <v>1</v>
      </c>
      <c r="U185" s="18"/>
      <c r="V185" s="29">
        <v>29</v>
      </c>
      <c r="W185" s="29">
        <v>15</v>
      </c>
      <c r="X185" s="28">
        <v>0.51724137931034486</v>
      </c>
    </row>
    <row r="186" spans="1:26" s="9" customFormat="1" ht="18.75" x14ac:dyDescent="0.2">
      <c r="A186" s="3">
        <v>181</v>
      </c>
      <c r="B186" s="3">
        <v>119</v>
      </c>
      <c r="C186" s="7" t="s">
        <v>2776</v>
      </c>
      <c r="D186" s="7" t="s">
        <v>7</v>
      </c>
      <c r="E186" s="7">
        <f>VLOOKUP(C186,'[1]S1.All cases'!$B$3:$O$1003,13,FALSE)</f>
        <v>2018</v>
      </c>
      <c r="F186" s="7" t="str">
        <f>VLOOKUP(C186,'[1]S1.All cases'!$B$3:$O$1003,12,FALSE)</f>
        <v>RUMC</v>
      </c>
      <c r="G186" s="12" t="s">
        <v>52</v>
      </c>
      <c r="H186" s="12" t="s">
        <v>38</v>
      </c>
      <c r="I186" s="12" t="s">
        <v>37</v>
      </c>
      <c r="J186" s="12" t="s">
        <v>2777</v>
      </c>
      <c r="K186" s="14">
        <v>1</v>
      </c>
      <c r="L186" s="10">
        <v>45332803</v>
      </c>
      <c r="M186" s="10" t="s">
        <v>34</v>
      </c>
      <c r="N186" s="9" t="s">
        <v>35</v>
      </c>
      <c r="Q186" s="3" t="s">
        <v>651</v>
      </c>
      <c r="S186" s="6" t="s">
        <v>1</v>
      </c>
      <c r="T186" s="6" t="s">
        <v>1</v>
      </c>
      <c r="U186" s="18"/>
      <c r="V186" s="29">
        <v>47</v>
      </c>
      <c r="W186" s="29">
        <v>17</v>
      </c>
      <c r="X186" s="28">
        <v>0.36170212765957449</v>
      </c>
    </row>
    <row r="187" spans="1:26" s="9" customFormat="1" ht="18.75" x14ac:dyDescent="0.2">
      <c r="A187" s="3">
        <v>182</v>
      </c>
      <c r="B187" s="3">
        <v>119</v>
      </c>
      <c r="C187" s="7" t="s">
        <v>2776</v>
      </c>
      <c r="D187" s="7" t="s">
        <v>7</v>
      </c>
      <c r="E187" s="7">
        <f>VLOOKUP(C187,'[1]S1.All cases'!$B$3:$O$1003,13,FALSE)</f>
        <v>2018</v>
      </c>
      <c r="F187" s="7" t="str">
        <f>VLOOKUP(C187,'[1]S1.All cases'!$B$3:$O$1003,12,FALSE)</f>
        <v>RUMC</v>
      </c>
      <c r="G187" s="12" t="s">
        <v>109</v>
      </c>
      <c r="H187" s="12" t="s">
        <v>38</v>
      </c>
      <c r="I187" s="12" t="s">
        <v>37</v>
      </c>
      <c r="J187" s="12" t="s">
        <v>2775</v>
      </c>
      <c r="K187" s="32">
        <v>7</v>
      </c>
      <c r="L187" s="3">
        <v>6004001</v>
      </c>
      <c r="M187" s="3" t="s">
        <v>35</v>
      </c>
      <c r="N187" s="1" t="s">
        <v>2774</v>
      </c>
      <c r="O187" s="1"/>
      <c r="Q187" s="3" t="s">
        <v>420</v>
      </c>
      <c r="R187" s="1"/>
      <c r="S187" s="6" t="s">
        <v>1</v>
      </c>
      <c r="T187" s="6" t="s">
        <v>1</v>
      </c>
      <c r="U187" s="18"/>
      <c r="V187" s="29">
        <v>42</v>
      </c>
      <c r="W187" s="29">
        <v>20</v>
      </c>
      <c r="X187" s="28">
        <v>0.47619047619047616</v>
      </c>
    </row>
    <row r="188" spans="1:26" s="9" customFormat="1" ht="18.75" x14ac:dyDescent="0.2">
      <c r="A188" s="3">
        <v>183</v>
      </c>
      <c r="B188" s="3">
        <v>120</v>
      </c>
      <c r="C188" s="7" t="s">
        <v>2773</v>
      </c>
      <c r="D188" s="7" t="s">
        <v>17</v>
      </c>
      <c r="E188" s="7">
        <f>VLOOKUP(C188,'[1]S1.All cases'!$B$3:$O$1003,13,FALSE)</f>
        <v>2018</v>
      </c>
      <c r="F188" s="7" t="str">
        <f>VLOOKUP(C188,'[1]S1.All cases'!$B$3:$O$1003,12,FALSE)</f>
        <v>RUMC</v>
      </c>
      <c r="G188" s="12" t="s">
        <v>59</v>
      </c>
      <c r="H188" s="12" t="s">
        <v>5</v>
      </c>
      <c r="I188" s="12" t="s">
        <v>4</v>
      </c>
      <c r="J188" s="12" t="s">
        <v>2772</v>
      </c>
      <c r="K188" s="32">
        <v>3</v>
      </c>
      <c r="L188" s="3" t="s">
        <v>2771</v>
      </c>
      <c r="M188" s="3">
        <v>193642765</v>
      </c>
      <c r="N188" s="3">
        <v>3</v>
      </c>
      <c r="O188" s="3">
        <v>51621</v>
      </c>
      <c r="Q188" s="3" t="s">
        <v>529</v>
      </c>
      <c r="R188" s="1"/>
      <c r="S188" s="6" t="s">
        <v>1</v>
      </c>
      <c r="T188" s="6" t="s">
        <v>1</v>
      </c>
      <c r="U188" s="18"/>
      <c r="V188" s="6"/>
      <c r="W188" s="6"/>
      <c r="X188" s="5"/>
    </row>
    <row r="189" spans="1:26" s="9" customFormat="1" ht="18.75" x14ac:dyDescent="0.2">
      <c r="A189" s="3">
        <v>184</v>
      </c>
      <c r="B189" s="3">
        <v>121</v>
      </c>
      <c r="C189" s="7" t="s">
        <v>2770</v>
      </c>
      <c r="D189" s="7" t="s">
        <v>7</v>
      </c>
      <c r="E189" s="7">
        <f>VLOOKUP(C189,'[1]S1.All cases'!$B$3:$O$1003,13,FALSE)</f>
        <v>2018</v>
      </c>
      <c r="F189" s="7" t="str">
        <f>VLOOKUP(C189,'[1]S1.All cases'!$B$3:$O$1003,12,FALSE)</f>
        <v>RUMC</v>
      </c>
      <c r="G189" s="12" t="s">
        <v>39</v>
      </c>
      <c r="H189" s="12" t="s">
        <v>38</v>
      </c>
      <c r="I189" s="12" t="s">
        <v>37</v>
      </c>
      <c r="J189" s="12" t="s">
        <v>2769</v>
      </c>
      <c r="K189" s="14">
        <v>1</v>
      </c>
      <c r="L189" s="10">
        <v>151428276</v>
      </c>
      <c r="M189" s="10" t="s">
        <v>34</v>
      </c>
      <c r="N189" s="9" t="s">
        <v>268</v>
      </c>
      <c r="Q189" s="3" t="s">
        <v>2768</v>
      </c>
      <c r="S189" s="6" t="s">
        <v>1</v>
      </c>
      <c r="T189" s="6" t="s">
        <v>1</v>
      </c>
      <c r="U189" s="18"/>
      <c r="V189" s="29">
        <v>49</v>
      </c>
      <c r="W189" s="29">
        <v>29</v>
      </c>
      <c r="X189" s="28">
        <v>0.59183673469387754</v>
      </c>
    </row>
    <row r="190" spans="1:26" s="9" customFormat="1" ht="18.75" x14ac:dyDescent="0.2">
      <c r="A190" s="3">
        <v>185</v>
      </c>
      <c r="B190" s="3">
        <v>122</v>
      </c>
      <c r="C190" s="7" t="s">
        <v>2767</v>
      </c>
      <c r="D190" s="7" t="s">
        <v>7</v>
      </c>
      <c r="E190" s="7">
        <f>VLOOKUP(C190,'[1]S1.All cases'!$B$3:$O$1003,13,FALSE)</f>
        <v>2018</v>
      </c>
      <c r="F190" s="7" t="str">
        <f>VLOOKUP(C190,'[1]S1.All cases'!$B$3:$O$1003,12,FALSE)</f>
        <v>RUMC</v>
      </c>
      <c r="G190" s="12" t="s">
        <v>39</v>
      </c>
      <c r="H190" s="12" t="s">
        <v>38</v>
      </c>
      <c r="I190" s="12" t="s">
        <v>37</v>
      </c>
      <c r="J190" s="12" t="s">
        <v>2766</v>
      </c>
      <c r="K190" s="14">
        <v>10</v>
      </c>
      <c r="L190" s="10">
        <v>110964362</v>
      </c>
      <c r="M190" s="10" t="s">
        <v>72</v>
      </c>
      <c r="N190" s="9" t="s">
        <v>54</v>
      </c>
      <c r="Q190" s="3" t="s">
        <v>2765</v>
      </c>
      <c r="S190" s="6" t="s">
        <v>1</v>
      </c>
      <c r="T190" s="6" t="s">
        <v>1</v>
      </c>
      <c r="U190" s="18"/>
      <c r="V190" s="29">
        <v>32</v>
      </c>
      <c r="W190" s="29">
        <v>16</v>
      </c>
      <c r="X190" s="28">
        <v>0.5</v>
      </c>
    </row>
    <row r="191" spans="1:26" ht="18.75" x14ac:dyDescent="0.2">
      <c r="A191" s="3">
        <v>186</v>
      </c>
      <c r="B191" s="3">
        <v>123</v>
      </c>
      <c r="C191" s="7" t="s">
        <v>2764</v>
      </c>
      <c r="D191" s="7" t="s">
        <v>17</v>
      </c>
      <c r="E191" s="7">
        <f>VLOOKUP(C191,'[1]S1.All cases'!$B$3:$O$1003,13,FALSE)</f>
        <v>2018</v>
      </c>
      <c r="F191" s="7" t="str">
        <f>VLOOKUP(C191,'[1]S1.All cases'!$B$3:$O$1003,12,FALSE)</f>
        <v>RUMC</v>
      </c>
      <c r="G191" s="12" t="s">
        <v>109</v>
      </c>
      <c r="H191" s="12" t="s">
        <v>38</v>
      </c>
      <c r="I191" s="12" t="s">
        <v>37</v>
      </c>
      <c r="J191" s="12" t="s">
        <v>2763</v>
      </c>
      <c r="K191" s="14">
        <v>17</v>
      </c>
      <c r="L191" s="10">
        <v>43106455</v>
      </c>
      <c r="M191" s="10" t="s">
        <v>35</v>
      </c>
      <c r="N191" s="9" t="s">
        <v>72</v>
      </c>
      <c r="O191" s="9"/>
      <c r="P191" s="9"/>
      <c r="Q191" s="3" t="s">
        <v>1004</v>
      </c>
      <c r="R191" s="9"/>
      <c r="S191" s="6" t="s">
        <v>1</v>
      </c>
      <c r="T191" s="6" t="s">
        <v>1</v>
      </c>
      <c r="U191" s="18"/>
      <c r="V191" s="29">
        <v>31</v>
      </c>
      <c r="W191" s="29">
        <v>14</v>
      </c>
      <c r="X191" s="28">
        <v>0.45161290322580644</v>
      </c>
      <c r="Y191" s="9"/>
      <c r="Z191" s="9"/>
    </row>
    <row r="192" spans="1:26" s="9" customFormat="1" ht="18.75" x14ac:dyDescent="0.2">
      <c r="A192" s="3">
        <v>187</v>
      </c>
      <c r="B192" s="3">
        <v>124</v>
      </c>
      <c r="C192" s="7" t="s">
        <v>2762</v>
      </c>
      <c r="D192" s="7" t="s">
        <v>17</v>
      </c>
      <c r="E192" s="7">
        <f>VLOOKUP(C192,'[1]S1.All cases'!$B$3:$O$1003,13,FALSE)</f>
        <v>2018</v>
      </c>
      <c r="F192" s="7" t="str">
        <f>VLOOKUP(C192,'[1]S1.All cases'!$B$3:$O$1003,12,FALSE)</f>
        <v>RUMC</v>
      </c>
      <c r="G192" s="12" t="s">
        <v>1064</v>
      </c>
      <c r="H192" s="12" t="s">
        <v>27</v>
      </c>
      <c r="I192" s="12" t="s">
        <v>26</v>
      </c>
      <c r="J192" s="12" t="s">
        <v>2761</v>
      </c>
      <c r="K192" s="14"/>
      <c r="L192" s="10"/>
      <c r="M192" s="10"/>
      <c r="Q192" s="3"/>
      <c r="S192" s="6" t="s">
        <v>1</v>
      </c>
      <c r="T192" s="18"/>
      <c r="U192" s="6" t="s">
        <v>1</v>
      </c>
      <c r="V192" s="6"/>
      <c r="W192" s="6"/>
      <c r="X192" s="5"/>
    </row>
    <row r="193" spans="1:25" s="9" customFormat="1" ht="18.75" x14ac:dyDescent="0.2">
      <c r="A193" s="3">
        <v>188</v>
      </c>
      <c r="B193" s="3">
        <v>125</v>
      </c>
      <c r="C193" s="7" t="s">
        <v>2760</v>
      </c>
      <c r="D193" s="7" t="s">
        <v>17</v>
      </c>
      <c r="E193" s="7">
        <f>VLOOKUP(C193,'[1]S1.All cases'!$B$3:$O$1003,13,FALSE)</f>
        <v>2018</v>
      </c>
      <c r="F193" s="7" t="str">
        <f>VLOOKUP(C193,'[1]S1.All cases'!$B$3:$O$1003,12,FALSE)</f>
        <v>RUMC</v>
      </c>
      <c r="G193" s="12" t="s">
        <v>52</v>
      </c>
      <c r="H193" s="12" t="s">
        <v>38</v>
      </c>
      <c r="I193" s="12" t="s">
        <v>37</v>
      </c>
      <c r="J193" s="12" t="s">
        <v>2759</v>
      </c>
      <c r="K193" s="14">
        <v>7</v>
      </c>
      <c r="L193" s="10">
        <v>143321719</v>
      </c>
      <c r="M193" s="10" t="s">
        <v>2493</v>
      </c>
      <c r="N193" s="9" t="s">
        <v>2758</v>
      </c>
      <c r="Q193" s="3" t="s">
        <v>614</v>
      </c>
      <c r="S193" s="6" t="s">
        <v>1</v>
      </c>
      <c r="T193" s="18"/>
      <c r="U193" s="6" t="s">
        <v>1</v>
      </c>
      <c r="V193" s="6"/>
      <c r="W193" s="6"/>
      <c r="X193" s="5"/>
    </row>
    <row r="194" spans="1:25" s="9" customFormat="1" ht="18.75" x14ac:dyDescent="0.2">
      <c r="A194" s="3">
        <v>189</v>
      </c>
      <c r="B194" s="3">
        <v>126</v>
      </c>
      <c r="C194" s="7" t="s">
        <v>2757</v>
      </c>
      <c r="D194" s="7" t="s">
        <v>7</v>
      </c>
      <c r="E194" s="7">
        <f>VLOOKUP(C194,'[1]S1.All cases'!$B$3:$O$1003,13,FALSE)</f>
        <v>2018</v>
      </c>
      <c r="F194" s="7" t="str">
        <f>VLOOKUP(C194,'[1]S1.All cases'!$B$3:$O$1003,12,FALSE)</f>
        <v>RUMC</v>
      </c>
      <c r="G194" s="1" t="s">
        <v>1010</v>
      </c>
      <c r="H194" s="12" t="s">
        <v>5</v>
      </c>
      <c r="I194" s="13" t="s">
        <v>4</v>
      </c>
      <c r="J194" s="12" t="s">
        <v>2756</v>
      </c>
      <c r="K194" s="14" t="s">
        <v>1055</v>
      </c>
      <c r="L194" s="10" t="s">
        <v>2755</v>
      </c>
      <c r="M194" s="10">
        <v>1</v>
      </c>
      <c r="N194" s="10">
        <v>0</v>
      </c>
      <c r="O194" s="10">
        <v>5249155</v>
      </c>
      <c r="Q194" s="3" t="s">
        <v>1241</v>
      </c>
      <c r="R194" s="10" t="s">
        <v>1240</v>
      </c>
      <c r="S194" s="6" t="s">
        <v>1</v>
      </c>
      <c r="T194" s="18"/>
      <c r="U194" s="6" t="s">
        <v>1</v>
      </c>
      <c r="V194" s="6"/>
      <c r="W194" s="6"/>
      <c r="X194" s="5"/>
    </row>
    <row r="195" spans="1:25" s="9" customFormat="1" ht="18.75" x14ac:dyDescent="0.2">
      <c r="A195" s="3">
        <v>190</v>
      </c>
      <c r="B195" s="3">
        <v>127</v>
      </c>
      <c r="C195" s="7" t="s">
        <v>2754</v>
      </c>
      <c r="D195" s="7" t="s">
        <v>7</v>
      </c>
      <c r="E195" s="7">
        <f>VLOOKUP(C195,'[1]S1.All cases'!$B$3:$O$1003,13,FALSE)</f>
        <v>2018</v>
      </c>
      <c r="F195" s="7" t="str">
        <f>VLOOKUP(C195,'[1]S1.All cases'!$B$3:$O$1003,12,FALSE)</f>
        <v>RUMC</v>
      </c>
      <c r="G195" s="12" t="s">
        <v>52</v>
      </c>
      <c r="H195" s="12" t="s">
        <v>38</v>
      </c>
      <c r="I195" s="12" t="s">
        <v>37</v>
      </c>
      <c r="J195" s="12" t="s">
        <v>2753</v>
      </c>
      <c r="K195" s="14">
        <v>7</v>
      </c>
      <c r="L195" s="10">
        <v>143330868</v>
      </c>
      <c r="M195" s="10" t="s">
        <v>54</v>
      </c>
      <c r="N195" s="9" t="s">
        <v>72</v>
      </c>
      <c r="Q195" s="3" t="s">
        <v>614</v>
      </c>
      <c r="S195" s="6" t="s">
        <v>1</v>
      </c>
      <c r="T195" s="6" t="s">
        <v>1</v>
      </c>
      <c r="U195" s="18"/>
      <c r="V195" s="29">
        <v>45</v>
      </c>
      <c r="W195" s="29">
        <v>21</v>
      </c>
      <c r="X195" s="28">
        <v>0.46666666666666667</v>
      </c>
    </row>
    <row r="196" spans="1:25" s="9" customFormat="1" ht="18.75" x14ac:dyDescent="0.2">
      <c r="A196" s="3">
        <v>191</v>
      </c>
      <c r="B196" s="3">
        <v>128</v>
      </c>
      <c r="C196" s="7" t="s">
        <v>2751</v>
      </c>
      <c r="D196" s="7" t="s">
        <v>17</v>
      </c>
      <c r="E196" s="7">
        <f>VLOOKUP(C196,'[1]S1.All cases'!$B$3:$O$1003,13,FALSE)</f>
        <v>2018</v>
      </c>
      <c r="F196" s="7" t="str">
        <f>VLOOKUP(C196,'[1]S1.All cases'!$B$3:$O$1003,12,FALSE)</f>
        <v>RUMC</v>
      </c>
      <c r="G196" s="12" t="s">
        <v>39</v>
      </c>
      <c r="H196" s="12" t="s">
        <v>38</v>
      </c>
      <c r="I196" s="12" t="s">
        <v>37</v>
      </c>
      <c r="J196" s="12" t="s">
        <v>2752</v>
      </c>
      <c r="K196" s="14">
        <v>12</v>
      </c>
      <c r="L196" s="10">
        <v>112472981</v>
      </c>
      <c r="M196" s="10" t="s">
        <v>54</v>
      </c>
      <c r="N196" s="9" t="s">
        <v>72</v>
      </c>
      <c r="Q196" s="3" t="s">
        <v>1150</v>
      </c>
      <c r="S196" s="6" t="s">
        <v>1</v>
      </c>
      <c r="T196" s="6" t="s">
        <v>1</v>
      </c>
      <c r="U196" s="18"/>
      <c r="V196" s="29">
        <v>22</v>
      </c>
      <c r="W196" s="29">
        <v>7</v>
      </c>
      <c r="X196" s="28">
        <v>0.31818181818181818</v>
      </c>
    </row>
    <row r="197" spans="1:25" s="9" customFormat="1" ht="18.75" x14ac:dyDescent="0.2">
      <c r="A197" s="3">
        <v>192</v>
      </c>
      <c r="B197" s="3">
        <v>128</v>
      </c>
      <c r="C197" s="7" t="s">
        <v>2751</v>
      </c>
      <c r="D197" s="7" t="s">
        <v>17</v>
      </c>
      <c r="E197" s="7">
        <f>VLOOKUP(C197,'[1]S1.All cases'!$B$3:$O$1003,13,FALSE)</f>
        <v>2018</v>
      </c>
      <c r="F197" s="7" t="str">
        <f>VLOOKUP(C197,'[1]S1.All cases'!$B$3:$O$1003,12,FALSE)</f>
        <v>RUMC</v>
      </c>
      <c r="G197" s="12" t="s">
        <v>39</v>
      </c>
      <c r="H197" s="12" t="s">
        <v>5</v>
      </c>
      <c r="I197" s="13" t="s">
        <v>4</v>
      </c>
      <c r="J197" s="12" t="s">
        <v>2750</v>
      </c>
      <c r="K197" s="14">
        <v>2</v>
      </c>
      <c r="L197" s="10" t="s">
        <v>2749</v>
      </c>
      <c r="M197" s="10">
        <v>2</v>
      </c>
      <c r="N197" s="10">
        <v>1</v>
      </c>
      <c r="O197" s="10">
        <v>142</v>
      </c>
      <c r="Q197" s="3" t="s">
        <v>2748</v>
      </c>
      <c r="S197" s="6" t="s">
        <v>1</v>
      </c>
      <c r="T197" s="18"/>
      <c r="U197" s="6" t="s">
        <v>1</v>
      </c>
      <c r="V197" s="6"/>
      <c r="W197" s="6"/>
      <c r="X197" s="5"/>
    </row>
    <row r="198" spans="1:25" s="9" customFormat="1" ht="18.75" x14ac:dyDescent="0.2">
      <c r="A198" s="3">
        <v>193</v>
      </c>
      <c r="B198" s="3">
        <v>129</v>
      </c>
      <c r="C198" s="7" t="s">
        <v>2747</v>
      </c>
      <c r="D198" s="7" t="s">
        <v>17</v>
      </c>
      <c r="E198" s="7">
        <f>VLOOKUP(C198,'[1]S1.All cases'!$B$3:$O$1003,13,FALSE)</f>
        <v>2018</v>
      </c>
      <c r="F198" s="7" t="str">
        <f>VLOOKUP(C198,'[1]S1.All cases'!$B$3:$O$1003,12,FALSE)</f>
        <v>RUMC</v>
      </c>
      <c r="G198" s="12" t="s">
        <v>109</v>
      </c>
      <c r="H198" s="12" t="s">
        <v>38</v>
      </c>
      <c r="I198" s="12" t="s">
        <v>37</v>
      </c>
      <c r="J198" s="12" t="s">
        <v>2746</v>
      </c>
      <c r="K198" s="14">
        <v>10</v>
      </c>
      <c r="L198" s="10">
        <v>87957959</v>
      </c>
      <c r="M198" s="10" t="s">
        <v>72</v>
      </c>
      <c r="N198" s="9" t="s">
        <v>549</v>
      </c>
      <c r="P198" s="9">
        <v>48</v>
      </c>
      <c r="Q198" s="3" t="s">
        <v>330</v>
      </c>
      <c r="R198" s="9" t="s">
        <v>619</v>
      </c>
      <c r="S198" s="6" t="s">
        <v>1</v>
      </c>
      <c r="T198" s="6" t="s">
        <v>1</v>
      </c>
      <c r="U198" s="18"/>
      <c r="V198" s="29">
        <v>33</v>
      </c>
      <c r="W198" s="29">
        <v>14</v>
      </c>
      <c r="X198" s="28">
        <v>0.42424242424242425</v>
      </c>
      <c r="Y198" s="9" t="s">
        <v>2524</v>
      </c>
    </row>
    <row r="199" spans="1:25" s="9" customFormat="1" ht="18.75" x14ac:dyDescent="0.2">
      <c r="A199" s="3">
        <v>194</v>
      </c>
      <c r="B199" s="3">
        <v>130</v>
      </c>
      <c r="C199" s="7" t="s">
        <v>2745</v>
      </c>
      <c r="D199" s="7" t="s">
        <v>7</v>
      </c>
      <c r="E199" s="7">
        <f>VLOOKUP(C199,'[1]S1.All cases'!$B$3:$O$1003,13,FALSE)</f>
        <v>2018</v>
      </c>
      <c r="F199" s="7" t="str">
        <f>VLOOKUP(C199,'[1]S1.All cases'!$B$3:$O$1003,12,FALSE)</f>
        <v>RUMC</v>
      </c>
      <c r="G199" s="12" t="s">
        <v>39</v>
      </c>
      <c r="H199" s="12" t="s">
        <v>38</v>
      </c>
      <c r="I199" s="12" t="s">
        <v>37</v>
      </c>
      <c r="J199" s="12" t="s">
        <v>2744</v>
      </c>
      <c r="K199" s="14">
        <v>4</v>
      </c>
      <c r="L199" s="10">
        <v>666588</v>
      </c>
      <c r="M199" s="10" t="s">
        <v>54</v>
      </c>
      <c r="N199" s="9" t="s">
        <v>72</v>
      </c>
      <c r="Q199" s="3" t="s">
        <v>2743</v>
      </c>
      <c r="S199" s="6" t="s">
        <v>1</v>
      </c>
      <c r="T199" s="6" t="s">
        <v>1</v>
      </c>
      <c r="U199" s="18"/>
      <c r="V199" s="29">
        <v>62</v>
      </c>
      <c r="W199" s="29">
        <v>62</v>
      </c>
      <c r="X199" s="28">
        <v>1</v>
      </c>
    </row>
    <row r="200" spans="1:25" s="9" customFormat="1" ht="18.75" x14ac:dyDescent="0.2">
      <c r="A200" s="3">
        <v>195</v>
      </c>
      <c r="B200" s="3">
        <v>131</v>
      </c>
      <c r="C200" s="7" t="s">
        <v>2742</v>
      </c>
      <c r="D200" s="7" t="s">
        <v>7</v>
      </c>
      <c r="E200" s="7">
        <f>VLOOKUP(C200,'[1]S1.All cases'!$B$3:$O$1003,13,FALSE)</f>
        <v>2018</v>
      </c>
      <c r="F200" s="7" t="str">
        <f>VLOOKUP(C200,'[1]S1.All cases'!$B$3:$O$1003,12,FALSE)</f>
        <v>RUMC</v>
      </c>
      <c r="G200" s="12" t="s">
        <v>109</v>
      </c>
      <c r="H200" s="12" t="s">
        <v>38</v>
      </c>
      <c r="I200" s="12" t="s">
        <v>37</v>
      </c>
      <c r="J200" s="12" t="s">
        <v>2741</v>
      </c>
      <c r="K200" s="14">
        <v>2</v>
      </c>
      <c r="L200" s="10">
        <v>47795903</v>
      </c>
      <c r="M200" s="10" t="s">
        <v>35</v>
      </c>
      <c r="N200" s="9" t="s">
        <v>54</v>
      </c>
      <c r="Q200" s="3" t="s">
        <v>105</v>
      </c>
      <c r="S200" s="6" t="s">
        <v>1</v>
      </c>
      <c r="T200" s="6" t="s">
        <v>1</v>
      </c>
      <c r="U200" s="18"/>
      <c r="V200" s="29">
        <v>32</v>
      </c>
      <c r="W200" s="29">
        <v>20</v>
      </c>
      <c r="X200" s="28">
        <v>0.625</v>
      </c>
    </row>
    <row r="201" spans="1:25" s="9" customFormat="1" ht="18.75" x14ac:dyDescent="0.2">
      <c r="A201" s="3">
        <v>196</v>
      </c>
      <c r="B201" s="3">
        <v>132</v>
      </c>
      <c r="C201" s="7" t="s">
        <v>2740</v>
      </c>
      <c r="D201" s="7" t="s">
        <v>17</v>
      </c>
      <c r="E201" s="7">
        <f>VLOOKUP(C201,'[1]S1.All cases'!$B$3:$O$1003,13,FALSE)</f>
        <v>2018</v>
      </c>
      <c r="F201" s="7" t="str">
        <f>VLOOKUP(C201,'[1]S1.All cases'!$B$3:$O$1003,12,FALSE)</f>
        <v>RUMC</v>
      </c>
      <c r="G201" s="12" t="s">
        <v>39</v>
      </c>
      <c r="H201" s="12" t="s">
        <v>38</v>
      </c>
      <c r="I201" s="12" t="s">
        <v>37</v>
      </c>
      <c r="J201" s="12" t="s">
        <v>2739</v>
      </c>
      <c r="K201" s="14" t="s">
        <v>10</v>
      </c>
      <c r="L201" s="10">
        <v>154030948</v>
      </c>
      <c r="M201" s="10" t="s">
        <v>54</v>
      </c>
      <c r="N201" s="9" t="s">
        <v>72</v>
      </c>
      <c r="Q201" s="3" t="s">
        <v>2738</v>
      </c>
      <c r="S201" s="6" t="s">
        <v>1</v>
      </c>
      <c r="T201" s="6" t="s">
        <v>1</v>
      </c>
      <c r="U201" s="18"/>
      <c r="V201" s="29">
        <v>61</v>
      </c>
      <c r="W201" s="29">
        <v>33</v>
      </c>
      <c r="X201" s="28">
        <v>0.54098360655737709</v>
      </c>
    </row>
    <row r="202" spans="1:25" s="9" customFormat="1" ht="18.75" x14ac:dyDescent="0.2">
      <c r="A202" s="3">
        <v>197</v>
      </c>
      <c r="B202" s="3">
        <v>133</v>
      </c>
      <c r="C202" s="7" t="s">
        <v>2733</v>
      </c>
      <c r="D202" s="7" t="s">
        <v>17</v>
      </c>
      <c r="E202" s="7">
        <f>VLOOKUP(C202,'[1]S1.All cases'!$B$3:$O$1003,13,FALSE)</f>
        <v>2018</v>
      </c>
      <c r="F202" s="7" t="str">
        <f>VLOOKUP(C202,'[1]S1.All cases'!$B$3:$O$1003,12,FALSE)</f>
        <v>RUMC</v>
      </c>
      <c r="G202" s="12" t="s">
        <v>109</v>
      </c>
      <c r="H202" s="12" t="s">
        <v>38</v>
      </c>
      <c r="I202" s="12" t="s">
        <v>37</v>
      </c>
      <c r="J202" s="12" t="s">
        <v>2737</v>
      </c>
      <c r="K202" s="14">
        <v>19</v>
      </c>
      <c r="L202" s="10">
        <v>38458247</v>
      </c>
      <c r="M202" s="10" t="s">
        <v>54</v>
      </c>
      <c r="N202" s="9" t="s">
        <v>72</v>
      </c>
      <c r="Q202" s="3" t="s">
        <v>643</v>
      </c>
      <c r="S202" s="6" t="s">
        <v>1</v>
      </c>
      <c r="T202" s="6" t="s">
        <v>1</v>
      </c>
      <c r="U202" s="18"/>
      <c r="V202" s="29">
        <v>40</v>
      </c>
      <c r="W202" s="29">
        <v>19</v>
      </c>
      <c r="X202" s="28">
        <v>0.47499999999999998</v>
      </c>
    </row>
    <row r="203" spans="1:25" s="9" customFormat="1" ht="18.75" x14ac:dyDescent="0.2">
      <c r="A203" s="3">
        <v>198</v>
      </c>
      <c r="B203" s="3">
        <v>133</v>
      </c>
      <c r="C203" s="7" t="s">
        <v>2733</v>
      </c>
      <c r="D203" s="7" t="s">
        <v>17</v>
      </c>
      <c r="E203" s="7">
        <f>VLOOKUP(C203,'[1]S1.All cases'!$B$3:$O$1003,13,FALSE)</f>
        <v>2018</v>
      </c>
      <c r="F203" s="7" t="str">
        <f>VLOOKUP(C203,'[1]S1.All cases'!$B$3:$O$1003,12,FALSE)</f>
        <v>RUMC</v>
      </c>
      <c r="G203" s="12" t="s">
        <v>109</v>
      </c>
      <c r="H203" s="12" t="s">
        <v>38</v>
      </c>
      <c r="I203" s="12" t="s">
        <v>37</v>
      </c>
      <c r="J203" s="12" t="s">
        <v>2736</v>
      </c>
      <c r="K203" s="14">
        <v>19</v>
      </c>
      <c r="L203" s="10">
        <v>38483293</v>
      </c>
      <c r="M203" s="10" t="s">
        <v>72</v>
      </c>
      <c r="N203" s="9" t="s">
        <v>54</v>
      </c>
      <c r="Q203" s="3" t="s">
        <v>643</v>
      </c>
      <c r="S203" s="6" t="s">
        <v>1</v>
      </c>
      <c r="T203" s="6" t="s">
        <v>1</v>
      </c>
      <c r="U203" s="18"/>
      <c r="V203" s="29">
        <v>41</v>
      </c>
      <c r="W203" s="29">
        <v>20</v>
      </c>
      <c r="X203" s="28">
        <v>0.48780487804878048</v>
      </c>
    </row>
    <row r="204" spans="1:25" s="9" customFormat="1" ht="18.75" x14ac:dyDescent="0.2">
      <c r="A204" s="3">
        <v>199</v>
      </c>
      <c r="B204" s="3">
        <v>133</v>
      </c>
      <c r="C204" s="7" t="s">
        <v>2733</v>
      </c>
      <c r="D204" s="7" t="s">
        <v>17</v>
      </c>
      <c r="E204" s="7">
        <f>VLOOKUP(C204,'[1]S1.All cases'!$B$3:$O$1003,13,FALSE)</f>
        <v>2018</v>
      </c>
      <c r="F204" s="7" t="str">
        <f>VLOOKUP(C204,'[1]S1.All cases'!$B$3:$O$1003,12,FALSE)</f>
        <v>RUMC</v>
      </c>
      <c r="G204" s="12" t="s">
        <v>109</v>
      </c>
      <c r="H204" s="12" t="s">
        <v>38</v>
      </c>
      <c r="I204" s="12" t="s">
        <v>37</v>
      </c>
      <c r="J204" s="12" t="s">
        <v>2735</v>
      </c>
      <c r="K204" s="14">
        <v>19</v>
      </c>
      <c r="L204" s="10">
        <v>38496466</v>
      </c>
      <c r="M204" s="10" t="s">
        <v>35</v>
      </c>
      <c r="N204" s="9" t="s">
        <v>34</v>
      </c>
      <c r="Q204" s="3" t="s">
        <v>643</v>
      </c>
      <c r="S204" s="6" t="s">
        <v>1</v>
      </c>
      <c r="T204" s="6" t="s">
        <v>1</v>
      </c>
      <c r="U204" s="18"/>
      <c r="V204" s="29">
        <v>36</v>
      </c>
      <c r="W204" s="29">
        <v>20</v>
      </c>
      <c r="X204" s="28">
        <v>0.55555555555555558</v>
      </c>
    </row>
    <row r="205" spans="1:25" s="9" customFormat="1" ht="18.75" x14ac:dyDescent="0.2">
      <c r="A205" s="3">
        <v>200</v>
      </c>
      <c r="B205" s="3">
        <v>133</v>
      </c>
      <c r="C205" s="7" t="s">
        <v>2733</v>
      </c>
      <c r="D205" s="7" t="s">
        <v>17</v>
      </c>
      <c r="E205" s="7">
        <f>VLOOKUP(C205,'[1]S1.All cases'!$B$3:$O$1003,13,FALSE)</f>
        <v>2018</v>
      </c>
      <c r="F205" s="7" t="str">
        <f>VLOOKUP(C205,'[1]S1.All cases'!$B$3:$O$1003,12,FALSE)</f>
        <v>RUMC</v>
      </c>
      <c r="G205" s="12" t="s">
        <v>109</v>
      </c>
      <c r="H205" s="12" t="s">
        <v>38</v>
      </c>
      <c r="I205" s="12" t="s">
        <v>37</v>
      </c>
      <c r="J205" s="12" t="s">
        <v>2734</v>
      </c>
      <c r="K205" s="14">
        <v>19</v>
      </c>
      <c r="L205" s="10">
        <v>38519292</v>
      </c>
      <c r="M205" s="10" t="s">
        <v>54</v>
      </c>
      <c r="N205" s="9" t="s">
        <v>72</v>
      </c>
      <c r="Q205" s="3" t="s">
        <v>643</v>
      </c>
      <c r="S205" s="6" t="s">
        <v>1</v>
      </c>
      <c r="T205" s="6" t="s">
        <v>1</v>
      </c>
      <c r="U205" s="18"/>
      <c r="V205" s="29">
        <v>42</v>
      </c>
      <c r="W205" s="29">
        <v>23</v>
      </c>
      <c r="X205" s="28">
        <v>0.54761904761904767</v>
      </c>
    </row>
    <row r="206" spans="1:25" s="9" customFormat="1" ht="18.75" x14ac:dyDescent="0.2">
      <c r="A206" s="3">
        <v>201</v>
      </c>
      <c r="B206" s="3">
        <v>133</v>
      </c>
      <c r="C206" s="7" t="s">
        <v>2733</v>
      </c>
      <c r="D206" s="7" t="s">
        <v>17</v>
      </c>
      <c r="E206" s="7">
        <f>VLOOKUP(C206,'[1]S1.All cases'!$B$3:$O$1003,13,FALSE)</f>
        <v>2018</v>
      </c>
      <c r="F206" s="7" t="str">
        <f>VLOOKUP(C206,'[1]S1.All cases'!$B$3:$O$1003,12,FALSE)</f>
        <v>RUMC</v>
      </c>
      <c r="G206" s="12" t="s">
        <v>109</v>
      </c>
      <c r="H206" s="12" t="s">
        <v>38</v>
      </c>
      <c r="I206" s="12" t="s">
        <v>37</v>
      </c>
      <c r="J206" s="12" t="s">
        <v>2732</v>
      </c>
      <c r="K206" s="14">
        <v>19</v>
      </c>
      <c r="L206" s="10">
        <v>38543551</v>
      </c>
      <c r="M206" s="10" t="s">
        <v>72</v>
      </c>
      <c r="N206" s="9" t="s">
        <v>2731</v>
      </c>
      <c r="Q206" s="3" t="s">
        <v>643</v>
      </c>
      <c r="S206" s="6" t="s">
        <v>1</v>
      </c>
      <c r="T206" s="6" t="s">
        <v>1</v>
      </c>
      <c r="U206" s="18"/>
      <c r="V206" s="29">
        <v>42</v>
      </c>
      <c r="W206" s="29">
        <v>24</v>
      </c>
      <c r="X206" s="28">
        <v>0.5714285714285714</v>
      </c>
    </row>
    <row r="207" spans="1:25" s="9" customFormat="1" ht="18.75" x14ac:dyDescent="0.2">
      <c r="A207" s="3">
        <v>202</v>
      </c>
      <c r="B207" s="3">
        <v>134</v>
      </c>
      <c r="C207" s="7" t="s">
        <v>2730</v>
      </c>
      <c r="D207" s="7" t="s">
        <v>17</v>
      </c>
      <c r="E207" s="7">
        <f>VLOOKUP(C207,'[1]S1.All cases'!$B$3:$O$1003,13,FALSE)</f>
        <v>2018</v>
      </c>
      <c r="F207" s="7" t="str">
        <f>VLOOKUP(C207,'[1]S1.All cases'!$B$3:$O$1003,12,FALSE)</f>
        <v>RUMC</v>
      </c>
      <c r="G207" s="12" t="s">
        <v>39</v>
      </c>
      <c r="H207" s="12" t="s">
        <v>38</v>
      </c>
      <c r="I207" s="12" t="s">
        <v>37</v>
      </c>
      <c r="J207" s="12" t="s">
        <v>2729</v>
      </c>
      <c r="K207" s="14">
        <v>6</v>
      </c>
      <c r="L207" s="10">
        <v>75102647</v>
      </c>
      <c r="M207" s="10" t="s">
        <v>35</v>
      </c>
      <c r="N207" s="9" t="s">
        <v>54</v>
      </c>
      <c r="Q207" s="3" t="s">
        <v>2728</v>
      </c>
      <c r="S207" s="6" t="s">
        <v>1</v>
      </c>
      <c r="T207" s="6" t="s">
        <v>1</v>
      </c>
      <c r="U207" s="18"/>
      <c r="V207" s="29">
        <v>47</v>
      </c>
      <c r="W207" s="29">
        <v>27</v>
      </c>
      <c r="X207" s="28">
        <v>0.57446808510638303</v>
      </c>
    </row>
    <row r="208" spans="1:25" s="9" customFormat="1" ht="18.75" x14ac:dyDescent="0.2">
      <c r="A208" s="3">
        <v>203</v>
      </c>
      <c r="B208" s="3">
        <v>135</v>
      </c>
      <c r="C208" s="7" t="s">
        <v>2727</v>
      </c>
      <c r="D208" s="7" t="s">
        <v>7</v>
      </c>
      <c r="E208" s="7">
        <f>VLOOKUP(C208,'[1]S1.All cases'!$B$3:$O$1003,13,FALSE)</f>
        <v>2018</v>
      </c>
      <c r="F208" s="7" t="str">
        <f>VLOOKUP(C208,'[1]S1.All cases'!$B$3:$O$1003,12,FALSE)</f>
        <v>RUMC</v>
      </c>
      <c r="G208" s="12" t="s">
        <v>109</v>
      </c>
      <c r="H208" s="12" t="s">
        <v>38</v>
      </c>
      <c r="I208" s="12" t="s">
        <v>37</v>
      </c>
      <c r="J208" s="12" t="s">
        <v>2726</v>
      </c>
      <c r="K208" s="14">
        <v>11</v>
      </c>
      <c r="L208" s="10">
        <v>46719770</v>
      </c>
      <c r="M208" s="10" t="s">
        <v>54</v>
      </c>
      <c r="N208" s="9" t="s">
        <v>72</v>
      </c>
      <c r="Q208" s="3" t="s">
        <v>2725</v>
      </c>
      <c r="S208" s="6" t="s">
        <v>1</v>
      </c>
      <c r="T208" s="6" t="s">
        <v>1</v>
      </c>
      <c r="U208" s="18"/>
      <c r="V208" s="29">
        <v>45</v>
      </c>
      <c r="W208" s="29">
        <v>45</v>
      </c>
      <c r="X208" s="28">
        <v>1</v>
      </c>
    </row>
    <row r="209" spans="1:24" s="9" customFormat="1" ht="18.75" x14ac:dyDescent="0.2">
      <c r="A209" s="3">
        <v>204</v>
      </c>
      <c r="B209" s="3">
        <v>136</v>
      </c>
      <c r="C209" s="7" t="s">
        <v>2724</v>
      </c>
      <c r="D209" s="7" t="s">
        <v>17</v>
      </c>
      <c r="E209" s="7">
        <f>VLOOKUP(C209,'[1]S1.All cases'!$B$3:$O$1003,13,FALSE)</f>
        <v>2018</v>
      </c>
      <c r="F209" s="7" t="str">
        <f>VLOOKUP(C209,'[1]S1.All cases'!$B$3:$O$1003,12,FALSE)</f>
        <v>RUMC</v>
      </c>
      <c r="G209" s="12" t="s">
        <v>109</v>
      </c>
      <c r="H209" s="12" t="s">
        <v>38</v>
      </c>
      <c r="I209" s="12" t="s">
        <v>37</v>
      </c>
      <c r="J209" s="12" t="s">
        <v>2723</v>
      </c>
      <c r="K209" s="14">
        <v>1</v>
      </c>
      <c r="L209" s="10">
        <v>241508643</v>
      </c>
      <c r="M209" s="10" t="s">
        <v>35</v>
      </c>
      <c r="N209" s="9" t="s">
        <v>34</v>
      </c>
      <c r="Q209" s="3" t="s">
        <v>562</v>
      </c>
      <c r="S209" s="6" t="s">
        <v>1</v>
      </c>
      <c r="T209" s="6" t="s">
        <v>1</v>
      </c>
      <c r="U209" s="18"/>
      <c r="V209" s="29">
        <v>27</v>
      </c>
      <c r="W209" s="29">
        <v>16</v>
      </c>
      <c r="X209" s="28">
        <v>0.59259259259259256</v>
      </c>
    </row>
    <row r="210" spans="1:24" s="9" customFormat="1" ht="18.75" x14ac:dyDescent="0.2">
      <c r="A210" s="3">
        <v>205</v>
      </c>
      <c r="B210" s="3">
        <v>137</v>
      </c>
      <c r="C210" s="7" t="s">
        <v>2722</v>
      </c>
      <c r="D210" s="7" t="s">
        <v>7</v>
      </c>
      <c r="E210" s="7">
        <f>VLOOKUP(C210,'[1]S1.All cases'!$B$3:$O$1003,13,FALSE)</f>
        <v>2018</v>
      </c>
      <c r="F210" s="7" t="str">
        <f>VLOOKUP(C210,'[1]S1.All cases'!$B$3:$O$1003,12,FALSE)</f>
        <v>RUMC</v>
      </c>
      <c r="G210" s="12" t="s">
        <v>6</v>
      </c>
      <c r="H210" s="12" t="s">
        <v>5</v>
      </c>
      <c r="I210" s="13" t="s">
        <v>4</v>
      </c>
      <c r="J210" s="12" t="s">
        <v>2721</v>
      </c>
      <c r="K210" s="14">
        <v>20</v>
      </c>
      <c r="L210" s="10" t="s">
        <v>2720</v>
      </c>
      <c r="M210" s="10">
        <v>2</v>
      </c>
      <c r="N210" s="10">
        <v>3</v>
      </c>
      <c r="O210" s="10">
        <v>531979</v>
      </c>
      <c r="Q210" s="3"/>
      <c r="R210" s="1"/>
      <c r="S210" s="6" t="s">
        <v>1</v>
      </c>
      <c r="T210" s="6" t="s">
        <v>1</v>
      </c>
      <c r="U210" s="18"/>
      <c r="V210" s="6"/>
      <c r="W210" s="6"/>
      <c r="X210" s="5"/>
    </row>
    <row r="211" spans="1:24" s="9" customFormat="1" ht="18.75" x14ac:dyDescent="0.2">
      <c r="A211" s="3">
        <v>206</v>
      </c>
      <c r="B211" s="3">
        <v>138</v>
      </c>
      <c r="C211" s="7" t="s">
        <v>2719</v>
      </c>
      <c r="D211" s="7" t="s">
        <v>7</v>
      </c>
      <c r="E211" s="7">
        <f>VLOOKUP(C211,'[1]S1.All cases'!$B$3:$O$1003,13,FALSE)</f>
        <v>2018</v>
      </c>
      <c r="F211" s="7" t="str">
        <f>VLOOKUP(C211,'[1]S1.All cases'!$B$3:$O$1003,12,FALSE)</f>
        <v>RUMC</v>
      </c>
      <c r="G211" s="12" t="s">
        <v>39</v>
      </c>
      <c r="H211" s="12" t="s">
        <v>38</v>
      </c>
      <c r="I211" s="12" t="s">
        <v>37</v>
      </c>
      <c r="J211" s="12" t="s">
        <v>2718</v>
      </c>
      <c r="K211" s="14">
        <v>7</v>
      </c>
      <c r="L211" s="10">
        <v>114658184</v>
      </c>
      <c r="M211" s="10" t="s">
        <v>35</v>
      </c>
      <c r="N211" s="9" t="s">
        <v>54</v>
      </c>
      <c r="Q211" s="3" t="s">
        <v>1628</v>
      </c>
      <c r="S211" s="6" t="s">
        <v>1</v>
      </c>
      <c r="T211" s="6" t="s">
        <v>1</v>
      </c>
      <c r="U211" s="18"/>
      <c r="V211" s="29">
        <v>57</v>
      </c>
      <c r="W211" s="29">
        <v>24</v>
      </c>
      <c r="X211" s="28">
        <v>0.42105263157894735</v>
      </c>
    </row>
    <row r="212" spans="1:24" s="9" customFormat="1" ht="18.75" x14ac:dyDescent="0.2">
      <c r="A212" s="3">
        <v>207</v>
      </c>
      <c r="B212" s="3">
        <v>139</v>
      </c>
      <c r="C212" s="7" t="s">
        <v>2717</v>
      </c>
      <c r="D212" s="7" t="s">
        <v>7</v>
      </c>
      <c r="E212" s="7">
        <f>VLOOKUP(C212,'[1]S1.All cases'!$B$3:$O$1003,13,FALSE)</f>
        <v>2018</v>
      </c>
      <c r="F212" s="7" t="str">
        <f>VLOOKUP(C212,'[1]S1.All cases'!$B$3:$O$1003,12,FALSE)</f>
        <v>RUMC</v>
      </c>
      <c r="G212" s="12" t="s">
        <v>39</v>
      </c>
      <c r="H212" s="12" t="s">
        <v>5</v>
      </c>
      <c r="I212" s="13" t="s">
        <v>4</v>
      </c>
      <c r="J212" s="12" t="s">
        <v>2716</v>
      </c>
      <c r="K212" s="14">
        <v>22</v>
      </c>
      <c r="L212" s="10" t="s">
        <v>2715</v>
      </c>
      <c r="M212" s="10">
        <v>2</v>
      </c>
      <c r="N212" s="10">
        <v>1</v>
      </c>
      <c r="O212" s="10">
        <v>2672095</v>
      </c>
      <c r="Q212" s="3"/>
      <c r="S212" s="6" t="s">
        <v>1</v>
      </c>
      <c r="T212" s="6" t="s">
        <v>1</v>
      </c>
      <c r="U212" s="18"/>
      <c r="V212" s="6"/>
      <c r="W212" s="6"/>
      <c r="X212" s="5"/>
    </row>
    <row r="213" spans="1:24" s="9" customFormat="1" ht="18.75" x14ac:dyDescent="0.2">
      <c r="A213" s="3">
        <v>208</v>
      </c>
      <c r="B213" s="3">
        <v>140</v>
      </c>
      <c r="C213" s="7" t="s">
        <v>2714</v>
      </c>
      <c r="D213" s="7" t="s">
        <v>7</v>
      </c>
      <c r="E213" s="7">
        <f>VLOOKUP(C213,'[1]S1.All cases'!$B$3:$O$1003,13,FALSE)</f>
        <v>2018</v>
      </c>
      <c r="F213" s="7" t="str">
        <f>VLOOKUP(C213,'[1]S1.All cases'!$B$3:$O$1003,12,FALSE)</f>
        <v>RUMC</v>
      </c>
      <c r="G213" s="12" t="s">
        <v>39</v>
      </c>
      <c r="H213" s="12" t="s">
        <v>38</v>
      </c>
      <c r="I213" s="12" t="s">
        <v>37</v>
      </c>
      <c r="J213" s="12" t="s">
        <v>2713</v>
      </c>
      <c r="K213" s="14">
        <v>20</v>
      </c>
      <c r="L213" s="10">
        <v>62818515</v>
      </c>
      <c r="M213" s="10" t="s">
        <v>217</v>
      </c>
      <c r="N213" s="9" t="s">
        <v>35</v>
      </c>
      <c r="Q213" s="3" t="s">
        <v>2712</v>
      </c>
      <c r="S213" s="6" t="s">
        <v>1</v>
      </c>
      <c r="T213" s="6" t="s">
        <v>1</v>
      </c>
      <c r="U213" s="18"/>
      <c r="V213" s="29">
        <v>37</v>
      </c>
      <c r="W213" s="29">
        <v>18</v>
      </c>
      <c r="X213" s="28">
        <v>0.48648648648648651</v>
      </c>
    </row>
    <row r="214" spans="1:24" s="9" customFormat="1" ht="18.75" x14ac:dyDescent="0.2">
      <c r="A214" s="3">
        <v>209</v>
      </c>
      <c r="B214" s="3">
        <v>141</v>
      </c>
      <c r="C214" s="7" t="s">
        <v>2711</v>
      </c>
      <c r="D214" s="7" t="s">
        <v>7</v>
      </c>
      <c r="E214" s="7">
        <f>VLOOKUP(C214,'[1]S1.All cases'!$B$3:$O$1003,13,FALSE)</f>
        <v>2018</v>
      </c>
      <c r="F214" s="7" t="str">
        <f>VLOOKUP(C214,'[1]S1.All cases'!$B$3:$O$1003,12,FALSE)</f>
        <v>RUMC</v>
      </c>
      <c r="G214" s="12" t="s">
        <v>109</v>
      </c>
      <c r="H214" s="12" t="s">
        <v>38</v>
      </c>
      <c r="I214" s="12" t="s">
        <v>37</v>
      </c>
      <c r="J214" s="12" t="s">
        <v>2710</v>
      </c>
      <c r="K214" s="14">
        <v>12</v>
      </c>
      <c r="L214" s="10">
        <v>112489083</v>
      </c>
      <c r="M214" s="10" t="s">
        <v>54</v>
      </c>
      <c r="N214" s="9" t="s">
        <v>35</v>
      </c>
      <c r="Q214" s="3" t="s">
        <v>1150</v>
      </c>
      <c r="S214" s="6" t="s">
        <v>1</v>
      </c>
      <c r="T214" s="6" t="s">
        <v>1</v>
      </c>
      <c r="U214" s="18"/>
      <c r="V214" s="29">
        <v>48</v>
      </c>
      <c r="W214" s="29">
        <v>26</v>
      </c>
      <c r="X214" s="28">
        <v>0.54166666666666663</v>
      </c>
    </row>
    <row r="215" spans="1:24" s="9" customFormat="1" ht="18.75" x14ac:dyDescent="0.2">
      <c r="A215" s="3">
        <v>210</v>
      </c>
      <c r="B215" s="3">
        <v>142</v>
      </c>
      <c r="C215" s="7" t="s">
        <v>2709</v>
      </c>
      <c r="D215" s="7" t="s">
        <v>17</v>
      </c>
      <c r="E215" s="7">
        <f>VLOOKUP(C215,'[1]S1.All cases'!$B$3:$O$1003,13,FALSE)</f>
        <v>2018</v>
      </c>
      <c r="F215" s="7" t="str">
        <f>VLOOKUP(C215,'[1]S1.All cases'!$B$3:$O$1003,12,FALSE)</f>
        <v>RUMC</v>
      </c>
      <c r="G215" s="12" t="s">
        <v>6</v>
      </c>
      <c r="H215" s="12" t="s">
        <v>5</v>
      </c>
      <c r="I215" s="13" t="s">
        <v>4</v>
      </c>
      <c r="J215" s="12" t="s">
        <v>2708</v>
      </c>
      <c r="K215" s="14">
        <v>3</v>
      </c>
      <c r="L215" s="10" t="s">
        <v>2707</v>
      </c>
      <c r="M215" s="10">
        <v>2</v>
      </c>
      <c r="N215" s="10">
        <v>1</v>
      </c>
      <c r="O215" s="10">
        <v>1604901</v>
      </c>
      <c r="Q215" s="3"/>
      <c r="S215" s="6" t="s">
        <v>1</v>
      </c>
      <c r="T215" s="6" t="s">
        <v>1</v>
      </c>
      <c r="U215" s="18"/>
      <c r="V215" s="6"/>
      <c r="W215" s="6"/>
      <c r="X215" s="5"/>
    </row>
    <row r="216" spans="1:24" s="9" customFormat="1" ht="18.75" x14ac:dyDescent="0.2">
      <c r="A216" s="3">
        <v>211</v>
      </c>
      <c r="B216" s="3">
        <v>143</v>
      </c>
      <c r="C216" s="7" t="s">
        <v>2706</v>
      </c>
      <c r="D216" s="7" t="s">
        <v>7</v>
      </c>
      <c r="E216" s="7">
        <f>VLOOKUP(C216,'[1]S1.All cases'!$B$3:$O$1003,13,FALSE)</f>
        <v>2018</v>
      </c>
      <c r="F216" s="7" t="str">
        <f>VLOOKUP(C216,'[1]S1.All cases'!$B$3:$O$1003,12,FALSE)</f>
        <v>RUMC</v>
      </c>
      <c r="G216" s="12" t="s">
        <v>39</v>
      </c>
      <c r="H216" s="12" t="s">
        <v>38</v>
      </c>
      <c r="I216" s="12" t="s">
        <v>37</v>
      </c>
      <c r="J216" s="12" t="s">
        <v>2705</v>
      </c>
      <c r="K216" s="14">
        <v>16</v>
      </c>
      <c r="L216" s="10">
        <v>30980736</v>
      </c>
      <c r="M216" s="10" t="s">
        <v>940</v>
      </c>
      <c r="N216" s="9" t="s">
        <v>35</v>
      </c>
      <c r="Q216" s="3" t="s">
        <v>2704</v>
      </c>
      <c r="S216" s="6" t="s">
        <v>1</v>
      </c>
      <c r="T216" s="6" t="s">
        <v>1</v>
      </c>
      <c r="U216" s="18"/>
      <c r="V216" s="29">
        <v>40</v>
      </c>
      <c r="W216" s="29">
        <v>20</v>
      </c>
      <c r="X216" s="28">
        <v>0.5</v>
      </c>
    </row>
    <row r="217" spans="1:24" s="9" customFormat="1" ht="18.75" x14ac:dyDescent="0.2">
      <c r="A217" s="3">
        <v>212</v>
      </c>
      <c r="B217" s="3">
        <v>144</v>
      </c>
      <c r="C217" s="7" t="s">
        <v>2703</v>
      </c>
      <c r="D217" s="7" t="s">
        <v>17</v>
      </c>
      <c r="E217" s="7">
        <f>VLOOKUP(C217,'[1]S1.All cases'!$B$3:$O$1003,13,FALSE)</f>
        <v>2018</v>
      </c>
      <c r="F217" s="7" t="str">
        <f>VLOOKUP(C217,'[1]S1.All cases'!$B$3:$O$1003,12,FALSE)</f>
        <v>RUMC</v>
      </c>
      <c r="G217" s="12" t="s">
        <v>52</v>
      </c>
      <c r="H217" s="12" t="s">
        <v>38</v>
      </c>
      <c r="I217" s="12" t="s">
        <v>37</v>
      </c>
      <c r="J217" s="12" t="s">
        <v>2702</v>
      </c>
      <c r="K217" s="14">
        <v>1</v>
      </c>
      <c r="L217" s="10">
        <v>215728342</v>
      </c>
      <c r="M217" s="10" t="s">
        <v>35</v>
      </c>
      <c r="N217" s="9" t="s">
        <v>34</v>
      </c>
      <c r="Q217" s="3" t="s">
        <v>373</v>
      </c>
      <c r="S217" s="6" t="s">
        <v>1</v>
      </c>
      <c r="T217" s="6" t="s">
        <v>1</v>
      </c>
      <c r="U217" s="18"/>
      <c r="V217" s="29">
        <v>37</v>
      </c>
      <c r="W217" s="29">
        <v>37</v>
      </c>
      <c r="X217" s="28">
        <v>1</v>
      </c>
    </row>
    <row r="218" spans="1:24" s="9" customFormat="1" ht="18.75" x14ac:dyDescent="0.2">
      <c r="A218" s="3">
        <v>213</v>
      </c>
      <c r="B218" s="3">
        <v>145</v>
      </c>
      <c r="C218" s="7" t="s">
        <v>2701</v>
      </c>
      <c r="D218" s="7" t="s">
        <v>17</v>
      </c>
      <c r="E218" s="7">
        <f>VLOOKUP(C218,'[1]S1.All cases'!$B$3:$O$1003,13,FALSE)</f>
        <v>2018</v>
      </c>
      <c r="F218" s="7" t="str">
        <f>VLOOKUP(C218,'[1]S1.All cases'!$B$3:$O$1003,12,FALSE)</f>
        <v>RUMC</v>
      </c>
      <c r="G218" s="12" t="s">
        <v>39</v>
      </c>
      <c r="H218" s="12" t="s">
        <v>38</v>
      </c>
      <c r="I218" s="12" t="s">
        <v>37</v>
      </c>
      <c r="J218" s="12" t="s">
        <v>2700</v>
      </c>
      <c r="K218" s="14">
        <v>2</v>
      </c>
      <c r="L218" s="10">
        <v>20006190</v>
      </c>
      <c r="M218" s="10" t="s">
        <v>72</v>
      </c>
      <c r="N218" s="9" t="s">
        <v>34</v>
      </c>
      <c r="Q218" s="3" t="s">
        <v>2699</v>
      </c>
      <c r="S218" s="6" t="s">
        <v>1</v>
      </c>
      <c r="T218" s="6" t="s">
        <v>1</v>
      </c>
      <c r="U218" s="18"/>
      <c r="V218" s="29">
        <v>37</v>
      </c>
      <c r="W218" s="29">
        <v>19</v>
      </c>
      <c r="X218" s="28">
        <v>0.51351351351351349</v>
      </c>
    </row>
    <row r="219" spans="1:24" s="9" customFormat="1" ht="18.75" x14ac:dyDescent="0.2">
      <c r="A219" s="3">
        <v>214</v>
      </c>
      <c r="B219" s="3">
        <v>146</v>
      </c>
      <c r="C219" s="7" t="s">
        <v>2698</v>
      </c>
      <c r="D219" s="7" t="s">
        <v>17</v>
      </c>
      <c r="E219" s="7">
        <f>VLOOKUP(C219,'[1]S1.All cases'!$B$3:$O$1003,13,FALSE)</f>
        <v>2018</v>
      </c>
      <c r="F219" s="7" t="str">
        <f>VLOOKUP(C219,'[1]S1.All cases'!$B$3:$O$1003,12,FALSE)</f>
        <v>RUMC</v>
      </c>
      <c r="G219" s="12" t="s">
        <v>109</v>
      </c>
      <c r="H219" s="12" t="s">
        <v>38</v>
      </c>
      <c r="I219" s="12" t="s">
        <v>37</v>
      </c>
      <c r="J219" s="12" t="s">
        <v>2697</v>
      </c>
      <c r="K219" s="14">
        <v>13</v>
      </c>
      <c r="L219" s="10">
        <v>32363269</v>
      </c>
      <c r="M219" s="10" t="s">
        <v>34</v>
      </c>
      <c r="N219" s="9" t="s">
        <v>72</v>
      </c>
      <c r="Q219" s="3" t="s">
        <v>515</v>
      </c>
      <c r="S219" s="6" t="s">
        <v>1</v>
      </c>
      <c r="T219" s="6" t="s">
        <v>1</v>
      </c>
      <c r="U219" s="18"/>
      <c r="V219" s="29">
        <v>56</v>
      </c>
      <c r="W219" s="29">
        <v>28</v>
      </c>
      <c r="X219" s="28">
        <v>0.5</v>
      </c>
    </row>
    <row r="220" spans="1:24" s="9" customFormat="1" ht="18.75" x14ac:dyDescent="0.2">
      <c r="A220" s="3">
        <v>215</v>
      </c>
      <c r="B220" s="3">
        <v>147</v>
      </c>
      <c r="C220" s="7" t="s">
        <v>2696</v>
      </c>
      <c r="D220" s="7" t="s">
        <v>17</v>
      </c>
      <c r="E220" s="7">
        <f>VLOOKUP(C220,'[1]S1.All cases'!$B$3:$O$1003,13,FALSE)</f>
        <v>2018</v>
      </c>
      <c r="F220" s="7" t="str">
        <f>VLOOKUP(C220,'[1]S1.All cases'!$B$3:$O$1003,12,FALSE)</f>
        <v>RUMC</v>
      </c>
      <c r="G220" s="12" t="s">
        <v>39</v>
      </c>
      <c r="H220" s="12" t="s">
        <v>38</v>
      </c>
      <c r="I220" s="12" t="s">
        <v>37</v>
      </c>
      <c r="J220" s="12" t="s">
        <v>2695</v>
      </c>
      <c r="K220" s="14">
        <v>16</v>
      </c>
      <c r="L220" s="10">
        <v>3749667</v>
      </c>
      <c r="M220" s="10" t="s">
        <v>54</v>
      </c>
      <c r="N220" s="9" t="s">
        <v>72</v>
      </c>
      <c r="Q220" s="3" t="s">
        <v>1751</v>
      </c>
      <c r="S220" s="6" t="s">
        <v>1</v>
      </c>
      <c r="T220" s="6" t="s">
        <v>1</v>
      </c>
      <c r="U220" s="18"/>
      <c r="V220" s="29">
        <v>28</v>
      </c>
      <c r="W220" s="29">
        <v>13</v>
      </c>
      <c r="X220" s="28">
        <v>0.4642857142857143</v>
      </c>
    </row>
    <row r="221" spans="1:24" s="9" customFormat="1" ht="18.75" x14ac:dyDescent="0.2">
      <c r="A221" s="3">
        <v>216</v>
      </c>
      <c r="B221" s="3">
        <v>148</v>
      </c>
      <c r="C221" s="7" t="s">
        <v>2694</v>
      </c>
      <c r="D221" s="7" t="s">
        <v>17</v>
      </c>
      <c r="E221" s="7">
        <f>VLOOKUP(C221,'[1]S1.All cases'!$B$3:$O$1003,13,FALSE)</f>
        <v>2018</v>
      </c>
      <c r="F221" s="7" t="str">
        <f>VLOOKUP(C221,'[1]S1.All cases'!$B$3:$O$1003,12,FALSE)</f>
        <v>RUMC</v>
      </c>
      <c r="G221" s="12" t="s">
        <v>6</v>
      </c>
      <c r="H221" s="12" t="s">
        <v>5</v>
      </c>
      <c r="I221" s="13" t="s">
        <v>4</v>
      </c>
      <c r="J221" s="12" t="s">
        <v>2693</v>
      </c>
      <c r="K221" s="14">
        <v>7</v>
      </c>
      <c r="L221" s="10" t="s">
        <v>2692</v>
      </c>
      <c r="M221" s="10">
        <v>2</v>
      </c>
      <c r="N221" s="10">
        <v>1</v>
      </c>
      <c r="O221" s="10">
        <v>1423128</v>
      </c>
      <c r="Q221" s="3"/>
      <c r="S221" s="6" t="s">
        <v>1</v>
      </c>
      <c r="T221" s="18"/>
      <c r="U221" s="6" t="s">
        <v>1</v>
      </c>
      <c r="V221" s="6"/>
      <c r="W221" s="6"/>
      <c r="X221" s="5"/>
    </row>
    <row r="222" spans="1:24" s="9" customFormat="1" ht="18.75" x14ac:dyDescent="0.2">
      <c r="A222" s="3">
        <v>217</v>
      </c>
      <c r="B222" s="3">
        <v>149</v>
      </c>
      <c r="C222" s="7" t="s">
        <v>2691</v>
      </c>
      <c r="D222" s="7" t="s">
        <v>7</v>
      </c>
      <c r="E222" s="7">
        <f>VLOOKUP(C222,'[1]S1.All cases'!$B$3:$O$1003,13,FALSE)</f>
        <v>2018</v>
      </c>
      <c r="F222" s="7" t="str">
        <f>VLOOKUP(C222,'[1]S1.All cases'!$B$3:$O$1003,12,FALSE)</f>
        <v>RUMC</v>
      </c>
      <c r="G222" s="12" t="s">
        <v>39</v>
      </c>
      <c r="H222" s="12" t="s">
        <v>38</v>
      </c>
      <c r="I222" s="12" t="s">
        <v>37</v>
      </c>
      <c r="J222" s="12" t="s">
        <v>2690</v>
      </c>
      <c r="K222" s="14">
        <v>17</v>
      </c>
      <c r="L222" s="10">
        <v>17795905</v>
      </c>
      <c r="M222" s="10" t="s">
        <v>34</v>
      </c>
      <c r="N222" s="9" t="s">
        <v>268</v>
      </c>
      <c r="Q222" s="3" t="s">
        <v>2689</v>
      </c>
      <c r="S222" s="6" t="s">
        <v>1</v>
      </c>
      <c r="T222" s="6" t="s">
        <v>1</v>
      </c>
      <c r="U222" s="18"/>
      <c r="V222" s="29">
        <v>49</v>
      </c>
      <c r="W222" s="29">
        <v>23</v>
      </c>
      <c r="X222" s="28">
        <v>0.46938775510204084</v>
      </c>
    </row>
    <row r="223" spans="1:24" s="9" customFormat="1" ht="18.75" x14ac:dyDescent="0.2">
      <c r="A223" s="3">
        <v>218</v>
      </c>
      <c r="B223" s="3">
        <v>150</v>
      </c>
      <c r="C223" s="7" t="s">
        <v>2686</v>
      </c>
      <c r="D223" s="7" t="s">
        <v>7</v>
      </c>
      <c r="E223" s="7">
        <f>VLOOKUP(C223,'[1]S1.All cases'!$B$3:$O$1003,13,FALSE)</f>
        <v>2018</v>
      </c>
      <c r="F223" s="7" t="str">
        <f>VLOOKUP(C223,'[1]S1.All cases'!$B$3:$O$1003,12,FALSE)</f>
        <v>RUMC</v>
      </c>
      <c r="G223" s="12" t="s">
        <v>39</v>
      </c>
      <c r="H223" s="12" t="s">
        <v>38</v>
      </c>
      <c r="I223" s="12" t="s">
        <v>37</v>
      </c>
      <c r="J223" s="12" t="s">
        <v>2688</v>
      </c>
      <c r="K223" s="14">
        <v>4</v>
      </c>
      <c r="L223" s="10">
        <v>146293923</v>
      </c>
      <c r="M223" s="10" t="s">
        <v>2687</v>
      </c>
      <c r="N223" s="9" t="s">
        <v>72</v>
      </c>
      <c r="Q223" s="3" t="s">
        <v>2684</v>
      </c>
      <c r="S223" s="6" t="s">
        <v>1</v>
      </c>
      <c r="T223" s="6" t="s">
        <v>1</v>
      </c>
      <c r="U223" s="18"/>
      <c r="V223" s="29">
        <v>44</v>
      </c>
      <c r="W223" s="29">
        <v>26</v>
      </c>
      <c r="X223" s="28">
        <v>0.59090909090909094</v>
      </c>
    </row>
    <row r="224" spans="1:24" s="9" customFormat="1" ht="18.75" x14ac:dyDescent="0.2">
      <c r="A224" s="3">
        <v>219</v>
      </c>
      <c r="B224" s="3">
        <v>150</v>
      </c>
      <c r="C224" s="7" t="s">
        <v>2686</v>
      </c>
      <c r="D224" s="7" t="s">
        <v>7</v>
      </c>
      <c r="E224" s="7">
        <f>VLOOKUP(C224,'[1]S1.All cases'!$B$3:$O$1003,13,FALSE)</f>
        <v>2018</v>
      </c>
      <c r="F224" s="7" t="str">
        <f>VLOOKUP(C224,'[1]S1.All cases'!$B$3:$O$1003,12,FALSE)</f>
        <v>RUMC</v>
      </c>
      <c r="G224" s="12" t="s">
        <v>39</v>
      </c>
      <c r="H224" s="12" t="s">
        <v>38</v>
      </c>
      <c r="I224" s="12" t="s">
        <v>37</v>
      </c>
      <c r="J224" s="12" t="s">
        <v>2685</v>
      </c>
      <c r="K224" s="14">
        <v>4</v>
      </c>
      <c r="L224" s="10">
        <v>146305967</v>
      </c>
      <c r="M224" s="10" t="s">
        <v>54</v>
      </c>
      <c r="N224" s="9" t="s">
        <v>72</v>
      </c>
      <c r="Q224" s="3" t="s">
        <v>2684</v>
      </c>
      <c r="S224" s="6" t="s">
        <v>1</v>
      </c>
      <c r="T224" s="6" t="s">
        <v>1</v>
      </c>
      <c r="U224" s="18"/>
      <c r="V224" s="29">
        <v>36</v>
      </c>
      <c r="W224" s="29">
        <v>24</v>
      </c>
      <c r="X224" s="28">
        <v>0.66666666666666663</v>
      </c>
    </row>
    <row r="225" spans="1:26" s="9" customFormat="1" ht="18.75" x14ac:dyDescent="0.2">
      <c r="A225" s="3">
        <v>220</v>
      </c>
      <c r="B225" s="3">
        <v>151</v>
      </c>
      <c r="C225" s="7" t="s">
        <v>2683</v>
      </c>
      <c r="D225" s="7" t="s">
        <v>7</v>
      </c>
      <c r="E225" s="7">
        <f>VLOOKUP(C225,'[1]S1.All cases'!$B$3:$O$1003,13,FALSE)</f>
        <v>2018</v>
      </c>
      <c r="F225" s="7" t="str">
        <f>VLOOKUP(C225,'[1]S1.All cases'!$B$3:$O$1003,12,FALSE)</f>
        <v>RUMC</v>
      </c>
      <c r="G225" s="12" t="s">
        <v>39</v>
      </c>
      <c r="H225" s="12" t="s">
        <v>5</v>
      </c>
      <c r="I225" s="13" t="s">
        <v>4</v>
      </c>
      <c r="J225" s="12" t="s">
        <v>2682</v>
      </c>
      <c r="K225" s="14">
        <v>3</v>
      </c>
      <c r="L225" s="10" t="s">
        <v>2681</v>
      </c>
      <c r="M225" s="10">
        <v>2</v>
      </c>
      <c r="N225" s="10">
        <v>1</v>
      </c>
      <c r="O225" s="10">
        <v>1778139</v>
      </c>
      <c r="Q225" s="3"/>
      <c r="S225" s="6" t="s">
        <v>1</v>
      </c>
      <c r="T225" s="6" t="s">
        <v>1</v>
      </c>
      <c r="U225" s="18"/>
      <c r="V225" s="6"/>
      <c r="W225" s="6"/>
      <c r="X225" s="5"/>
    </row>
    <row r="226" spans="1:26" s="9" customFormat="1" ht="18.75" x14ac:dyDescent="0.2">
      <c r="A226" s="3">
        <v>221</v>
      </c>
      <c r="B226" s="3">
        <v>152</v>
      </c>
      <c r="C226" s="7" t="s">
        <v>2680</v>
      </c>
      <c r="D226" s="7" t="s">
        <v>17</v>
      </c>
      <c r="E226" s="7">
        <f>VLOOKUP(C226,'[1]S1.All cases'!$B$3:$O$1003,13,FALSE)</f>
        <v>2018</v>
      </c>
      <c r="F226" s="7" t="str">
        <f>VLOOKUP(C226,'[1]S1.All cases'!$B$3:$O$1003,12,FALSE)</f>
        <v>RUMC</v>
      </c>
      <c r="G226" s="12" t="s">
        <v>39</v>
      </c>
      <c r="H226" s="12" t="s">
        <v>38</v>
      </c>
      <c r="I226" s="12" t="s">
        <v>37</v>
      </c>
      <c r="J226" s="12" t="s">
        <v>2679</v>
      </c>
      <c r="K226" s="14">
        <v>11</v>
      </c>
      <c r="L226" s="10">
        <v>17531177</v>
      </c>
      <c r="M226" s="10" t="s">
        <v>54</v>
      </c>
      <c r="N226" s="9" t="s">
        <v>72</v>
      </c>
      <c r="Q226" s="3" t="s">
        <v>2678</v>
      </c>
      <c r="S226" s="6" t="s">
        <v>1</v>
      </c>
      <c r="T226" s="6" t="s">
        <v>1</v>
      </c>
      <c r="U226" s="18"/>
      <c r="V226" s="29">
        <v>40</v>
      </c>
      <c r="W226" s="29">
        <v>40</v>
      </c>
      <c r="X226" s="28">
        <v>1</v>
      </c>
    </row>
    <row r="227" spans="1:26" s="9" customFormat="1" ht="18.75" x14ac:dyDescent="0.2">
      <c r="A227" s="3">
        <v>222</v>
      </c>
      <c r="B227" s="3">
        <v>153</v>
      </c>
      <c r="C227" s="7" t="s">
        <v>2676</v>
      </c>
      <c r="D227" s="7" t="s">
        <v>17</v>
      </c>
      <c r="E227" s="7">
        <f>VLOOKUP(C227,'[1]S1.All cases'!$B$3:$O$1003,13,FALSE)</f>
        <v>2018</v>
      </c>
      <c r="F227" s="7" t="str">
        <f>VLOOKUP(C227,'[1]S1.All cases'!$B$3:$O$1003,12,FALSE)</f>
        <v>RUMC</v>
      </c>
      <c r="G227" s="12" t="s">
        <v>52</v>
      </c>
      <c r="H227" s="12" t="s">
        <v>38</v>
      </c>
      <c r="I227" s="12" t="s">
        <v>37</v>
      </c>
      <c r="J227" s="12" t="s">
        <v>2677</v>
      </c>
      <c r="K227" s="14">
        <v>12</v>
      </c>
      <c r="L227" s="10">
        <v>88089404</v>
      </c>
      <c r="M227" s="10" t="s">
        <v>72</v>
      </c>
      <c r="N227" s="9" t="s">
        <v>549</v>
      </c>
      <c r="Q227" s="3" t="s">
        <v>2674</v>
      </c>
      <c r="S227" s="6" t="s">
        <v>1</v>
      </c>
      <c r="T227" s="6" t="s">
        <v>1</v>
      </c>
      <c r="U227" s="18"/>
      <c r="V227" s="29">
        <v>37</v>
      </c>
      <c r="W227" s="29">
        <v>21</v>
      </c>
      <c r="X227" s="28">
        <v>0.56756756756756754</v>
      </c>
    </row>
    <row r="228" spans="1:26" s="9" customFormat="1" ht="18.75" x14ac:dyDescent="0.2">
      <c r="A228" s="3">
        <v>223</v>
      </c>
      <c r="B228" s="3">
        <v>153</v>
      </c>
      <c r="C228" s="7" t="s">
        <v>2676</v>
      </c>
      <c r="D228" s="7" t="s">
        <v>17</v>
      </c>
      <c r="E228" s="7">
        <f>VLOOKUP(C228,'[1]S1.All cases'!$B$3:$O$1003,13,FALSE)</f>
        <v>2018</v>
      </c>
      <c r="F228" s="7" t="str">
        <f>VLOOKUP(C228,'[1]S1.All cases'!$B$3:$O$1003,12,FALSE)</f>
        <v>RUMC</v>
      </c>
      <c r="G228" s="12" t="s">
        <v>52</v>
      </c>
      <c r="H228" s="12" t="s">
        <v>38</v>
      </c>
      <c r="I228" s="12" t="s">
        <v>37</v>
      </c>
      <c r="J228" s="12" t="s">
        <v>2675</v>
      </c>
      <c r="K228" s="14">
        <v>12</v>
      </c>
      <c r="L228" s="10">
        <v>88101183</v>
      </c>
      <c r="M228" s="10" t="s">
        <v>34</v>
      </c>
      <c r="N228" s="9" t="s">
        <v>35</v>
      </c>
      <c r="Q228" s="3" t="s">
        <v>2674</v>
      </c>
      <c r="S228" s="6" t="s">
        <v>1</v>
      </c>
      <c r="T228" s="6" t="s">
        <v>1</v>
      </c>
      <c r="U228" s="18"/>
      <c r="V228" s="29">
        <v>40</v>
      </c>
      <c r="W228" s="29">
        <v>18</v>
      </c>
      <c r="X228" s="28">
        <v>0.45</v>
      </c>
    </row>
    <row r="229" spans="1:26" s="9" customFormat="1" ht="18.75" x14ac:dyDescent="0.2">
      <c r="A229" s="3">
        <v>224</v>
      </c>
      <c r="B229" s="3">
        <v>154</v>
      </c>
      <c r="C229" s="7" t="s">
        <v>2673</v>
      </c>
      <c r="D229" s="7" t="s">
        <v>17</v>
      </c>
      <c r="E229" s="7">
        <f>VLOOKUP(C229,'[1]S1.All cases'!$B$3:$O$1003,13,FALSE)</f>
        <v>2018</v>
      </c>
      <c r="F229" s="7" t="str">
        <f>VLOOKUP(C229,'[1]S1.All cases'!$B$3:$O$1003,12,FALSE)</f>
        <v>RUMC</v>
      </c>
      <c r="G229" s="12" t="s">
        <v>52</v>
      </c>
      <c r="H229" s="12" t="s">
        <v>38</v>
      </c>
      <c r="I229" s="12" t="s">
        <v>37</v>
      </c>
      <c r="J229" s="12" t="s">
        <v>2672</v>
      </c>
      <c r="K229" s="14">
        <v>19</v>
      </c>
      <c r="L229" s="10">
        <v>6718135</v>
      </c>
      <c r="M229" s="10" t="s">
        <v>34</v>
      </c>
      <c r="N229" s="9" t="s">
        <v>54</v>
      </c>
      <c r="Q229" s="3" t="s">
        <v>633</v>
      </c>
      <c r="S229" s="6" t="s">
        <v>1</v>
      </c>
      <c r="T229" s="6" t="s">
        <v>1</v>
      </c>
      <c r="U229" s="18"/>
      <c r="V229" s="29">
        <v>58</v>
      </c>
      <c r="W229" s="29">
        <v>33</v>
      </c>
      <c r="X229" s="28">
        <v>0.56896551724137934</v>
      </c>
    </row>
    <row r="230" spans="1:26" s="9" customFormat="1" ht="18.75" x14ac:dyDescent="0.2">
      <c r="A230" s="3">
        <v>225</v>
      </c>
      <c r="B230" s="3">
        <v>155</v>
      </c>
      <c r="C230" s="7" t="s">
        <v>2671</v>
      </c>
      <c r="D230" s="7" t="s">
        <v>17</v>
      </c>
      <c r="E230" s="7">
        <f>VLOOKUP(C230,'[1]S1.All cases'!$B$3:$O$1003,13,FALSE)</f>
        <v>2018</v>
      </c>
      <c r="F230" s="7" t="str">
        <f>VLOOKUP(C230,'[1]S1.All cases'!$B$3:$O$1003,12,FALSE)</f>
        <v>RUMC</v>
      </c>
      <c r="G230" s="12" t="s">
        <v>39</v>
      </c>
      <c r="H230" s="12" t="s">
        <v>38</v>
      </c>
      <c r="I230" s="12" t="s">
        <v>37</v>
      </c>
      <c r="J230" s="12" t="s">
        <v>2670</v>
      </c>
      <c r="K230" s="14">
        <v>17</v>
      </c>
      <c r="L230" s="10">
        <v>31349119</v>
      </c>
      <c r="M230" s="10" t="s">
        <v>54</v>
      </c>
      <c r="N230" s="9" t="s">
        <v>72</v>
      </c>
      <c r="Q230" s="3" t="s">
        <v>61</v>
      </c>
      <c r="S230" s="6" t="s">
        <v>1</v>
      </c>
      <c r="T230" s="6" t="s">
        <v>1</v>
      </c>
      <c r="U230" s="18"/>
      <c r="V230" s="29">
        <v>42</v>
      </c>
      <c r="W230" s="29">
        <v>25</v>
      </c>
      <c r="X230" s="28">
        <v>0.59523809523809523</v>
      </c>
    </row>
    <row r="231" spans="1:26" s="9" customFormat="1" ht="18.75" x14ac:dyDescent="0.2">
      <c r="A231" s="3">
        <v>226</v>
      </c>
      <c r="B231" s="3">
        <v>156</v>
      </c>
      <c r="C231" s="7" t="s">
        <v>2669</v>
      </c>
      <c r="D231" s="7" t="s">
        <v>17</v>
      </c>
      <c r="E231" s="7">
        <f>VLOOKUP(C231,'[1]S1.All cases'!$B$3:$O$1003,13,FALSE)</f>
        <v>2018</v>
      </c>
      <c r="F231" s="7" t="str">
        <f>VLOOKUP(C231,'[1]S1.All cases'!$B$3:$O$1003,12,FALSE)</f>
        <v>RUMC</v>
      </c>
      <c r="G231" s="12" t="s">
        <v>109</v>
      </c>
      <c r="H231" s="12" t="s">
        <v>38</v>
      </c>
      <c r="I231" s="12" t="s">
        <v>37</v>
      </c>
      <c r="J231" s="12" t="s">
        <v>2668</v>
      </c>
      <c r="K231" s="14">
        <v>13</v>
      </c>
      <c r="L231" s="10">
        <v>20192782</v>
      </c>
      <c r="M231" s="10" t="s">
        <v>35</v>
      </c>
      <c r="N231" s="9" t="s">
        <v>34</v>
      </c>
      <c r="Q231" s="3" t="s">
        <v>495</v>
      </c>
      <c r="S231" s="6" t="s">
        <v>1</v>
      </c>
      <c r="T231" s="6" t="s">
        <v>1</v>
      </c>
      <c r="U231" s="18"/>
      <c r="V231" s="29">
        <v>47</v>
      </c>
      <c r="W231" s="29">
        <v>47</v>
      </c>
      <c r="X231" s="28">
        <v>1</v>
      </c>
    </row>
    <row r="232" spans="1:26" s="9" customFormat="1" ht="18.75" x14ac:dyDescent="0.2">
      <c r="A232" s="3">
        <v>227</v>
      </c>
      <c r="B232" s="3">
        <v>157</v>
      </c>
      <c r="C232" s="7" t="s">
        <v>2667</v>
      </c>
      <c r="D232" s="7" t="s">
        <v>7</v>
      </c>
      <c r="E232" s="7">
        <f>VLOOKUP(C232,'[1]S1.All cases'!$B$3:$O$1003,13,FALSE)</f>
        <v>2018</v>
      </c>
      <c r="F232" s="7" t="str">
        <f>VLOOKUP(C232,'[1]S1.All cases'!$B$3:$O$1003,12,FALSE)</f>
        <v>RUMC</v>
      </c>
      <c r="G232" s="12" t="s">
        <v>39</v>
      </c>
      <c r="H232" s="12" t="s">
        <v>38</v>
      </c>
      <c r="I232" s="12" t="s">
        <v>37</v>
      </c>
      <c r="J232" s="12" t="s">
        <v>2666</v>
      </c>
      <c r="K232" s="14">
        <v>17</v>
      </c>
      <c r="L232" s="10">
        <v>81511069</v>
      </c>
      <c r="M232" s="10" t="s">
        <v>54</v>
      </c>
      <c r="N232" s="9" t="s">
        <v>35</v>
      </c>
      <c r="Q232" s="3" t="s">
        <v>2665</v>
      </c>
      <c r="S232" s="6" t="s">
        <v>1</v>
      </c>
      <c r="T232" s="6" t="s">
        <v>1</v>
      </c>
      <c r="U232" s="18"/>
      <c r="V232" s="29">
        <v>43</v>
      </c>
      <c r="W232" s="29">
        <v>22</v>
      </c>
      <c r="X232" s="28">
        <v>0.51162790697674421</v>
      </c>
    </row>
    <row r="233" spans="1:26" s="9" customFormat="1" ht="18.75" x14ac:dyDescent="0.2">
      <c r="A233" s="3">
        <v>228</v>
      </c>
      <c r="B233" s="3">
        <v>158</v>
      </c>
      <c r="C233" s="7" t="s">
        <v>2664</v>
      </c>
      <c r="D233" s="7" t="s">
        <v>17</v>
      </c>
      <c r="E233" s="7">
        <f>VLOOKUP(C233,'[1]S1.All cases'!$B$3:$O$1003,13,FALSE)</f>
        <v>2018</v>
      </c>
      <c r="F233" s="7" t="str">
        <f>VLOOKUP(C233,'[1]S1.All cases'!$B$3:$O$1003,12,FALSE)</f>
        <v>RUMC</v>
      </c>
      <c r="G233" s="12" t="s">
        <v>109</v>
      </c>
      <c r="H233" s="12" t="s">
        <v>38</v>
      </c>
      <c r="I233" s="12" t="s">
        <v>37</v>
      </c>
      <c r="J233" s="12" t="s">
        <v>2663</v>
      </c>
      <c r="K233" s="14">
        <v>17</v>
      </c>
      <c r="L233" s="10">
        <v>43091783</v>
      </c>
      <c r="M233" s="10" t="s">
        <v>35</v>
      </c>
      <c r="N233" s="9" t="s">
        <v>72</v>
      </c>
      <c r="Q233" s="3" t="s">
        <v>1004</v>
      </c>
      <c r="S233" s="6" t="s">
        <v>1</v>
      </c>
      <c r="T233" s="6" t="s">
        <v>1</v>
      </c>
      <c r="U233" s="18"/>
      <c r="V233" s="29">
        <v>31</v>
      </c>
      <c r="W233" s="29">
        <v>15</v>
      </c>
      <c r="X233" s="28">
        <v>0.4838709677419355</v>
      </c>
    </row>
    <row r="234" spans="1:26" s="9" customFormat="1" ht="18.75" x14ac:dyDescent="0.2">
      <c r="A234" s="3">
        <v>229</v>
      </c>
      <c r="B234" s="3">
        <v>159</v>
      </c>
      <c r="C234" s="7" t="s">
        <v>2661</v>
      </c>
      <c r="D234" s="7" t="s">
        <v>17</v>
      </c>
      <c r="E234" s="7">
        <f>VLOOKUP(C234,'[1]S1.All cases'!$B$3:$O$1003,13,FALSE)</f>
        <v>2018</v>
      </c>
      <c r="F234" s="7" t="str">
        <f>VLOOKUP(C234,'[1]S1.All cases'!$B$3:$O$1003,12,FALSE)</f>
        <v>RUMC</v>
      </c>
      <c r="G234" s="12" t="s">
        <v>39</v>
      </c>
      <c r="H234" s="12" t="s">
        <v>38</v>
      </c>
      <c r="I234" s="12" t="s">
        <v>37</v>
      </c>
      <c r="J234" s="12" t="s">
        <v>2662</v>
      </c>
      <c r="K234" s="14">
        <v>1</v>
      </c>
      <c r="L234" s="10">
        <v>179552614</v>
      </c>
      <c r="M234" s="10" t="s">
        <v>35</v>
      </c>
      <c r="N234" s="9" t="s">
        <v>34</v>
      </c>
      <c r="Q234" s="3" t="s">
        <v>2659</v>
      </c>
      <c r="S234" s="6" t="s">
        <v>1</v>
      </c>
      <c r="T234" s="6" t="s">
        <v>1</v>
      </c>
      <c r="U234" s="18"/>
      <c r="V234" s="29">
        <v>32</v>
      </c>
      <c r="W234" s="29">
        <v>20</v>
      </c>
      <c r="X234" s="28">
        <v>0.625</v>
      </c>
    </row>
    <row r="235" spans="1:26" s="9" customFormat="1" ht="18.75" x14ac:dyDescent="0.2">
      <c r="A235" s="3">
        <v>230</v>
      </c>
      <c r="B235" s="3">
        <v>159</v>
      </c>
      <c r="C235" s="7" t="s">
        <v>2661</v>
      </c>
      <c r="D235" s="7" t="s">
        <v>17</v>
      </c>
      <c r="E235" s="7">
        <f>VLOOKUP(C235,'[1]S1.All cases'!$B$3:$O$1003,13,FALSE)</f>
        <v>2018</v>
      </c>
      <c r="F235" s="7" t="str">
        <f>VLOOKUP(C235,'[1]S1.All cases'!$B$3:$O$1003,12,FALSE)</f>
        <v>RUMC</v>
      </c>
      <c r="G235" s="12" t="s">
        <v>39</v>
      </c>
      <c r="H235" s="12" t="s">
        <v>38</v>
      </c>
      <c r="I235" s="12" t="s">
        <v>37</v>
      </c>
      <c r="J235" s="12" t="s">
        <v>2660</v>
      </c>
      <c r="K235" s="14">
        <v>1</v>
      </c>
      <c r="L235" s="10">
        <v>179557079</v>
      </c>
      <c r="M235" s="10" t="s">
        <v>35</v>
      </c>
      <c r="N235" s="9" t="s">
        <v>34</v>
      </c>
      <c r="Q235" s="3" t="s">
        <v>2659</v>
      </c>
      <c r="S235" s="6" t="s">
        <v>1</v>
      </c>
      <c r="T235" s="6" t="s">
        <v>1</v>
      </c>
      <c r="U235" s="18"/>
      <c r="V235" s="29">
        <v>37</v>
      </c>
      <c r="W235" s="29">
        <v>15</v>
      </c>
      <c r="X235" s="28">
        <v>0.40540540540540543</v>
      </c>
    </row>
    <row r="236" spans="1:26" s="9" customFormat="1" ht="18.75" x14ac:dyDescent="0.2">
      <c r="A236" s="3">
        <v>231</v>
      </c>
      <c r="B236" s="3">
        <v>160</v>
      </c>
      <c r="C236" s="7" t="s">
        <v>2658</v>
      </c>
      <c r="D236" s="7" t="s">
        <v>7</v>
      </c>
      <c r="E236" s="7">
        <f>VLOOKUP(C236,'[1]S1.All cases'!$B$3:$O$1003,13,FALSE)</f>
        <v>2018</v>
      </c>
      <c r="F236" s="7" t="str">
        <f>VLOOKUP(C236,'[1]S1.All cases'!$B$3:$O$1003,12,FALSE)</f>
        <v>RUMC</v>
      </c>
      <c r="G236" s="12" t="s">
        <v>39</v>
      </c>
      <c r="H236" s="12" t="s">
        <v>5</v>
      </c>
      <c r="I236" s="13" t="s">
        <v>4</v>
      </c>
      <c r="J236" s="12" t="s">
        <v>2657</v>
      </c>
      <c r="K236" s="14">
        <v>5</v>
      </c>
      <c r="L236" s="10" t="s">
        <v>2656</v>
      </c>
      <c r="M236" s="10">
        <v>2</v>
      </c>
      <c r="N236" s="10">
        <v>1</v>
      </c>
      <c r="O236" s="10">
        <v>21102487</v>
      </c>
      <c r="Q236" s="3"/>
      <c r="S236" s="6" t="s">
        <v>1</v>
      </c>
      <c r="T236" s="6" t="s">
        <v>1</v>
      </c>
      <c r="U236" s="18"/>
      <c r="V236" s="6"/>
      <c r="W236" s="6"/>
      <c r="X236" s="5"/>
    </row>
    <row r="237" spans="1:26" s="9" customFormat="1" ht="18.75" x14ac:dyDescent="0.2">
      <c r="A237" s="3">
        <v>232</v>
      </c>
      <c r="B237" s="3">
        <v>161</v>
      </c>
      <c r="C237" s="7" t="s">
        <v>2655</v>
      </c>
      <c r="D237" s="7" t="s">
        <v>7</v>
      </c>
      <c r="E237" s="7">
        <f>VLOOKUP(C237,'[1]S1.All cases'!$B$3:$O$1003,13,FALSE)</f>
        <v>2018</v>
      </c>
      <c r="F237" s="7" t="str">
        <f>VLOOKUP(C237,'[1]S1.All cases'!$B$3:$O$1003,12,FALSE)</f>
        <v>RUMC</v>
      </c>
      <c r="G237" s="12" t="s">
        <v>59</v>
      </c>
      <c r="H237" s="12" t="s">
        <v>5</v>
      </c>
      <c r="I237" s="13" t="s">
        <v>4</v>
      </c>
      <c r="J237" s="12" t="s">
        <v>2654</v>
      </c>
      <c r="K237" s="14">
        <v>5</v>
      </c>
      <c r="L237" s="10" t="s">
        <v>2653</v>
      </c>
      <c r="M237" s="10">
        <v>2</v>
      </c>
      <c r="N237" s="10">
        <v>1</v>
      </c>
      <c r="O237" s="10">
        <v>2198</v>
      </c>
      <c r="Q237" s="3" t="s">
        <v>2652</v>
      </c>
      <c r="S237" s="6" t="s">
        <v>1</v>
      </c>
      <c r="T237" s="6" t="s">
        <v>1</v>
      </c>
      <c r="U237" s="18"/>
      <c r="V237" s="6"/>
      <c r="W237" s="6"/>
      <c r="X237" s="5"/>
    </row>
    <row r="238" spans="1:26" s="9" customFormat="1" ht="18.75" x14ac:dyDescent="0.2">
      <c r="A238" s="3">
        <v>233</v>
      </c>
      <c r="B238" s="3">
        <v>162</v>
      </c>
      <c r="C238" s="7" t="s">
        <v>2649</v>
      </c>
      <c r="D238" s="7" t="s">
        <v>7</v>
      </c>
      <c r="E238" s="7">
        <f>VLOOKUP(C238,'[1]S1.All cases'!$B$3:$O$1003,13,FALSE)</f>
        <v>2018</v>
      </c>
      <c r="F238" s="7" t="str">
        <f>VLOOKUP(C238,'[1]S1.All cases'!$B$3:$O$1003,12,FALSE)</f>
        <v>RUMC</v>
      </c>
      <c r="G238" s="12" t="s">
        <v>59</v>
      </c>
      <c r="H238" s="12" t="s">
        <v>5</v>
      </c>
      <c r="I238" s="13" t="s">
        <v>4</v>
      </c>
      <c r="J238" s="12" t="s">
        <v>2651</v>
      </c>
      <c r="K238" s="14">
        <v>2</v>
      </c>
      <c r="L238" s="10" t="s">
        <v>2650</v>
      </c>
      <c r="M238" s="10">
        <v>2</v>
      </c>
      <c r="N238" s="10">
        <v>3</v>
      </c>
      <c r="O238" s="10">
        <v>13980</v>
      </c>
      <c r="Q238" s="3" t="s">
        <v>415</v>
      </c>
      <c r="S238" s="6" t="s">
        <v>1</v>
      </c>
      <c r="T238" s="6" t="s">
        <v>1</v>
      </c>
      <c r="U238" s="18"/>
      <c r="V238" s="6"/>
      <c r="W238" s="6"/>
      <c r="X238" s="5"/>
    </row>
    <row r="239" spans="1:26" s="9" customFormat="1" ht="18.75" x14ac:dyDescent="0.2">
      <c r="A239" s="3">
        <v>234</v>
      </c>
      <c r="B239" s="3">
        <v>162</v>
      </c>
      <c r="C239" s="7" t="s">
        <v>2649</v>
      </c>
      <c r="D239" s="7" t="s">
        <v>7</v>
      </c>
      <c r="E239" s="7">
        <f>VLOOKUP(C239,'[1]S1.All cases'!$B$3:$O$1003,13,FALSE)</f>
        <v>2018</v>
      </c>
      <c r="F239" s="7" t="str">
        <f>VLOOKUP(C239,'[1]S1.All cases'!$B$3:$O$1003,12,FALSE)</f>
        <v>RUMC</v>
      </c>
      <c r="G239" s="12" t="s">
        <v>52</v>
      </c>
      <c r="H239" s="12" t="s">
        <v>38</v>
      </c>
      <c r="I239" s="12" t="s">
        <v>37</v>
      </c>
      <c r="J239" s="12" t="s">
        <v>2083</v>
      </c>
      <c r="K239" s="14">
        <v>2</v>
      </c>
      <c r="L239" s="10">
        <v>44312653</v>
      </c>
      <c r="M239" s="10" t="s">
        <v>34</v>
      </c>
      <c r="N239" s="9" t="s">
        <v>35</v>
      </c>
      <c r="P239" s="1"/>
      <c r="Q239" s="3" t="s">
        <v>415</v>
      </c>
      <c r="S239" s="6" t="s">
        <v>1</v>
      </c>
      <c r="T239" s="6" t="s">
        <v>1</v>
      </c>
      <c r="U239" s="18"/>
      <c r="V239" s="29">
        <v>48</v>
      </c>
      <c r="W239" s="29">
        <v>18</v>
      </c>
      <c r="X239" s="28">
        <v>0.375</v>
      </c>
      <c r="Y239" s="1"/>
      <c r="Z239" s="1"/>
    </row>
    <row r="240" spans="1:26" s="9" customFormat="1" ht="18.75" x14ac:dyDescent="0.2">
      <c r="A240" s="3">
        <v>235</v>
      </c>
      <c r="B240" s="3">
        <v>163</v>
      </c>
      <c r="C240" s="7" t="s">
        <v>2648</v>
      </c>
      <c r="D240" s="7" t="s">
        <v>17</v>
      </c>
      <c r="E240" s="7">
        <f>VLOOKUP(C240,'[1]S1.All cases'!$B$3:$O$1003,13,FALSE)</f>
        <v>2018</v>
      </c>
      <c r="F240" s="7" t="str">
        <f>VLOOKUP(C240,'[1]S1.All cases'!$B$3:$O$1003,12,FALSE)</f>
        <v>RUMC</v>
      </c>
      <c r="G240" s="12" t="s">
        <v>39</v>
      </c>
      <c r="H240" s="12" t="s">
        <v>38</v>
      </c>
      <c r="I240" s="12" t="s">
        <v>37</v>
      </c>
      <c r="J240" s="12" t="s">
        <v>2647</v>
      </c>
      <c r="K240" s="32">
        <v>19</v>
      </c>
      <c r="L240" s="3">
        <v>48965340</v>
      </c>
      <c r="M240" s="3" t="s">
        <v>54</v>
      </c>
      <c r="N240" s="1" t="s">
        <v>35</v>
      </c>
      <c r="O240" s="1"/>
      <c r="Q240" s="3" t="s">
        <v>2283</v>
      </c>
      <c r="R240" s="1"/>
      <c r="S240" s="6" t="s">
        <v>1</v>
      </c>
      <c r="T240" s="6" t="s">
        <v>1</v>
      </c>
      <c r="U240" s="18"/>
      <c r="V240" s="29">
        <v>33</v>
      </c>
      <c r="W240" s="29">
        <v>17</v>
      </c>
      <c r="X240" s="28">
        <v>0.51515151515151514</v>
      </c>
    </row>
    <row r="241" spans="1:26" s="9" customFormat="1" ht="18.75" x14ac:dyDescent="0.2">
      <c r="A241" s="3">
        <v>236</v>
      </c>
      <c r="B241" s="3">
        <v>164</v>
      </c>
      <c r="C241" s="7" t="s">
        <v>2646</v>
      </c>
      <c r="D241" s="7" t="s">
        <v>17</v>
      </c>
      <c r="E241" s="7">
        <f>VLOOKUP(C241,'[1]S1.All cases'!$B$3:$O$1003,13,FALSE)</f>
        <v>2018</v>
      </c>
      <c r="F241" s="7" t="str">
        <f>VLOOKUP(C241,'[1]S1.All cases'!$B$3:$O$1003,12,FALSE)</f>
        <v>RUMC</v>
      </c>
      <c r="G241" s="12" t="s">
        <v>118</v>
      </c>
      <c r="H241" s="12" t="s">
        <v>217</v>
      </c>
      <c r="I241" s="9" t="s">
        <v>26</v>
      </c>
      <c r="J241" s="12" t="s">
        <v>1376</v>
      </c>
      <c r="K241" s="14"/>
      <c r="L241" s="10"/>
      <c r="M241" s="10"/>
      <c r="Q241" s="3"/>
      <c r="S241" s="6" t="s">
        <v>1</v>
      </c>
      <c r="T241" s="18"/>
      <c r="U241" s="6" t="s">
        <v>1</v>
      </c>
      <c r="V241" s="6"/>
      <c r="W241" s="6"/>
      <c r="X241" s="5"/>
    </row>
    <row r="242" spans="1:26" s="9" customFormat="1" ht="18.75" x14ac:dyDescent="0.2">
      <c r="A242" s="3">
        <v>237</v>
      </c>
      <c r="B242" s="3">
        <v>165</v>
      </c>
      <c r="C242" s="7" t="s">
        <v>2645</v>
      </c>
      <c r="D242" s="7" t="s">
        <v>17</v>
      </c>
      <c r="E242" s="7">
        <f>VLOOKUP(C242,'[1]S1.All cases'!$B$3:$O$1003,13,FALSE)</f>
        <v>2018</v>
      </c>
      <c r="F242" s="7" t="str">
        <f>VLOOKUP(C242,'[1]S1.All cases'!$B$3:$O$1003,12,FALSE)</f>
        <v>RUMC</v>
      </c>
      <c r="G242" s="12" t="s">
        <v>39</v>
      </c>
      <c r="H242" s="12" t="s">
        <v>38</v>
      </c>
      <c r="I242" s="12" t="s">
        <v>37</v>
      </c>
      <c r="J242" s="12" t="s">
        <v>2644</v>
      </c>
      <c r="K242" s="14">
        <v>8</v>
      </c>
      <c r="L242" s="10">
        <v>143817454</v>
      </c>
      <c r="M242" s="10" t="s">
        <v>35</v>
      </c>
      <c r="N242" s="9" t="s">
        <v>72</v>
      </c>
      <c r="Q242" s="3" t="s">
        <v>2643</v>
      </c>
      <c r="S242" s="6" t="s">
        <v>1</v>
      </c>
      <c r="T242" s="6" t="s">
        <v>1</v>
      </c>
      <c r="U242" s="18"/>
      <c r="V242" s="29">
        <v>39</v>
      </c>
      <c r="W242" s="29">
        <v>17</v>
      </c>
      <c r="X242" s="28">
        <v>0.4358974358974359</v>
      </c>
    </row>
    <row r="243" spans="1:26" s="9" customFormat="1" ht="18.75" x14ac:dyDescent="0.2">
      <c r="A243" s="3">
        <v>238</v>
      </c>
      <c r="B243" s="3">
        <v>166</v>
      </c>
      <c r="C243" s="7" t="s">
        <v>2642</v>
      </c>
      <c r="D243" s="7" t="s">
        <v>17</v>
      </c>
      <c r="E243" s="7">
        <f>VLOOKUP(C243,'[1]S1.All cases'!$B$3:$O$1003,13,FALSE)</f>
        <v>2018</v>
      </c>
      <c r="F243" s="7" t="str">
        <f>VLOOKUP(C243,'[1]S1.All cases'!$B$3:$O$1003,12,FALSE)</f>
        <v>RUMC</v>
      </c>
      <c r="G243" s="12" t="s">
        <v>39</v>
      </c>
      <c r="H243" s="12" t="s">
        <v>38</v>
      </c>
      <c r="I243" s="12" t="s">
        <v>37</v>
      </c>
      <c r="J243" s="12" t="s">
        <v>2641</v>
      </c>
      <c r="K243" s="14">
        <v>9</v>
      </c>
      <c r="L243" s="10">
        <v>137234126</v>
      </c>
      <c r="M243" s="10" t="s">
        <v>664</v>
      </c>
      <c r="N243" s="9" t="s">
        <v>54</v>
      </c>
      <c r="P243" s="1"/>
      <c r="Q243" s="3" t="s">
        <v>2640</v>
      </c>
      <c r="S243" s="6" t="s">
        <v>1</v>
      </c>
      <c r="T243" s="6" t="s">
        <v>1</v>
      </c>
      <c r="U243" s="18"/>
      <c r="V243" s="29">
        <v>30</v>
      </c>
      <c r="W243" s="29">
        <v>15</v>
      </c>
      <c r="X243" s="28">
        <v>0.5</v>
      </c>
      <c r="Y243" s="1"/>
    </row>
    <row r="244" spans="1:26" s="9" customFormat="1" ht="18.75" x14ac:dyDescent="0.2">
      <c r="A244" s="3">
        <v>239</v>
      </c>
      <c r="B244" s="3">
        <v>167</v>
      </c>
      <c r="C244" s="7" t="s">
        <v>2637</v>
      </c>
      <c r="D244" s="7" t="s">
        <v>17</v>
      </c>
      <c r="E244" s="7">
        <f>VLOOKUP(C244,'[1]S1.All cases'!$B$3:$O$1003,13,FALSE)</f>
        <v>2018</v>
      </c>
      <c r="F244" s="7" t="str">
        <f>VLOOKUP(C244,'[1]S1.All cases'!$B$3:$O$1003,12,FALSE)</f>
        <v>RUMC</v>
      </c>
      <c r="G244" s="12" t="s">
        <v>52</v>
      </c>
      <c r="H244" s="12" t="s">
        <v>38</v>
      </c>
      <c r="I244" s="12" t="s">
        <v>37</v>
      </c>
      <c r="J244" s="12" t="s">
        <v>2639</v>
      </c>
      <c r="K244" s="14">
        <v>1</v>
      </c>
      <c r="L244" s="10">
        <v>11794027</v>
      </c>
      <c r="M244" s="10" t="s">
        <v>2638</v>
      </c>
      <c r="N244" s="9" t="s">
        <v>940</v>
      </c>
      <c r="Q244" s="3" t="s">
        <v>2239</v>
      </c>
      <c r="S244" s="6" t="s">
        <v>1</v>
      </c>
      <c r="T244" s="18"/>
      <c r="U244" s="6" t="s">
        <v>1</v>
      </c>
      <c r="V244" s="29"/>
      <c r="W244" s="29"/>
      <c r="X244" s="28"/>
    </row>
    <row r="245" spans="1:26" s="9" customFormat="1" ht="18.75" x14ac:dyDescent="0.2">
      <c r="A245" s="3">
        <v>240</v>
      </c>
      <c r="B245" s="3">
        <v>167</v>
      </c>
      <c r="C245" s="7" t="s">
        <v>2637</v>
      </c>
      <c r="D245" s="7" t="s">
        <v>17</v>
      </c>
      <c r="E245" s="7">
        <f>VLOOKUP(C245,'[1]S1.All cases'!$B$3:$O$1003,13,FALSE)</f>
        <v>2018</v>
      </c>
      <c r="F245" s="7" t="str">
        <f>VLOOKUP(C245,'[1]S1.All cases'!$B$3:$O$1003,12,FALSE)</f>
        <v>RUMC</v>
      </c>
      <c r="G245" s="12" t="s">
        <v>52</v>
      </c>
      <c r="H245" s="12" t="s">
        <v>38</v>
      </c>
      <c r="I245" s="12" t="s">
        <v>37</v>
      </c>
      <c r="J245" s="12" t="s">
        <v>2636</v>
      </c>
      <c r="K245" s="14">
        <v>1</v>
      </c>
      <c r="L245" s="10">
        <v>11796321</v>
      </c>
      <c r="M245" s="10" t="s">
        <v>54</v>
      </c>
      <c r="N245" s="9" t="s">
        <v>72</v>
      </c>
      <c r="Q245" s="3" t="s">
        <v>2239</v>
      </c>
      <c r="S245" s="6" t="s">
        <v>1</v>
      </c>
      <c r="T245" s="6" t="s">
        <v>1</v>
      </c>
      <c r="U245" s="18"/>
      <c r="V245" s="29">
        <v>53</v>
      </c>
      <c r="W245" s="29">
        <v>53</v>
      </c>
      <c r="X245" s="28">
        <v>1</v>
      </c>
    </row>
    <row r="246" spans="1:26" s="9" customFormat="1" ht="18.75" x14ac:dyDescent="0.2">
      <c r="A246" s="3">
        <v>241</v>
      </c>
      <c r="B246" s="3">
        <v>168</v>
      </c>
      <c r="C246" s="7" t="s">
        <v>2635</v>
      </c>
      <c r="D246" s="7" t="s">
        <v>17</v>
      </c>
      <c r="E246" s="7">
        <f>VLOOKUP(C246,'[1]S1.All cases'!$B$3:$O$1003,13,FALSE)</f>
        <v>2018</v>
      </c>
      <c r="F246" s="7" t="str">
        <f>VLOOKUP(C246,'[1]S1.All cases'!$B$3:$O$1003,12,FALSE)</f>
        <v>RUMC</v>
      </c>
      <c r="G246" s="12" t="s">
        <v>39</v>
      </c>
      <c r="H246" s="12" t="s">
        <v>5</v>
      </c>
      <c r="I246" s="13" t="s">
        <v>4</v>
      </c>
      <c r="J246" s="12" t="s">
        <v>2634</v>
      </c>
      <c r="K246" s="14">
        <v>9</v>
      </c>
      <c r="L246" s="10" t="s">
        <v>2633</v>
      </c>
      <c r="M246" s="10">
        <v>2</v>
      </c>
      <c r="N246" s="10">
        <v>1</v>
      </c>
      <c r="O246" s="10">
        <v>8363758</v>
      </c>
      <c r="Q246" s="3"/>
      <c r="S246" s="6" t="s">
        <v>1</v>
      </c>
      <c r="T246" s="6" t="s">
        <v>1</v>
      </c>
      <c r="U246" s="18"/>
      <c r="V246" s="6"/>
      <c r="W246" s="6"/>
      <c r="X246" s="5"/>
    </row>
    <row r="247" spans="1:26" s="9" customFormat="1" ht="18.75" x14ac:dyDescent="0.2">
      <c r="A247" s="3">
        <v>242</v>
      </c>
      <c r="B247" s="3">
        <v>169</v>
      </c>
      <c r="C247" s="7" t="s">
        <v>2631</v>
      </c>
      <c r="D247" s="7" t="s">
        <v>17</v>
      </c>
      <c r="E247" s="7">
        <f>VLOOKUP(C247,'[1]S1.All cases'!$B$3:$O$1003,13,FALSE)</f>
        <v>2018</v>
      </c>
      <c r="F247" s="7" t="str">
        <f>VLOOKUP(C247,'[1]S1.All cases'!$B$3:$O$1003,12,FALSE)</f>
        <v>RUMC</v>
      </c>
      <c r="G247" s="12" t="s">
        <v>109</v>
      </c>
      <c r="H247" s="12" t="s">
        <v>38</v>
      </c>
      <c r="I247" s="12" t="s">
        <v>37</v>
      </c>
      <c r="J247" s="12" t="s">
        <v>2632</v>
      </c>
      <c r="K247" s="14">
        <v>10</v>
      </c>
      <c r="L247" s="10">
        <v>102832611</v>
      </c>
      <c r="M247" s="10" t="s">
        <v>54</v>
      </c>
      <c r="N247" s="9" t="s">
        <v>72</v>
      </c>
      <c r="Q247" s="3" t="s">
        <v>2628</v>
      </c>
      <c r="S247" s="6" t="s">
        <v>1</v>
      </c>
      <c r="T247" s="6" t="s">
        <v>1</v>
      </c>
      <c r="U247" s="18"/>
      <c r="V247" s="29">
        <v>42</v>
      </c>
      <c r="W247" s="29">
        <v>26</v>
      </c>
      <c r="X247" s="28">
        <v>0.61904761904761907</v>
      </c>
    </row>
    <row r="248" spans="1:26" s="9" customFormat="1" ht="18.75" x14ac:dyDescent="0.2">
      <c r="A248" s="3">
        <v>243</v>
      </c>
      <c r="B248" s="3">
        <v>169</v>
      </c>
      <c r="C248" s="7" t="s">
        <v>2631</v>
      </c>
      <c r="D248" s="7" t="s">
        <v>17</v>
      </c>
      <c r="E248" s="7">
        <f>VLOOKUP(C248,'[1]S1.All cases'!$B$3:$O$1003,13,FALSE)</f>
        <v>2018</v>
      </c>
      <c r="F248" s="7" t="str">
        <f>VLOOKUP(C248,'[1]S1.All cases'!$B$3:$O$1003,12,FALSE)</f>
        <v>RUMC</v>
      </c>
      <c r="G248" s="12" t="s">
        <v>109</v>
      </c>
      <c r="H248" s="12" t="s">
        <v>38</v>
      </c>
      <c r="I248" s="12" t="s">
        <v>37</v>
      </c>
      <c r="J248" s="12" t="s">
        <v>2630</v>
      </c>
      <c r="K248" s="14">
        <v>10</v>
      </c>
      <c r="L248" s="10">
        <v>102837131</v>
      </c>
      <c r="M248" s="10" t="s">
        <v>2629</v>
      </c>
      <c r="N248" s="9" t="s">
        <v>54</v>
      </c>
      <c r="Q248" s="3" t="s">
        <v>2628</v>
      </c>
      <c r="S248" s="6" t="s">
        <v>1</v>
      </c>
      <c r="T248" s="6" t="s">
        <v>1</v>
      </c>
      <c r="U248" s="18"/>
      <c r="V248" s="29">
        <v>51</v>
      </c>
      <c r="W248" s="29">
        <v>18</v>
      </c>
      <c r="X248" s="28">
        <v>0.35294117647058826</v>
      </c>
    </row>
    <row r="249" spans="1:26" ht="18.75" x14ac:dyDescent="0.2">
      <c r="A249" s="3">
        <v>244</v>
      </c>
      <c r="B249" s="3">
        <v>170</v>
      </c>
      <c r="C249" s="7" t="s">
        <v>2627</v>
      </c>
      <c r="D249" s="7" t="s">
        <v>17</v>
      </c>
      <c r="E249" s="7">
        <f>VLOOKUP(C249,'[1]S1.All cases'!$B$3:$O$1003,13,FALSE)</f>
        <v>2018</v>
      </c>
      <c r="F249" s="7" t="str">
        <f>VLOOKUP(C249,'[1]S1.All cases'!$B$3:$O$1003,12,FALSE)</f>
        <v>RUMC</v>
      </c>
      <c r="G249" s="12" t="s">
        <v>109</v>
      </c>
      <c r="H249" s="12" t="s">
        <v>38</v>
      </c>
      <c r="I249" s="12" t="s">
        <v>37</v>
      </c>
      <c r="J249" s="12" t="s">
        <v>2626</v>
      </c>
      <c r="K249" s="14">
        <v>10</v>
      </c>
      <c r="L249" s="10">
        <v>87933037</v>
      </c>
      <c r="M249" s="10" t="s">
        <v>72</v>
      </c>
      <c r="N249" s="9" t="s">
        <v>54</v>
      </c>
      <c r="O249" s="9"/>
      <c r="P249" s="9">
        <v>54</v>
      </c>
      <c r="Q249" s="3" t="s">
        <v>330</v>
      </c>
      <c r="R249" s="9" t="s">
        <v>619</v>
      </c>
      <c r="S249" s="6" t="s">
        <v>1</v>
      </c>
      <c r="T249" s="6" t="s">
        <v>1</v>
      </c>
      <c r="U249" s="18"/>
      <c r="V249" s="29">
        <v>24</v>
      </c>
      <c r="W249" s="29">
        <v>13</v>
      </c>
      <c r="X249" s="28">
        <v>0.54166666666666663</v>
      </c>
      <c r="Y249" s="9" t="s">
        <v>2524</v>
      </c>
      <c r="Z249" s="9"/>
    </row>
    <row r="250" spans="1:26" s="9" customFormat="1" ht="18.75" x14ac:dyDescent="0.2">
      <c r="A250" s="3">
        <v>245</v>
      </c>
      <c r="B250" s="3">
        <v>171</v>
      </c>
      <c r="C250" s="7" t="s">
        <v>2625</v>
      </c>
      <c r="D250" s="7" t="s">
        <v>7</v>
      </c>
      <c r="E250" s="7">
        <f>VLOOKUP(C250,'[1]S1.All cases'!$B$3:$O$1003,13,FALSE)</f>
        <v>2018</v>
      </c>
      <c r="F250" s="7" t="str">
        <f>VLOOKUP(C250,'[1]S1.All cases'!$B$3:$O$1003,12,FALSE)</f>
        <v>RUMC</v>
      </c>
      <c r="G250" s="12" t="s">
        <v>39</v>
      </c>
      <c r="H250" s="12" t="s">
        <v>38</v>
      </c>
      <c r="I250" s="12" t="s">
        <v>37</v>
      </c>
      <c r="J250" s="12" t="s">
        <v>2624</v>
      </c>
      <c r="K250" s="14">
        <v>2</v>
      </c>
      <c r="L250" s="10">
        <v>96293091</v>
      </c>
      <c r="M250" s="10" t="s">
        <v>54</v>
      </c>
      <c r="N250" s="9" t="s">
        <v>72</v>
      </c>
      <c r="Q250" s="3" t="s">
        <v>2623</v>
      </c>
      <c r="S250" s="6" t="s">
        <v>1</v>
      </c>
      <c r="T250" s="6" t="s">
        <v>1</v>
      </c>
      <c r="U250" s="18"/>
      <c r="V250" s="29">
        <v>39</v>
      </c>
      <c r="W250" s="29">
        <v>16</v>
      </c>
      <c r="X250" s="28">
        <v>0.41025641025641024</v>
      </c>
    </row>
    <row r="251" spans="1:26" s="9" customFormat="1" ht="18.75" x14ac:dyDescent="0.2">
      <c r="A251" s="3">
        <v>246</v>
      </c>
      <c r="B251" s="3">
        <v>172</v>
      </c>
      <c r="C251" s="7" t="s">
        <v>2621</v>
      </c>
      <c r="D251" s="7" t="s">
        <v>7</v>
      </c>
      <c r="E251" s="7">
        <f>VLOOKUP(C251,'[1]S1.All cases'!$B$3:$O$1003,13,FALSE)</f>
        <v>2018</v>
      </c>
      <c r="F251" s="7" t="str">
        <f>VLOOKUP(C251,'[1]S1.All cases'!$B$3:$O$1003,12,FALSE)</f>
        <v>RUMC</v>
      </c>
      <c r="G251" s="12" t="s">
        <v>52</v>
      </c>
      <c r="H251" s="12" t="s">
        <v>38</v>
      </c>
      <c r="I251" s="12" t="s">
        <v>37</v>
      </c>
      <c r="J251" s="12" t="s">
        <v>2622</v>
      </c>
      <c r="K251" s="14">
        <v>16</v>
      </c>
      <c r="L251" s="10">
        <v>8811153</v>
      </c>
      <c r="M251" s="10" t="s">
        <v>54</v>
      </c>
      <c r="N251" s="9" t="s">
        <v>72</v>
      </c>
      <c r="Q251" s="3" t="s">
        <v>2619</v>
      </c>
      <c r="S251" s="6" t="s">
        <v>1</v>
      </c>
      <c r="T251" s="6" t="s">
        <v>1</v>
      </c>
      <c r="U251" s="18"/>
      <c r="V251" s="29">
        <v>44</v>
      </c>
      <c r="W251" s="29">
        <v>21</v>
      </c>
      <c r="X251" s="28">
        <v>0.47727272727272729</v>
      </c>
    </row>
    <row r="252" spans="1:26" s="9" customFormat="1" ht="18.75" x14ac:dyDescent="0.2">
      <c r="A252" s="3">
        <v>247</v>
      </c>
      <c r="B252" s="3">
        <v>172</v>
      </c>
      <c r="C252" s="7" t="s">
        <v>2621</v>
      </c>
      <c r="D252" s="7" t="s">
        <v>7</v>
      </c>
      <c r="E252" s="7">
        <f>VLOOKUP(C252,'[1]S1.All cases'!$B$3:$O$1003,13,FALSE)</f>
        <v>2018</v>
      </c>
      <c r="F252" s="7" t="str">
        <f>VLOOKUP(C252,'[1]S1.All cases'!$B$3:$O$1003,12,FALSE)</f>
        <v>RUMC</v>
      </c>
      <c r="G252" s="12" t="s">
        <v>52</v>
      </c>
      <c r="H252" s="12" t="s">
        <v>38</v>
      </c>
      <c r="I252" s="12" t="s">
        <v>37</v>
      </c>
      <c r="J252" s="12" t="s">
        <v>2620</v>
      </c>
      <c r="K252" s="14">
        <v>16</v>
      </c>
      <c r="L252" s="10">
        <v>8847806</v>
      </c>
      <c r="M252" s="10" t="s">
        <v>54</v>
      </c>
      <c r="N252" s="9" t="s">
        <v>35</v>
      </c>
      <c r="Q252" s="3" t="s">
        <v>2619</v>
      </c>
      <c r="S252" s="6" t="s">
        <v>1</v>
      </c>
      <c r="T252" s="6" t="s">
        <v>1</v>
      </c>
      <c r="U252" s="18"/>
      <c r="V252" s="29">
        <v>55</v>
      </c>
      <c r="W252" s="29">
        <v>31</v>
      </c>
      <c r="X252" s="28">
        <v>0.5636363636363636</v>
      </c>
    </row>
    <row r="253" spans="1:26" ht="18.75" x14ac:dyDescent="0.2">
      <c r="A253" s="3">
        <v>248</v>
      </c>
      <c r="B253" s="3">
        <v>173</v>
      </c>
      <c r="C253" s="7" t="s">
        <v>2618</v>
      </c>
      <c r="D253" s="7" t="s">
        <v>7</v>
      </c>
      <c r="E253" s="7">
        <f>VLOOKUP(C253,'[1]S1.All cases'!$B$3:$O$1003,13,FALSE)</f>
        <v>2018</v>
      </c>
      <c r="F253" s="7" t="str">
        <f>VLOOKUP(C253,'[1]S1.All cases'!$B$3:$O$1003,12,FALSE)</f>
        <v>RUMC</v>
      </c>
      <c r="G253" s="12" t="s">
        <v>39</v>
      </c>
      <c r="H253" s="12" t="s">
        <v>38</v>
      </c>
      <c r="I253" s="12" t="s">
        <v>37</v>
      </c>
      <c r="J253" s="12" t="s">
        <v>2617</v>
      </c>
      <c r="K253" s="14">
        <v>16</v>
      </c>
      <c r="L253" s="10">
        <v>3243191</v>
      </c>
      <c r="M253" s="10" t="s">
        <v>34</v>
      </c>
      <c r="N253" s="9" t="s">
        <v>54</v>
      </c>
      <c r="O253" s="9"/>
      <c r="P253" s="9"/>
      <c r="Q253" s="3" t="s">
        <v>2616</v>
      </c>
      <c r="R253" s="9"/>
      <c r="S253" s="6" t="s">
        <v>1</v>
      </c>
      <c r="T253" s="6" t="s">
        <v>1</v>
      </c>
      <c r="U253" s="18"/>
      <c r="V253" s="29">
        <v>50</v>
      </c>
      <c r="W253" s="29">
        <v>27</v>
      </c>
      <c r="X253" s="28">
        <v>0.54</v>
      </c>
      <c r="Y253" s="9"/>
      <c r="Z253" s="9"/>
    </row>
    <row r="254" spans="1:26" s="9" customFormat="1" ht="18.75" x14ac:dyDescent="0.2">
      <c r="A254" s="3">
        <v>249</v>
      </c>
      <c r="B254" s="3">
        <v>174</v>
      </c>
      <c r="C254" s="7" t="s">
        <v>2615</v>
      </c>
      <c r="D254" s="7" t="s">
        <v>7</v>
      </c>
      <c r="E254" s="7">
        <f>VLOOKUP(C254,'[1]S1.All cases'!$B$3:$O$1003,13,FALSE)</f>
        <v>2018</v>
      </c>
      <c r="F254" s="7" t="str">
        <f>VLOOKUP(C254,'[1]S1.All cases'!$B$3:$O$1003,12,FALSE)</f>
        <v>RUMC</v>
      </c>
      <c r="G254" s="12" t="s">
        <v>39</v>
      </c>
      <c r="H254" s="12" t="s">
        <v>38</v>
      </c>
      <c r="I254" s="12" t="s">
        <v>37</v>
      </c>
      <c r="J254" s="12" t="s">
        <v>2614</v>
      </c>
      <c r="K254" s="14">
        <v>16</v>
      </c>
      <c r="L254" s="10">
        <v>2090952</v>
      </c>
      <c r="M254" s="10" t="s">
        <v>54</v>
      </c>
      <c r="N254" s="9" t="s">
        <v>72</v>
      </c>
      <c r="Q254" s="3" t="s">
        <v>2611</v>
      </c>
      <c r="S254" s="6" t="s">
        <v>1</v>
      </c>
      <c r="T254" s="6" t="s">
        <v>1</v>
      </c>
      <c r="U254" s="18"/>
      <c r="V254" s="29">
        <v>61</v>
      </c>
      <c r="W254" s="29">
        <v>29</v>
      </c>
      <c r="X254" s="28">
        <v>0.47540983606557374</v>
      </c>
    </row>
    <row r="255" spans="1:26" s="9" customFormat="1" ht="18.75" x14ac:dyDescent="0.2">
      <c r="A255" s="3">
        <v>250</v>
      </c>
      <c r="B255" s="3">
        <v>175</v>
      </c>
      <c r="C255" s="7" t="s">
        <v>2613</v>
      </c>
      <c r="D255" s="7" t="s">
        <v>17</v>
      </c>
      <c r="E255" s="7">
        <f>VLOOKUP(C255,'[1]S1.All cases'!$B$3:$O$1003,13,FALSE)</f>
        <v>2018</v>
      </c>
      <c r="F255" s="7" t="str">
        <f>VLOOKUP(C255,'[1]S1.All cases'!$B$3:$O$1003,12,FALSE)</f>
        <v>RUMC</v>
      </c>
      <c r="G255" s="12" t="s">
        <v>39</v>
      </c>
      <c r="H255" s="12" t="s">
        <v>38</v>
      </c>
      <c r="I255" s="12" t="s">
        <v>37</v>
      </c>
      <c r="J255" s="12" t="s">
        <v>2612</v>
      </c>
      <c r="K255" s="14">
        <v>16</v>
      </c>
      <c r="L255" s="10">
        <v>2097204</v>
      </c>
      <c r="M255" s="10" t="s">
        <v>54</v>
      </c>
      <c r="N255" s="9" t="s">
        <v>664</v>
      </c>
      <c r="Q255" s="3" t="s">
        <v>2611</v>
      </c>
      <c r="S255" s="6" t="s">
        <v>1</v>
      </c>
      <c r="T255" s="6" t="s">
        <v>1</v>
      </c>
      <c r="U255" s="18"/>
      <c r="V255" s="29">
        <v>105</v>
      </c>
      <c r="W255" s="29">
        <v>50</v>
      </c>
      <c r="X255" s="28">
        <v>0.47619047619047616</v>
      </c>
    </row>
    <row r="256" spans="1:26" s="9" customFormat="1" ht="18.75" x14ac:dyDescent="0.2">
      <c r="A256" s="3">
        <v>251</v>
      </c>
      <c r="B256" s="3">
        <v>176</v>
      </c>
      <c r="C256" s="7" t="s">
        <v>2609</v>
      </c>
      <c r="D256" s="7" t="s">
        <v>7</v>
      </c>
      <c r="E256" s="7">
        <f>VLOOKUP(C256,'[1]S1.All cases'!$B$3:$O$1003,13,FALSE)</f>
        <v>2018</v>
      </c>
      <c r="F256" s="7" t="str">
        <f>VLOOKUP(C256,'[1]S1.All cases'!$B$3:$O$1003,12,FALSE)</f>
        <v>RUMC</v>
      </c>
      <c r="G256" s="12" t="s">
        <v>52</v>
      </c>
      <c r="H256" s="12" t="s">
        <v>38</v>
      </c>
      <c r="I256" s="12" t="s">
        <v>37</v>
      </c>
      <c r="J256" s="12" t="s">
        <v>2610</v>
      </c>
      <c r="K256" s="14">
        <v>1</v>
      </c>
      <c r="L256" s="10">
        <v>94008251</v>
      </c>
      <c r="M256" s="10" t="s">
        <v>35</v>
      </c>
      <c r="N256" s="9" t="s">
        <v>34</v>
      </c>
      <c r="Q256" s="3" t="s">
        <v>467</v>
      </c>
      <c r="S256" s="6" t="s">
        <v>1</v>
      </c>
      <c r="T256" s="6" t="s">
        <v>1</v>
      </c>
      <c r="U256" s="18"/>
      <c r="V256" s="29">
        <v>73</v>
      </c>
      <c r="W256" s="29">
        <v>30</v>
      </c>
      <c r="X256" s="28">
        <v>0.41095890410958902</v>
      </c>
    </row>
    <row r="257" spans="1:26" s="9" customFormat="1" ht="18.75" x14ac:dyDescent="0.2">
      <c r="A257" s="3">
        <v>252</v>
      </c>
      <c r="B257" s="3">
        <v>176</v>
      </c>
      <c r="C257" s="7" t="s">
        <v>2609</v>
      </c>
      <c r="D257" s="7" t="s">
        <v>7</v>
      </c>
      <c r="E257" s="7">
        <f>VLOOKUP(C257,'[1]S1.All cases'!$B$3:$O$1003,13,FALSE)</f>
        <v>2018</v>
      </c>
      <c r="F257" s="7" t="str">
        <f>VLOOKUP(C257,'[1]S1.All cases'!$B$3:$O$1003,12,FALSE)</f>
        <v>RUMC</v>
      </c>
      <c r="G257" s="12" t="s">
        <v>52</v>
      </c>
      <c r="H257" s="12" t="s">
        <v>38</v>
      </c>
      <c r="I257" s="12" t="s">
        <v>37</v>
      </c>
      <c r="J257" s="12" t="s">
        <v>2608</v>
      </c>
      <c r="K257" s="14">
        <v>1</v>
      </c>
      <c r="L257" s="10">
        <v>94011395</v>
      </c>
      <c r="M257" s="10" t="s">
        <v>72</v>
      </c>
      <c r="N257" s="9" t="s">
        <v>54</v>
      </c>
      <c r="Q257" s="3" t="s">
        <v>467</v>
      </c>
      <c r="S257" s="6" t="s">
        <v>1</v>
      </c>
      <c r="T257" s="6" t="s">
        <v>1</v>
      </c>
      <c r="U257" s="18"/>
      <c r="V257" s="29">
        <v>62</v>
      </c>
      <c r="W257" s="29">
        <v>27</v>
      </c>
      <c r="X257" s="28">
        <v>0.43548387096774194</v>
      </c>
    </row>
    <row r="258" spans="1:26" s="9" customFormat="1" ht="18.75" x14ac:dyDescent="0.2">
      <c r="A258" s="3">
        <v>253</v>
      </c>
      <c r="B258" s="3">
        <v>177</v>
      </c>
      <c r="C258" s="7" t="s">
        <v>2607</v>
      </c>
      <c r="D258" s="7" t="s">
        <v>7</v>
      </c>
      <c r="E258" s="7">
        <f>VLOOKUP(C258,'[1]S1.All cases'!$B$3:$O$1003,13,FALSE)</f>
        <v>2018</v>
      </c>
      <c r="F258" s="7" t="str">
        <f>VLOOKUP(C258,'[1]S1.All cases'!$B$3:$O$1003,12,FALSE)</f>
        <v>RUMC</v>
      </c>
      <c r="G258" s="12" t="s">
        <v>109</v>
      </c>
      <c r="H258" s="12" t="s">
        <v>38</v>
      </c>
      <c r="I258" s="12" t="s">
        <v>37</v>
      </c>
      <c r="J258" s="12" t="s">
        <v>2606</v>
      </c>
      <c r="K258" s="14">
        <v>2</v>
      </c>
      <c r="L258" s="10">
        <v>47471037</v>
      </c>
      <c r="M258" s="10" t="s">
        <v>34</v>
      </c>
      <c r="N258" s="9" t="s">
        <v>268</v>
      </c>
      <c r="Q258" s="3" t="s">
        <v>2360</v>
      </c>
      <c r="S258" s="6" t="s">
        <v>1</v>
      </c>
      <c r="T258" s="6" t="s">
        <v>1</v>
      </c>
      <c r="U258" s="18"/>
      <c r="V258" s="29">
        <v>30</v>
      </c>
      <c r="W258" s="29">
        <v>11</v>
      </c>
      <c r="X258" s="28">
        <v>0.36666666666666664</v>
      </c>
    </row>
    <row r="259" spans="1:26" s="9" customFormat="1" ht="18.75" x14ac:dyDescent="0.2">
      <c r="A259" s="3">
        <v>254</v>
      </c>
      <c r="B259" s="3">
        <v>178</v>
      </c>
      <c r="C259" s="7" t="s">
        <v>2605</v>
      </c>
      <c r="D259" s="7" t="s">
        <v>17</v>
      </c>
      <c r="E259" s="7">
        <f>VLOOKUP(C259,'[1]S1.All cases'!$B$3:$O$1003,13,FALSE)</f>
        <v>2018</v>
      </c>
      <c r="F259" s="7" t="str">
        <f>VLOOKUP(C259,'[1]S1.All cases'!$B$3:$O$1003,12,FALSE)</f>
        <v>RUMC</v>
      </c>
      <c r="G259" s="12" t="s">
        <v>52</v>
      </c>
      <c r="H259" s="12" t="s">
        <v>38</v>
      </c>
      <c r="I259" s="12" t="s">
        <v>37</v>
      </c>
      <c r="J259" s="12" t="s">
        <v>2604</v>
      </c>
      <c r="K259" s="14">
        <v>19</v>
      </c>
      <c r="L259" s="10">
        <v>11441262</v>
      </c>
      <c r="M259" s="10" t="s">
        <v>2603</v>
      </c>
      <c r="N259" s="9" t="s">
        <v>54</v>
      </c>
      <c r="Q259" s="3" t="s">
        <v>445</v>
      </c>
      <c r="S259" s="6" t="s">
        <v>1</v>
      </c>
      <c r="T259" s="6" t="s">
        <v>1</v>
      </c>
      <c r="U259" s="18"/>
      <c r="V259" s="29">
        <v>37</v>
      </c>
      <c r="W259" s="29">
        <v>20</v>
      </c>
      <c r="X259" s="28">
        <v>0.54054054054054057</v>
      </c>
    </row>
    <row r="260" spans="1:26" s="9" customFormat="1" ht="18.75" x14ac:dyDescent="0.2">
      <c r="A260" s="3">
        <v>255</v>
      </c>
      <c r="B260" s="3">
        <v>179</v>
      </c>
      <c r="C260" s="7" t="s">
        <v>2602</v>
      </c>
      <c r="D260" s="7" t="s">
        <v>7</v>
      </c>
      <c r="E260" s="7">
        <f>VLOOKUP(C260,'[1]S1.All cases'!$B$3:$O$1003,13,FALSE)</f>
        <v>2018</v>
      </c>
      <c r="F260" s="7" t="str">
        <f>VLOOKUP(C260,'[1]S1.All cases'!$B$3:$O$1003,12,FALSE)</f>
        <v>RUMC</v>
      </c>
      <c r="G260" s="12" t="s">
        <v>109</v>
      </c>
      <c r="H260" s="12" t="s">
        <v>38</v>
      </c>
      <c r="I260" s="12" t="s">
        <v>37</v>
      </c>
      <c r="J260" s="12" t="s">
        <v>2601</v>
      </c>
      <c r="K260" s="14" t="s">
        <v>10</v>
      </c>
      <c r="L260" s="10">
        <v>153905759</v>
      </c>
      <c r="M260" s="10" t="s">
        <v>54</v>
      </c>
      <c r="N260" s="9" t="s">
        <v>72</v>
      </c>
      <c r="Q260" s="3" t="s">
        <v>759</v>
      </c>
      <c r="S260" s="6" t="s">
        <v>1</v>
      </c>
      <c r="T260" s="6" t="s">
        <v>1</v>
      </c>
      <c r="U260" s="18"/>
      <c r="V260" s="29">
        <v>15</v>
      </c>
      <c r="W260" s="29">
        <v>15</v>
      </c>
      <c r="X260" s="28">
        <v>1</v>
      </c>
    </row>
    <row r="261" spans="1:26" s="9" customFormat="1" ht="18.75" x14ac:dyDescent="0.2">
      <c r="A261" s="3">
        <v>256</v>
      </c>
      <c r="B261" s="3">
        <v>180</v>
      </c>
      <c r="C261" s="7" t="s">
        <v>2600</v>
      </c>
      <c r="D261" s="7" t="s">
        <v>7</v>
      </c>
      <c r="E261" s="7">
        <f>VLOOKUP(C261,'[1]S1.All cases'!$B$3:$O$1003,13,FALSE)</f>
        <v>2018</v>
      </c>
      <c r="F261" s="7" t="str">
        <f>VLOOKUP(C261,'[1]S1.All cases'!$B$3:$O$1003,12,FALSE)</f>
        <v>RUMC</v>
      </c>
      <c r="G261" s="12" t="s">
        <v>109</v>
      </c>
      <c r="H261" s="12" t="s">
        <v>38</v>
      </c>
      <c r="I261" s="12" t="s">
        <v>37</v>
      </c>
      <c r="J261" s="12" t="s">
        <v>2599</v>
      </c>
      <c r="K261" s="14">
        <v>4</v>
      </c>
      <c r="L261" s="10">
        <v>154589513</v>
      </c>
      <c r="M261" s="10" t="s">
        <v>35</v>
      </c>
      <c r="N261" s="9" t="s">
        <v>34</v>
      </c>
      <c r="Q261" s="3" t="s">
        <v>361</v>
      </c>
      <c r="S261" s="6" t="s">
        <v>1</v>
      </c>
      <c r="T261" s="6" t="s">
        <v>1</v>
      </c>
      <c r="U261" s="18"/>
      <c r="V261" s="29">
        <v>24</v>
      </c>
      <c r="W261" s="29">
        <v>9</v>
      </c>
      <c r="X261" s="28">
        <v>0.375</v>
      </c>
    </row>
    <row r="262" spans="1:26" s="9" customFormat="1" ht="18.75" x14ac:dyDescent="0.2">
      <c r="A262" s="3">
        <v>257</v>
      </c>
      <c r="B262" s="3">
        <v>181</v>
      </c>
      <c r="C262" s="7" t="s">
        <v>2597</v>
      </c>
      <c r="D262" s="7" t="s">
        <v>17</v>
      </c>
      <c r="E262" s="7">
        <f>VLOOKUP(C262,'[1]S1.All cases'!$B$3:$O$1003,13,FALSE)</f>
        <v>2018</v>
      </c>
      <c r="F262" s="7" t="str">
        <f>VLOOKUP(C262,'[1]S1.All cases'!$B$3:$O$1003,12,FALSE)</f>
        <v>RUMC</v>
      </c>
      <c r="G262" s="12" t="s">
        <v>39</v>
      </c>
      <c r="H262" s="12" t="s">
        <v>38</v>
      </c>
      <c r="I262" s="12" t="s">
        <v>37</v>
      </c>
      <c r="J262" s="12" t="s">
        <v>2598</v>
      </c>
      <c r="K262" s="14">
        <v>10</v>
      </c>
      <c r="L262" s="10">
        <v>71732226</v>
      </c>
      <c r="M262" s="10" t="s">
        <v>54</v>
      </c>
      <c r="N262" s="9" t="s">
        <v>34</v>
      </c>
      <c r="Q262" s="3" t="s">
        <v>2595</v>
      </c>
      <c r="S262" s="6" t="s">
        <v>1</v>
      </c>
      <c r="T262" s="6" t="s">
        <v>1</v>
      </c>
      <c r="U262" s="18"/>
      <c r="V262" s="29">
        <v>40</v>
      </c>
      <c r="W262" s="29">
        <v>19</v>
      </c>
      <c r="X262" s="28">
        <v>0.47499999999999998</v>
      </c>
    </row>
    <row r="263" spans="1:26" s="9" customFormat="1" ht="18.75" x14ac:dyDescent="0.2">
      <c r="A263" s="3">
        <v>258</v>
      </c>
      <c r="B263" s="3">
        <v>181</v>
      </c>
      <c r="C263" s="7" t="s">
        <v>2597</v>
      </c>
      <c r="D263" s="7" t="s">
        <v>17</v>
      </c>
      <c r="E263" s="7">
        <f>VLOOKUP(C263,'[1]S1.All cases'!$B$3:$O$1003,13,FALSE)</f>
        <v>2018</v>
      </c>
      <c r="F263" s="7" t="str">
        <f>VLOOKUP(C263,'[1]S1.All cases'!$B$3:$O$1003,12,FALSE)</f>
        <v>RUMC</v>
      </c>
      <c r="G263" s="12" t="s">
        <v>39</v>
      </c>
      <c r="H263" s="12" t="s">
        <v>38</v>
      </c>
      <c r="I263" s="12" t="s">
        <v>37</v>
      </c>
      <c r="J263" s="12" t="s">
        <v>2596</v>
      </c>
      <c r="K263" s="14">
        <v>10</v>
      </c>
      <c r="L263" s="10">
        <v>71791123</v>
      </c>
      <c r="M263" s="10" t="s">
        <v>54</v>
      </c>
      <c r="N263" s="9" t="s">
        <v>72</v>
      </c>
      <c r="Q263" s="3" t="s">
        <v>2595</v>
      </c>
      <c r="S263" s="6" t="s">
        <v>1</v>
      </c>
      <c r="T263" s="6" t="s">
        <v>1</v>
      </c>
      <c r="U263" s="18"/>
      <c r="V263" s="29">
        <v>37</v>
      </c>
      <c r="W263" s="29">
        <v>14</v>
      </c>
      <c r="X263" s="28">
        <v>0.3783783783783784</v>
      </c>
    </row>
    <row r="264" spans="1:26" s="9" customFormat="1" ht="18.75" x14ac:dyDescent="0.2">
      <c r="A264" s="3">
        <v>259</v>
      </c>
      <c r="B264" s="3">
        <v>182</v>
      </c>
      <c r="C264" s="7" t="s">
        <v>2593</v>
      </c>
      <c r="D264" s="7" t="s">
        <v>7</v>
      </c>
      <c r="E264" s="7">
        <f>VLOOKUP(C264,'[1]S1.All cases'!$B$3:$O$1003,13,FALSE)</f>
        <v>2018</v>
      </c>
      <c r="F264" s="7" t="str">
        <f>VLOOKUP(C264,'[1]S1.All cases'!$B$3:$O$1003,12,FALSE)</f>
        <v>RUMC</v>
      </c>
      <c r="G264" s="12" t="s">
        <v>39</v>
      </c>
      <c r="H264" s="12" t="s">
        <v>38</v>
      </c>
      <c r="I264" s="12" t="s">
        <v>37</v>
      </c>
      <c r="J264" s="12" t="s">
        <v>2594</v>
      </c>
      <c r="K264" s="14">
        <v>6</v>
      </c>
      <c r="L264" s="10">
        <v>64307084</v>
      </c>
      <c r="M264" s="10" t="s">
        <v>34</v>
      </c>
      <c r="N264" s="9" t="s">
        <v>35</v>
      </c>
      <c r="Q264" s="3" t="s">
        <v>2590</v>
      </c>
      <c r="S264" s="6" t="s">
        <v>1</v>
      </c>
      <c r="T264" s="18"/>
      <c r="U264" s="6" t="s">
        <v>1</v>
      </c>
      <c r="V264" s="29">
        <v>56</v>
      </c>
      <c r="W264" s="29">
        <v>35</v>
      </c>
      <c r="X264" s="28">
        <v>0.625</v>
      </c>
      <c r="Z264" s="1"/>
    </row>
    <row r="265" spans="1:26" s="9" customFormat="1" ht="18.75" x14ac:dyDescent="0.2">
      <c r="A265" s="3">
        <v>260</v>
      </c>
      <c r="B265" s="3">
        <v>182</v>
      </c>
      <c r="C265" s="7" t="s">
        <v>2593</v>
      </c>
      <c r="D265" s="7" t="s">
        <v>7</v>
      </c>
      <c r="E265" s="7">
        <f>VLOOKUP(C265,'[1]S1.All cases'!$B$3:$O$1003,13,FALSE)</f>
        <v>2018</v>
      </c>
      <c r="F265" s="7" t="str">
        <f>VLOOKUP(C265,'[1]S1.All cases'!$B$3:$O$1003,12,FALSE)</f>
        <v>RUMC</v>
      </c>
      <c r="G265" s="12" t="s">
        <v>39</v>
      </c>
      <c r="H265" s="12" t="s">
        <v>38</v>
      </c>
      <c r="I265" s="12" t="s">
        <v>37</v>
      </c>
      <c r="J265" s="12" t="s">
        <v>2592</v>
      </c>
      <c r="K265" s="14">
        <v>6</v>
      </c>
      <c r="L265" s="10">
        <v>64591510</v>
      </c>
      <c r="M265" s="10" t="s">
        <v>2591</v>
      </c>
      <c r="N265" s="9" t="s">
        <v>35</v>
      </c>
      <c r="Q265" s="3" t="s">
        <v>2590</v>
      </c>
      <c r="S265" s="6" t="s">
        <v>1</v>
      </c>
      <c r="T265" s="6" t="s">
        <v>1</v>
      </c>
      <c r="U265" s="18"/>
      <c r="V265" s="29">
        <v>41</v>
      </c>
      <c r="W265" s="29">
        <v>17</v>
      </c>
      <c r="X265" s="28">
        <v>0.41463414634146339</v>
      </c>
    </row>
    <row r="266" spans="1:26" s="9" customFormat="1" ht="18.75" x14ac:dyDescent="0.2">
      <c r="A266" s="3">
        <v>261</v>
      </c>
      <c r="B266" s="3">
        <v>183</v>
      </c>
      <c r="C266" s="7" t="s">
        <v>2589</v>
      </c>
      <c r="D266" s="7" t="s">
        <v>7</v>
      </c>
      <c r="E266" s="7">
        <f>VLOOKUP(C266,'[1]S1.All cases'!$B$3:$O$1003,13,FALSE)</f>
        <v>2018</v>
      </c>
      <c r="F266" s="7" t="str">
        <f>VLOOKUP(C266,'[1]S1.All cases'!$B$3:$O$1003,12,FALSE)</f>
        <v>RUMC</v>
      </c>
      <c r="G266" s="12" t="s">
        <v>39</v>
      </c>
      <c r="H266" s="12" t="s">
        <v>38</v>
      </c>
      <c r="I266" s="12" t="s">
        <v>37</v>
      </c>
      <c r="J266" s="12" t="s">
        <v>2588</v>
      </c>
      <c r="K266" s="14">
        <v>2</v>
      </c>
      <c r="L266" s="10">
        <v>32128430</v>
      </c>
      <c r="M266" s="10" t="s">
        <v>35</v>
      </c>
      <c r="N266" s="9" t="s">
        <v>34</v>
      </c>
      <c r="Q266" s="3" t="s">
        <v>442</v>
      </c>
      <c r="S266" s="6" t="s">
        <v>1</v>
      </c>
      <c r="T266" s="6" t="s">
        <v>1</v>
      </c>
      <c r="U266" s="18"/>
      <c r="V266" s="29">
        <v>29</v>
      </c>
      <c r="W266" s="29">
        <v>15</v>
      </c>
      <c r="X266" s="28">
        <v>0.51724137931034486</v>
      </c>
    </row>
    <row r="267" spans="1:26" s="9" customFormat="1" ht="18.75" x14ac:dyDescent="0.2">
      <c r="A267" s="3">
        <v>262</v>
      </c>
      <c r="B267" s="3">
        <v>184</v>
      </c>
      <c r="C267" s="7" t="s">
        <v>2587</v>
      </c>
      <c r="D267" s="7" t="s">
        <v>7</v>
      </c>
      <c r="E267" s="7">
        <f>VLOOKUP(C267,'[1]S1.All cases'!$B$3:$O$1003,13,FALSE)</f>
        <v>2018</v>
      </c>
      <c r="F267" s="7" t="str">
        <f>VLOOKUP(C267,'[1]S1.All cases'!$B$3:$O$1003,12,FALSE)</f>
        <v>RUMC</v>
      </c>
      <c r="G267" s="12" t="s">
        <v>39</v>
      </c>
      <c r="H267" s="12" t="s">
        <v>38</v>
      </c>
      <c r="I267" s="12" t="s">
        <v>37</v>
      </c>
      <c r="J267" s="12" t="s">
        <v>2586</v>
      </c>
      <c r="K267" s="14">
        <v>12</v>
      </c>
      <c r="L267" s="10">
        <v>45836807</v>
      </c>
      <c r="M267" s="10" t="s">
        <v>72</v>
      </c>
      <c r="N267" s="9" t="s">
        <v>2585</v>
      </c>
      <c r="Q267" s="3" t="s">
        <v>2584</v>
      </c>
      <c r="S267" s="6" t="s">
        <v>1</v>
      </c>
      <c r="T267" s="6" t="s">
        <v>1</v>
      </c>
      <c r="U267" s="18"/>
      <c r="V267" s="29">
        <v>36</v>
      </c>
      <c r="W267" s="29">
        <v>20</v>
      </c>
      <c r="X267" s="28">
        <v>0.55555555555555558</v>
      </c>
    </row>
    <row r="268" spans="1:26" s="9" customFormat="1" ht="18.75" x14ac:dyDescent="0.2">
      <c r="A268" s="3">
        <v>263</v>
      </c>
      <c r="B268" s="3">
        <v>185</v>
      </c>
      <c r="C268" s="7" t="s">
        <v>2583</v>
      </c>
      <c r="D268" s="7" t="s">
        <v>17</v>
      </c>
      <c r="E268" s="7">
        <f>VLOOKUP(C268,'[1]S1.All cases'!$B$3:$O$1003,13,FALSE)</f>
        <v>2018</v>
      </c>
      <c r="F268" s="7" t="str">
        <f>VLOOKUP(C268,'[1]S1.All cases'!$B$3:$O$1003,12,FALSE)</f>
        <v>RUMC</v>
      </c>
      <c r="G268" s="12" t="s">
        <v>39</v>
      </c>
      <c r="H268" s="12" t="s">
        <v>38</v>
      </c>
      <c r="I268" s="12" t="s">
        <v>37</v>
      </c>
      <c r="J268" s="12" t="s">
        <v>2582</v>
      </c>
      <c r="K268" s="14">
        <v>7</v>
      </c>
      <c r="L268" s="10">
        <v>12231904</v>
      </c>
      <c r="M268" s="10" t="s">
        <v>54</v>
      </c>
      <c r="N268" s="9" t="s">
        <v>72</v>
      </c>
      <c r="Q268" s="3" t="s">
        <v>2581</v>
      </c>
      <c r="S268" s="6" t="s">
        <v>1</v>
      </c>
      <c r="T268" s="6" t="s">
        <v>1</v>
      </c>
      <c r="U268" s="18"/>
      <c r="V268" s="29">
        <v>38</v>
      </c>
      <c r="W268" s="29">
        <v>15</v>
      </c>
      <c r="X268" s="28">
        <v>0.39473684210526316</v>
      </c>
    </row>
    <row r="269" spans="1:26" s="9" customFormat="1" ht="18.75" x14ac:dyDescent="0.2">
      <c r="A269" s="3">
        <v>264</v>
      </c>
      <c r="B269" s="3">
        <v>186</v>
      </c>
      <c r="C269" s="7" t="s">
        <v>2560</v>
      </c>
      <c r="D269" s="7" t="s">
        <v>7</v>
      </c>
      <c r="E269" s="7">
        <f>VLOOKUP(C269,'[1]S1.All cases'!$B$3:$O$1003,13,FALSE)</f>
        <v>2018</v>
      </c>
      <c r="F269" s="7" t="str">
        <f>VLOOKUP(C269,'[1]S1.All cases'!$B$3:$O$1003,12,FALSE)</f>
        <v>RUMC</v>
      </c>
      <c r="G269" s="12" t="s">
        <v>6</v>
      </c>
      <c r="H269" s="12" t="s">
        <v>135</v>
      </c>
      <c r="I269" s="12" t="s">
        <v>4</v>
      </c>
      <c r="J269" s="12" t="s">
        <v>2580</v>
      </c>
      <c r="K269" s="27">
        <v>1</v>
      </c>
      <c r="L269" s="7" t="s">
        <v>2579</v>
      </c>
      <c r="M269" s="10" t="s">
        <v>132</v>
      </c>
      <c r="N269" s="10" t="s">
        <v>131</v>
      </c>
      <c r="O269" s="10">
        <v>14878732</v>
      </c>
      <c r="Q269" s="3"/>
      <c r="S269" s="6" t="s">
        <v>1</v>
      </c>
      <c r="T269" s="6" t="s">
        <v>1</v>
      </c>
      <c r="U269" s="18"/>
      <c r="V269" s="6"/>
      <c r="W269" s="6"/>
      <c r="X269" s="5"/>
    </row>
    <row r="270" spans="1:26" s="9" customFormat="1" ht="18.75" x14ac:dyDescent="0.2">
      <c r="A270" s="3">
        <v>265</v>
      </c>
      <c r="B270" s="3">
        <v>186</v>
      </c>
      <c r="C270" s="7" t="s">
        <v>2560</v>
      </c>
      <c r="D270" s="7" t="s">
        <v>7</v>
      </c>
      <c r="E270" s="7">
        <f>VLOOKUP(C270,'[1]S1.All cases'!$B$3:$O$1003,13,FALSE)</f>
        <v>2018</v>
      </c>
      <c r="F270" s="7" t="str">
        <f>VLOOKUP(C270,'[1]S1.All cases'!$B$3:$O$1003,12,FALSE)</f>
        <v>RUMC</v>
      </c>
      <c r="G270" s="12" t="s">
        <v>6</v>
      </c>
      <c r="H270" s="12" t="s">
        <v>135</v>
      </c>
      <c r="I270" s="12" t="s">
        <v>4</v>
      </c>
      <c r="J270" s="12" t="s">
        <v>2578</v>
      </c>
      <c r="K270" s="27">
        <v>10</v>
      </c>
      <c r="L270" s="7" t="s">
        <v>2577</v>
      </c>
      <c r="M270" s="10" t="s">
        <v>132</v>
      </c>
      <c r="N270" s="10" t="s">
        <v>131</v>
      </c>
      <c r="O270" s="10">
        <v>8257204</v>
      </c>
      <c r="Q270" s="3"/>
      <c r="S270" s="6" t="s">
        <v>1</v>
      </c>
      <c r="T270" s="6" t="s">
        <v>1</v>
      </c>
      <c r="U270" s="18"/>
      <c r="V270" s="6"/>
      <c r="W270" s="6"/>
      <c r="X270" s="5"/>
    </row>
    <row r="271" spans="1:26" s="9" customFormat="1" ht="18.75" x14ac:dyDescent="0.2">
      <c r="A271" s="3">
        <v>266</v>
      </c>
      <c r="B271" s="3">
        <v>186</v>
      </c>
      <c r="C271" s="7" t="s">
        <v>2560</v>
      </c>
      <c r="D271" s="7" t="s">
        <v>7</v>
      </c>
      <c r="E271" s="7">
        <f>VLOOKUP(C271,'[1]S1.All cases'!$B$3:$O$1003,13,FALSE)</f>
        <v>2018</v>
      </c>
      <c r="F271" s="7" t="str">
        <f>VLOOKUP(C271,'[1]S1.All cases'!$B$3:$O$1003,12,FALSE)</f>
        <v>RUMC</v>
      </c>
      <c r="G271" s="12" t="s">
        <v>6</v>
      </c>
      <c r="H271" s="12" t="s">
        <v>135</v>
      </c>
      <c r="I271" s="12" t="s">
        <v>4</v>
      </c>
      <c r="J271" s="12" t="s">
        <v>2576</v>
      </c>
      <c r="K271" s="27">
        <v>11</v>
      </c>
      <c r="L271" s="7" t="s">
        <v>2575</v>
      </c>
      <c r="M271" s="10" t="s">
        <v>132</v>
      </c>
      <c r="N271" s="10" t="s">
        <v>131</v>
      </c>
      <c r="O271" s="10">
        <v>1733129</v>
      </c>
      <c r="Q271" s="3"/>
      <c r="S271" s="6" t="s">
        <v>1</v>
      </c>
      <c r="T271" s="18"/>
      <c r="U271" s="6" t="s">
        <v>1</v>
      </c>
      <c r="V271" s="6"/>
      <c r="W271" s="6"/>
      <c r="X271" s="5"/>
    </row>
    <row r="272" spans="1:26" s="9" customFormat="1" ht="18.75" x14ac:dyDescent="0.2">
      <c r="A272" s="3">
        <v>267</v>
      </c>
      <c r="B272" s="3">
        <v>186</v>
      </c>
      <c r="C272" s="7" t="s">
        <v>2560</v>
      </c>
      <c r="D272" s="7" t="s">
        <v>7</v>
      </c>
      <c r="E272" s="7">
        <f>VLOOKUP(C272,'[1]S1.All cases'!$B$3:$O$1003,13,FALSE)</f>
        <v>2018</v>
      </c>
      <c r="F272" s="7" t="str">
        <f>VLOOKUP(C272,'[1]S1.All cases'!$B$3:$O$1003,12,FALSE)</f>
        <v>RUMC</v>
      </c>
      <c r="G272" s="12" t="s">
        <v>6</v>
      </c>
      <c r="H272" s="12" t="s">
        <v>135</v>
      </c>
      <c r="I272" s="12" t="s">
        <v>4</v>
      </c>
      <c r="J272" s="12" t="s">
        <v>2574</v>
      </c>
      <c r="K272" s="27">
        <v>12</v>
      </c>
      <c r="L272" s="7" t="s">
        <v>2573</v>
      </c>
      <c r="M272" s="10" t="s">
        <v>132</v>
      </c>
      <c r="N272" s="10" t="s">
        <v>131</v>
      </c>
      <c r="O272" s="10">
        <v>10580500</v>
      </c>
      <c r="P272" s="1"/>
      <c r="Q272" s="3"/>
      <c r="S272" s="6" t="s">
        <v>1</v>
      </c>
      <c r="T272" s="6" t="s">
        <v>1</v>
      </c>
      <c r="U272" s="18"/>
      <c r="V272" s="6"/>
      <c r="W272" s="6"/>
      <c r="X272" s="5"/>
      <c r="Y272" s="1"/>
      <c r="Z272" s="1"/>
    </row>
    <row r="273" spans="1:26" s="9" customFormat="1" ht="18.75" x14ac:dyDescent="0.2">
      <c r="A273" s="3">
        <v>268</v>
      </c>
      <c r="B273" s="3">
        <v>186</v>
      </c>
      <c r="C273" s="7" t="s">
        <v>2560</v>
      </c>
      <c r="D273" s="7" t="s">
        <v>7</v>
      </c>
      <c r="E273" s="7">
        <f>VLOOKUP(C273,'[1]S1.All cases'!$B$3:$O$1003,13,FALSE)</f>
        <v>2018</v>
      </c>
      <c r="F273" s="7" t="str">
        <f>VLOOKUP(C273,'[1]S1.All cases'!$B$3:$O$1003,12,FALSE)</f>
        <v>RUMC</v>
      </c>
      <c r="G273" s="12" t="s">
        <v>6</v>
      </c>
      <c r="H273" s="12" t="s">
        <v>135</v>
      </c>
      <c r="I273" s="12" t="s">
        <v>4</v>
      </c>
      <c r="J273" s="12" t="s">
        <v>2572</v>
      </c>
      <c r="K273" s="27">
        <v>13</v>
      </c>
      <c r="L273" s="7" t="s">
        <v>2571</v>
      </c>
      <c r="M273" s="10" t="s">
        <v>132</v>
      </c>
      <c r="N273" s="10" t="s">
        <v>131</v>
      </c>
      <c r="O273" s="10">
        <v>12709762</v>
      </c>
      <c r="Q273" s="3"/>
      <c r="S273" s="6" t="s">
        <v>1</v>
      </c>
      <c r="T273" s="6" t="s">
        <v>1</v>
      </c>
      <c r="U273" s="18"/>
      <c r="V273" s="6"/>
      <c r="W273" s="6"/>
      <c r="X273" s="5"/>
    </row>
    <row r="274" spans="1:26" s="9" customFormat="1" ht="18.75" x14ac:dyDescent="0.2">
      <c r="A274" s="3">
        <v>269</v>
      </c>
      <c r="B274" s="3">
        <v>186</v>
      </c>
      <c r="C274" s="7" t="s">
        <v>2560</v>
      </c>
      <c r="D274" s="7" t="s">
        <v>7</v>
      </c>
      <c r="E274" s="7">
        <f>VLOOKUP(C274,'[1]S1.All cases'!$B$3:$O$1003,13,FALSE)</f>
        <v>2018</v>
      </c>
      <c r="F274" s="7" t="str">
        <f>VLOOKUP(C274,'[1]S1.All cases'!$B$3:$O$1003,12,FALSE)</f>
        <v>RUMC</v>
      </c>
      <c r="G274" s="12" t="s">
        <v>6</v>
      </c>
      <c r="H274" s="12" t="s">
        <v>135</v>
      </c>
      <c r="I274" s="12" t="s">
        <v>4</v>
      </c>
      <c r="J274" s="12" t="s">
        <v>2570</v>
      </c>
      <c r="K274" s="27">
        <v>15</v>
      </c>
      <c r="L274" s="7" t="s">
        <v>2569</v>
      </c>
      <c r="M274" s="10" t="s">
        <v>132</v>
      </c>
      <c r="N274" s="10" t="s">
        <v>131</v>
      </c>
      <c r="O274" s="10">
        <v>1865779</v>
      </c>
      <c r="Q274" s="3"/>
      <c r="S274" s="6" t="s">
        <v>1</v>
      </c>
      <c r="T274" s="18"/>
      <c r="U274" s="6" t="s">
        <v>1</v>
      </c>
      <c r="V274" s="6"/>
      <c r="W274" s="6"/>
      <c r="X274" s="5"/>
    </row>
    <row r="275" spans="1:26" s="9" customFormat="1" ht="18.75" x14ac:dyDescent="0.2">
      <c r="A275" s="3">
        <v>270</v>
      </c>
      <c r="B275" s="3">
        <v>186</v>
      </c>
      <c r="C275" s="7" t="s">
        <v>2560</v>
      </c>
      <c r="D275" s="7" t="s">
        <v>7</v>
      </c>
      <c r="E275" s="7">
        <f>VLOOKUP(C275,'[1]S1.All cases'!$B$3:$O$1003,13,FALSE)</f>
        <v>2018</v>
      </c>
      <c r="F275" s="7" t="str">
        <f>VLOOKUP(C275,'[1]S1.All cases'!$B$3:$O$1003,12,FALSE)</f>
        <v>RUMC</v>
      </c>
      <c r="G275" s="12" t="s">
        <v>6</v>
      </c>
      <c r="H275" s="12" t="s">
        <v>135</v>
      </c>
      <c r="I275" s="12" t="s">
        <v>4</v>
      </c>
      <c r="J275" s="12" t="s">
        <v>2568</v>
      </c>
      <c r="K275" s="27">
        <v>19</v>
      </c>
      <c r="L275" s="7" t="s">
        <v>2567</v>
      </c>
      <c r="M275" s="10" t="s">
        <v>132</v>
      </c>
      <c r="N275" s="10" t="s">
        <v>131</v>
      </c>
      <c r="O275" s="10">
        <v>4644184</v>
      </c>
      <c r="Q275" s="3"/>
      <c r="S275" s="6" t="s">
        <v>1</v>
      </c>
      <c r="T275" s="6" t="s">
        <v>1</v>
      </c>
      <c r="U275" s="18"/>
      <c r="V275" s="6"/>
      <c r="W275" s="6"/>
      <c r="X275" s="5"/>
    </row>
    <row r="276" spans="1:26" s="9" customFormat="1" ht="18.75" x14ac:dyDescent="0.2">
      <c r="A276" s="3">
        <v>271</v>
      </c>
      <c r="B276" s="3">
        <v>186</v>
      </c>
      <c r="C276" s="7" t="s">
        <v>2560</v>
      </c>
      <c r="D276" s="7" t="s">
        <v>7</v>
      </c>
      <c r="E276" s="7">
        <f>VLOOKUP(C276,'[1]S1.All cases'!$B$3:$O$1003,13,FALSE)</f>
        <v>2018</v>
      </c>
      <c r="F276" s="7" t="str">
        <f>VLOOKUP(C276,'[1]S1.All cases'!$B$3:$O$1003,12,FALSE)</f>
        <v>RUMC</v>
      </c>
      <c r="G276" s="12" t="s">
        <v>6</v>
      </c>
      <c r="H276" s="12" t="s">
        <v>135</v>
      </c>
      <c r="I276" s="12" t="s">
        <v>4</v>
      </c>
      <c r="J276" s="12" t="s">
        <v>2566</v>
      </c>
      <c r="K276" s="27">
        <v>2</v>
      </c>
      <c r="L276" s="7" t="s">
        <v>2565</v>
      </c>
      <c r="M276" s="10" t="s">
        <v>132</v>
      </c>
      <c r="N276" s="10" t="s">
        <v>131</v>
      </c>
      <c r="O276" s="10">
        <v>11347092</v>
      </c>
      <c r="Q276" s="3"/>
      <c r="S276" s="6" t="s">
        <v>1</v>
      </c>
      <c r="T276" s="6" t="s">
        <v>1</v>
      </c>
      <c r="U276" s="18"/>
      <c r="V276" s="6"/>
      <c r="W276" s="6"/>
      <c r="X276" s="5"/>
    </row>
    <row r="277" spans="1:26" s="9" customFormat="1" ht="18.75" x14ac:dyDescent="0.2">
      <c r="A277" s="3">
        <v>272</v>
      </c>
      <c r="B277" s="3">
        <v>186</v>
      </c>
      <c r="C277" s="7" t="s">
        <v>2560</v>
      </c>
      <c r="D277" s="7" t="s">
        <v>7</v>
      </c>
      <c r="E277" s="7">
        <f>VLOOKUP(C277,'[1]S1.All cases'!$B$3:$O$1003,13,FALSE)</f>
        <v>2018</v>
      </c>
      <c r="F277" s="7" t="str">
        <f>VLOOKUP(C277,'[1]S1.All cases'!$B$3:$O$1003,12,FALSE)</f>
        <v>RUMC</v>
      </c>
      <c r="G277" s="12" t="s">
        <v>6</v>
      </c>
      <c r="H277" s="12" t="s">
        <v>135</v>
      </c>
      <c r="I277" s="12" t="s">
        <v>4</v>
      </c>
      <c r="J277" s="12" t="s">
        <v>2564</v>
      </c>
      <c r="K277" s="27">
        <v>3</v>
      </c>
      <c r="L277" s="7" t="s">
        <v>2563</v>
      </c>
      <c r="M277" s="10" t="s">
        <v>132</v>
      </c>
      <c r="N277" s="10" t="s">
        <v>131</v>
      </c>
      <c r="O277" s="10">
        <v>3699309</v>
      </c>
      <c r="Q277" s="3"/>
      <c r="S277" s="6" t="s">
        <v>1</v>
      </c>
      <c r="T277" s="18"/>
      <c r="U277" s="6" t="s">
        <v>1</v>
      </c>
      <c r="V277" s="6"/>
      <c r="W277" s="6"/>
      <c r="X277" s="5"/>
    </row>
    <row r="278" spans="1:26" s="9" customFormat="1" ht="18.75" x14ac:dyDescent="0.2">
      <c r="A278" s="3">
        <v>273</v>
      </c>
      <c r="B278" s="3">
        <v>186</v>
      </c>
      <c r="C278" s="7" t="s">
        <v>2560</v>
      </c>
      <c r="D278" s="7" t="s">
        <v>7</v>
      </c>
      <c r="E278" s="7">
        <f>VLOOKUP(C278,'[1]S1.All cases'!$B$3:$O$1003,13,FALSE)</f>
        <v>2018</v>
      </c>
      <c r="F278" s="7" t="str">
        <f>VLOOKUP(C278,'[1]S1.All cases'!$B$3:$O$1003,12,FALSE)</f>
        <v>RUMC</v>
      </c>
      <c r="G278" s="12" t="s">
        <v>6</v>
      </c>
      <c r="H278" s="12" t="s">
        <v>135</v>
      </c>
      <c r="I278" s="12" t="s">
        <v>4</v>
      </c>
      <c r="J278" s="12" t="s">
        <v>2562</v>
      </c>
      <c r="K278" s="27">
        <v>3</v>
      </c>
      <c r="L278" s="7" t="s">
        <v>2561</v>
      </c>
      <c r="M278" s="10" t="s">
        <v>132</v>
      </c>
      <c r="N278" s="10" t="s">
        <v>131</v>
      </c>
      <c r="O278" s="10">
        <v>1857996</v>
      </c>
      <c r="Q278" s="3"/>
      <c r="S278" s="6" t="s">
        <v>1</v>
      </c>
      <c r="T278" s="18"/>
      <c r="U278" s="6" t="s">
        <v>1</v>
      </c>
      <c r="V278" s="6"/>
      <c r="W278" s="6"/>
      <c r="X278" s="5"/>
    </row>
    <row r="279" spans="1:26" s="9" customFormat="1" ht="18.75" x14ac:dyDescent="0.2">
      <c r="A279" s="3">
        <v>274</v>
      </c>
      <c r="B279" s="3">
        <v>186</v>
      </c>
      <c r="C279" s="7" t="s">
        <v>2560</v>
      </c>
      <c r="D279" s="7" t="s">
        <v>7</v>
      </c>
      <c r="E279" s="7">
        <f>VLOOKUP(C279,'[1]S1.All cases'!$B$3:$O$1003,13,FALSE)</f>
        <v>2018</v>
      </c>
      <c r="F279" s="7" t="str">
        <f>VLOOKUP(C279,'[1]S1.All cases'!$B$3:$O$1003,12,FALSE)</f>
        <v>RUMC</v>
      </c>
      <c r="G279" s="12" t="s">
        <v>6</v>
      </c>
      <c r="H279" s="12" t="s">
        <v>135</v>
      </c>
      <c r="I279" s="12" t="s">
        <v>4</v>
      </c>
      <c r="J279" s="12" t="s">
        <v>2559</v>
      </c>
      <c r="K279" s="27">
        <v>6</v>
      </c>
      <c r="L279" s="7" t="s">
        <v>2558</v>
      </c>
      <c r="M279" s="10" t="s">
        <v>132</v>
      </c>
      <c r="N279" s="10" t="s">
        <v>131</v>
      </c>
      <c r="O279" s="10">
        <v>1604843</v>
      </c>
      <c r="Q279" s="3"/>
      <c r="S279" s="6" t="s">
        <v>1</v>
      </c>
      <c r="T279" s="18"/>
      <c r="U279" s="6" t="s">
        <v>1</v>
      </c>
      <c r="V279" s="6"/>
      <c r="W279" s="6"/>
      <c r="X279" s="5"/>
    </row>
    <row r="280" spans="1:26" s="9" customFormat="1" ht="18.75" x14ac:dyDescent="0.2">
      <c r="A280" s="3">
        <v>275</v>
      </c>
      <c r="B280" s="3">
        <v>187</v>
      </c>
      <c r="C280" s="7" t="s">
        <v>2552</v>
      </c>
      <c r="D280" s="7" t="s">
        <v>17</v>
      </c>
      <c r="E280" s="7">
        <f>VLOOKUP(C280,'[1]S1.All cases'!$B$3:$O$1003,13,FALSE)</f>
        <v>2018</v>
      </c>
      <c r="F280" s="7" t="str">
        <f>VLOOKUP(C280,'[1]S1.All cases'!$B$3:$O$1003,12,FALSE)</f>
        <v>RUMC</v>
      </c>
      <c r="G280" s="12" t="s">
        <v>52</v>
      </c>
      <c r="H280" s="12" t="s">
        <v>38</v>
      </c>
      <c r="I280" s="12" t="s">
        <v>37</v>
      </c>
      <c r="J280" s="12" t="s">
        <v>2557</v>
      </c>
      <c r="K280" s="14">
        <v>6</v>
      </c>
      <c r="L280" s="10">
        <v>32038297</v>
      </c>
      <c r="M280" s="10" t="s">
        <v>35</v>
      </c>
      <c r="N280" s="9" t="s">
        <v>34</v>
      </c>
      <c r="Q280" s="3" t="s">
        <v>97</v>
      </c>
      <c r="R280" s="10" t="s">
        <v>96</v>
      </c>
      <c r="S280" s="17" t="s">
        <v>0</v>
      </c>
      <c r="T280" s="17" t="s">
        <v>0</v>
      </c>
      <c r="U280" s="17" t="s">
        <v>0</v>
      </c>
      <c r="V280" s="29"/>
      <c r="W280" s="29"/>
      <c r="X280" s="28"/>
      <c r="Y280" s="9" t="s">
        <v>2553</v>
      </c>
      <c r="Z280" s="9" t="s">
        <v>391</v>
      </c>
    </row>
    <row r="281" spans="1:26" s="9" customFormat="1" ht="18.75" x14ac:dyDescent="0.2">
      <c r="A281" s="3">
        <v>276</v>
      </c>
      <c r="B281" s="3">
        <v>187</v>
      </c>
      <c r="C281" s="7" t="s">
        <v>2552</v>
      </c>
      <c r="D281" s="7" t="s">
        <v>17</v>
      </c>
      <c r="E281" s="7">
        <f>VLOOKUP(C281,'[1]S1.All cases'!$B$3:$O$1003,13,FALSE)</f>
        <v>2018</v>
      </c>
      <c r="F281" s="7" t="str">
        <f>VLOOKUP(C281,'[1]S1.All cases'!$B$3:$O$1003,12,FALSE)</f>
        <v>RUMC</v>
      </c>
      <c r="G281" s="12" t="s">
        <v>52</v>
      </c>
      <c r="H281" s="12" t="s">
        <v>38</v>
      </c>
      <c r="I281" s="12" t="s">
        <v>37</v>
      </c>
      <c r="J281" s="12" t="s">
        <v>2556</v>
      </c>
      <c r="K281" s="14">
        <v>6</v>
      </c>
      <c r="L281" s="10">
        <v>32038310</v>
      </c>
      <c r="M281" s="10" t="s">
        <v>54</v>
      </c>
      <c r="N281" s="9" t="s">
        <v>72</v>
      </c>
      <c r="Q281" s="3" t="s">
        <v>97</v>
      </c>
      <c r="R281" s="10" t="s">
        <v>96</v>
      </c>
      <c r="S281" s="17" t="s">
        <v>0</v>
      </c>
      <c r="T281" s="17" t="s">
        <v>0</v>
      </c>
      <c r="U281" s="17" t="s">
        <v>0</v>
      </c>
      <c r="V281" s="29"/>
      <c r="W281" s="29"/>
      <c r="X281" s="28"/>
      <c r="Y281" s="9" t="s">
        <v>2553</v>
      </c>
      <c r="Z281" s="9" t="s">
        <v>391</v>
      </c>
    </row>
    <row r="282" spans="1:26" ht="18.75" x14ac:dyDescent="0.2">
      <c r="A282" s="3">
        <v>277</v>
      </c>
      <c r="B282" s="3">
        <v>187</v>
      </c>
      <c r="C282" s="7" t="s">
        <v>2552</v>
      </c>
      <c r="D282" s="7" t="s">
        <v>17</v>
      </c>
      <c r="E282" s="7">
        <f>VLOOKUP(C282,'[1]S1.All cases'!$B$3:$O$1003,13,FALSE)</f>
        <v>2018</v>
      </c>
      <c r="F282" s="7" t="str">
        <f>VLOOKUP(C282,'[1]S1.All cases'!$B$3:$O$1003,12,FALSE)</f>
        <v>RUMC</v>
      </c>
      <c r="G282" s="12" t="s">
        <v>52</v>
      </c>
      <c r="H282" s="12" t="s">
        <v>38</v>
      </c>
      <c r="I282" s="12" t="s">
        <v>37</v>
      </c>
      <c r="J282" s="12" t="s">
        <v>2555</v>
      </c>
      <c r="K282" s="14">
        <v>6</v>
      </c>
      <c r="L282" s="10">
        <v>32038313</v>
      </c>
      <c r="M282" s="10" t="s">
        <v>34</v>
      </c>
      <c r="N282" s="9" t="s">
        <v>35</v>
      </c>
      <c r="O282" s="9"/>
      <c r="P282" s="9"/>
      <c r="Q282" s="3" t="s">
        <v>97</v>
      </c>
      <c r="R282" s="10" t="s">
        <v>96</v>
      </c>
      <c r="S282" s="17" t="s">
        <v>0</v>
      </c>
      <c r="T282" s="17" t="s">
        <v>0</v>
      </c>
      <c r="U282" s="17" t="s">
        <v>0</v>
      </c>
      <c r="V282" s="29"/>
      <c r="W282" s="29"/>
      <c r="X282" s="28"/>
      <c r="Y282" s="9" t="s">
        <v>2553</v>
      </c>
      <c r="Z282" s="9" t="s">
        <v>391</v>
      </c>
    </row>
    <row r="283" spans="1:26" s="9" customFormat="1" ht="18.75" x14ac:dyDescent="0.2">
      <c r="A283" s="3">
        <v>278</v>
      </c>
      <c r="B283" s="3">
        <v>187</v>
      </c>
      <c r="C283" s="7" t="s">
        <v>2552</v>
      </c>
      <c r="D283" s="7" t="s">
        <v>17</v>
      </c>
      <c r="E283" s="7">
        <f>VLOOKUP(C283,'[1]S1.All cases'!$B$3:$O$1003,13,FALSE)</f>
        <v>2018</v>
      </c>
      <c r="F283" s="7" t="str">
        <f>VLOOKUP(C283,'[1]S1.All cases'!$B$3:$O$1003,12,FALSE)</f>
        <v>RUMC</v>
      </c>
      <c r="G283" s="12" t="s">
        <v>52</v>
      </c>
      <c r="H283" s="12" t="s">
        <v>38</v>
      </c>
      <c r="I283" s="12" t="s">
        <v>37</v>
      </c>
      <c r="J283" s="12" t="s">
        <v>2554</v>
      </c>
      <c r="K283" s="14">
        <v>6</v>
      </c>
      <c r="L283" s="10">
        <v>32038320</v>
      </c>
      <c r="M283" s="10" t="s">
        <v>72</v>
      </c>
      <c r="N283" s="9" t="s">
        <v>54</v>
      </c>
      <c r="Q283" s="3" t="s">
        <v>97</v>
      </c>
      <c r="R283" s="10" t="s">
        <v>96</v>
      </c>
      <c r="S283" s="17" t="s">
        <v>0</v>
      </c>
      <c r="T283" s="17" t="s">
        <v>0</v>
      </c>
      <c r="U283" s="17" t="s">
        <v>0</v>
      </c>
      <c r="V283" s="29"/>
      <c r="W283" s="29"/>
      <c r="X283" s="28"/>
      <c r="Y283" s="9" t="s">
        <v>2553</v>
      </c>
      <c r="Z283" s="9" t="s">
        <v>391</v>
      </c>
    </row>
    <row r="284" spans="1:26" s="9" customFormat="1" ht="18.75" x14ac:dyDescent="0.2">
      <c r="A284" s="3">
        <v>279</v>
      </c>
      <c r="B284" s="3">
        <v>187</v>
      </c>
      <c r="C284" s="7" t="s">
        <v>2552</v>
      </c>
      <c r="D284" s="7" t="s">
        <v>17</v>
      </c>
      <c r="E284" s="7">
        <f>VLOOKUP(C284,'[1]S1.All cases'!$B$3:$O$1003,13,FALSE)</f>
        <v>2018</v>
      </c>
      <c r="F284" s="7" t="str">
        <f>VLOOKUP(C284,'[1]S1.All cases'!$B$3:$O$1003,12,FALSE)</f>
        <v>RUMC</v>
      </c>
      <c r="G284" s="12" t="s">
        <v>52</v>
      </c>
      <c r="H284" s="12" t="s">
        <v>38</v>
      </c>
      <c r="I284" s="12" t="s">
        <v>37</v>
      </c>
      <c r="J284" s="12" t="s">
        <v>2551</v>
      </c>
      <c r="K284" s="14">
        <v>6</v>
      </c>
      <c r="L284" s="10">
        <v>32038514</v>
      </c>
      <c r="M284" s="10" t="s">
        <v>35</v>
      </c>
      <c r="N284" s="9" t="s">
        <v>34</v>
      </c>
      <c r="Q284" s="3" t="s">
        <v>97</v>
      </c>
      <c r="R284" s="10" t="s">
        <v>96</v>
      </c>
      <c r="S284" s="6" t="s">
        <v>1</v>
      </c>
      <c r="T284" s="6" t="s">
        <v>1</v>
      </c>
      <c r="U284" s="18"/>
      <c r="V284" s="29">
        <v>2</v>
      </c>
      <c r="W284" s="29">
        <v>2</v>
      </c>
      <c r="X284" s="28">
        <v>1</v>
      </c>
    </row>
    <row r="285" spans="1:26" s="9" customFormat="1" ht="18.75" x14ac:dyDescent="0.2">
      <c r="A285" s="3">
        <v>280</v>
      </c>
      <c r="B285" s="3">
        <v>188</v>
      </c>
      <c r="C285" s="7" t="s">
        <v>2550</v>
      </c>
      <c r="D285" s="7" t="s">
        <v>7</v>
      </c>
      <c r="E285" s="7">
        <f>VLOOKUP(C285,'[1]S1.All cases'!$B$3:$O$1003,13,FALSE)</f>
        <v>2018</v>
      </c>
      <c r="F285" s="7" t="str">
        <f>VLOOKUP(C285,'[1]S1.All cases'!$B$3:$O$1003,12,FALSE)</f>
        <v>RUMC</v>
      </c>
      <c r="G285" s="12" t="s">
        <v>52</v>
      </c>
      <c r="H285" s="12" t="s">
        <v>38</v>
      </c>
      <c r="I285" s="12" t="s">
        <v>37</v>
      </c>
      <c r="J285" s="12" t="s">
        <v>2549</v>
      </c>
      <c r="K285" s="14">
        <v>7</v>
      </c>
      <c r="L285" s="10">
        <v>5977629</v>
      </c>
      <c r="M285" s="10" t="s">
        <v>54</v>
      </c>
      <c r="N285" s="9" t="s">
        <v>72</v>
      </c>
      <c r="Q285" s="3" t="s">
        <v>420</v>
      </c>
      <c r="S285" s="6" t="s">
        <v>1</v>
      </c>
      <c r="T285" s="6" t="s">
        <v>1</v>
      </c>
      <c r="U285" s="18"/>
      <c r="V285" s="29">
        <v>23</v>
      </c>
      <c r="W285" s="29">
        <v>12</v>
      </c>
      <c r="X285" s="28">
        <v>0.52173913043478259</v>
      </c>
    </row>
    <row r="286" spans="1:26" s="9" customFormat="1" ht="18.75" x14ac:dyDescent="0.2">
      <c r="A286" s="3">
        <v>281</v>
      </c>
      <c r="B286" s="3">
        <v>189</v>
      </c>
      <c r="C286" s="7" t="s">
        <v>2548</v>
      </c>
      <c r="D286" s="7" t="s">
        <v>17</v>
      </c>
      <c r="E286" s="7">
        <f>VLOOKUP(C286,'[1]S1.All cases'!$B$3:$O$1003,13,FALSE)</f>
        <v>2018</v>
      </c>
      <c r="F286" s="7" t="str">
        <f>VLOOKUP(C286,'[1]S1.All cases'!$B$3:$O$1003,12,FALSE)</f>
        <v>RUMC</v>
      </c>
      <c r="G286" s="12" t="s">
        <v>109</v>
      </c>
      <c r="H286" s="12" t="s">
        <v>38</v>
      </c>
      <c r="I286" s="12" t="s">
        <v>37</v>
      </c>
      <c r="J286" s="12" t="s">
        <v>2547</v>
      </c>
      <c r="K286" s="14">
        <v>7</v>
      </c>
      <c r="L286" s="10">
        <v>107675051</v>
      </c>
      <c r="M286" s="10" t="s">
        <v>34</v>
      </c>
      <c r="N286" s="9" t="s">
        <v>35</v>
      </c>
      <c r="Q286" s="3" t="s">
        <v>438</v>
      </c>
      <c r="S286" s="6" t="s">
        <v>1</v>
      </c>
      <c r="T286" s="6" t="s">
        <v>1</v>
      </c>
      <c r="U286" s="18"/>
      <c r="V286" s="29">
        <v>27</v>
      </c>
      <c r="W286" s="29">
        <v>27</v>
      </c>
      <c r="X286" s="28">
        <v>1</v>
      </c>
    </row>
    <row r="287" spans="1:26" s="9" customFormat="1" ht="18.75" x14ac:dyDescent="0.2">
      <c r="A287" s="3">
        <v>282</v>
      </c>
      <c r="B287" s="3">
        <v>190</v>
      </c>
      <c r="C287" s="7" t="s">
        <v>2546</v>
      </c>
      <c r="D287" s="7" t="s">
        <v>7</v>
      </c>
      <c r="E287" s="7">
        <f>VLOOKUP(C287,'[1]S1.All cases'!$B$3:$O$1003,13,FALSE)</f>
        <v>2018</v>
      </c>
      <c r="F287" s="7" t="str">
        <f>VLOOKUP(C287,'[1]S1.All cases'!$B$3:$O$1003,12,FALSE)</f>
        <v>RUMC</v>
      </c>
      <c r="G287" s="12" t="s">
        <v>109</v>
      </c>
      <c r="H287" s="12" t="s">
        <v>38</v>
      </c>
      <c r="I287" s="12" t="s">
        <v>37</v>
      </c>
      <c r="J287" s="12" t="s">
        <v>2545</v>
      </c>
      <c r="K287" s="14">
        <v>12</v>
      </c>
      <c r="L287" s="10">
        <v>112477719</v>
      </c>
      <c r="M287" s="10" t="s">
        <v>72</v>
      </c>
      <c r="N287" s="9" t="s">
        <v>54</v>
      </c>
      <c r="Q287" s="3" t="s">
        <v>1150</v>
      </c>
      <c r="S287" s="6" t="s">
        <v>1</v>
      </c>
      <c r="T287" s="6" t="s">
        <v>1</v>
      </c>
      <c r="U287" s="18"/>
      <c r="V287" s="29">
        <v>37</v>
      </c>
      <c r="W287" s="29">
        <v>19</v>
      </c>
      <c r="X287" s="28">
        <v>0.51351351351351349</v>
      </c>
    </row>
    <row r="288" spans="1:26" s="9" customFormat="1" ht="18.75" x14ac:dyDescent="0.2">
      <c r="A288" s="3">
        <v>283</v>
      </c>
      <c r="B288" s="3">
        <v>191</v>
      </c>
      <c r="C288" s="7" t="s">
        <v>2544</v>
      </c>
      <c r="D288" s="7" t="s">
        <v>7</v>
      </c>
      <c r="E288" s="7">
        <f>VLOOKUP(C288,'[1]S1.All cases'!$B$3:$O$1003,13,FALSE)</f>
        <v>2018</v>
      </c>
      <c r="F288" s="7" t="str">
        <f>VLOOKUP(C288,'[1]S1.All cases'!$B$3:$O$1003,12,FALSE)</f>
        <v>RUMC</v>
      </c>
      <c r="G288" s="12" t="s">
        <v>59</v>
      </c>
      <c r="H288" s="12" t="s">
        <v>5</v>
      </c>
      <c r="I288" s="13" t="s">
        <v>4</v>
      </c>
      <c r="J288" s="12" t="s">
        <v>2192</v>
      </c>
      <c r="K288" s="14">
        <v>6</v>
      </c>
      <c r="L288" s="10" t="s">
        <v>2191</v>
      </c>
      <c r="M288" s="10">
        <v>2</v>
      </c>
      <c r="N288" s="10">
        <v>0</v>
      </c>
      <c r="O288" s="10">
        <v>825</v>
      </c>
      <c r="Q288" s="3" t="s">
        <v>97</v>
      </c>
      <c r="R288" s="10" t="s">
        <v>96</v>
      </c>
      <c r="S288" s="6" t="s">
        <v>1</v>
      </c>
      <c r="T288" s="18"/>
      <c r="U288" s="6" t="s">
        <v>1</v>
      </c>
      <c r="V288" s="6"/>
      <c r="W288" s="6"/>
      <c r="X288" s="5"/>
    </row>
    <row r="289" spans="1:26" s="9" customFormat="1" ht="18.75" x14ac:dyDescent="0.2">
      <c r="A289" s="3">
        <v>284</v>
      </c>
      <c r="B289" s="3">
        <v>192</v>
      </c>
      <c r="C289" s="7" t="s">
        <v>2543</v>
      </c>
      <c r="D289" s="7" t="s">
        <v>7</v>
      </c>
      <c r="E289" s="7">
        <f>VLOOKUP(C289,'[1]S1.All cases'!$B$3:$O$1003,13,FALSE)</f>
        <v>2018</v>
      </c>
      <c r="F289" s="7" t="str">
        <f>VLOOKUP(C289,'[1]S1.All cases'!$B$3:$O$1003,12,FALSE)</f>
        <v>RUMC</v>
      </c>
      <c r="G289" s="12" t="s">
        <v>52</v>
      </c>
      <c r="H289" s="12" t="s">
        <v>38</v>
      </c>
      <c r="I289" s="12" t="s">
        <v>37</v>
      </c>
      <c r="J289" s="12" t="s">
        <v>2542</v>
      </c>
      <c r="K289" s="14">
        <v>1</v>
      </c>
      <c r="L289" s="10">
        <v>207752250</v>
      </c>
      <c r="M289" s="10" t="s">
        <v>35</v>
      </c>
      <c r="N289" s="9" t="s">
        <v>34</v>
      </c>
      <c r="Q289" s="3" t="s">
        <v>2541</v>
      </c>
      <c r="S289" s="6" t="s">
        <v>1</v>
      </c>
      <c r="T289" s="6" t="s">
        <v>1</v>
      </c>
      <c r="U289" s="18"/>
      <c r="V289" s="29">
        <v>22</v>
      </c>
      <c r="W289" s="29">
        <v>12</v>
      </c>
      <c r="X289" s="28">
        <v>0.54545454545454541</v>
      </c>
    </row>
    <row r="290" spans="1:26" s="9" customFormat="1" ht="18.75" x14ac:dyDescent="0.2">
      <c r="A290" s="3">
        <v>285</v>
      </c>
      <c r="B290" s="3">
        <v>193</v>
      </c>
      <c r="C290" s="7" t="s">
        <v>2540</v>
      </c>
      <c r="D290" s="7" t="s">
        <v>7</v>
      </c>
      <c r="E290" s="7">
        <f>VLOOKUP(C290,'[1]S1.All cases'!$B$3:$O$1003,13,FALSE)</f>
        <v>2018</v>
      </c>
      <c r="F290" s="7" t="str">
        <f>VLOOKUP(C290,'[1]S1.All cases'!$B$3:$O$1003,12,FALSE)</f>
        <v>RUMC</v>
      </c>
      <c r="G290" s="12" t="s">
        <v>39</v>
      </c>
      <c r="H290" s="12" t="s">
        <v>38</v>
      </c>
      <c r="I290" s="12" t="s">
        <v>37</v>
      </c>
      <c r="J290" s="12" t="s">
        <v>2539</v>
      </c>
      <c r="K290" s="14">
        <v>1</v>
      </c>
      <c r="L290" s="10">
        <v>173914584</v>
      </c>
      <c r="M290" s="10" t="s">
        <v>54</v>
      </c>
      <c r="N290" s="9" t="s">
        <v>35</v>
      </c>
      <c r="Q290" s="3" t="s">
        <v>2538</v>
      </c>
      <c r="S290" s="6" t="s">
        <v>1</v>
      </c>
      <c r="T290" s="6" t="s">
        <v>1</v>
      </c>
      <c r="U290" s="18"/>
      <c r="V290" s="29">
        <v>49</v>
      </c>
      <c r="W290" s="29">
        <v>25</v>
      </c>
      <c r="X290" s="28">
        <v>0.51020408163265307</v>
      </c>
    </row>
    <row r="291" spans="1:26" s="9" customFormat="1" ht="18.75" x14ac:dyDescent="0.2">
      <c r="A291" s="3">
        <v>286</v>
      </c>
      <c r="B291" s="3">
        <v>194</v>
      </c>
      <c r="C291" s="7" t="s">
        <v>2536</v>
      </c>
      <c r="D291" s="7" t="s">
        <v>7</v>
      </c>
      <c r="E291" s="7">
        <f>VLOOKUP(C291,'[1]S1.All cases'!$B$3:$O$1003,13,FALSE)</f>
        <v>2018</v>
      </c>
      <c r="F291" s="7" t="str">
        <f>VLOOKUP(C291,'[1]S1.All cases'!$B$3:$O$1003,12,FALSE)</f>
        <v>RUMC</v>
      </c>
      <c r="G291" s="12" t="s">
        <v>39</v>
      </c>
      <c r="H291" s="12" t="s">
        <v>38</v>
      </c>
      <c r="I291" s="12" t="s">
        <v>37</v>
      </c>
      <c r="J291" s="12" t="s">
        <v>2537</v>
      </c>
      <c r="K291" s="14">
        <v>15</v>
      </c>
      <c r="L291" s="10">
        <v>71811978</v>
      </c>
      <c r="M291" s="10" t="s">
        <v>35</v>
      </c>
      <c r="N291" s="9" t="s">
        <v>34</v>
      </c>
      <c r="Q291" s="3" t="s">
        <v>2534</v>
      </c>
      <c r="S291" s="6" t="s">
        <v>1</v>
      </c>
      <c r="T291" s="6" t="s">
        <v>1</v>
      </c>
      <c r="U291" s="18"/>
      <c r="V291" s="29">
        <v>69</v>
      </c>
      <c r="W291" s="29">
        <v>41</v>
      </c>
      <c r="X291" s="28">
        <v>0.59420289855072461</v>
      </c>
    </row>
    <row r="292" spans="1:26" s="9" customFormat="1" ht="18.75" x14ac:dyDescent="0.2">
      <c r="A292" s="3">
        <v>287</v>
      </c>
      <c r="B292" s="3">
        <v>194</v>
      </c>
      <c r="C292" s="7" t="s">
        <v>2536</v>
      </c>
      <c r="D292" s="7" t="s">
        <v>7</v>
      </c>
      <c r="E292" s="7">
        <f>VLOOKUP(C292,'[1]S1.All cases'!$B$3:$O$1003,13,FALSE)</f>
        <v>2018</v>
      </c>
      <c r="F292" s="7" t="str">
        <f>VLOOKUP(C292,'[1]S1.All cases'!$B$3:$O$1003,12,FALSE)</f>
        <v>RUMC</v>
      </c>
      <c r="G292" s="12" t="s">
        <v>39</v>
      </c>
      <c r="H292" s="12" t="s">
        <v>38</v>
      </c>
      <c r="I292" s="12" t="s">
        <v>37</v>
      </c>
      <c r="J292" s="12" t="s">
        <v>2535</v>
      </c>
      <c r="K292" s="14">
        <v>15</v>
      </c>
      <c r="L292" s="10">
        <v>71812178</v>
      </c>
      <c r="M292" s="10" t="s">
        <v>34</v>
      </c>
      <c r="N292" s="9" t="s">
        <v>72</v>
      </c>
      <c r="Q292" s="3" t="s">
        <v>2534</v>
      </c>
      <c r="S292" s="6" t="s">
        <v>1</v>
      </c>
      <c r="T292" s="6" t="s">
        <v>1</v>
      </c>
      <c r="U292" s="18"/>
      <c r="V292" s="29">
        <v>69</v>
      </c>
      <c r="W292" s="29">
        <v>34</v>
      </c>
      <c r="X292" s="28">
        <v>0.49275362318840582</v>
      </c>
    </row>
    <row r="293" spans="1:26" s="9" customFormat="1" ht="18.75" x14ac:dyDescent="0.2">
      <c r="A293" s="3">
        <v>288</v>
      </c>
      <c r="B293" s="3">
        <v>195</v>
      </c>
      <c r="C293" s="7" t="s">
        <v>2532</v>
      </c>
      <c r="D293" s="7" t="s">
        <v>7</v>
      </c>
      <c r="E293" s="7">
        <f>VLOOKUP(C293,'[1]S1.All cases'!$B$3:$O$1003,13,FALSE)</f>
        <v>2018</v>
      </c>
      <c r="F293" s="7" t="str">
        <f>VLOOKUP(C293,'[1]S1.All cases'!$B$3:$O$1003,12,FALSE)</f>
        <v>RUMC</v>
      </c>
      <c r="G293" s="12" t="s">
        <v>52</v>
      </c>
      <c r="H293" s="12" t="s">
        <v>38</v>
      </c>
      <c r="I293" s="12" t="s">
        <v>37</v>
      </c>
      <c r="J293" s="12" t="s">
        <v>2533</v>
      </c>
      <c r="K293" s="14">
        <v>1</v>
      </c>
      <c r="L293" s="10">
        <v>215998954</v>
      </c>
      <c r="M293" s="10" t="s">
        <v>54</v>
      </c>
      <c r="N293" s="9" t="s">
        <v>72</v>
      </c>
      <c r="Q293" s="3" t="s">
        <v>373</v>
      </c>
      <c r="S293" s="6" t="s">
        <v>1</v>
      </c>
      <c r="T293" s="6" t="s">
        <v>1</v>
      </c>
      <c r="U293" s="18"/>
      <c r="V293" s="29">
        <v>41</v>
      </c>
      <c r="W293" s="29">
        <v>23</v>
      </c>
      <c r="X293" s="28">
        <v>0.56097560975609762</v>
      </c>
    </row>
    <row r="294" spans="1:26" s="9" customFormat="1" ht="18.75" x14ac:dyDescent="0.2">
      <c r="A294" s="3">
        <v>289</v>
      </c>
      <c r="B294" s="3">
        <v>195</v>
      </c>
      <c r="C294" s="7" t="s">
        <v>2532</v>
      </c>
      <c r="D294" s="7" t="s">
        <v>7</v>
      </c>
      <c r="E294" s="7">
        <f>VLOOKUP(C294,'[1]S1.All cases'!$B$3:$O$1003,13,FALSE)</f>
        <v>2018</v>
      </c>
      <c r="F294" s="7" t="str">
        <f>VLOOKUP(C294,'[1]S1.All cases'!$B$3:$O$1003,12,FALSE)</f>
        <v>RUMC</v>
      </c>
      <c r="G294" s="12" t="s">
        <v>52</v>
      </c>
      <c r="H294" s="12" t="s">
        <v>38</v>
      </c>
      <c r="I294" s="12" t="s">
        <v>37</v>
      </c>
      <c r="J294" s="12" t="s">
        <v>2190</v>
      </c>
      <c r="K294" s="14">
        <v>1</v>
      </c>
      <c r="L294" s="10">
        <v>216247094</v>
      </c>
      <c r="M294" s="10" t="s">
        <v>925</v>
      </c>
      <c r="N294" s="9" t="s">
        <v>34</v>
      </c>
      <c r="Q294" s="3" t="s">
        <v>373</v>
      </c>
      <c r="S294" s="6" t="s">
        <v>1</v>
      </c>
      <c r="T294" s="6" t="s">
        <v>1</v>
      </c>
      <c r="U294" s="18"/>
      <c r="V294" s="29">
        <v>28</v>
      </c>
      <c r="W294" s="29">
        <v>13</v>
      </c>
      <c r="X294" s="28">
        <v>0.4642857142857143</v>
      </c>
    </row>
    <row r="295" spans="1:26" s="9" customFormat="1" ht="18.75" x14ac:dyDescent="0.2">
      <c r="A295" s="3">
        <v>290</v>
      </c>
      <c r="B295" s="3">
        <v>196</v>
      </c>
      <c r="C295" s="7" t="s">
        <v>2531</v>
      </c>
      <c r="D295" s="7" t="s">
        <v>7</v>
      </c>
      <c r="E295" s="7">
        <f>VLOOKUP(C295,'[1]S1.All cases'!$B$3:$O$1003,13,FALSE)</f>
        <v>2018</v>
      </c>
      <c r="F295" s="7" t="str">
        <f>VLOOKUP(C295,'[1]S1.All cases'!$B$3:$O$1003,12,FALSE)</f>
        <v>RUMC</v>
      </c>
      <c r="G295" s="12" t="s">
        <v>109</v>
      </c>
      <c r="H295" s="12" t="s">
        <v>38</v>
      </c>
      <c r="I295" s="12" t="s">
        <v>37</v>
      </c>
      <c r="J295" s="12" t="s">
        <v>2530</v>
      </c>
      <c r="K295" s="14">
        <v>11</v>
      </c>
      <c r="L295" s="10">
        <v>64807082</v>
      </c>
      <c r="M295" s="10" t="s">
        <v>35</v>
      </c>
      <c r="N295" s="9" t="s">
        <v>34</v>
      </c>
      <c r="Q295" s="3" t="s">
        <v>2529</v>
      </c>
      <c r="S295" s="6" t="s">
        <v>1</v>
      </c>
      <c r="T295" s="6" t="s">
        <v>1</v>
      </c>
      <c r="U295" s="18"/>
      <c r="V295" s="29">
        <v>43</v>
      </c>
      <c r="W295" s="29">
        <v>24</v>
      </c>
      <c r="X295" s="28">
        <v>0.55813953488372092</v>
      </c>
    </row>
    <row r="296" spans="1:26" s="9" customFormat="1" ht="18.75" x14ac:dyDescent="0.2">
      <c r="A296" s="3">
        <v>291</v>
      </c>
      <c r="B296" s="3">
        <v>197</v>
      </c>
      <c r="C296" s="7" t="s">
        <v>2528</v>
      </c>
      <c r="D296" s="7" t="s">
        <v>17</v>
      </c>
      <c r="E296" s="7">
        <f>VLOOKUP(C296,'[1]S1.All cases'!$B$3:$O$1003,13,FALSE)</f>
        <v>2018</v>
      </c>
      <c r="F296" s="7" t="str">
        <f>VLOOKUP(C296,'[1]S1.All cases'!$B$3:$O$1003,12,FALSE)</f>
        <v>RUMC</v>
      </c>
      <c r="G296" s="12" t="s">
        <v>52</v>
      </c>
      <c r="H296" s="12" t="s">
        <v>38</v>
      </c>
      <c r="I296" s="12" t="s">
        <v>37</v>
      </c>
      <c r="J296" s="12" t="s">
        <v>2527</v>
      </c>
      <c r="K296" s="14">
        <v>16</v>
      </c>
      <c r="L296" s="10">
        <v>2058744</v>
      </c>
      <c r="M296" s="10" t="s">
        <v>34</v>
      </c>
      <c r="N296" s="9" t="s">
        <v>54</v>
      </c>
      <c r="Q296" s="3" t="s">
        <v>65</v>
      </c>
      <c r="S296" s="6" t="s">
        <v>1</v>
      </c>
      <c r="T296" s="6" t="s">
        <v>1</v>
      </c>
      <c r="U296" s="18"/>
      <c r="V296" s="29">
        <v>30</v>
      </c>
      <c r="W296" s="29">
        <v>11</v>
      </c>
      <c r="X296" s="28">
        <v>0.36666666666666664</v>
      </c>
    </row>
    <row r="297" spans="1:26" s="9" customFormat="1" ht="18.75" x14ac:dyDescent="0.2">
      <c r="A297" s="3">
        <v>292</v>
      </c>
      <c r="B297" s="3">
        <v>198</v>
      </c>
      <c r="C297" s="7" t="s">
        <v>2526</v>
      </c>
      <c r="D297" s="7" t="s">
        <v>7</v>
      </c>
      <c r="E297" s="7">
        <f>VLOOKUP(C297,'[1]S1.All cases'!$B$3:$O$1003,13,FALSE)</f>
        <v>2018</v>
      </c>
      <c r="F297" s="7" t="str">
        <f>VLOOKUP(C297,'[1]S1.All cases'!$B$3:$O$1003,12,FALSE)</f>
        <v>RUMC</v>
      </c>
      <c r="G297" s="12" t="s">
        <v>109</v>
      </c>
      <c r="H297" s="12" t="s">
        <v>38</v>
      </c>
      <c r="I297" s="12" t="s">
        <v>37</v>
      </c>
      <c r="J297" s="12" t="s">
        <v>2525</v>
      </c>
      <c r="K297" s="14">
        <v>10</v>
      </c>
      <c r="L297" s="10">
        <v>87952119</v>
      </c>
      <c r="M297" s="10" t="s">
        <v>54</v>
      </c>
      <c r="N297" s="9" t="s">
        <v>34</v>
      </c>
      <c r="P297" s="9">
        <v>49</v>
      </c>
      <c r="Q297" s="3" t="s">
        <v>330</v>
      </c>
      <c r="R297" s="9" t="s">
        <v>619</v>
      </c>
      <c r="S297" s="6" t="s">
        <v>1</v>
      </c>
      <c r="T297" s="6" t="s">
        <v>1</v>
      </c>
      <c r="U297" s="18"/>
      <c r="V297" s="29">
        <v>36</v>
      </c>
      <c r="W297" s="29">
        <v>16</v>
      </c>
      <c r="X297" s="28">
        <v>0.44444444444444442</v>
      </c>
      <c r="Y297" s="9" t="s">
        <v>2524</v>
      </c>
    </row>
    <row r="298" spans="1:26" s="9" customFormat="1" ht="18.75" x14ac:dyDescent="0.2">
      <c r="A298" s="3">
        <v>293</v>
      </c>
      <c r="B298" s="3">
        <v>199</v>
      </c>
      <c r="C298" s="7" t="s">
        <v>2523</v>
      </c>
      <c r="D298" s="7" t="s">
        <v>17</v>
      </c>
      <c r="E298" s="7">
        <f>VLOOKUP(C298,'[1]S1.All cases'!$B$3:$O$1003,13,FALSE)</f>
        <v>2018</v>
      </c>
      <c r="F298" s="7" t="str">
        <f>VLOOKUP(C298,'[1]S1.All cases'!$B$3:$O$1003,12,FALSE)</f>
        <v>RUMC</v>
      </c>
      <c r="G298" s="12" t="s">
        <v>109</v>
      </c>
      <c r="H298" s="12" t="s">
        <v>38</v>
      </c>
      <c r="I298" s="12" t="s">
        <v>37</v>
      </c>
      <c r="J298" s="12" t="s">
        <v>2522</v>
      </c>
      <c r="K298" s="14">
        <v>2</v>
      </c>
      <c r="L298" s="10">
        <v>47445534</v>
      </c>
      <c r="M298" s="10" t="s">
        <v>35</v>
      </c>
      <c r="N298" s="9" t="s">
        <v>54</v>
      </c>
      <c r="Q298" s="3" t="s">
        <v>2360</v>
      </c>
      <c r="S298" s="6" t="s">
        <v>1</v>
      </c>
      <c r="T298" s="6" t="s">
        <v>1</v>
      </c>
      <c r="U298" s="18"/>
      <c r="V298" s="29">
        <v>46</v>
      </c>
      <c r="W298" s="29">
        <v>24</v>
      </c>
      <c r="X298" s="28">
        <v>0.52173913043478259</v>
      </c>
    </row>
    <row r="299" spans="1:26" s="9" customFormat="1" ht="18.75" x14ac:dyDescent="0.2">
      <c r="A299" s="3">
        <v>294</v>
      </c>
      <c r="B299" s="3">
        <v>200</v>
      </c>
      <c r="C299" s="7" t="s">
        <v>2521</v>
      </c>
      <c r="D299" s="7" t="s">
        <v>17</v>
      </c>
      <c r="E299" s="7">
        <f>VLOOKUP(C299,'[1]S1.All cases'!$B$3:$O$1003,13,FALSE)</f>
        <v>2018</v>
      </c>
      <c r="F299" s="7" t="str">
        <f>VLOOKUP(C299,'[1]S1.All cases'!$B$3:$O$1003,12,FALSE)</f>
        <v>RUMC</v>
      </c>
      <c r="G299" s="12" t="s">
        <v>6</v>
      </c>
      <c r="H299" s="12" t="s">
        <v>5</v>
      </c>
      <c r="I299" s="13" t="s">
        <v>4</v>
      </c>
      <c r="J299" s="12" t="s">
        <v>2520</v>
      </c>
      <c r="K299" s="14">
        <v>16</v>
      </c>
      <c r="L299" s="10" t="s">
        <v>2519</v>
      </c>
      <c r="M299" s="10">
        <v>2</v>
      </c>
      <c r="N299" s="10">
        <v>1</v>
      </c>
      <c r="O299" s="10">
        <v>629468</v>
      </c>
      <c r="Q299" s="3"/>
      <c r="S299" s="6" t="s">
        <v>1</v>
      </c>
      <c r="T299" s="6" t="s">
        <v>1</v>
      </c>
      <c r="U299" s="18"/>
      <c r="V299" s="6"/>
      <c r="W299" s="6"/>
      <c r="X299" s="5"/>
    </row>
    <row r="300" spans="1:26" s="9" customFormat="1" ht="18.75" x14ac:dyDescent="0.2">
      <c r="A300" s="3">
        <v>295</v>
      </c>
      <c r="B300" s="3">
        <v>201</v>
      </c>
      <c r="C300" s="7" t="s">
        <v>2518</v>
      </c>
      <c r="D300" s="7" t="s">
        <v>7</v>
      </c>
      <c r="E300" s="7">
        <f>VLOOKUP(C300,'[1]S1.All cases'!$B$3:$O$1003,13,FALSE)</f>
        <v>2018</v>
      </c>
      <c r="F300" s="7" t="str">
        <f>VLOOKUP(C300,'[1]S1.All cases'!$B$3:$O$1003,12,FALSE)</f>
        <v>RUMC</v>
      </c>
      <c r="G300" s="12" t="s">
        <v>6</v>
      </c>
      <c r="H300" s="12" t="s">
        <v>5</v>
      </c>
      <c r="I300" s="13" t="s">
        <v>4</v>
      </c>
      <c r="J300" s="12" t="s">
        <v>2517</v>
      </c>
      <c r="K300" s="14">
        <v>22</v>
      </c>
      <c r="L300" s="10" t="s">
        <v>2516</v>
      </c>
      <c r="M300" s="10">
        <v>2</v>
      </c>
      <c r="N300" s="10">
        <v>3</v>
      </c>
      <c r="O300" s="10">
        <v>2949347</v>
      </c>
      <c r="Q300" s="3"/>
      <c r="S300" s="6" t="s">
        <v>1</v>
      </c>
      <c r="T300" s="6" t="s">
        <v>1</v>
      </c>
      <c r="U300" s="18"/>
      <c r="V300" s="6"/>
      <c r="W300" s="6"/>
      <c r="X300" s="5"/>
    </row>
    <row r="301" spans="1:26" s="9" customFormat="1" ht="18.75" x14ac:dyDescent="0.2">
      <c r="A301" s="3">
        <v>296</v>
      </c>
      <c r="B301" s="3">
        <v>202</v>
      </c>
      <c r="C301" s="7" t="s">
        <v>2515</v>
      </c>
      <c r="D301" s="7" t="s">
        <v>7</v>
      </c>
      <c r="E301" s="7">
        <f>VLOOKUP(C301,'[1]S1.All cases'!$B$3:$O$1003,13,FALSE)</f>
        <v>2018</v>
      </c>
      <c r="F301" s="7" t="str">
        <f>VLOOKUP(C301,'[1]S1.All cases'!$B$3:$O$1003,12,FALSE)</f>
        <v>RUMC</v>
      </c>
      <c r="G301" s="12" t="s">
        <v>39</v>
      </c>
      <c r="H301" s="12" t="s">
        <v>38</v>
      </c>
      <c r="I301" s="12" t="s">
        <v>37</v>
      </c>
      <c r="J301" s="12" t="s">
        <v>2514</v>
      </c>
      <c r="K301" s="14" t="s">
        <v>10</v>
      </c>
      <c r="L301" s="10">
        <v>70499891</v>
      </c>
      <c r="M301" s="10" t="s">
        <v>35</v>
      </c>
      <c r="N301" s="9" t="s">
        <v>34</v>
      </c>
      <c r="Q301" s="3" t="s">
        <v>2513</v>
      </c>
      <c r="S301" s="6" t="s">
        <v>1</v>
      </c>
      <c r="T301" s="6" t="s">
        <v>1</v>
      </c>
      <c r="U301" s="18"/>
      <c r="V301" s="29">
        <v>18</v>
      </c>
      <c r="W301" s="29">
        <v>18</v>
      </c>
      <c r="X301" s="28">
        <v>1</v>
      </c>
    </row>
    <row r="302" spans="1:26" s="9" customFormat="1" ht="18.75" x14ac:dyDescent="0.2">
      <c r="A302" s="3">
        <v>297</v>
      </c>
      <c r="B302" s="3">
        <v>203</v>
      </c>
      <c r="C302" s="7" t="s">
        <v>2512</v>
      </c>
      <c r="D302" s="7" t="s">
        <v>7</v>
      </c>
      <c r="E302" s="7">
        <f>VLOOKUP(C302,'[1]S1.All cases'!$B$3:$O$1003,13,FALSE)</f>
        <v>2018</v>
      </c>
      <c r="F302" s="7" t="str">
        <f>VLOOKUP(C302,'[1]S1.All cases'!$B$3:$O$1003,12,FALSE)</f>
        <v>RUMC</v>
      </c>
      <c r="G302" s="12" t="s">
        <v>42</v>
      </c>
      <c r="H302" s="12" t="s">
        <v>27</v>
      </c>
      <c r="I302" s="12" t="s">
        <v>26</v>
      </c>
      <c r="J302" s="12" t="s">
        <v>2511</v>
      </c>
      <c r="K302" s="14"/>
      <c r="L302" s="10"/>
      <c r="M302" s="10"/>
      <c r="Q302" s="3"/>
      <c r="S302" s="6" t="s">
        <v>1</v>
      </c>
      <c r="T302" s="18"/>
      <c r="U302" s="6" t="s">
        <v>1</v>
      </c>
      <c r="V302" s="6"/>
      <c r="W302" s="6"/>
      <c r="X302" s="5"/>
    </row>
    <row r="303" spans="1:26" s="9" customFormat="1" ht="18.75" x14ac:dyDescent="0.2">
      <c r="A303" s="3">
        <v>298</v>
      </c>
      <c r="B303" s="3">
        <v>204</v>
      </c>
      <c r="C303" s="7" t="s">
        <v>2508</v>
      </c>
      <c r="D303" s="7" t="s">
        <v>7</v>
      </c>
      <c r="E303" s="7">
        <f>VLOOKUP(C303,'[1]S1.All cases'!$B$3:$O$1003,13,FALSE)</f>
        <v>2018</v>
      </c>
      <c r="F303" s="7" t="str">
        <f>VLOOKUP(C303,'[1]S1.All cases'!$B$3:$O$1003,12,FALSE)</f>
        <v>RUMC</v>
      </c>
      <c r="G303" s="12" t="s">
        <v>6</v>
      </c>
      <c r="H303" s="12" t="s">
        <v>5</v>
      </c>
      <c r="I303" s="13" t="s">
        <v>4</v>
      </c>
      <c r="J303" s="12" t="s">
        <v>2510</v>
      </c>
      <c r="K303" s="14">
        <v>2</v>
      </c>
      <c r="L303" s="10" t="s">
        <v>2509</v>
      </c>
      <c r="M303" s="10">
        <v>2</v>
      </c>
      <c r="N303" s="10">
        <v>1</v>
      </c>
      <c r="O303" s="10">
        <v>193235</v>
      </c>
      <c r="Q303" s="3"/>
      <c r="S303" s="6" t="s">
        <v>1</v>
      </c>
      <c r="T303" s="18"/>
      <c r="U303" s="6" t="s">
        <v>1</v>
      </c>
      <c r="V303" s="6"/>
      <c r="W303" s="6"/>
      <c r="X303" s="5"/>
    </row>
    <row r="304" spans="1:26" s="9" customFormat="1" ht="18.75" x14ac:dyDescent="0.2">
      <c r="A304" s="3">
        <v>299</v>
      </c>
      <c r="B304" s="3">
        <v>204</v>
      </c>
      <c r="C304" s="7" t="s">
        <v>2508</v>
      </c>
      <c r="D304" s="7" t="s">
        <v>7</v>
      </c>
      <c r="E304" s="7">
        <f>VLOOKUP(C304,'[1]S1.All cases'!$B$3:$O$1003,13,FALSE)</f>
        <v>2018</v>
      </c>
      <c r="F304" s="7" t="str">
        <f>VLOOKUP(C304,'[1]S1.All cases'!$B$3:$O$1003,12,FALSE)</f>
        <v>RUMC</v>
      </c>
      <c r="G304" s="12" t="s">
        <v>6</v>
      </c>
      <c r="H304" s="12" t="s">
        <v>5</v>
      </c>
      <c r="I304" s="13" t="s">
        <v>4</v>
      </c>
      <c r="J304" s="12" t="s">
        <v>2507</v>
      </c>
      <c r="K304" s="14">
        <v>2</v>
      </c>
      <c r="L304" s="10" t="s">
        <v>2506</v>
      </c>
      <c r="M304" s="10">
        <v>2</v>
      </c>
      <c r="N304" s="10">
        <v>1</v>
      </c>
      <c r="O304" s="10">
        <v>198598</v>
      </c>
      <c r="P304" s="1"/>
      <c r="Q304" s="3"/>
      <c r="S304" s="6" t="s">
        <v>1</v>
      </c>
      <c r="T304" s="18"/>
      <c r="U304" s="6" t="s">
        <v>1</v>
      </c>
      <c r="V304" s="6"/>
      <c r="W304" s="6"/>
      <c r="X304" s="5"/>
      <c r="Y304" s="1"/>
      <c r="Z304" s="1"/>
    </row>
    <row r="305" spans="1:26" s="9" customFormat="1" ht="18.75" x14ac:dyDescent="0.2">
      <c r="A305" s="3">
        <v>300</v>
      </c>
      <c r="B305" s="3">
        <v>205</v>
      </c>
      <c r="C305" s="7" t="s">
        <v>2505</v>
      </c>
      <c r="D305" s="7" t="s">
        <v>17</v>
      </c>
      <c r="E305" s="7">
        <f>VLOOKUP(C305,'[1]S1.All cases'!$B$3:$O$1003,13,FALSE)</f>
        <v>2018</v>
      </c>
      <c r="F305" s="7" t="str">
        <f>VLOOKUP(C305,'[1]S1.All cases'!$B$3:$O$1003,12,FALSE)</f>
        <v>RUMC</v>
      </c>
      <c r="G305" s="12" t="s">
        <v>109</v>
      </c>
      <c r="H305" s="12" t="s">
        <v>38</v>
      </c>
      <c r="I305" s="12" t="s">
        <v>37</v>
      </c>
      <c r="J305" s="12" t="s">
        <v>2504</v>
      </c>
      <c r="K305" s="14">
        <v>16</v>
      </c>
      <c r="L305" s="10">
        <v>23637885</v>
      </c>
      <c r="M305" s="10" t="s">
        <v>2503</v>
      </c>
      <c r="N305" s="9" t="s">
        <v>54</v>
      </c>
      <c r="Q305" s="3" t="s">
        <v>1107</v>
      </c>
      <c r="S305" s="6" t="s">
        <v>1</v>
      </c>
      <c r="T305" s="6" t="s">
        <v>1</v>
      </c>
      <c r="U305" s="18"/>
      <c r="V305" s="29">
        <v>31</v>
      </c>
      <c r="W305" s="29">
        <v>14</v>
      </c>
      <c r="X305" s="28">
        <v>0.45161290322580644</v>
      </c>
    </row>
    <row r="306" spans="1:26" s="9" customFormat="1" ht="18.75" x14ac:dyDescent="0.2">
      <c r="A306" s="3">
        <v>301</v>
      </c>
      <c r="B306" s="3">
        <v>206</v>
      </c>
      <c r="C306" s="7" t="s">
        <v>2501</v>
      </c>
      <c r="D306" s="7" t="s">
        <v>17</v>
      </c>
      <c r="E306" s="7">
        <f>VLOOKUP(C306,'[1]S1.All cases'!$B$3:$O$1003,13,FALSE)</f>
        <v>2018</v>
      </c>
      <c r="F306" s="7" t="str">
        <f>VLOOKUP(C306,'[1]S1.All cases'!$B$3:$O$1003,12,FALSE)</f>
        <v>RUMC</v>
      </c>
      <c r="G306" s="12" t="s">
        <v>109</v>
      </c>
      <c r="H306" s="12" t="s">
        <v>38</v>
      </c>
      <c r="I306" s="12" t="s">
        <v>37</v>
      </c>
      <c r="J306" s="12" t="s">
        <v>2502</v>
      </c>
      <c r="K306" s="14">
        <v>13</v>
      </c>
      <c r="L306" s="10">
        <v>32332624</v>
      </c>
      <c r="M306" s="10" t="s">
        <v>549</v>
      </c>
      <c r="N306" s="9" t="s">
        <v>72</v>
      </c>
      <c r="Q306" s="3" t="s">
        <v>515</v>
      </c>
      <c r="S306" s="6" t="s">
        <v>1</v>
      </c>
      <c r="T306" s="6" t="s">
        <v>1</v>
      </c>
      <c r="U306" s="18"/>
      <c r="V306" s="29">
        <v>34</v>
      </c>
      <c r="W306" s="29">
        <v>21</v>
      </c>
      <c r="X306" s="28">
        <v>0.61764705882352944</v>
      </c>
    </row>
    <row r="307" spans="1:26" s="9" customFormat="1" ht="18.75" x14ac:dyDescent="0.2">
      <c r="A307" s="3">
        <v>302</v>
      </c>
      <c r="B307" s="3">
        <v>206</v>
      </c>
      <c r="C307" s="7" t="s">
        <v>2501</v>
      </c>
      <c r="D307" s="7" t="s">
        <v>17</v>
      </c>
      <c r="E307" s="7">
        <f>VLOOKUP(C307,'[1]S1.All cases'!$B$3:$O$1003,13,FALSE)</f>
        <v>2018</v>
      </c>
      <c r="F307" s="7" t="str">
        <f>VLOOKUP(C307,'[1]S1.All cases'!$B$3:$O$1003,12,FALSE)</f>
        <v>RUMC</v>
      </c>
      <c r="G307" s="12" t="s">
        <v>109</v>
      </c>
      <c r="H307" s="12" t="s">
        <v>5</v>
      </c>
      <c r="I307" s="13" t="s">
        <v>4</v>
      </c>
      <c r="J307" s="12" t="s">
        <v>2500</v>
      </c>
      <c r="K307" s="14">
        <v>17</v>
      </c>
      <c r="L307" s="10" t="s">
        <v>2499</v>
      </c>
      <c r="M307" s="10">
        <v>2</v>
      </c>
      <c r="N307" s="10">
        <v>1</v>
      </c>
      <c r="O307" s="10">
        <v>1466</v>
      </c>
      <c r="Q307" s="3" t="s">
        <v>1004</v>
      </c>
      <c r="S307" s="6" t="s">
        <v>1</v>
      </c>
      <c r="T307" s="18"/>
      <c r="U307" s="6" t="s">
        <v>1</v>
      </c>
      <c r="V307" s="6"/>
      <c r="W307" s="6"/>
      <c r="X307" s="5"/>
    </row>
    <row r="308" spans="1:26" s="9" customFormat="1" ht="18.75" x14ac:dyDescent="0.2">
      <c r="A308" s="3">
        <v>303</v>
      </c>
      <c r="B308" s="3">
        <v>207</v>
      </c>
      <c r="C308" s="7" t="s">
        <v>2498</v>
      </c>
      <c r="D308" s="7" t="s">
        <v>17</v>
      </c>
      <c r="E308" s="7">
        <f>VLOOKUP(C308,'[1]S1.All cases'!$B$3:$O$1003,13,FALSE)</f>
        <v>2018</v>
      </c>
      <c r="F308" s="7" t="str">
        <f>VLOOKUP(C308,'[1]S1.All cases'!$B$3:$O$1003,12,FALSE)</f>
        <v>RUMC</v>
      </c>
      <c r="G308" s="12" t="s">
        <v>52</v>
      </c>
      <c r="H308" s="12" t="s">
        <v>38</v>
      </c>
      <c r="I308" s="12" t="s">
        <v>37</v>
      </c>
      <c r="J308" s="12" t="s">
        <v>2497</v>
      </c>
      <c r="K308" s="14">
        <v>1</v>
      </c>
      <c r="L308" s="10">
        <v>169529608</v>
      </c>
      <c r="M308" s="10" t="s">
        <v>35</v>
      </c>
      <c r="N308" s="9" t="s">
        <v>34</v>
      </c>
      <c r="Q308" s="3" t="s">
        <v>2496</v>
      </c>
      <c r="S308" s="6" t="s">
        <v>1</v>
      </c>
      <c r="T308" s="6" t="s">
        <v>1</v>
      </c>
      <c r="U308" s="18"/>
      <c r="V308" s="29">
        <v>43</v>
      </c>
      <c r="W308" s="29">
        <v>19</v>
      </c>
      <c r="X308" s="28">
        <v>0.44186046511627908</v>
      </c>
    </row>
    <row r="309" spans="1:26" s="9" customFormat="1" ht="18.75" x14ac:dyDescent="0.2">
      <c r="A309" s="3">
        <v>304</v>
      </c>
      <c r="B309" s="3">
        <v>208</v>
      </c>
      <c r="C309" s="7" t="s">
        <v>2495</v>
      </c>
      <c r="D309" s="7" t="s">
        <v>17</v>
      </c>
      <c r="E309" s="7">
        <f>VLOOKUP(C309,'[1]S1.All cases'!$B$3:$O$1003,13,FALSE)</f>
        <v>2018</v>
      </c>
      <c r="F309" s="7" t="str">
        <f>VLOOKUP(C309,'[1]S1.All cases'!$B$3:$O$1003,12,FALSE)</f>
        <v>RUMC</v>
      </c>
      <c r="G309" s="12" t="s">
        <v>109</v>
      </c>
      <c r="H309" s="12" t="s">
        <v>38</v>
      </c>
      <c r="I309" s="12" t="s">
        <v>37</v>
      </c>
      <c r="J309" s="12" t="s">
        <v>2494</v>
      </c>
      <c r="K309" s="14">
        <v>17</v>
      </c>
      <c r="L309" s="10">
        <v>43074396</v>
      </c>
      <c r="M309" s="10" t="s">
        <v>34</v>
      </c>
      <c r="N309" s="9" t="s">
        <v>2493</v>
      </c>
      <c r="Q309" s="3" t="s">
        <v>1004</v>
      </c>
      <c r="S309" s="6" t="s">
        <v>1</v>
      </c>
      <c r="T309" s="6" t="s">
        <v>1</v>
      </c>
      <c r="U309" s="18"/>
      <c r="V309" s="29">
        <v>33</v>
      </c>
      <c r="W309" s="29">
        <v>19</v>
      </c>
      <c r="X309" s="28">
        <v>0.5757575757575758</v>
      </c>
    </row>
    <row r="310" spans="1:26" s="9" customFormat="1" ht="18.75" x14ac:dyDescent="0.2">
      <c r="A310" s="3">
        <v>305</v>
      </c>
      <c r="B310" s="3">
        <v>209</v>
      </c>
      <c r="C310" s="7" t="s">
        <v>2492</v>
      </c>
      <c r="D310" s="7" t="s">
        <v>17</v>
      </c>
      <c r="E310" s="7">
        <f>VLOOKUP(C310,'[1]S1.All cases'!$B$3:$O$1003,13,FALSE)</f>
        <v>2018</v>
      </c>
      <c r="F310" s="7" t="str">
        <f>VLOOKUP(C310,'[1]S1.All cases'!$B$3:$O$1003,12,FALSE)</f>
        <v>RUMC</v>
      </c>
      <c r="G310" s="12" t="s">
        <v>59</v>
      </c>
      <c r="H310" s="12" t="s">
        <v>5</v>
      </c>
      <c r="I310" s="12" t="s">
        <v>4</v>
      </c>
      <c r="J310" s="12" t="s">
        <v>2491</v>
      </c>
      <c r="K310" s="32">
        <v>12</v>
      </c>
      <c r="L310" s="3" t="s">
        <v>2490</v>
      </c>
      <c r="M310" s="3">
        <v>2</v>
      </c>
      <c r="N310" s="3">
        <v>1</v>
      </c>
      <c r="O310" s="3">
        <v>594</v>
      </c>
      <c r="Q310" s="3" t="s">
        <v>347</v>
      </c>
      <c r="R310" s="1"/>
      <c r="S310" s="6" t="s">
        <v>1</v>
      </c>
      <c r="T310" s="18"/>
      <c r="U310" s="6" t="s">
        <v>1</v>
      </c>
      <c r="V310" s="6"/>
      <c r="W310" s="6"/>
      <c r="X310" s="5"/>
    </row>
    <row r="311" spans="1:26" s="9" customFormat="1" ht="18.75" x14ac:dyDescent="0.2">
      <c r="A311" s="3">
        <v>306</v>
      </c>
      <c r="B311" s="3">
        <v>210</v>
      </c>
      <c r="C311" s="7" t="s">
        <v>2489</v>
      </c>
      <c r="D311" s="7" t="s">
        <v>17</v>
      </c>
      <c r="E311" s="7">
        <f>VLOOKUP(C311,'[1]S1.All cases'!$B$3:$O$1003,13,FALSE)</f>
        <v>2018</v>
      </c>
      <c r="F311" s="7" t="str">
        <f>VLOOKUP(C311,'[1]S1.All cases'!$B$3:$O$1003,12,FALSE)</f>
        <v>RUMC</v>
      </c>
      <c r="G311" s="12" t="s">
        <v>1064</v>
      </c>
      <c r="H311" s="12" t="s">
        <v>217</v>
      </c>
      <c r="I311" s="9" t="s">
        <v>26</v>
      </c>
      <c r="J311" s="12" t="s">
        <v>1376</v>
      </c>
      <c r="K311" s="14"/>
      <c r="L311" s="10"/>
      <c r="M311" s="10"/>
      <c r="Q311" s="3"/>
      <c r="S311" s="6" t="s">
        <v>1</v>
      </c>
      <c r="T311" s="18"/>
      <c r="U311" s="6" t="s">
        <v>1</v>
      </c>
      <c r="V311" s="6"/>
      <c r="W311" s="6"/>
      <c r="X311" s="5"/>
    </row>
    <row r="312" spans="1:26" s="9" customFormat="1" ht="18.75" x14ac:dyDescent="0.2">
      <c r="A312" s="3">
        <v>307</v>
      </c>
      <c r="B312" s="3">
        <v>211</v>
      </c>
      <c r="C312" s="7" t="s">
        <v>2488</v>
      </c>
      <c r="D312" s="7" t="s">
        <v>7</v>
      </c>
      <c r="E312" s="7">
        <f>VLOOKUP(C312,'[1]S1.All cases'!$B$3:$O$1003,13,FALSE)</f>
        <v>2018</v>
      </c>
      <c r="F312" s="7" t="str">
        <f>VLOOKUP(C312,'[1]S1.All cases'!$B$3:$O$1003,12,FALSE)</f>
        <v>RUMC</v>
      </c>
      <c r="G312" s="12" t="s">
        <v>52</v>
      </c>
      <c r="H312" s="12" t="s">
        <v>38</v>
      </c>
      <c r="I312" s="12" t="s">
        <v>37</v>
      </c>
      <c r="J312" s="12" t="s">
        <v>2487</v>
      </c>
      <c r="K312" s="14">
        <v>19</v>
      </c>
      <c r="L312" s="10">
        <v>6678149</v>
      </c>
      <c r="M312" s="10" t="s">
        <v>35</v>
      </c>
      <c r="N312" s="9" t="s">
        <v>34</v>
      </c>
      <c r="Q312" s="3" t="s">
        <v>633</v>
      </c>
      <c r="S312" s="6" t="s">
        <v>1</v>
      </c>
      <c r="T312" s="6" t="s">
        <v>1</v>
      </c>
      <c r="U312" s="18"/>
      <c r="V312" s="29">
        <v>46</v>
      </c>
      <c r="W312" s="29">
        <v>27</v>
      </c>
      <c r="X312" s="28">
        <v>0.58695652173913049</v>
      </c>
    </row>
    <row r="313" spans="1:26" s="9" customFormat="1" ht="18.75" x14ac:dyDescent="0.2">
      <c r="A313" s="3">
        <v>308</v>
      </c>
      <c r="B313" s="3">
        <v>212</v>
      </c>
      <c r="C313" s="7" t="s">
        <v>2486</v>
      </c>
      <c r="D313" s="7" t="s">
        <v>17</v>
      </c>
      <c r="E313" s="7">
        <f>VLOOKUP(C313,'[1]S1.All cases'!$B$3:$O$1003,13,FALSE)</f>
        <v>2018</v>
      </c>
      <c r="F313" s="7" t="str">
        <f>VLOOKUP(C313,'[1]S1.All cases'!$B$3:$O$1003,12,FALSE)</f>
        <v>RUMC</v>
      </c>
      <c r="G313" s="12" t="s">
        <v>109</v>
      </c>
      <c r="H313" s="12" t="s">
        <v>38</v>
      </c>
      <c r="I313" s="12" t="s">
        <v>37</v>
      </c>
      <c r="J313" s="12" t="s">
        <v>2485</v>
      </c>
      <c r="K313" s="14">
        <v>4</v>
      </c>
      <c r="L313" s="10">
        <v>154565977</v>
      </c>
      <c r="M313" s="10" t="s">
        <v>54</v>
      </c>
      <c r="N313" s="9" t="s">
        <v>35</v>
      </c>
      <c r="Q313" s="3" t="s">
        <v>2484</v>
      </c>
      <c r="S313" s="6" t="s">
        <v>1</v>
      </c>
      <c r="T313" s="6" t="s">
        <v>1</v>
      </c>
      <c r="U313" s="18"/>
      <c r="V313" s="29">
        <v>20</v>
      </c>
      <c r="W313" s="29">
        <v>9</v>
      </c>
      <c r="X313" s="28">
        <v>0.45</v>
      </c>
    </row>
    <row r="314" spans="1:26" ht="18.75" x14ac:dyDescent="0.2">
      <c r="A314" s="3">
        <v>309</v>
      </c>
      <c r="B314" s="3">
        <v>213</v>
      </c>
      <c r="C314" s="7" t="s">
        <v>2483</v>
      </c>
      <c r="D314" s="7" t="s">
        <v>7</v>
      </c>
      <c r="E314" s="7">
        <f>VLOOKUP(C314,'[1]S1.All cases'!$B$3:$O$1003,13,FALSE)</f>
        <v>2018</v>
      </c>
      <c r="F314" s="7" t="str">
        <f>VLOOKUP(C314,'[1]S1.All cases'!$B$3:$O$1003,12,FALSE)</f>
        <v>RUMC</v>
      </c>
      <c r="G314" s="12" t="s">
        <v>39</v>
      </c>
      <c r="H314" s="12" t="s">
        <v>38</v>
      </c>
      <c r="I314" s="12" t="s">
        <v>37</v>
      </c>
      <c r="J314" s="12" t="s">
        <v>2482</v>
      </c>
      <c r="K314" s="14">
        <v>6</v>
      </c>
      <c r="L314" s="10">
        <v>42704446</v>
      </c>
      <c r="M314" s="10" t="s">
        <v>226</v>
      </c>
      <c r="N314" s="9" t="s">
        <v>54</v>
      </c>
      <c r="O314" s="9"/>
      <c r="P314" s="9"/>
      <c r="Q314" s="3" t="s">
        <v>2481</v>
      </c>
      <c r="R314" s="9"/>
      <c r="S314" s="6" t="s">
        <v>1</v>
      </c>
      <c r="T314" s="6" t="s">
        <v>1</v>
      </c>
      <c r="U314" s="18"/>
      <c r="V314" s="29">
        <v>48</v>
      </c>
      <c r="W314" s="29">
        <v>25</v>
      </c>
      <c r="X314" s="28">
        <v>0.52083333333333337</v>
      </c>
      <c r="Y314" s="9"/>
      <c r="Z314" s="9"/>
    </row>
    <row r="315" spans="1:26" s="9" customFormat="1" ht="18.75" x14ac:dyDescent="0.2">
      <c r="A315" s="3">
        <v>310</v>
      </c>
      <c r="B315" s="3">
        <v>214</v>
      </c>
      <c r="C315" s="7" t="s">
        <v>2480</v>
      </c>
      <c r="D315" s="7" t="s">
        <v>17</v>
      </c>
      <c r="E315" s="7">
        <f>VLOOKUP(C315,'[1]S1.All cases'!$B$3:$O$1003,13,FALSE)</f>
        <v>2018</v>
      </c>
      <c r="F315" s="7" t="str">
        <f>VLOOKUP(C315,'[1]S1.All cases'!$B$3:$O$1003,12,FALSE)</f>
        <v>RUMC</v>
      </c>
      <c r="G315" s="12" t="s">
        <v>52</v>
      </c>
      <c r="H315" s="12" t="s">
        <v>38</v>
      </c>
      <c r="I315" s="12" t="s">
        <v>37</v>
      </c>
      <c r="J315" s="12" t="s">
        <v>2461</v>
      </c>
      <c r="K315" s="32">
        <v>2</v>
      </c>
      <c r="L315" s="3">
        <v>233760233</v>
      </c>
      <c r="M315" s="3" t="s">
        <v>35</v>
      </c>
      <c r="N315" s="1" t="s">
        <v>1652</v>
      </c>
      <c r="O315" s="1"/>
      <c r="Q315" s="3" t="s">
        <v>2460</v>
      </c>
      <c r="R315" s="1"/>
      <c r="S315" s="6" t="s">
        <v>1</v>
      </c>
      <c r="T315" s="6" t="s">
        <v>1</v>
      </c>
      <c r="U315" s="18"/>
      <c r="V315" s="29">
        <v>29</v>
      </c>
      <c r="W315" s="29">
        <v>29</v>
      </c>
      <c r="X315" s="28">
        <v>1</v>
      </c>
    </row>
    <row r="316" spans="1:26" s="9" customFormat="1" ht="18.75" x14ac:dyDescent="0.2">
      <c r="A316" s="3">
        <v>311</v>
      </c>
      <c r="B316" s="3">
        <v>215</v>
      </c>
      <c r="C316" s="7" t="s">
        <v>2479</v>
      </c>
      <c r="D316" s="7" t="s">
        <v>7</v>
      </c>
      <c r="E316" s="7">
        <f>VLOOKUP(C316,'[1]S1.All cases'!$B$3:$O$1003,13,FALSE)</f>
        <v>2018</v>
      </c>
      <c r="F316" s="7" t="str">
        <f>VLOOKUP(C316,'[1]S1.All cases'!$B$3:$O$1003,12,FALSE)</f>
        <v>RUMC</v>
      </c>
      <c r="G316" s="12" t="s">
        <v>1064</v>
      </c>
      <c r="H316" s="12" t="s">
        <v>217</v>
      </c>
      <c r="I316" s="9" t="s">
        <v>26</v>
      </c>
      <c r="J316" s="12" t="s">
        <v>2289</v>
      </c>
      <c r="K316" s="14"/>
      <c r="L316" s="10"/>
      <c r="M316" s="10"/>
      <c r="Q316" s="3"/>
      <c r="S316" s="6" t="s">
        <v>1</v>
      </c>
      <c r="T316" s="18"/>
      <c r="U316" s="6" t="s">
        <v>1</v>
      </c>
      <c r="V316" s="6"/>
      <c r="W316" s="6"/>
      <c r="X316" s="5"/>
    </row>
    <row r="317" spans="1:26" s="9" customFormat="1" ht="18.75" x14ac:dyDescent="0.2">
      <c r="A317" s="3">
        <v>312</v>
      </c>
      <c r="B317" s="3">
        <v>216</v>
      </c>
      <c r="C317" s="7" t="s">
        <v>2478</v>
      </c>
      <c r="D317" s="7" t="s">
        <v>17</v>
      </c>
      <c r="E317" s="7">
        <f>VLOOKUP(C317,'[1]S1.All cases'!$B$3:$O$1003,13,FALSE)</f>
        <v>2018</v>
      </c>
      <c r="F317" s="7" t="str">
        <f>VLOOKUP(C317,'[1]S1.All cases'!$B$3:$O$1003,12,FALSE)</f>
        <v>RUMC</v>
      </c>
      <c r="G317" s="12" t="s">
        <v>109</v>
      </c>
      <c r="H317" s="12" t="s">
        <v>38</v>
      </c>
      <c r="I317" s="12" t="s">
        <v>37</v>
      </c>
      <c r="J317" s="12" t="s">
        <v>2477</v>
      </c>
      <c r="K317" s="14">
        <v>5</v>
      </c>
      <c r="L317" s="10">
        <v>223509</v>
      </c>
      <c r="M317" s="10" t="s">
        <v>35</v>
      </c>
      <c r="N317" s="9" t="s">
        <v>34</v>
      </c>
      <c r="Q317" s="3" t="s">
        <v>1200</v>
      </c>
      <c r="S317" s="6" t="s">
        <v>1</v>
      </c>
      <c r="T317" s="6" t="s">
        <v>1</v>
      </c>
      <c r="U317" s="18"/>
      <c r="V317" s="29">
        <v>39</v>
      </c>
      <c r="W317" s="29">
        <v>23</v>
      </c>
      <c r="X317" s="28">
        <v>0.58974358974358976</v>
      </c>
    </row>
    <row r="318" spans="1:26" s="9" customFormat="1" ht="18.75" x14ac:dyDescent="0.2">
      <c r="A318" s="3">
        <v>313</v>
      </c>
      <c r="B318" s="3">
        <v>217</v>
      </c>
      <c r="C318" s="7" t="s">
        <v>2475</v>
      </c>
      <c r="D318" s="7" t="s">
        <v>17</v>
      </c>
      <c r="E318" s="7">
        <f>VLOOKUP(C318,'[1]S1.All cases'!$B$3:$O$1003,13,FALSE)</f>
        <v>2018</v>
      </c>
      <c r="F318" s="7" t="str">
        <f>VLOOKUP(C318,'[1]S1.All cases'!$B$3:$O$1003,12,FALSE)</f>
        <v>RUMC</v>
      </c>
      <c r="G318" s="12" t="s">
        <v>39</v>
      </c>
      <c r="H318" s="12" t="s">
        <v>38</v>
      </c>
      <c r="I318" s="12" t="s">
        <v>37</v>
      </c>
      <c r="J318" s="12" t="s">
        <v>2476</v>
      </c>
      <c r="K318" s="14">
        <v>11</v>
      </c>
      <c r="L318" s="10">
        <v>6617040</v>
      </c>
      <c r="M318" s="10" t="s">
        <v>54</v>
      </c>
      <c r="N318" s="9" t="s">
        <v>72</v>
      </c>
      <c r="Q318" s="3" t="s">
        <v>2473</v>
      </c>
      <c r="S318" s="6" t="s">
        <v>1</v>
      </c>
      <c r="T318" s="6" t="s">
        <v>1</v>
      </c>
      <c r="U318" s="18"/>
      <c r="V318" s="29">
        <v>21</v>
      </c>
      <c r="W318" s="29">
        <v>12</v>
      </c>
      <c r="X318" s="28">
        <v>0.5714285714285714</v>
      </c>
    </row>
    <row r="319" spans="1:26" s="9" customFormat="1" ht="18.75" x14ac:dyDescent="0.2">
      <c r="A319" s="3">
        <v>314</v>
      </c>
      <c r="B319" s="3">
        <v>217</v>
      </c>
      <c r="C319" s="7" t="s">
        <v>2475</v>
      </c>
      <c r="D319" s="7" t="s">
        <v>17</v>
      </c>
      <c r="E319" s="7">
        <f>VLOOKUP(C319,'[1]S1.All cases'!$B$3:$O$1003,13,FALSE)</f>
        <v>2018</v>
      </c>
      <c r="F319" s="7" t="str">
        <f>VLOOKUP(C319,'[1]S1.All cases'!$B$3:$O$1003,12,FALSE)</f>
        <v>RUMC</v>
      </c>
      <c r="G319" s="12" t="s">
        <v>39</v>
      </c>
      <c r="H319" s="12" t="s">
        <v>38</v>
      </c>
      <c r="I319" s="12" t="s">
        <v>37</v>
      </c>
      <c r="J319" s="12" t="s">
        <v>2474</v>
      </c>
      <c r="K319" s="14">
        <v>11</v>
      </c>
      <c r="L319" s="10">
        <v>6617154</v>
      </c>
      <c r="M319" s="10" t="s">
        <v>35</v>
      </c>
      <c r="N319" s="9" t="s">
        <v>54</v>
      </c>
      <c r="Q319" s="3" t="s">
        <v>2473</v>
      </c>
      <c r="S319" s="6" t="s">
        <v>1</v>
      </c>
      <c r="T319" s="6" t="s">
        <v>1</v>
      </c>
      <c r="U319" s="18"/>
      <c r="V319" s="29">
        <v>20</v>
      </c>
      <c r="W319" s="29">
        <v>7</v>
      </c>
      <c r="X319" s="28">
        <v>0.35</v>
      </c>
    </row>
    <row r="320" spans="1:26" s="9" customFormat="1" ht="18.75" x14ac:dyDescent="0.2">
      <c r="A320" s="3">
        <v>315</v>
      </c>
      <c r="B320" s="3">
        <v>218</v>
      </c>
      <c r="C320" s="7" t="s">
        <v>2471</v>
      </c>
      <c r="D320" s="7" t="s">
        <v>17</v>
      </c>
      <c r="E320" s="7">
        <f>VLOOKUP(C320,'[1]S1.All cases'!$B$3:$O$1003,13,FALSE)</f>
        <v>2018</v>
      </c>
      <c r="F320" s="7" t="str">
        <f>VLOOKUP(C320,'[1]S1.All cases'!$B$3:$O$1003,12,FALSE)</f>
        <v>RUMC</v>
      </c>
      <c r="G320" s="12" t="s">
        <v>39</v>
      </c>
      <c r="H320" s="12" t="s">
        <v>38</v>
      </c>
      <c r="I320" s="12" t="s">
        <v>37</v>
      </c>
      <c r="J320" s="12" t="s">
        <v>2472</v>
      </c>
      <c r="K320" s="14">
        <v>17</v>
      </c>
      <c r="L320" s="10">
        <v>18119936</v>
      </c>
      <c r="M320" s="10" t="s">
        <v>455</v>
      </c>
      <c r="N320" s="9" t="s">
        <v>35</v>
      </c>
      <c r="Q320" s="3" t="s">
        <v>2468</v>
      </c>
      <c r="S320" s="6" t="s">
        <v>1</v>
      </c>
      <c r="T320" s="6" t="s">
        <v>1</v>
      </c>
      <c r="U320" s="18"/>
      <c r="V320" s="29">
        <v>37</v>
      </c>
      <c r="W320" s="29">
        <v>16</v>
      </c>
      <c r="X320" s="28">
        <v>0.43243243243243246</v>
      </c>
    </row>
    <row r="321" spans="1:25" s="9" customFormat="1" ht="18.75" x14ac:dyDescent="0.2">
      <c r="A321" s="3">
        <v>316</v>
      </c>
      <c r="B321" s="3">
        <v>218</v>
      </c>
      <c r="C321" s="7" t="s">
        <v>2471</v>
      </c>
      <c r="D321" s="7" t="s">
        <v>17</v>
      </c>
      <c r="E321" s="7">
        <f>VLOOKUP(C321,'[1]S1.All cases'!$B$3:$O$1003,13,FALSE)</f>
        <v>2018</v>
      </c>
      <c r="F321" s="7" t="str">
        <f>VLOOKUP(C321,'[1]S1.All cases'!$B$3:$O$1003,12,FALSE)</f>
        <v>RUMC</v>
      </c>
      <c r="G321" s="12" t="s">
        <v>39</v>
      </c>
      <c r="H321" s="12" t="s">
        <v>38</v>
      </c>
      <c r="I321" s="12" t="s">
        <v>37</v>
      </c>
      <c r="J321" s="12" t="s">
        <v>2470</v>
      </c>
      <c r="K321" s="14">
        <v>17</v>
      </c>
      <c r="L321" s="10">
        <v>18149491</v>
      </c>
      <c r="M321" s="10" t="s">
        <v>2469</v>
      </c>
      <c r="N321" s="9" t="s">
        <v>54</v>
      </c>
      <c r="Q321" s="3" t="s">
        <v>2468</v>
      </c>
      <c r="S321" s="6" t="s">
        <v>1</v>
      </c>
      <c r="T321" s="6" t="s">
        <v>1</v>
      </c>
      <c r="U321" s="18"/>
      <c r="V321" s="29">
        <v>49</v>
      </c>
      <c r="W321" s="29">
        <v>29</v>
      </c>
      <c r="X321" s="28">
        <v>0.59183673469387754</v>
      </c>
    </row>
    <row r="322" spans="1:25" s="9" customFormat="1" ht="18.75" x14ac:dyDescent="0.2">
      <c r="A322" s="3">
        <v>317</v>
      </c>
      <c r="B322" s="3">
        <v>219</v>
      </c>
      <c r="C322" s="7" t="s">
        <v>2467</v>
      </c>
      <c r="D322" s="7" t="s">
        <v>17</v>
      </c>
      <c r="E322" s="7">
        <f>VLOOKUP(C322,'[1]S1.All cases'!$B$3:$O$1003,13,FALSE)</f>
        <v>2018</v>
      </c>
      <c r="F322" s="7" t="str">
        <f>VLOOKUP(C322,'[1]S1.All cases'!$B$3:$O$1003,12,FALSE)</f>
        <v>RUMC</v>
      </c>
      <c r="G322" s="12" t="s">
        <v>109</v>
      </c>
      <c r="H322" s="12" t="s">
        <v>38</v>
      </c>
      <c r="I322" s="12" t="s">
        <v>37</v>
      </c>
      <c r="J322" s="12" t="s">
        <v>2466</v>
      </c>
      <c r="K322" s="14">
        <v>3</v>
      </c>
      <c r="L322" s="10">
        <v>189894258</v>
      </c>
      <c r="M322" s="10" t="s">
        <v>54</v>
      </c>
      <c r="N322" s="9" t="s">
        <v>34</v>
      </c>
      <c r="Q322" s="3" t="s">
        <v>2465</v>
      </c>
      <c r="S322" s="6" t="s">
        <v>1</v>
      </c>
      <c r="T322" s="6" t="s">
        <v>1</v>
      </c>
      <c r="U322" s="18"/>
      <c r="V322" s="29">
        <v>43</v>
      </c>
      <c r="W322" s="29">
        <v>23</v>
      </c>
      <c r="X322" s="28">
        <v>0.53488372093023251</v>
      </c>
    </row>
    <row r="323" spans="1:25" s="9" customFormat="1" ht="18.75" x14ac:dyDescent="0.2">
      <c r="A323" s="3">
        <v>318</v>
      </c>
      <c r="B323" s="3">
        <v>220</v>
      </c>
      <c r="C323" s="7" t="s">
        <v>2464</v>
      </c>
      <c r="D323" s="7" t="s">
        <v>17</v>
      </c>
      <c r="E323" s="7">
        <f>VLOOKUP(C323,'[1]S1.All cases'!$B$3:$O$1003,13,FALSE)</f>
        <v>2018</v>
      </c>
      <c r="F323" s="7" t="str">
        <f>VLOOKUP(C323,'[1]S1.All cases'!$B$3:$O$1003,12,FALSE)</f>
        <v>RUMC</v>
      </c>
      <c r="G323" s="12" t="s">
        <v>39</v>
      </c>
      <c r="H323" s="12" t="s">
        <v>38</v>
      </c>
      <c r="I323" s="12" t="s">
        <v>37</v>
      </c>
      <c r="J323" s="12" t="s">
        <v>2463</v>
      </c>
      <c r="K323" s="14">
        <v>19</v>
      </c>
      <c r="L323" s="10">
        <v>920746</v>
      </c>
      <c r="M323" s="10" t="s">
        <v>34</v>
      </c>
      <c r="N323" s="9" t="s">
        <v>72</v>
      </c>
      <c r="Q323" s="3" t="s">
        <v>1250</v>
      </c>
      <c r="S323" s="6" t="s">
        <v>1</v>
      </c>
      <c r="T323" s="6" t="s">
        <v>1</v>
      </c>
      <c r="U323" s="18"/>
      <c r="V323" s="29">
        <v>46</v>
      </c>
      <c r="W323" s="29">
        <v>46</v>
      </c>
      <c r="X323" s="28">
        <v>1</v>
      </c>
    </row>
    <row r="324" spans="1:25" s="9" customFormat="1" ht="18.75" x14ac:dyDescent="0.2">
      <c r="A324" s="3">
        <v>319</v>
      </c>
      <c r="B324" s="3">
        <v>221</v>
      </c>
      <c r="C324" s="7" t="s">
        <v>2462</v>
      </c>
      <c r="D324" s="7" t="s">
        <v>17</v>
      </c>
      <c r="E324" s="7">
        <f>VLOOKUP(C324,'[1]S1.All cases'!$B$3:$O$1003,13,FALSE)</f>
        <v>2018</v>
      </c>
      <c r="F324" s="7" t="str">
        <f>VLOOKUP(C324,'[1]S1.All cases'!$B$3:$O$1003,12,FALSE)</f>
        <v>RUMC</v>
      </c>
      <c r="G324" s="12" t="s">
        <v>118</v>
      </c>
      <c r="H324" s="12" t="s">
        <v>117</v>
      </c>
      <c r="I324" s="12" t="s">
        <v>4</v>
      </c>
      <c r="J324" s="12" t="s">
        <v>2461</v>
      </c>
      <c r="K324" s="32">
        <v>2</v>
      </c>
      <c r="L324" s="3">
        <v>233760233</v>
      </c>
      <c r="M324" s="3" t="s">
        <v>35</v>
      </c>
      <c r="N324" s="1" t="s">
        <v>1652</v>
      </c>
      <c r="O324" s="1"/>
      <c r="Q324" s="3" t="s">
        <v>2460</v>
      </c>
      <c r="R324" s="1"/>
      <c r="S324" s="6" t="s">
        <v>1</v>
      </c>
      <c r="T324" s="6" t="s">
        <v>1</v>
      </c>
      <c r="U324" s="18"/>
      <c r="V324" s="6"/>
      <c r="W324" s="6"/>
      <c r="X324" s="5"/>
    </row>
    <row r="325" spans="1:25" s="9" customFormat="1" ht="18.75" x14ac:dyDescent="0.2">
      <c r="A325" s="3">
        <v>320</v>
      </c>
      <c r="B325" s="3">
        <v>222</v>
      </c>
      <c r="C325" s="7" t="s">
        <v>2459</v>
      </c>
      <c r="D325" s="7" t="s">
        <v>17</v>
      </c>
      <c r="E325" s="7">
        <f>VLOOKUP(C325,'[1]S1.All cases'!$B$3:$O$1003,13,FALSE)</f>
        <v>2018</v>
      </c>
      <c r="F325" s="7" t="str">
        <f>VLOOKUP(C325,'[1]S1.All cases'!$B$3:$O$1003,12,FALSE)</f>
        <v>RUMC</v>
      </c>
      <c r="G325" s="12" t="s">
        <v>39</v>
      </c>
      <c r="H325" s="12" t="s">
        <v>38</v>
      </c>
      <c r="I325" s="12" t="s">
        <v>37</v>
      </c>
      <c r="J325" s="12" t="s">
        <v>2458</v>
      </c>
      <c r="K325" s="14">
        <v>15</v>
      </c>
      <c r="L325" s="10">
        <v>65078037</v>
      </c>
      <c r="M325" s="10" t="s">
        <v>35</v>
      </c>
      <c r="N325" s="9" t="s">
        <v>34</v>
      </c>
      <c r="Q325" s="3" t="s">
        <v>2457</v>
      </c>
      <c r="S325" s="6" t="s">
        <v>1</v>
      </c>
      <c r="T325" s="6" t="s">
        <v>1</v>
      </c>
      <c r="U325" s="18"/>
      <c r="V325" s="29">
        <v>57</v>
      </c>
      <c r="W325" s="29">
        <v>28</v>
      </c>
      <c r="X325" s="28">
        <v>0.49122807017543857</v>
      </c>
    </row>
    <row r="326" spans="1:25" s="9" customFormat="1" ht="18.75" x14ac:dyDescent="0.2">
      <c r="A326" s="3">
        <v>321</v>
      </c>
      <c r="B326" s="3">
        <v>223</v>
      </c>
      <c r="C326" s="7" t="s">
        <v>2453</v>
      </c>
      <c r="D326" s="7" t="s">
        <v>17</v>
      </c>
      <c r="E326" s="7">
        <f>VLOOKUP(C326,'[1]S1.All cases'!$B$3:$O$1003,13,FALSE)</f>
        <v>2018</v>
      </c>
      <c r="F326" s="7" t="str">
        <f>VLOOKUP(C326,'[1]S1.All cases'!$B$3:$O$1003,12,FALSE)</f>
        <v>RUMC</v>
      </c>
      <c r="G326" s="12" t="s">
        <v>6</v>
      </c>
      <c r="H326" s="12" t="s">
        <v>217</v>
      </c>
      <c r="I326" s="12" t="s">
        <v>26</v>
      </c>
      <c r="J326" s="12" t="s">
        <v>2456</v>
      </c>
      <c r="K326" s="14"/>
      <c r="L326" s="10"/>
      <c r="M326" s="10"/>
      <c r="Q326" s="3"/>
      <c r="S326" s="6" t="s">
        <v>1</v>
      </c>
      <c r="T326" s="18"/>
      <c r="U326" s="6" t="s">
        <v>1</v>
      </c>
      <c r="V326" s="6"/>
      <c r="W326" s="6"/>
      <c r="X326" s="5"/>
    </row>
    <row r="327" spans="1:25" s="9" customFormat="1" ht="18.75" x14ac:dyDescent="0.2">
      <c r="A327" s="3">
        <v>322</v>
      </c>
      <c r="B327" s="3">
        <v>223</v>
      </c>
      <c r="C327" s="7" t="s">
        <v>2453</v>
      </c>
      <c r="D327" s="7" t="s">
        <v>17</v>
      </c>
      <c r="E327" s="7">
        <f>VLOOKUP(C327,'[1]S1.All cases'!$B$3:$O$1003,13,FALSE)</f>
        <v>2018</v>
      </c>
      <c r="F327" s="7" t="str">
        <f>VLOOKUP(C327,'[1]S1.All cases'!$B$3:$O$1003,12,FALSE)</f>
        <v>RUMC</v>
      </c>
      <c r="G327" s="12" t="s">
        <v>6</v>
      </c>
      <c r="H327" s="12" t="s">
        <v>5</v>
      </c>
      <c r="I327" s="12" t="s">
        <v>4</v>
      </c>
      <c r="J327" s="12" t="s">
        <v>2455</v>
      </c>
      <c r="K327" s="14">
        <v>16</v>
      </c>
      <c r="L327" s="10" t="s">
        <v>2454</v>
      </c>
      <c r="M327" s="10">
        <v>2</v>
      </c>
      <c r="N327" s="10">
        <v>3</v>
      </c>
      <c r="O327" s="10">
        <v>1779093</v>
      </c>
      <c r="Q327" s="3"/>
      <c r="S327" s="6" t="s">
        <v>1</v>
      </c>
      <c r="T327" s="18"/>
      <c r="U327" s="6" t="s">
        <v>1</v>
      </c>
      <c r="V327" s="6"/>
      <c r="W327" s="6"/>
      <c r="X327" s="5"/>
      <c r="Y327" s="9" t="s">
        <v>2450</v>
      </c>
    </row>
    <row r="328" spans="1:25" s="9" customFormat="1" ht="18.75" x14ac:dyDescent="0.2">
      <c r="A328" s="3">
        <v>323</v>
      </c>
      <c r="B328" s="3">
        <v>223</v>
      </c>
      <c r="C328" s="7" t="s">
        <v>2453</v>
      </c>
      <c r="D328" s="7" t="s">
        <v>17</v>
      </c>
      <c r="E328" s="7">
        <f>VLOOKUP(C328,'[1]S1.All cases'!$B$3:$O$1003,13,FALSE)</f>
        <v>2018</v>
      </c>
      <c r="F328" s="7" t="str">
        <f>VLOOKUP(C328,'[1]S1.All cases'!$B$3:$O$1003,12,FALSE)</f>
        <v>RUMC</v>
      </c>
      <c r="G328" s="12" t="s">
        <v>6</v>
      </c>
      <c r="H328" s="12" t="s">
        <v>5</v>
      </c>
      <c r="I328" s="12" t="s">
        <v>4</v>
      </c>
      <c r="J328" s="12" t="s">
        <v>2452</v>
      </c>
      <c r="K328" s="14">
        <v>2</v>
      </c>
      <c r="L328" s="10" t="s">
        <v>2451</v>
      </c>
      <c r="M328" s="10">
        <v>2</v>
      </c>
      <c r="N328" s="10">
        <v>3</v>
      </c>
      <c r="O328" s="10">
        <v>505260</v>
      </c>
      <c r="Q328" s="3"/>
      <c r="S328" s="6" t="s">
        <v>1</v>
      </c>
      <c r="T328" s="18"/>
      <c r="U328" s="6" t="s">
        <v>1</v>
      </c>
      <c r="V328" s="6"/>
      <c r="W328" s="6"/>
      <c r="X328" s="5"/>
      <c r="Y328" s="9" t="s">
        <v>2450</v>
      </c>
    </row>
    <row r="329" spans="1:25" s="9" customFormat="1" ht="18.75" x14ac:dyDescent="0.2">
      <c r="A329" s="3">
        <v>324</v>
      </c>
      <c r="B329" s="3">
        <v>224</v>
      </c>
      <c r="C329" s="7" t="s">
        <v>2449</v>
      </c>
      <c r="D329" s="7" t="s">
        <v>17</v>
      </c>
      <c r="E329" s="7">
        <f>VLOOKUP(C329,'[1]S1.All cases'!$B$3:$O$1003,13,FALSE)</f>
        <v>2018</v>
      </c>
      <c r="F329" s="7" t="str">
        <f>VLOOKUP(C329,'[1]S1.All cases'!$B$3:$O$1003,12,FALSE)</f>
        <v>RUMC</v>
      </c>
      <c r="G329" s="12" t="s">
        <v>109</v>
      </c>
      <c r="H329" s="12" t="s">
        <v>38</v>
      </c>
      <c r="I329" s="12" t="s">
        <v>37</v>
      </c>
      <c r="J329" s="12" t="s">
        <v>2448</v>
      </c>
      <c r="K329" s="14">
        <v>13</v>
      </c>
      <c r="L329" s="10">
        <v>32363237</v>
      </c>
      <c r="M329" s="10" t="s">
        <v>54</v>
      </c>
      <c r="N329" s="9" t="s">
        <v>34</v>
      </c>
      <c r="Q329" s="3" t="s">
        <v>515</v>
      </c>
      <c r="S329" s="6" t="s">
        <v>1</v>
      </c>
      <c r="T329" s="6" t="s">
        <v>1</v>
      </c>
      <c r="U329" s="18"/>
      <c r="V329" s="29">
        <v>42</v>
      </c>
      <c r="W329" s="29">
        <v>22</v>
      </c>
      <c r="X329" s="28">
        <v>0.52380952380952384</v>
      </c>
    </row>
    <row r="330" spans="1:25" s="9" customFormat="1" ht="18.75" x14ac:dyDescent="0.2">
      <c r="A330" s="3">
        <v>325</v>
      </c>
      <c r="B330" s="3">
        <v>225</v>
      </c>
      <c r="C330" s="7" t="s">
        <v>2447</v>
      </c>
      <c r="D330" s="7" t="s">
        <v>7</v>
      </c>
      <c r="E330" s="7">
        <f>VLOOKUP(C330,'[1]S1.All cases'!$B$3:$O$1003,13,FALSE)</f>
        <v>2018</v>
      </c>
      <c r="F330" s="7" t="str">
        <f>VLOOKUP(C330,'[1]S1.All cases'!$B$3:$O$1003,12,FALSE)</f>
        <v>RUMC</v>
      </c>
      <c r="G330" s="12" t="s">
        <v>39</v>
      </c>
      <c r="H330" s="12" t="s">
        <v>38</v>
      </c>
      <c r="I330" s="12" t="s">
        <v>37</v>
      </c>
      <c r="J330" s="12" t="s">
        <v>2446</v>
      </c>
      <c r="K330" s="14">
        <v>4</v>
      </c>
      <c r="L330" s="10">
        <v>6300732</v>
      </c>
      <c r="M330" s="10" t="s">
        <v>35</v>
      </c>
      <c r="N330" s="9" t="s">
        <v>34</v>
      </c>
      <c r="Q330" s="3" t="s">
        <v>2445</v>
      </c>
      <c r="S330" s="6" t="s">
        <v>1</v>
      </c>
      <c r="T330" s="6" t="s">
        <v>1</v>
      </c>
      <c r="U330" s="18"/>
      <c r="V330" s="29">
        <v>47</v>
      </c>
      <c r="W330" s="29">
        <v>26</v>
      </c>
      <c r="X330" s="28">
        <v>0.55319148936170215</v>
      </c>
    </row>
    <row r="331" spans="1:25" s="9" customFormat="1" ht="18.75" x14ac:dyDescent="0.2">
      <c r="A331" s="3">
        <v>326</v>
      </c>
      <c r="B331" s="3">
        <v>226</v>
      </c>
      <c r="C331" s="7" t="s">
        <v>2444</v>
      </c>
      <c r="D331" s="7" t="s">
        <v>7</v>
      </c>
      <c r="E331" s="7">
        <f>VLOOKUP(C331,'[1]S1.All cases'!$B$3:$O$1003,13,FALSE)</f>
        <v>2018</v>
      </c>
      <c r="F331" s="7" t="str">
        <f>VLOOKUP(C331,'[1]S1.All cases'!$B$3:$O$1003,12,FALSE)</f>
        <v>RUMC</v>
      </c>
      <c r="G331" s="12" t="s">
        <v>6</v>
      </c>
      <c r="H331" s="12" t="s">
        <v>135</v>
      </c>
      <c r="I331" s="12" t="s">
        <v>4</v>
      </c>
      <c r="J331" s="12" t="s">
        <v>2443</v>
      </c>
      <c r="K331" s="27">
        <v>12</v>
      </c>
      <c r="L331" s="7" t="s">
        <v>2442</v>
      </c>
      <c r="M331" s="10" t="s">
        <v>132</v>
      </c>
      <c r="N331" s="10" t="s">
        <v>131</v>
      </c>
      <c r="O331" s="10">
        <v>23988578</v>
      </c>
      <c r="Q331" s="3"/>
      <c r="S331" s="6" t="s">
        <v>1</v>
      </c>
      <c r="T331" s="6" t="s">
        <v>1</v>
      </c>
      <c r="U331" s="18"/>
      <c r="V331" s="6"/>
      <c r="W331" s="6"/>
      <c r="X331" s="5"/>
    </row>
    <row r="332" spans="1:25" s="9" customFormat="1" ht="18.75" x14ac:dyDescent="0.2">
      <c r="A332" s="3">
        <v>327</v>
      </c>
      <c r="B332" s="3">
        <v>227</v>
      </c>
      <c r="C332" s="7" t="s">
        <v>2440</v>
      </c>
      <c r="D332" s="7" t="s">
        <v>7</v>
      </c>
      <c r="E332" s="7">
        <f>VLOOKUP(C332,'[1]S1.All cases'!$B$3:$O$1003,13,FALSE)</f>
        <v>2018</v>
      </c>
      <c r="F332" s="7" t="str">
        <f>VLOOKUP(C332,'[1]S1.All cases'!$B$3:$O$1003,12,FALSE)</f>
        <v>RUMC</v>
      </c>
      <c r="G332" s="12" t="s">
        <v>39</v>
      </c>
      <c r="H332" s="12" t="s">
        <v>38</v>
      </c>
      <c r="I332" s="12" t="s">
        <v>37</v>
      </c>
      <c r="J332" s="12" t="s">
        <v>2441</v>
      </c>
      <c r="K332" s="14">
        <v>21</v>
      </c>
      <c r="L332" s="10">
        <v>42383991</v>
      </c>
      <c r="M332" s="10" t="s">
        <v>35</v>
      </c>
      <c r="N332" s="9" t="s">
        <v>34</v>
      </c>
      <c r="Q332" s="3" t="s">
        <v>508</v>
      </c>
      <c r="S332" s="6" t="s">
        <v>1</v>
      </c>
      <c r="T332" s="6" t="s">
        <v>1</v>
      </c>
      <c r="U332" s="18"/>
      <c r="V332" s="29">
        <v>40</v>
      </c>
      <c r="W332" s="29">
        <v>19</v>
      </c>
      <c r="X332" s="28">
        <v>0.47499999999999998</v>
      </c>
    </row>
    <row r="333" spans="1:25" s="9" customFormat="1" ht="18.75" x14ac:dyDescent="0.2">
      <c r="A333" s="3">
        <v>328</v>
      </c>
      <c r="B333" s="3">
        <v>227</v>
      </c>
      <c r="C333" s="7" t="s">
        <v>2440</v>
      </c>
      <c r="D333" s="7" t="s">
        <v>7</v>
      </c>
      <c r="E333" s="7">
        <f>VLOOKUP(C333,'[1]S1.All cases'!$B$3:$O$1003,13,FALSE)</f>
        <v>2018</v>
      </c>
      <c r="F333" s="7" t="str">
        <f>VLOOKUP(C333,'[1]S1.All cases'!$B$3:$O$1003,12,FALSE)</f>
        <v>RUMC</v>
      </c>
      <c r="G333" s="12" t="s">
        <v>39</v>
      </c>
      <c r="H333" s="12" t="s">
        <v>38</v>
      </c>
      <c r="I333" s="12" t="s">
        <v>37</v>
      </c>
      <c r="J333" s="12" t="s">
        <v>2439</v>
      </c>
      <c r="K333" s="14">
        <v>21</v>
      </c>
      <c r="L333" s="10">
        <v>42395372</v>
      </c>
      <c r="M333" s="10" t="s">
        <v>54</v>
      </c>
      <c r="N333" s="9" t="s">
        <v>72</v>
      </c>
      <c r="Q333" s="3" t="s">
        <v>508</v>
      </c>
      <c r="S333" s="6" t="s">
        <v>1</v>
      </c>
      <c r="T333" s="6" t="s">
        <v>1</v>
      </c>
      <c r="U333" s="18"/>
      <c r="V333" s="29">
        <v>38</v>
      </c>
      <c r="W333" s="29">
        <v>24</v>
      </c>
      <c r="X333" s="28">
        <v>0.63157894736842102</v>
      </c>
    </row>
    <row r="334" spans="1:25" s="9" customFormat="1" ht="18.75" x14ac:dyDescent="0.2">
      <c r="A334" s="3">
        <v>329</v>
      </c>
      <c r="B334" s="3">
        <v>228</v>
      </c>
      <c r="C334" s="7" t="s">
        <v>2438</v>
      </c>
      <c r="D334" s="7" t="s">
        <v>17</v>
      </c>
      <c r="E334" s="7">
        <f>VLOOKUP(C334,'[1]S1.All cases'!$B$3:$O$1003,13,FALSE)</f>
        <v>2018</v>
      </c>
      <c r="F334" s="7" t="str">
        <f>VLOOKUP(C334,'[1]S1.All cases'!$B$3:$O$1003,12,FALSE)</f>
        <v>RUMC</v>
      </c>
      <c r="G334" s="12" t="s">
        <v>2317</v>
      </c>
      <c r="H334" s="12" t="s">
        <v>117</v>
      </c>
      <c r="I334" s="12" t="s">
        <v>4</v>
      </c>
      <c r="J334" s="9" t="s">
        <v>2133</v>
      </c>
      <c r="K334" s="27">
        <v>19</v>
      </c>
      <c r="L334" s="10" t="s">
        <v>1019</v>
      </c>
      <c r="M334" s="10">
        <v>20</v>
      </c>
      <c r="N334" s="10">
        <v>135</v>
      </c>
      <c r="O334" s="10">
        <v>60</v>
      </c>
      <c r="Q334" s="3" t="s">
        <v>1018</v>
      </c>
      <c r="S334" s="6" t="s">
        <v>1</v>
      </c>
      <c r="T334" s="6" t="s">
        <v>1</v>
      </c>
      <c r="U334" s="18"/>
      <c r="V334" s="6"/>
      <c r="W334" s="6"/>
      <c r="X334" s="5"/>
    </row>
    <row r="335" spans="1:25" s="9" customFormat="1" ht="18.75" x14ac:dyDescent="0.2">
      <c r="A335" s="3">
        <v>330</v>
      </c>
      <c r="B335" s="3">
        <v>229</v>
      </c>
      <c r="C335" s="7" t="s">
        <v>2437</v>
      </c>
      <c r="D335" s="7" t="s">
        <v>17</v>
      </c>
      <c r="E335" s="7">
        <f>VLOOKUP(C335,'[1]S1.All cases'!$B$3:$O$1003,13,FALSE)</f>
        <v>2018</v>
      </c>
      <c r="F335" s="7" t="str">
        <f>VLOOKUP(C335,'[1]S1.All cases'!$B$3:$O$1003,12,FALSE)</f>
        <v>RUMC</v>
      </c>
      <c r="G335" s="12" t="s">
        <v>39</v>
      </c>
      <c r="H335" s="12" t="s">
        <v>38</v>
      </c>
      <c r="I335" s="12" t="s">
        <v>37</v>
      </c>
      <c r="J335" s="12" t="s">
        <v>2436</v>
      </c>
      <c r="K335" s="32">
        <v>1</v>
      </c>
      <c r="L335" s="3">
        <v>155479691</v>
      </c>
      <c r="M335" s="3" t="s">
        <v>34</v>
      </c>
      <c r="N335" s="1" t="s">
        <v>2435</v>
      </c>
      <c r="O335" s="1"/>
      <c r="Q335" s="3" t="s">
        <v>1740</v>
      </c>
      <c r="R335" s="1"/>
      <c r="S335" s="6" t="s">
        <v>1</v>
      </c>
      <c r="T335" s="6" t="s">
        <v>1</v>
      </c>
      <c r="U335" s="18"/>
      <c r="V335" s="29">
        <v>45</v>
      </c>
      <c r="W335" s="29">
        <v>20</v>
      </c>
      <c r="X335" s="28">
        <v>0.44444444444444442</v>
      </c>
    </row>
    <row r="336" spans="1:25" s="9" customFormat="1" ht="18.75" x14ac:dyDescent="0.2">
      <c r="A336" s="3">
        <v>331</v>
      </c>
      <c r="B336" s="3">
        <v>230</v>
      </c>
      <c r="C336" s="7" t="s">
        <v>2434</v>
      </c>
      <c r="D336" s="7" t="s">
        <v>7</v>
      </c>
      <c r="E336" s="7">
        <f>VLOOKUP(C336,'[1]S1.All cases'!$B$3:$O$1003,13,FALSE)</f>
        <v>2018</v>
      </c>
      <c r="F336" s="7" t="str">
        <f>VLOOKUP(C336,'[1]S1.All cases'!$B$3:$O$1003,12,FALSE)</f>
        <v>RUMC</v>
      </c>
      <c r="G336" s="12" t="s">
        <v>39</v>
      </c>
      <c r="H336" s="12" t="s">
        <v>38</v>
      </c>
      <c r="I336" s="12" t="s">
        <v>37</v>
      </c>
      <c r="J336" s="12" t="s">
        <v>2433</v>
      </c>
      <c r="K336" s="14" t="s">
        <v>10</v>
      </c>
      <c r="L336" s="10">
        <v>10206479</v>
      </c>
      <c r="M336" s="10" t="s">
        <v>35</v>
      </c>
      <c r="N336" s="9" t="s">
        <v>34</v>
      </c>
      <c r="Q336" s="3" t="s">
        <v>2432</v>
      </c>
      <c r="S336" s="6" t="s">
        <v>1</v>
      </c>
      <c r="T336" s="6" t="s">
        <v>1</v>
      </c>
      <c r="U336" s="18"/>
      <c r="V336" s="29">
        <v>17</v>
      </c>
      <c r="W336" s="29">
        <v>17</v>
      </c>
      <c r="X336" s="28">
        <v>1</v>
      </c>
    </row>
    <row r="337" spans="1:26" s="9" customFormat="1" ht="18.75" x14ac:dyDescent="0.2">
      <c r="A337" s="3">
        <v>332</v>
      </c>
      <c r="B337" s="3">
        <v>231</v>
      </c>
      <c r="C337" s="7" t="s">
        <v>2431</v>
      </c>
      <c r="D337" s="7" t="s">
        <v>7</v>
      </c>
      <c r="E337" s="7">
        <f>VLOOKUP(C337,'[1]S1.All cases'!$B$3:$O$1003,13,FALSE)</f>
        <v>2018</v>
      </c>
      <c r="F337" s="7" t="str">
        <f>VLOOKUP(C337,'[1]S1.All cases'!$B$3:$O$1003,12,FALSE)</f>
        <v>RUMC</v>
      </c>
      <c r="G337" s="12" t="s">
        <v>39</v>
      </c>
      <c r="H337" s="12" t="s">
        <v>38</v>
      </c>
      <c r="I337" s="12" t="s">
        <v>37</v>
      </c>
      <c r="J337" s="12" t="s">
        <v>2430</v>
      </c>
      <c r="K337" s="14" t="s">
        <v>10</v>
      </c>
      <c r="L337" s="10">
        <v>132080262</v>
      </c>
      <c r="M337" s="10" t="s">
        <v>54</v>
      </c>
      <c r="N337" s="9" t="s">
        <v>72</v>
      </c>
      <c r="Q337" s="3" t="s">
        <v>2429</v>
      </c>
      <c r="S337" s="6" t="s">
        <v>1</v>
      </c>
      <c r="T337" s="6" t="s">
        <v>1</v>
      </c>
      <c r="U337" s="18"/>
      <c r="V337" s="29">
        <v>15</v>
      </c>
      <c r="W337" s="29">
        <v>15</v>
      </c>
      <c r="X337" s="28">
        <v>1</v>
      </c>
    </row>
    <row r="338" spans="1:26" s="9" customFormat="1" ht="18.75" x14ac:dyDescent="0.2">
      <c r="A338" s="3">
        <v>333</v>
      </c>
      <c r="B338" s="3">
        <v>232</v>
      </c>
      <c r="C338" s="7" t="s">
        <v>2428</v>
      </c>
      <c r="D338" s="7" t="s">
        <v>17</v>
      </c>
      <c r="E338" s="7">
        <f>VLOOKUP(C338,'[1]S1.All cases'!$B$3:$O$1003,13,FALSE)</f>
        <v>2018</v>
      </c>
      <c r="F338" s="7" t="str">
        <f>VLOOKUP(C338,'[1]S1.All cases'!$B$3:$O$1003,12,FALSE)</f>
        <v>RUMC</v>
      </c>
      <c r="G338" s="12" t="s">
        <v>109</v>
      </c>
      <c r="H338" s="12" t="s">
        <v>38</v>
      </c>
      <c r="I338" s="12" t="s">
        <v>37</v>
      </c>
      <c r="J338" s="12" t="s">
        <v>2427</v>
      </c>
      <c r="K338" s="14">
        <v>17</v>
      </c>
      <c r="L338" s="10">
        <v>43045767</v>
      </c>
      <c r="M338" s="10" t="s">
        <v>54</v>
      </c>
      <c r="N338" s="9" t="s">
        <v>72</v>
      </c>
      <c r="Q338" s="3" t="s">
        <v>1004</v>
      </c>
      <c r="S338" s="6" t="s">
        <v>1</v>
      </c>
      <c r="T338" s="6" t="s">
        <v>1</v>
      </c>
      <c r="U338" s="18"/>
      <c r="V338" s="29">
        <v>57</v>
      </c>
      <c r="W338" s="29">
        <v>37</v>
      </c>
      <c r="X338" s="28">
        <v>0.64912280701754388</v>
      </c>
    </row>
    <row r="339" spans="1:26" s="9" customFormat="1" ht="18.75" x14ac:dyDescent="0.2">
      <c r="A339" s="3">
        <v>334</v>
      </c>
      <c r="B339" s="3">
        <v>233</v>
      </c>
      <c r="C339" s="7" t="s">
        <v>2426</v>
      </c>
      <c r="D339" s="7" t="s">
        <v>17</v>
      </c>
      <c r="E339" s="7">
        <f>VLOOKUP(C339,'[1]S1.All cases'!$B$3:$O$1003,13,FALSE)</f>
        <v>2018</v>
      </c>
      <c r="F339" s="7" t="str">
        <f>VLOOKUP(C339,'[1]S1.All cases'!$B$3:$O$1003,12,FALSE)</f>
        <v>RUMC</v>
      </c>
      <c r="G339" s="12" t="s">
        <v>1064</v>
      </c>
      <c r="H339" s="12" t="s">
        <v>27</v>
      </c>
      <c r="I339" s="12" t="s">
        <v>26</v>
      </c>
      <c r="J339" s="12" t="s">
        <v>2425</v>
      </c>
      <c r="K339" s="14"/>
      <c r="L339" s="10"/>
      <c r="M339" s="10"/>
      <c r="Q339" s="3"/>
      <c r="R339" s="10" t="s">
        <v>1240</v>
      </c>
      <c r="S339" s="17" t="s">
        <v>0</v>
      </c>
      <c r="T339" s="17" t="s">
        <v>0</v>
      </c>
      <c r="U339" s="17" t="s">
        <v>0</v>
      </c>
      <c r="V339" s="6"/>
      <c r="W339" s="6"/>
      <c r="X339" s="5"/>
      <c r="Y339" s="9" t="s">
        <v>2424</v>
      </c>
      <c r="Z339" s="9" t="s">
        <v>19</v>
      </c>
    </row>
    <row r="340" spans="1:26" s="9" customFormat="1" ht="18.75" x14ac:dyDescent="0.2">
      <c r="A340" s="3">
        <v>335</v>
      </c>
      <c r="B340" s="3">
        <v>234</v>
      </c>
      <c r="C340" s="7" t="s">
        <v>2422</v>
      </c>
      <c r="D340" s="7" t="s">
        <v>17</v>
      </c>
      <c r="E340" s="7">
        <f>VLOOKUP(C340,'[1]S1.All cases'!$B$3:$O$1003,13,FALSE)</f>
        <v>2018</v>
      </c>
      <c r="F340" s="7" t="str">
        <f>VLOOKUP(C340,'[1]S1.All cases'!$B$3:$O$1003,12,FALSE)</f>
        <v>RUMC</v>
      </c>
      <c r="G340" s="12" t="s">
        <v>52</v>
      </c>
      <c r="H340" s="12" t="s">
        <v>38</v>
      </c>
      <c r="I340" s="12" t="s">
        <v>37</v>
      </c>
      <c r="J340" s="12" t="s">
        <v>2423</v>
      </c>
      <c r="K340" s="14">
        <v>1</v>
      </c>
      <c r="L340" s="10">
        <v>94027444</v>
      </c>
      <c r="M340" s="10" t="s">
        <v>35</v>
      </c>
      <c r="N340" s="9" t="s">
        <v>34</v>
      </c>
      <c r="Q340" s="3" t="s">
        <v>467</v>
      </c>
      <c r="S340" s="6" t="s">
        <v>1</v>
      </c>
      <c r="T340" s="6" t="s">
        <v>1</v>
      </c>
      <c r="U340" s="18"/>
      <c r="V340" s="29">
        <v>31</v>
      </c>
      <c r="W340" s="29">
        <v>13</v>
      </c>
      <c r="X340" s="28">
        <v>0.41935483870967744</v>
      </c>
    </row>
    <row r="341" spans="1:26" s="9" customFormat="1" ht="18.75" x14ac:dyDescent="0.2">
      <c r="A341" s="3">
        <v>336</v>
      </c>
      <c r="B341" s="3">
        <v>234</v>
      </c>
      <c r="C341" s="7" t="s">
        <v>2422</v>
      </c>
      <c r="D341" s="7" t="s">
        <v>17</v>
      </c>
      <c r="E341" s="7">
        <f>VLOOKUP(C341,'[1]S1.All cases'!$B$3:$O$1003,13,FALSE)</f>
        <v>2018</v>
      </c>
      <c r="F341" s="7" t="str">
        <f>VLOOKUP(C341,'[1]S1.All cases'!$B$3:$O$1003,12,FALSE)</f>
        <v>RUMC</v>
      </c>
      <c r="G341" s="12" t="s">
        <v>39</v>
      </c>
      <c r="H341" s="12" t="s">
        <v>38</v>
      </c>
      <c r="I341" s="12" t="s">
        <v>37</v>
      </c>
      <c r="J341" s="12" t="s">
        <v>2105</v>
      </c>
      <c r="K341" s="14">
        <v>1</v>
      </c>
      <c r="L341" s="10">
        <v>94031110</v>
      </c>
      <c r="M341" s="10" t="s">
        <v>54</v>
      </c>
      <c r="N341" s="9" t="s">
        <v>72</v>
      </c>
      <c r="P341" s="1"/>
      <c r="Q341" s="3" t="s">
        <v>467</v>
      </c>
      <c r="S341" s="6" t="s">
        <v>1</v>
      </c>
      <c r="T341" s="6" t="s">
        <v>1</v>
      </c>
      <c r="U341" s="18"/>
      <c r="V341" s="29">
        <v>27</v>
      </c>
      <c r="W341" s="29">
        <v>17</v>
      </c>
      <c r="X341" s="28">
        <v>0.62962962962962965</v>
      </c>
      <c r="Y341" s="1"/>
      <c r="Z341" s="1"/>
    </row>
    <row r="342" spans="1:26" s="9" customFormat="1" ht="18.75" x14ac:dyDescent="0.2">
      <c r="A342" s="3">
        <v>337</v>
      </c>
      <c r="B342" s="3">
        <v>235</v>
      </c>
      <c r="C342" s="7" t="s">
        <v>2421</v>
      </c>
      <c r="D342" s="7" t="s">
        <v>17</v>
      </c>
      <c r="E342" s="7">
        <f>VLOOKUP(C342,'[1]S1.All cases'!$B$3:$O$1003,13,FALSE)</f>
        <v>2018</v>
      </c>
      <c r="F342" s="7" t="str">
        <f>VLOOKUP(C342,'[1]S1.All cases'!$B$3:$O$1003,12,FALSE)</f>
        <v>RUMC</v>
      </c>
      <c r="G342" s="12" t="s">
        <v>39</v>
      </c>
      <c r="H342" s="12" t="s">
        <v>38</v>
      </c>
      <c r="I342" s="12" t="s">
        <v>37</v>
      </c>
      <c r="J342" s="12" t="s">
        <v>2420</v>
      </c>
      <c r="K342" s="32">
        <v>15</v>
      </c>
      <c r="L342" s="3">
        <v>25356833</v>
      </c>
      <c r="M342" s="3" t="s">
        <v>2419</v>
      </c>
      <c r="N342" s="1" t="s">
        <v>34</v>
      </c>
      <c r="O342" s="1"/>
      <c r="Q342" s="3" t="s">
        <v>2418</v>
      </c>
      <c r="R342" s="1"/>
      <c r="S342" s="6" t="s">
        <v>1</v>
      </c>
      <c r="T342" s="6" t="s">
        <v>1</v>
      </c>
      <c r="U342" s="18"/>
      <c r="V342" s="29">
        <v>46</v>
      </c>
      <c r="W342" s="29">
        <v>19</v>
      </c>
      <c r="X342" s="28">
        <v>0.41304347826086957</v>
      </c>
    </row>
    <row r="343" spans="1:26" s="9" customFormat="1" ht="18.75" x14ac:dyDescent="0.2">
      <c r="A343" s="3">
        <v>338</v>
      </c>
      <c r="B343" s="3">
        <v>236</v>
      </c>
      <c r="C343" s="7" t="s">
        <v>2417</v>
      </c>
      <c r="D343" s="7" t="s">
        <v>7</v>
      </c>
      <c r="E343" s="7">
        <f>VLOOKUP(C343,'[1]S1.All cases'!$B$3:$O$1003,13,FALSE)</f>
        <v>2018</v>
      </c>
      <c r="F343" s="7" t="str">
        <f>VLOOKUP(C343,'[1]S1.All cases'!$B$3:$O$1003,12,FALSE)</f>
        <v>RUMC</v>
      </c>
      <c r="G343" s="12" t="s">
        <v>39</v>
      </c>
      <c r="H343" s="12" t="s">
        <v>38</v>
      </c>
      <c r="I343" s="12" t="s">
        <v>37</v>
      </c>
      <c r="J343" s="12" t="s">
        <v>2416</v>
      </c>
      <c r="K343" s="14">
        <v>3</v>
      </c>
      <c r="L343" s="10">
        <v>47848238</v>
      </c>
      <c r="M343" s="10" t="s">
        <v>54</v>
      </c>
      <c r="N343" s="9" t="s">
        <v>72</v>
      </c>
      <c r="Q343" s="3" t="s">
        <v>2415</v>
      </c>
      <c r="S343" s="6" t="s">
        <v>1</v>
      </c>
      <c r="T343" s="6" t="s">
        <v>1</v>
      </c>
      <c r="U343" s="18"/>
      <c r="V343" s="29">
        <v>53</v>
      </c>
      <c r="W343" s="29">
        <v>29</v>
      </c>
      <c r="X343" s="28">
        <v>0.54716981132075471</v>
      </c>
    </row>
    <row r="344" spans="1:26" s="9" customFormat="1" ht="18.75" x14ac:dyDescent="0.2">
      <c r="A344" s="3">
        <v>339</v>
      </c>
      <c r="B344" s="3">
        <v>237</v>
      </c>
      <c r="C344" s="7" t="s">
        <v>2414</v>
      </c>
      <c r="D344" s="7" t="s">
        <v>17</v>
      </c>
      <c r="E344" s="7">
        <f>VLOOKUP(C344,'[1]S1.All cases'!$B$3:$O$1003,13,FALSE)</f>
        <v>2018</v>
      </c>
      <c r="F344" s="7" t="str">
        <f>VLOOKUP(C344,'[1]S1.All cases'!$B$3:$O$1003,12,FALSE)</f>
        <v>RUMC</v>
      </c>
      <c r="G344" s="12" t="s">
        <v>39</v>
      </c>
      <c r="H344" s="12" t="s">
        <v>5</v>
      </c>
      <c r="I344" s="13" t="s">
        <v>4</v>
      </c>
      <c r="J344" s="12" t="s">
        <v>2413</v>
      </c>
      <c r="K344" s="14">
        <v>15</v>
      </c>
      <c r="L344" s="10" t="s">
        <v>2412</v>
      </c>
      <c r="M344" s="10">
        <v>2</v>
      </c>
      <c r="N344" s="10">
        <v>3</v>
      </c>
      <c r="O344" s="10">
        <v>7004048</v>
      </c>
      <c r="Q344" s="3"/>
      <c r="S344" s="6" t="s">
        <v>1</v>
      </c>
      <c r="T344" s="6" t="s">
        <v>1</v>
      </c>
      <c r="U344" s="18"/>
      <c r="V344" s="6"/>
      <c r="W344" s="6"/>
      <c r="X344" s="5"/>
    </row>
    <row r="345" spans="1:26" s="9" customFormat="1" ht="18.75" x14ac:dyDescent="0.2">
      <c r="A345" s="3">
        <v>340</v>
      </c>
      <c r="B345" s="3">
        <v>238</v>
      </c>
      <c r="C345" s="7" t="s">
        <v>2411</v>
      </c>
      <c r="D345" s="7" t="s">
        <v>17</v>
      </c>
      <c r="E345" s="7">
        <f>VLOOKUP(C345,'[1]S1.All cases'!$B$3:$O$1003,13,FALSE)</f>
        <v>2018</v>
      </c>
      <c r="F345" s="7" t="str">
        <f>VLOOKUP(C345,'[1]S1.All cases'!$B$3:$O$1003,12,FALSE)</f>
        <v>RUMC</v>
      </c>
      <c r="G345" s="12" t="s">
        <v>59</v>
      </c>
      <c r="H345" s="12" t="s">
        <v>5</v>
      </c>
      <c r="I345" s="13" t="s">
        <v>4</v>
      </c>
      <c r="J345" s="12" t="s">
        <v>2410</v>
      </c>
      <c r="K345" s="14">
        <v>2</v>
      </c>
      <c r="L345" s="10" t="s">
        <v>2409</v>
      </c>
      <c r="M345" s="10">
        <v>2</v>
      </c>
      <c r="N345" s="10">
        <v>1</v>
      </c>
      <c r="O345" s="10">
        <v>32564</v>
      </c>
      <c r="Q345" s="3" t="s">
        <v>415</v>
      </c>
      <c r="S345" s="6" t="s">
        <v>1</v>
      </c>
      <c r="T345" s="6" t="s">
        <v>1</v>
      </c>
      <c r="U345" s="18"/>
      <c r="V345" s="6"/>
      <c r="W345" s="6"/>
      <c r="X345" s="5"/>
    </row>
    <row r="346" spans="1:26" s="9" customFormat="1" ht="18.75" x14ac:dyDescent="0.2">
      <c r="A346" s="3">
        <v>341</v>
      </c>
      <c r="B346" s="3">
        <v>239</v>
      </c>
      <c r="C346" s="7" t="s">
        <v>2408</v>
      </c>
      <c r="D346" s="7" t="s">
        <v>7</v>
      </c>
      <c r="E346" s="7">
        <f>VLOOKUP(C346,'[1]S1.All cases'!$B$3:$O$1003,13,FALSE)</f>
        <v>2018</v>
      </c>
      <c r="F346" s="7" t="str">
        <f>VLOOKUP(C346,'[1]S1.All cases'!$B$3:$O$1003,12,FALSE)</f>
        <v>RUMC</v>
      </c>
      <c r="G346" s="12" t="s">
        <v>52</v>
      </c>
      <c r="H346" s="12" t="s">
        <v>38</v>
      </c>
      <c r="I346" s="12" t="s">
        <v>37</v>
      </c>
      <c r="J346" s="12" t="s">
        <v>2194</v>
      </c>
      <c r="K346" s="14">
        <v>6</v>
      </c>
      <c r="L346" s="10">
        <v>32039081</v>
      </c>
      <c r="M346" s="10" t="s">
        <v>35</v>
      </c>
      <c r="N346" s="9" t="s">
        <v>54</v>
      </c>
      <c r="Q346" s="3" t="s">
        <v>97</v>
      </c>
      <c r="R346" s="10" t="s">
        <v>96</v>
      </c>
      <c r="S346" s="6" t="s">
        <v>1</v>
      </c>
      <c r="T346" s="6" t="s">
        <v>1</v>
      </c>
      <c r="U346" s="18"/>
      <c r="V346" s="29">
        <v>13</v>
      </c>
      <c r="W346" s="29">
        <v>13</v>
      </c>
      <c r="X346" s="28">
        <v>1</v>
      </c>
    </row>
    <row r="347" spans="1:26" s="9" customFormat="1" ht="18.75" x14ac:dyDescent="0.2">
      <c r="A347" s="3">
        <v>342</v>
      </c>
      <c r="B347" s="3">
        <v>239</v>
      </c>
      <c r="C347" s="7" t="s">
        <v>2408</v>
      </c>
      <c r="D347" s="7" t="s">
        <v>7</v>
      </c>
      <c r="E347" s="7">
        <f>VLOOKUP(C347,'[1]S1.All cases'!$B$3:$O$1003,13,FALSE)</f>
        <v>2018</v>
      </c>
      <c r="F347" s="7" t="str">
        <f>VLOOKUP(C347,'[1]S1.All cases'!$B$3:$O$1003,12,FALSE)</f>
        <v>RUMC</v>
      </c>
      <c r="G347" s="12" t="s">
        <v>59</v>
      </c>
      <c r="H347" s="12" t="s">
        <v>5</v>
      </c>
      <c r="I347" s="13" t="s">
        <v>4</v>
      </c>
      <c r="J347" s="12" t="s">
        <v>2407</v>
      </c>
      <c r="K347" s="14">
        <v>6</v>
      </c>
      <c r="L347" s="10" t="s">
        <v>2406</v>
      </c>
      <c r="M347" s="10">
        <v>2</v>
      </c>
      <c r="N347" s="10">
        <v>1</v>
      </c>
      <c r="O347" s="10">
        <v>1889</v>
      </c>
      <c r="Q347" s="3" t="s">
        <v>97</v>
      </c>
      <c r="R347" s="10" t="s">
        <v>96</v>
      </c>
      <c r="S347" s="6" t="s">
        <v>1</v>
      </c>
      <c r="T347" s="18"/>
      <c r="U347" s="6" t="s">
        <v>1</v>
      </c>
      <c r="V347" s="6"/>
      <c r="W347" s="6"/>
      <c r="X347" s="5"/>
    </row>
    <row r="348" spans="1:26" s="9" customFormat="1" ht="18.75" x14ac:dyDescent="0.2">
      <c r="A348" s="3">
        <v>343</v>
      </c>
      <c r="B348" s="3">
        <v>240</v>
      </c>
      <c r="C348" s="7" t="s">
        <v>2405</v>
      </c>
      <c r="D348" s="7" t="s">
        <v>7</v>
      </c>
      <c r="E348" s="7">
        <f>VLOOKUP(C348,'[1]S1.All cases'!$B$3:$O$1003,13,FALSE)</f>
        <v>2018</v>
      </c>
      <c r="F348" s="7" t="str">
        <f>VLOOKUP(C348,'[1]S1.All cases'!$B$3:$O$1003,12,FALSE)</f>
        <v>RUMC</v>
      </c>
      <c r="G348" s="12" t="s">
        <v>39</v>
      </c>
      <c r="H348" s="12" t="s">
        <v>38</v>
      </c>
      <c r="I348" s="12" t="s">
        <v>37</v>
      </c>
      <c r="J348" s="12" t="s">
        <v>2404</v>
      </c>
      <c r="K348" s="32">
        <v>11</v>
      </c>
      <c r="L348" s="3">
        <v>119345562</v>
      </c>
      <c r="M348" s="3" t="s">
        <v>246</v>
      </c>
      <c r="N348" s="1" t="s">
        <v>34</v>
      </c>
      <c r="O348" s="1"/>
      <c r="Q348" s="3" t="s">
        <v>2403</v>
      </c>
      <c r="R348" s="1"/>
      <c r="S348" s="6" t="s">
        <v>1</v>
      </c>
      <c r="T348" s="6" t="s">
        <v>1</v>
      </c>
      <c r="U348" s="18"/>
      <c r="V348" s="29">
        <v>33</v>
      </c>
      <c r="W348" s="29">
        <v>33</v>
      </c>
      <c r="X348" s="28">
        <v>1</v>
      </c>
    </row>
    <row r="349" spans="1:26" s="9" customFormat="1" ht="18.75" x14ac:dyDescent="0.2">
      <c r="A349" s="3">
        <v>344</v>
      </c>
      <c r="B349" s="3">
        <v>241</v>
      </c>
      <c r="C349" s="7" t="s">
        <v>2402</v>
      </c>
      <c r="D349" s="7" t="s">
        <v>17</v>
      </c>
      <c r="E349" s="7">
        <f>VLOOKUP(C349,'[1]S1.All cases'!$B$3:$O$1003,13,FALSE)</f>
        <v>2018</v>
      </c>
      <c r="F349" s="7" t="str">
        <f>VLOOKUP(C349,'[1]S1.All cases'!$B$3:$O$1003,12,FALSE)</f>
        <v>RUMC</v>
      </c>
      <c r="G349" s="12" t="s">
        <v>6</v>
      </c>
      <c r="H349" s="12" t="s">
        <v>5</v>
      </c>
      <c r="I349" s="13" t="s">
        <v>4</v>
      </c>
      <c r="J349" s="12" t="s">
        <v>2401</v>
      </c>
      <c r="K349" s="14">
        <v>2</v>
      </c>
      <c r="L349" s="10" t="s">
        <v>2400</v>
      </c>
      <c r="M349" s="10">
        <v>2</v>
      </c>
      <c r="N349" s="10">
        <v>1</v>
      </c>
      <c r="O349" s="10">
        <v>2514395</v>
      </c>
      <c r="Q349" s="3"/>
      <c r="S349" s="6" t="s">
        <v>1</v>
      </c>
      <c r="T349" s="6" t="s">
        <v>1</v>
      </c>
      <c r="U349" s="18"/>
      <c r="V349" s="6"/>
      <c r="W349" s="6"/>
      <c r="X349" s="5"/>
    </row>
    <row r="350" spans="1:26" s="9" customFormat="1" ht="18.75" x14ac:dyDescent="0.2">
      <c r="A350" s="3">
        <v>345</v>
      </c>
      <c r="B350" s="3">
        <v>242</v>
      </c>
      <c r="C350" s="7" t="s">
        <v>2399</v>
      </c>
      <c r="D350" s="7" t="s">
        <v>17</v>
      </c>
      <c r="E350" s="7">
        <f>VLOOKUP(C350,'[1]S1.All cases'!$B$3:$O$1003,13,FALSE)</f>
        <v>2018</v>
      </c>
      <c r="F350" s="7" t="str">
        <f>VLOOKUP(C350,'[1]S1.All cases'!$B$3:$O$1003,12,FALSE)</f>
        <v>RUMC</v>
      </c>
      <c r="G350" s="12" t="s">
        <v>39</v>
      </c>
      <c r="H350" s="12" t="s">
        <v>38</v>
      </c>
      <c r="I350" s="12" t="s">
        <v>37</v>
      </c>
      <c r="J350" s="12" t="s">
        <v>2398</v>
      </c>
      <c r="K350" s="14">
        <v>6</v>
      </c>
      <c r="L350" s="10">
        <v>24843074</v>
      </c>
      <c r="M350" s="10" t="s">
        <v>785</v>
      </c>
      <c r="N350" s="9" t="s">
        <v>34</v>
      </c>
      <c r="Q350" s="3" t="s">
        <v>784</v>
      </c>
      <c r="S350" s="6" t="s">
        <v>1</v>
      </c>
      <c r="T350" s="6" t="s">
        <v>1</v>
      </c>
      <c r="U350" s="18"/>
      <c r="V350" s="29">
        <v>32</v>
      </c>
      <c r="W350" s="29">
        <v>16</v>
      </c>
      <c r="X350" s="28">
        <v>0.5</v>
      </c>
    </row>
    <row r="351" spans="1:26" ht="18.75" x14ac:dyDescent="0.2">
      <c r="A351" s="3">
        <v>346</v>
      </c>
      <c r="B351" s="3">
        <v>243</v>
      </c>
      <c r="C351" s="7" t="s">
        <v>2397</v>
      </c>
      <c r="D351" s="7" t="s">
        <v>7</v>
      </c>
      <c r="E351" s="7">
        <f>VLOOKUP(C351,'[1]S1.All cases'!$B$3:$O$1003,13,FALSE)</f>
        <v>2018</v>
      </c>
      <c r="F351" s="7" t="str">
        <f>VLOOKUP(C351,'[1]S1.All cases'!$B$3:$O$1003,12,FALSE)</f>
        <v>RUMC</v>
      </c>
      <c r="G351" s="12" t="s">
        <v>1064</v>
      </c>
      <c r="H351" s="12" t="s">
        <v>217</v>
      </c>
      <c r="I351" s="9" t="s">
        <v>26</v>
      </c>
      <c r="J351" s="12" t="s">
        <v>2289</v>
      </c>
      <c r="K351" s="14"/>
      <c r="L351" s="10"/>
      <c r="M351" s="10"/>
      <c r="N351" s="9"/>
      <c r="O351" s="9"/>
      <c r="P351" s="9"/>
      <c r="R351" s="9"/>
      <c r="S351" s="6" t="s">
        <v>1</v>
      </c>
      <c r="T351" s="18"/>
      <c r="U351" s="6" t="s">
        <v>1</v>
      </c>
      <c r="V351" s="6"/>
      <c r="W351" s="6"/>
      <c r="X351" s="5"/>
      <c r="Y351" s="9"/>
      <c r="Z351" s="9"/>
    </row>
    <row r="352" spans="1:26" s="9" customFormat="1" ht="18.75" x14ac:dyDescent="0.2">
      <c r="A352" s="3">
        <v>347</v>
      </c>
      <c r="B352" s="3">
        <v>244</v>
      </c>
      <c r="C352" s="7" t="s">
        <v>2396</v>
      </c>
      <c r="D352" s="7" t="s">
        <v>17</v>
      </c>
      <c r="E352" s="7">
        <f>VLOOKUP(C352,'[1]S1.All cases'!$B$3:$O$1003,13,FALSE)</f>
        <v>2018</v>
      </c>
      <c r="F352" s="7" t="str">
        <f>VLOOKUP(C352,'[1]S1.All cases'!$B$3:$O$1003,12,FALSE)</f>
        <v>RUMC</v>
      </c>
      <c r="G352" s="12" t="s">
        <v>109</v>
      </c>
      <c r="H352" s="12" t="s">
        <v>38</v>
      </c>
      <c r="I352" s="12" t="s">
        <v>37</v>
      </c>
      <c r="J352" s="12" t="s">
        <v>2395</v>
      </c>
      <c r="K352" s="4">
        <v>17</v>
      </c>
      <c r="L352" s="3">
        <v>43082434</v>
      </c>
      <c r="M352" s="3" t="s">
        <v>54</v>
      </c>
      <c r="N352" s="3" t="s">
        <v>72</v>
      </c>
      <c r="O352" s="3"/>
      <c r="Q352" s="3" t="s">
        <v>1004</v>
      </c>
      <c r="R352" s="1"/>
      <c r="S352" s="6" t="s">
        <v>1</v>
      </c>
      <c r="T352" s="6" t="s">
        <v>1</v>
      </c>
      <c r="U352" s="18"/>
      <c r="V352" s="29">
        <v>31</v>
      </c>
      <c r="W352" s="29">
        <v>15</v>
      </c>
      <c r="X352" s="28">
        <v>0.4838709677419355</v>
      </c>
    </row>
    <row r="353" spans="1:26" s="9" customFormat="1" ht="18.75" x14ac:dyDescent="0.2">
      <c r="A353" s="3">
        <v>348</v>
      </c>
      <c r="B353" s="3">
        <v>245</v>
      </c>
      <c r="C353" s="7" t="s">
        <v>2392</v>
      </c>
      <c r="D353" s="7" t="s">
        <v>7</v>
      </c>
      <c r="E353" s="7">
        <f>VLOOKUP(C353,'[1]S1.All cases'!$B$3:$O$1003,13,FALSE)</f>
        <v>2018</v>
      </c>
      <c r="F353" s="7" t="str">
        <f>VLOOKUP(C353,'[1]S1.All cases'!$B$3:$O$1003,12,FALSE)</f>
        <v>RUMC</v>
      </c>
      <c r="G353" s="12" t="s">
        <v>6</v>
      </c>
      <c r="H353" s="12" t="s">
        <v>5</v>
      </c>
      <c r="I353" s="13" t="s">
        <v>4</v>
      </c>
      <c r="J353" s="12" t="s">
        <v>2394</v>
      </c>
      <c r="K353" s="14">
        <v>9</v>
      </c>
      <c r="L353" s="10" t="s">
        <v>2393</v>
      </c>
      <c r="M353" s="10">
        <v>2</v>
      </c>
      <c r="N353" s="10">
        <v>1</v>
      </c>
      <c r="O353" s="10">
        <v>618718</v>
      </c>
      <c r="Q353" s="3"/>
      <c r="S353" s="6" t="s">
        <v>1</v>
      </c>
      <c r="T353" s="6" t="s">
        <v>1</v>
      </c>
      <c r="U353" s="18"/>
      <c r="V353" s="6"/>
      <c r="W353" s="6"/>
      <c r="X353" s="5"/>
      <c r="Y353" s="9" t="s">
        <v>2389</v>
      </c>
    </row>
    <row r="354" spans="1:26" s="9" customFormat="1" ht="18.75" x14ac:dyDescent="0.2">
      <c r="A354" s="3">
        <v>349</v>
      </c>
      <c r="B354" s="3">
        <v>245</v>
      </c>
      <c r="C354" s="7" t="s">
        <v>2392</v>
      </c>
      <c r="D354" s="7" t="s">
        <v>7</v>
      </c>
      <c r="E354" s="7">
        <f>VLOOKUP(C354,'[1]S1.All cases'!$B$3:$O$1003,13,FALSE)</f>
        <v>2018</v>
      </c>
      <c r="F354" s="7" t="str">
        <f>VLOOKUP(C354,'[1]S1.All cases'!$B$3:$O$1003,12,FALSE)</f>
        <v>RUMC</v>
      </c>
      <c r="G354" s="12" t="s">
        <v>6</v>
      </c>
      <c r="H354" s="12" t="s">
        <v>5</v>
      </c>
      <c r="I354" s="13" t="s">
        <v>4</v>
      </c>
      <c r="J354" s="12" t="s">
        <v>2391</v>
      </c>
      <c r="K354" s="14">
        <v>9</v>
      </c>
      <c r="L354" s="10" t="s">
        <v>2390</v>
      </c>
      <c r="M354" s="10">
        <v>2</v>
      </c>
      <c r="N354" s="10">
        <v>1</v>
      </c>
      <c r="O354" s="10">
        <v>330613</v>
      </c>
      <c r="Q354" s="3"/>
      <c r="S354" s="6" t="s">
        <v>1</v>
      </c>
      <c r="T354" s="18"/>
      <c r="U354" s="6" t="s">
        <v>1</v>
      </c>
      <c r="V354" s="6"/>
      <c r="W354" s="6"/>
      <c r="X354" s="5"/>
      <c r="Y354" s="9" t="s">
        <v>2389</v>
      </c>
    </row>
    <row r="355" spans="1:26" s="9" customFormat="1" ht="18.75" x14ac:dyDescent="0.2">
      <c r="A355" s="3">
        <v>350</v>
      </c>
      <c r="B355" s="3">
        <v>246</v>
      </c>
      <c r="C355" s="7" t="s">
        <v>2388</v>
      </c>
      <c r="D355" s="7" t="s">
        <v>7</v>
      </c>
      <c r="E355" s="7">
        <f>VLOOKUP(C355,'[1]S1.All cases'!$B$3:$O$1003,13,FALSE)</f>
        <v>2018</v>
      </c>
      <c r="F355" s="7" t="str">
        <f>VLOOKUP(C355,'[1]S1.All cases'!$B$3:$O$1003,12,FALSE)</f>
        <v>RUMC</v>
      </c>
      <c r="G355" s="12" t="s">
        <v>52</v>
      </c>
      <c r="H355" s="12" t="s">
        <v>38</v>
      </c>
      <c r="I355" s="12" t="s">
        <v>37</v>
      </c>
      <c r="J355" s="12" t="s">
        <v>2387</v>
      </c>
      <c r="K355" s="14">
        <v>1</v>
      </c>
      <c r="L355" s="10">
        <v>196690069</v>
      </c>
      <c r="M355" s="10" t="s">
        <v>54</v>
      </c>
      <c r="N355" s="9" t="s">
        <v>72</v>
      </c>
      <c r="Q355" s="3" t="s">
        <v>568</v>
      </c>
      <c r="S355" s="6" t="s">
        <v>1</v>
      </c>
      <c r="T355" s="6" t="s">
        <v>1</v>
      </c>
      <c r="U355" s="18"/>
      <c r="V355" s="29">
        <v>30</v>
      </c>
      <c r="W355" s="29">
        <v>14</v>
      </c>
      <c r="X355" s="28">
        <v>0.46666666666666667</v>
      </c>
    </row>
    <row r="356" spans="1:26" s="9" customFormat="1" ht="18.75" x14ac:dyDescent="0.2">
      <c r="A356" s="3">
        <v>351</v>
      </c>
      <c r="B356" s="3">
        <v>247</v>
      </c>
      <c r="C356" s="7" t="s">
        <v>2385</v>
      </c>
      <c r="D356" s="7" t="s">
        <v>7</v>
      </c>
      <c r="E356" s="7">
        <f>VLOOKUP(C356,'[1]S1.All cases'!$B$3:$O$1003,13,FALSE)</f>
        <v>2018</v>
      </c>
      <c r="F356" s="7" t="str">
        <f>VLOOKUP(C356,'[1]S1.All cases'!$B$3:$O$1003,12,FALSE)</f>
        <v>RUMC</v>
      </c>
      <c r="G356" s="12" t="s">
        <v>52</v>
      </c>
      <c r="H356" s="12" t="s">
        <v>38</v>
      </c>
      <c r="I356" s="12" t="s">
        <v>37</v>
      </c>
      <c r="J356" s="12" t="s">
        <v>2386</v>
      </c>
      <c r="K356" s="14">
        <v>6</v>
      </c>
      <c r="L356" s="10">
        <v>26092913</v>
      </c>
      <c r="M356" s="10" t="s">
        <v>54</v>
      </c>
      <c r="N356" s="9" t="s">
        <v>72</v>
      </c>
      <c r="Q356" s="3" t="s">
        <v>1000</v>
      </c>
      <c r="S356" s="6" t="s">
        <v>1</v>
      </c>
      <c r="T356" s="6" t="s">
        <v>1</v>
      </c>
      <c r="U356" s="18"/>
      <c r="V356" s="29">
        <v>33</v>
      </c>
      <c r="W356" s="29">
        <v>17</v>
      </c>
      <c r="X356" s="28">
        <v>0.51515151515151514</v>
      </c>
    </row>
    <row r="357" spans="1:26" s="9" customFormat="1" ht="18.75" x14ac:dyDescent="0.2">
      <c r="A357" s="3">
        <v>352</v>
      </c>
      <c r="B357" s="3">
        <v>247</v>
      </c>
      <c r="C357" s="7" t="s">
        <v>2385</v>
      </c>
      <c r="D357" s="7" t="s">
        <v>7</v>
      </c>
      <c r="E357" s="7">
        <f>VLOOKUP(C357,'[1]S1.All cases'!$B$3:$O$1003,13,FALSE)</f>
        <v>2018</v>
      </c>
      <c r="F357" s="7" t="str">
        <f>VLOOKUP(C357,'[1]S1.All cases'!$B$3:$O$1003,12,FALSE)</f>
        <v>RUMC</v>
      </c>
      <c r="G357" s="12" t="s">
        <v>52</v>
      </c>
      <c r="H357" s="12" t="s">
        <v>38</v>
      </c>
      <c r="I357" s="12" t="s">
        <v>37</v>
      </c>
      <c r="J357" s="12" t="s">
        <v>2384</v>
      </c>
      <c r="K357" s="14">
        <v>2</v>
      </c>
      <c r="L357" s="10">
        <v>189563728</v>
      </c>
      <c r="M357" s="10" t="s">
        <v>54</v>
      </c>
      <c r="N357" s="9" t="s">
        <v>72</v>
      </c>
      <c r="Q357" s="3" t="s">
        <v>2269</v>
      </c>
      <c r="S357" s="6" t="s">
        <v>1</v>
      </c>
      <c r="T357" s="6" t="s">
        <v>1</v>
      </c>
      <c r="U357" s="18"/>
      <c r="V357" s="29">
        <v>31</v>
      </c>
      <c r="W357" s="29">
        <v>18</v>
      </c>
      <c r="X357" s="28">
        <v>0.58064516129032262</v>
      </c>
    </row>
    <row r="358" spans="1:26" s="9" customFormat="1" ht="18.75" x14ac:dyDescent="0.2">
      <c r="A358" s="3">
        <v>353</v>
      </c>
      <c r="B358" s="3">
        <v>248</v>
      </c>
      <c r="C358" s="7" t="s">
        <v>2383</v>
      </c>
      <c r="D358" s="7" t="s">
        <v>17</v>
      </c>
      <c r="E358" s="7">
        <f>VLOOKUP(C358,'[1]S1.All cases'!$B$3:$O$1003,13,FALSE)</f>
        <v>2018</v>
      </c>
      <c r="F358" s="7" t="str">
        <f>VLOOKUP(C358,'[1]S1.All cases'!$B$3:$O$1003,12,FALSE)</f>
        <v>RUMC</v>
      </c>
      <c r="G358" s="12" t="s">
        <v>118</v>
      </c>
      <c r="H358" s="12" t="s">
        <v>117</v>
      </c>
      <c r="I358" s="12" t="s">
        <v>4</v>
      </c>
      <c r="J358" s="12" t="s">
        <v>2382</v>
      </c>
      <c r="K358" s="14">
        <v>14</v>
      </c>
      <c r="L358" s="10" t="s">
        <v>2381</v>
      </c>
      <c r="M358" s="10">
        <v>44</v>
      </c>
      <c r="N358" s="10">
        <v>65</v>
      </c>
      <c r="O358" s="10">
        <v>33</v>
      </c>
      <c r="Q358" s="3" t="s">
        <v>2380</v>
      </c>
      <c r="S358" s="6" t="s">
        <v>1</v>
      </c>
      <c r="T358" s="6" t="s">
        <v>1</v>
      </c>
      <c r="U358" s="18"/>
      <c r="V358" s="6"/>
      <c r="W358" s="6"/>
      <c r="X358" s="5"/>
    </row>
    <row r="359" spans="1:26" s="9" customFormat="1" ht="18.75" x14ac:dyDescent="0.2">
      <c r="A359" s="3">
        <v>354</v>
      </c>
      <c r="B359" s="3">
        <v>249</v>
      </c>
      <c r="C359" s="7" t="s">
        <v>2379</v>
      </c>
      <c r="D359" s="7" t="s">
        <v>17</v>
      </c>
      <c r="E359" s="7">
        <f>VLOOKUP(C359,'[1]S1.All cases'!$B$3:$O$1003,13,FALSE)</f>
        <v>2018</v>
      </c>
      <c r="F359" s="7" t="str">
        <f>VLOOKUP(C359,'[1]S1.All cases'!$B$3:$O$1003,12,FALSE)</f>
        <v>RUMC</v>
      </c>
      <c r="G359" s="12" t="s">
        <v>109</v>
      </c>
      <c r="H359" s="12" t="s">
        <v>38</v>
      </c>
      <c r="I359" s="12" t="s">
        <v>37</v>
      </c>
      <c r="J359" s="12" t="s">
        <v>2378</v>
      </c>
      <c r="K359" s="14">
        <v>19</v>
      </c>
      <c r="L359" s="10">
        <v>1207093</v>
      </c>
      <c r="M359" s="10" t="s">
        <v>35</v>
      </c>
      <c r="N359" s="9" t="s">
        <v>54</v>
      </c>
      <c r="Q359" s="3" t="s">
        <v>594</v>
      </c>
      <c r="S359" s="6" t="s">
        <v>1</v>
      </c>
      <c r="T359" s="6" t="s">
        <v>1</v>
      </c>
      <c r="U359" s="18"/>
      <c r="V359" s="29">
        <v>60</v>
      </c>
      <c r="W359" s="29">
        <v>28</v>
      </c>
      <c r="X359" s="28">
        <v>0.46666666666666667</v>
      </c>
    </row>
    <row r="360" spans="1:26" s="9" customFormat="1" ht="18.75" x14ac:dyDescent="0.2">
      <c r="A360" s="3">
        <v>355</v>
      </c>
      <c r="B360" s="3">
        <v>250</v>
      </c>
      <c r="C360" s="7" t="s">
        <v>2376</v>
      </c>
      <c r="D360" s="7" t="s">
        <v>7</v>
      </c>
      <c r="E360" s="7">
        <f>VLOOKUP(C360,'[1]S1.All cases'!$B$3:$O$1003,13,FALSE)</f>
        <v>2018</v>
      </c>
      <c r="F360" s="7" t="str">
        <f>VLOOKUP(C360,'[1]S1.All cases'!$B$3:$O$1003,12,FALSE)</f>
        <v>RUMC</v>
      </c>
      <c r="G360" s="12" t="s">
        <v>52</v>
      </c>
      <c r="H360" s="12" t="s">
        <v>38</v>
      </c>
      <c r="I360" s="12" t="s">
        <v>37</v>
      </c>
      <c r="J360" s="12" t="s">
        <v>2377</v>
      </c>
      <c r="K360" s="14">
        <v>12</v>
      </c>
      <c r="L360" s="10">
        <v>6019298</v>
      </c>
      <c r="M360" s="10" t="s">
        <v>54</v>
      </c>
      <c r="N360" s="9" t="s">
        <v>72</v>
      </c>
      <c r="Q360" s="3" t="s">
        <v>347</v>
      </c>
      <c r="S360" s="6" t="s">
        <v>1</v>
      </c>
      <c r="T360" s="6" t="s">
        <v>1</v>
      </c>
      <c r="U360" s="18"/>
      <c r="V360" s="29">
        <v>52</v>
      </c>
      <c r="W360" s="29">
        <v>24</v>
      </c>
      <c r="X360" s="28">
        <v>0.46153846153846156</v>
      </c>
    </row>
    <row r="361" spans="1:26" s="9" customFormat="1" ht="18.75" x14ac:dyDescent="0.2">
      <c r="A361" s="3">
        <v>356</v>
      </c>
      <c r="B361" s="3">
        <v>250</v>
      </c>
      <c r="C361" s="7" t="s">
        <v>2376</v>
      </c>
      <c r="D361" s="7" t="s">
        <v>7</v>
      </c>
      <c r="E361" s="7">
        <f>VLOOKUP(C361,'[1]S1.All cases'!$B$3:$O$1003,13,FALSE)</f>
        <v>2018</v>
      </c>
      <c r="F361" s="7" t="str">
        <f>VLOOKUP(C361,'[1]S1.All cases'!$B$3:$O$1003,12,FALSE)</f>
        <v>RUMC</v>
      </c>
      <c r="G361" s="12" t="s">
        <v>52</v>
      </c>
      <c r="H361" s="12" t="s">
        <v>38</v>
      </c>
      <c r="I361" s="12" t="s">
        <v>37</v>
      </c>
      <c r="J361" s="12" t="s">
        <v>2375</v>
      </c>
      <c r="K361" s="14">
        <v>12</v>
      </c>
      <c r="L361" s="10">
        <v>6019394</v>
      </c>
      <c r="M361" s="10" t="s">
        <v>54</v>
      </c>
      <c r="N361" s="9" t="s">
        <v>72</v>
      </c>
      <c r="Q361" s="3" t="s">
        <v>347</v>
      </c>
      <c r="S361" s="6" t="s">
        <v>1</v>
      </c>
      <c r="T361" s="6" t="s">
        <v>1</v>
      </c>
      <c r="U361" s="18"/>
      <c r="V361" s="29">
        <v>46</v>
      </c>
      <c r="W361" s="29">
        <v>18</v>
      </c>
      <c r="X361" s="28">
        <v>0.39130434782608697</v>
      </c>
    </row>
    <row r="362" spans="1:26" s="9" customFormat="1" ht="18.75" x14ac:dyDescent="0.2">
      <c r="A362" s="3">
        <v>357</v>
      </c>
      <c r="B362" s="3">
        <v>251</v>
      </c>
      <c r="C362" s="7" t="s">
        <v>2374</v>
      </c>
      <c r="D362" s="7" t="s">
        <v>17</v>
      </c>
      <c r="E362" s="7">
        <f>VLOOKUP(C362,'[1]S1.All cases'!$B$3:$O$1003,13,FALSE)</f>
        <v>2018</v>
      </c>
      <c r="F362" s="7" t="str">
        <f>VLOOKUP(C362,'[1]S1.All cases'!$B$3:$O$1003,12,FALSE)</f>
        <v>RUMC</v>
      </c>
      <c r="G362" s="12" t="s">
        <v>52</v>
      </c>
      <c r="H362" s="12" t="s">
        <v>38</v>
      </c>
      <c r="I362" s="12" t="s">
        <v>37</v>
      </c>
      <c r="J362" s="12" t="s">
        <v>2373</v>
      </c>
      <c r="K362" s="14">
        <v>1</v>
      </c>
      <c r="L362" s="10">
        <v>196689524</v>
      </c>
      <c r="M362" s="10" t="s">
        <v>34</v>
      </c>
      <c r="N362" s="9" t="s">
        <v>72</v>
      </c>
      <c r="Q362" s="3" t="s">
        <v>568</v>
      </c>
      <c r="S362" s="6" t="s">
        <v>1</v>
      </c>
      <c r="T362" s="6" t="s">
        <v>1</v>
      </c>
      <c r="U362" s="18"/>
      <c r="V362" s="29">
        <v>23</v>
      </c>
      <c r="W362" s="29">
        <v>11</v>
      </c>
      <c r="X362" s="28">
        <v>0.47826086956521741</v>
      </c>
    </row>
    <row r="363" spans="1:26" s="9" customFormat="1" ht="18.75" x14ac:dyDescent="0.2">
      <c r="A363" s="3">
        <v>358</v>
      </c>
      <c r="B363" s="3">
        <v>252</v>
      </c>
      <c r="C363" s="7" t="s">
        <v>2372</v>
      </c>
      <c r="D363" s="7" t="s">
        <v>17</v>
      </c>
      <c r="E363" s="7">
        <f>VLOOKUP(C363,'[1]S1.All cases'!$B$3:$O$1003,13,FALSE)</f>
        <v>2018</v>
      </c>
      <c r="F363" s="7" t="str">
        <f>VLOOKUP(C363,'[1]S1.All cases'!$B$3:$O$1003,12,FALSE)</f>
        <v>RUMC</v>
      </c>
      <c r="G363" s="12" t="s">
        <v>52</v>
      </c>
      <c r="H363" s="12" t="s">
        <v>38</v>
      </c>
      <c r="I363" s="12" t="s">
        <v>37</v>
      </c>
      <c r="J363" s="12" t="s">
        <v>2034</v>
      </c>
      <c r="K363" s="14">
        <v>6</v>
      </c>
      <c r="L363" s="10">
        <v>32039426</v>
      </c>
      <c r="M363" s="10" t="s">
        <v>34</v>
      </c>
      <c r="N363" s="9" t="s">
        <v>72</v>
      </c>
      <c r="Q363" s="3" t="s">
        <v>97</v>
      </c>
      <c r="R363" s="10" t="s">
        <v>96</v>
      </c>
      <c r="S363" s="6" t="s">
        <v>1</v>
      </c>
      <c r="T363" s="6" t="s">
        <v>1</v>
      </c>
      <c r="U363" s="18"/>
      <c r="V363" s="29">
        <v>19</v>
      </c>
      <c r="W363" s="29">
        <v>18</v>
      </c>
      <c r="X363" s="28">
        <v>0.94736842105263153</v>
      </c>
    </row>
    <row r="364" spans="1:26" s="9" customFormat="1" ht="18.75" x14ac:dyDescent="0.2">
      <c r="A364" s="3">
        <v>359</v>
      </c>
      <c r="B364" s="3">
        <v>253</v>
      </c>
      <c r="C364" s="7" t="s">
        <v>2371</v>
      </c>
      <c r="D364" s="7" t="s">
        <v>7</v>
      </c>
      <c r="E364" s="7">
        <f>VLOOKUP(C364,'[1]S1.All cases'!$B$3:$O$1003,13,FALSE)</f>
        <v>2018</v>
      </c>
      <c r="F364" s="7" t="str">
        <f>VLOOKUP(C364,'[1]S1.All cases'!$B$3:$O$1003,12,FALSE)</f>
        <v>RUMC</v>
      </c>
      <c r="G364" s="12" t="s">
        <v>39</v>
      </c>
      <c r="H364" s="12" t="s">
        <v>38</v>
      </c>
      <c r="I364" s="12" t="s">
        <v>37</v>
      </c>
      <c r="J364" s="12" t="s">
        <v>2370</v>
      </c>
      <c r="K364" s="14">
        <v>1</v>
      </c>
      <c r="L364" s="10">
        <v>150553757</v>
      </c>
      <c r="M364" s="10" t="s">
        <v>2369</v>
      </c>
      <c r="N364" s="9" t="s">
        <v>35</v>
      </c>
      <c r="Q364" s="3" t="s">
        <v>2368</v>
      </c>
      <c r="S364" s="6" t="s">
        <v>1</v>
      </c>
      <c r="T364" s="6" t="s">
        <v>1</v>
      </c>
      <c r="U364" s="18"/>
      <c r="V364" s="29">
        <v>43</v>
      </c>
      <c r="W364" s="29">
        <v>43</v>
      </c>
      <c r="X364" s="28">
        <v>1</v>
      </c>
    </row>
    <row r="365" spans="1:26" s="9" customFormat="1" ht="18.75" x14ac:dyDescent="0.2">
      <c r="A365" s="3">
        <v>360</v>
      </c>
      <c r="B365" s="3">
        <v>254</v>
      </c>
      <c r="C365" s="7" t="s">
        <v>2367</v>
      </c>
      <c r="D365" s="7" t="s">
        <v>7</v>
      </c>
      <c r="E365" s="7">
        <f>VLOOKUP(C365,'[1]S1.All cases'!$B$3:$O$1003,13,FALSE)</f>
        <v>2018</v>
      </c>
      <c r="F365" s="7" t="str">
        <f>VLOOKUP(C365,'[1]S1.All cases'!$B$3:$O$1003,12,FALSE)</f>
        <v>RUMC</v>
      </c>
      <c r="G365" s="12" t="s">
        <v>109</v>
      </c>
      <c r="H365" s="12" t="s">
        <v>38</v>
      </c>
      <c r="I365" s="12" t="s">
        <v>37</v>
      </c>
      <c r="J365" s="12" t="s">
        <v>2366</v>
      </c>
      <c r="K365" s="14">
        <v>5</v>
      </c>
      <c r="L365" s="10">
        <v>112819111</v>
      </c>
      <c r="M365" s="10" t="s">
        <v>34</v>
      </c>
      <c r="N365" s="9" t="s">
        <v>54</v>
      </c>
      <c r="P365" s="9">
        <v>49</v>
      </c>
      <c r="Q365" s="3" t="s">
        <v>1180</v>
      </c>
      <c r="R365" s="9" t="s">
        <v>619</v>
      </c>
      <c r="S365" s="6" t="s">
        <v>1</v>
      </c>
      <c r="T365" s="6" t="s">
        <v>1</v>
      </c>
      <c r="U365" s="18"/>
      <c r="V365" s="29">
        <v>43</v>
      </c>
      <c r="W365" s="29">
        <v>17</v>
      </c>
      <c r="X365" s="28">
        <v>0.39534883720930231</v>
      </c>
      <c r="Y365" s="9" t="s">
        <v>2365</v>
      </c>
    </row>
    <row r="366" spans="1:26" s="9" customFormat="1" ht="18.75" x14ac:dyDescent="0.2">
      <c r="A366" s="3">
        <v>361</v>
      </c>
      <c r="B366" s="3">
        <v>255</v>
      </c>
      <c r="C366" s="7" t="s">
        <v>2364</v>
      </c>
      <c r="D366" s="7" t="s">
        <v>17</v>
      </c>
      <c r="E366" s="7">
        <f>VLOOKUP(C366,'[1]S1.All cases'!$B$3:$O$1003,13,FALSE)</f>
        <v>2018</v>
      </c>
      <c r="F366" s="7" t="str">
        <f>VLOOKUP(C366,'[1]S1.All cases'!$B$3:$O$1003,12,FALSE)</f>
        <v>RUMC</v>
      </c>
      <c r="G366" s="12" t="s">
        <v>39</v>
      </c>
      <c r="H366" s="12" t="s">
        <v>38</v>
      </c>
      <c r="I366" s="12" t="s">
        <v>37</v>
      </c>
      <c r="J366" s="12" t="s">
        <v>2363</v>
      </c>
      <c r="K366" s="4">
        <v>7</v>
      </c>
      <c r="L366" s="3">
        <v>152162988</v>
      </c>
      <c r="M366" s="3" t="s">
        <v>1803</v>
      </c>
      <c r="N366" s="3" t="s">
        <v>54</v>
      </c>
      <c r="O366" s="3"/>
      <c r="Q366" s="3" t="s">
        <v>267</v>
      </c>
      <c r="R366" s="1"/>
      <c r="S366" s="6" t="s">
        <v>1</v>
      </c>
      <c r="T366" s="6" t="s">
        <v>1</v>
      </c>
      <c r="U366" s="18"/>
      <c r="V366" s="29">
        <v>34</v>
      </c>
      <c r="W366" s="29">
        <v>17</v>
      </c>
      <c r="X366" s="28">
        <v>0.5</v>
      </c>
    </row>
    <row r="367" spans="1:26" s="9" customFormat="1" ht="18.75" x14ac:dyDescent="0.2">
      <c r="A367" s="3">
        <v>362</v>
      </c>
      <c r="B367" s="3">
        <v>256</v>
      </c>
      <c r="C367" s="7" t="s">
        <v>2362</v>
      </c>
      <c r="D367" s="7" t="s">
        <v>7</v>
      </c>
      <c r="E367" s="7">
        <f>VLOOKUP(C367,'[1]S1.All cases'!$B$3:$O$1003,13,FALSE)</f>
        <v>2018</v>
      </c>
      <c r="F367" s="7" t="str">
        <f>VLOOKUP(C367,'[1]S1.All cases'!$B$3:$O$1003,12,FALSE)</f>
        <v>RUMC</v>
      </c>
      <c r="G367" s="12" t="s">
        <v>52</v>
      </c>
      <c r="H367" s="12" t="s">
        <v>38</v>
      </c>
      <c r="I367" s="12" t="s">
        <v>37</v>
      </c>
      <c r="J367" s="12" t="s">
        <v>2361</v>
      </c>
      <c r="K367" s="14">
        <v>2</v>
      </c>
      <c r="L367" s="10">
        <v>47414421</v>
      </c>
      <c r="M367" s="10" t="s">
        <v>72</v>
      </c>
      <c r="N367" s="9" t="s">
        <v>34</v>
      </c>
      <c r="Q367" s="3" t="s">
        <v>2360</v>
      </c>
      <c r="S367" s="6" t="s">
        <v>1</v>
      </c>
      <c r="T367" s="18"/>
      <c r="U367" s="6" t="s">
        <v>1</v>
      </c>
      <c r="V367" s="6"/>
      <c r="W367" s="6"/>
      <c r="X367" s="5"/>
      <c r="Z367" s="1"/>
    </row>
    <row r="368" spans="1:26" s="9" customFormat="1" ht="18.75" x14ac:dyDescent="0.2">
      <c r="A368" s="3">
        <v>363</v>
      </c>
      <c r="B368" s="3">
        <v>257</v>
      </c>
      <c r="C368" s="7" t="s">
        <v>2359</v>
      </c>
      <c r="D368" s="7" t="s">
        <v>17</v>
      </c>
      <c r="E368" s="7">
        <f>VLOOKUP(C368,'[1]S1.All cases'!$B$3:$O$1003,13,FALSE)</f>
        <v>2018</v>
      </c>
      <c r="F368" s="7" t="str">
        <f>VLOOKUP(C368,'[1]S1.All cases'!$B$3:$O$1003,12,FALSE)</f>
        <v>RUMC</v>
      </c>
      <c r="G368" s="12" t="s">
        <v>118</v>
      </c>
      <c r="H368" s="12" t="s">
        <v>117</v>
      </c>
      <c r="I368" s="12" t="s">
        <v>4</v>
      </c>
      <c r="J368" s="12" t="s">
        <v>2358</v>
      </c>
      <c r="K368" s="14">
        <v>19</v>
      </c>
      <c r="L368" s="10" t="s">
        <v>2357</v>
      </c>
      <c r="M368" s="10">
        <v>18</v>
      </c>
      <c r="N368" s="10">
        <v>22</v>
      </c>
      <c r="O368" s="10">
        <v>39</v>
      </c>
      <c r="Q368" s="3" t="s">
        <v>254</v>
      </c>
      <c r="S368" s="6" t="s">
        <v>1</v>
      </c>
      <c r="T368" s="6" t="s">
        <v>1</v>
      </c>
      <c r="U368" s="18"/>
      <c r="V368" s="6"/>
      <c r="W368" s="6"/>
      <c r="X368" s="5"/>
    </row>
    <row r="369" spans="1:24" s="9" customFormat="1" ht="18.75" x14ac:dyDescent="0.2">
      <c r="A369" s="3">
        <v>364</v>
      </c>
      <c r="B369" s="3">
        <v>258</v>
      </c>
      <c r="C369" s="7" t="s">
        <v>2356</v>
      </c>
      <c r="D369" s="7" t="s">
        <v>17</v>
      </c>
      <c r="E369" s="7">
        <f>VLOOKUP(C369,'[1]S1.All cases'!$B$3:$O$1003,13,FALSE)</f>
        <v>2018</v>
      </c>
      <c r="F369" s="7" t="str">
        <f>VLOOKUP(C369,'[1]S1.All cases'!$B$3:$O$1003,12,FALSE)</f>
        <v>RUMC</v>
      </c>
      <c r="G369" s="12" t="s">
        <v>39</v>
      </c>
      <c r="H369" s="12" t="s">
        <v>38</v>
      </c>
      <c r="I369" s="12" t="s">
        <v>37</v>
      </c>
      <c r="J369" s="12" t="s">
        <v>2355</v>
      </c>
      <c r="K369" s="14">
        <v>7</v>
      </c>
      <c r="L369" s="10">
        <v>5528599</v>
      </c>
      <c r="M369" s="10" t="s">
        <v>34</v>
      </c>
      <c r="N369" s="9" t="s">
        <v>35</v>
      </c>
      <c r="Q369" s="3" t="s">
        <v>2354</v>
      </c>
      <c r="S369" s="6" t="s">
        <v>1</v>
      </c>
      <c r="T369" s="6" t="s">
        <v>1</v>
      </c>
      <c r="U369" s="18"/>
      <c r="V369" s="29">
        <v>45</v>
      </c>
      <c r="W369" s="29">
        <v>25</v>
      </c>
      <c r="X369" s="28">
        <v>0.55555555555555558</v>
      </c>
    </row>
    <row r="370" spans="1:24" s="9" customFormat="1" ht="18.75" x14ac:dyDescent="0.2">
      <c r="A370" s="3">
        <v>365</v>
      </c>
      <c r="B370" s="3">
        <v>259</v>
      </c>
      <c r="C370" s="7" t="s">
        <v>2353</v>
      </c>
      <c r="D370" s="7" t="s">
        <v>7</v>
      </c>
      <c r="E370" s="7">
        <f>VLOOKUP(C370,'[1]S1.All cases'!$B$3:$O$1003,13,FALSE)</f>
        <v>2018</v>
      </c>
      <c r="F370" s="7" t="str">
        <f>VLOOKUP(C370,'[1]S1.All cases'!$B$3:$O$1003,12,FALSE)</f>
        <v>RUMC</v>
      </c>
      <c r="G370" s="12" t="s">
        <v>39</v>
      </c>
      <c r="H370" s="12" t="s">
        <v>38</v>
      </c>
      <c r="I370" s="12" t="s">
        <v>37</v>
      </c>
      <c r="J370" s="12" t="s">
        <v>2352</v>
      </c>
      <c r="K370" s="14">
        <v>17</v>
      </c>
      <c r="L370" s="10">
        <v>75522000</v>
      </c>
      <c r="M370" s="10" t="s">
        <v>54</v>
      </c>
      <c r="N370" s="9" t="s">
        <v>34</v>
      </c>
      <c r="Q370" s="3" t="s">
        <v>2351</v>
      </c>
      <c r="S370" s="6" t="s">
        <v>1</v>
      </c>
      <c r="T370" s="6" t="s">
        <v>1</v>
      </c>
      <c r="U370" s="18"/>
      <c r="V370" s="29">
        <v>34</v>
      </c>
      <c r="W370" s="29">
        <v>34</v>
      </c>
      <c r="X370" s="28">
        <v>1</v>
      </c>
    </row>
    <row r="371" spans="1:24" s="9" customFormat="1" ht="18.75" x14ac:dyDescent="0.2">
      <c r="A371" s="3">
        <v>366</v>
      </c>
      <c r="B371" s="3">
        <v>260</v>
      </c>
      <c r="C371" s="7" t="s">
        <v>2348</v>
      </c>
      <c r="D371" s="7" t="s">
        <v>17</v>
      </c>
      <c r="E371" s="7">
        <f>VLOOKUP(C371,'[1]S1.All cases'!$B$3:$O$1003,13,FALSE)</f>
        <v>2018</v>
      </c>
      <c r="F371" s="7" t="str">
        <f>VLOOKUP(C371,'[1]S1.All cases'!$B$3:$O$1003,12,FALSE)</f>
        <v>RUMC</v>
      </c>
      <c r="G371" s="12" t="s">
        <v>39</v>
      </c>
      <c r="H371" s="12" t="s">
        <v>38</v>
      </c>
      <c r="I371" s="12" t="s">
        <v>37</v>
      </c>
      <c r="J371" s="12" t="s">
        <v>2350</v>
      </c>
      <c r="K371" s="14">
        <v>4</v>
      </c>
      <c r="L371" s="10">
        <v>122742311</v>
      </c>
      <c r="M371" s="10" t="s">
        <v>2349</v>
      </c>
      <c r="N371" s="9" t="s">
        <v>54</v>
      </c>
      <c r="Q371" s="3" t="s">
        <v>2346</v>
      </c>
      <c r="S371" s="6" t="s">
        <v>1</v>
      </c>
      <c r="T371" s="6" t="s">
        <v>1</v>
      </c>
      <c r="U371" s="18"/>
      <c r="V371" s="29">
        <v>33</v>
      </c>
      <c r="W371" s="29">
        <v>11</v>
      </c>
      <c r="X371" s="28">
        <v>0.33333333333333331</v>
      </c>
    </row>
    <row r="372" spans="1:24" s="9" customFormat="1" ht="18.75" x14ac:dyDescent="0.2">
      <c r="A372" s="3">
        <v>367</v>
      </c>
      <c r="B372" s="3">
        <v>260</v>
      </c>
      <c r="C372" s="7" t="s">
        <v>2348</v>
      </c>
      <c r="D372" s="7" t="s">
        <v>17</v>
      </c>
      <c r="E372" s="7">
        <f>VLOOKUP(C372,'[1]S1.All cases'!$B$3:$O$1003,13,FALSE)</f>
        <v>2018</v>
      </c>
      <c r="F372" s="7" t="str">
        <f>VLOOKUP(C372,'[1]S1.All cases'!$B$3:$O$1003,12,FALSE)</f>
        <v>RUMC</v>
      </c>
      <c r="G372" s="12" t="s">
        <v>39</v>
      </c>
      <c r="H372" s="12" t="s">
        <v>38</v>
      </c>
      <c r="I372" s="12" t="s">
        <v>37</v>
      </c>
      <c r="J372" s="12" t="s">
        <v>2347</v>
      </c>
      <c r="K372" s="14">
        <v>4</v>
      </c>
      <c r="L372" s="10">
        <v>122742562</v>
      </c>
      <c r="M372" s="10" t="s">
        <v>72</v>
      </c>
      <c r="N372" s="9" t="s">
        <v>549</v>
      </c>
      <c r="Q372" s="3" t="s">
        <v>2346</v>
      </c>
      <c r="S372" s="6" t="s">
        <v>1</v>
      </c>
      <c r="T372" s="6" t="s">
        <v>1</v>
      </c>
      <c r="U372" s="18"/>
      <c r="V372" s="29">
        <v>33</v>
      </c>
      <c r="W372" s="29">
        <v>11</v>
      </c>
      <c r="X372" s="28">
        <v>0.33333333333333331</v>
      </c>
    </row>
    <row r="373" spans="1:24" s="9" customFormat="1" ht="18.75" x14ac:dyDescent="0.2">
      <c r="A373" s="3">
        <v>368</v>
      </c>
      <c r="B373" s="3">
        <v>261</v>
      </c>
      <c r="C373" s="7" t="s">
        <v>2345</v>
      </c>
      <c r="D373" s="7" t="s">
        <v>17</v>
      </c>
      <c r="E373" s="7">
        <f>VLOOKUP(C373,'[1]S1.All cases'!$B$3:$O$1003,13,FALSE)</f>
        <v>2018</v>
      </c>
      <c r="F373" s="7" t="str">
        <f>VLOOKUP(C373,'[1]S1.All cases'!$B$3:$O$1003,12,FALSE)</f>
        <v>RUMC</v>
      </c>
      <c r="G373" s="12" t="s">
        <v>59</v>
      </c>
      <c r="H373" s="12" t="s">
        <v>5</v>
      </c>
      <c r="I373" s="12" t="s">
        <v>4</v>
      </c>
      <c r="J373" s="12" t="s">
        <v>2344</v>
      </c>
      <c r="K373" s="32">
        <v>17</v>
      </c>
      <c r="L373" s="3" t="s">
        <v>2343</v>
      </c>
      <c r="M373" s="3">
        <v>2</v>
      </c>
      <c r="N373" s="3">
        <v>1</v>
      </c>
      <c r="O373" s="3">
        <v>509</v>
      </c>
      <c r="Q373" s="3" t="s">
        <v>1004</v>
      </c>
      <c r="R373" s="1"/>
      <c r="S373" s="6" t="s">
        <v>1</v>
      </c>
      <c r="T373" s="6" t="s">
        <v>1</v>
      </c>
      <c r="U373" s="18"/>
      <c r="V373" s="6"/>
      <c r="W373" s="6"/>
      <c r="X373" s="5"/>
    </row>
    <row r="374" spans="1:24" s="9" customFormat="1" ht="18.75" x14ac:dyDescent="0.2">
      <c r="A374" s="3">
        <v>369</v>
      </c>
      <c r="B374" s="3">
        <v>262</v>
      </c>
      <c r="C374" s="7" t="s">
        <v>2342</v>
      </c>
      <c r="D374" s="7" t="s">
        <v>17</v>
      </c>
      <c r="E374" s="7">
        <f>VLOOKUP(C374,'[1]S1.All cases'!$B$3:$O$1003,13,FALSE)</f>
        <v>2018</v>
      </c>
      <c r="F374" s="7" t="str">
        <f>VLOOKUP(C374,'[1]S1.All cases'!$B$3:$O$1003,12,FALSE)</f>
        <v>RUMC</v>
      </c>
      <c r="G374" s="12" t="s">
        <v>39</v>
      </c>
      <c r="H374" s="12" t="s">
        <v>38</v>
      </c>
      <c r="I374" s="12" t="s">
        <v>37</v>
      </c>
      <c r="J374" s="12" t="s">
        <v>2341</v>
      </c>
      <c r="K374" s="14" t="s">
        <v>10</v>
      </c>
      <c r="L374" s="10">
        <v>41123710</v>
      </c>
      <c r="M374" s="10" t="s">
        <v>35</v>
      </c>
      <c r="N374" s="9" t="s">
        <v>455</v>
      </c>
      <c r="Q374" s="3" t="s">
        <v>2340</v>
      </c>
      <c r="S374" s="6" t="s">
        <v>1</v>
      </c>
      <c r="T374" s="6" t="s">
        <v>1</v>
      </c>
      <c r="U374" s="18"/>
      <c r="V374" s="29">
        <v>31</v>
      </c>
      <c r="W374" s="29">
        <v>13</v>
      </c>
      <c r="X374" s="28">
        <v>0.41935483870967744</v>
      </c>
    </row>
    <row r="375" spans="1:24" s="9" customFormat="1" ht="18.75" x14ac:dyDescent="0.2">
      <c r="A375" s="3">
        <v>370</v>
      </c>
      <c r="B375" s="3">
        <v>263</v>
      </c>
      <c r="C375" s="7" t="s">
        <v>2339</v>
      </c>
      <c r="D375" s="7" t="s">
        <v>7</v>
      </c>
      <c r="E375" s="7">
        <f>VLOOKUP(C375,'[1]S1.All cases'!$B$3:$O$1003,13,FALSE)</f>
        <v>2018</v>
      </c>
      <c r="F375" s="7" t="str">
        <f>VLOOKUP(C375,'[1]S1.All cases'!$B$3:$O$1003,12,FALSE)</f>
        <v>RUMC</v>
      </c>
      <c r="G375" s="12" t="s">
        <v>59</v>
      </c>
      <c r="H375" s="12" t="s">
        <v>5</v>
      </c>
      <c r="I375" s="13" t="s">
        <v>4</v>
      </c>
      <c r="J375" s="12" t="s">
        <v>463</v>
      </c>
      <c r="K375" s="14">
        <v>15</v>
      </c>
      <c r="L375" s="10" t="s">
        <v>462</v>
      </c>
      <c r="M375" s="10">
        <v>2</v>
      </c>
      <c r="N375" s="10">
        <v>1</v>
      </c>
      <c r="O375" s="10">
        <v>19128</v>
      </c>
      <c r="Q375" s="3" t="s">
        <v>408</v>
      </c>
      <c r="R375" s="10" t="s">
        <v>96</v>
      </c>
      <c r="S375" s="6" t="s">
        <v>1</v>
      </c>
      <c r="T375" s="6" t="s">
        <v>1</v>
      </c>
      <c r="U375" s="18"/>
      <c r="V375" s="6"/>
      <c r="W375" s="6"/>
      <c r="X375" s="5"/>
    </row>
    <row r="376" spans="1:24" s="9" customFormat="1" ht="18.75" x14ac:dyDescent="0.2">
      <c r="A376" s="3">
        <v>371</v>
      </c>
      <c r="B376" s="3">
        <v>263</v>
      </c>
      <c r="C376" s="7" t="s">
        <v>2339</v>
      </c>
      <c r="D376" s="7" t="s">
        <v>7</v>
      </c>
      <c r="E376" s="7">
        <f>VLOOKUP(C376,'[1]S1.All cases'!$B$3:$O$1003,13,FALSE)</f>
        <v>2018</v>
      </c>
      <c r="F376" s="7" t="str">
        <f>VLOOKUP(C376,'[1]S1.All cases'!$B$3:$O$1003,12,FALSE)</f>
        <v>RUMC</v>
      </c>
      <c r="G376" s="12" t="s">
        <v>109</v>
      </c>
      <c r="H376" s="12" t="s">
        <v>38</v>
      </c>
      <c r="I376" s="12" t="s">
        <v>37</v>
      </c>
      <c r="J376" s="12" t="s">
        <v>2338</v>
      </c>
      <c r="K376" s="14">
        <v>15</v>
      </c>
      <c r="L376" s="10">
        <v>43603385</v>
      </c>
      <c r="M376" s="10" t="s">
        <v>54</v>
      </c>
      <c r="N376" s="9" t="s">
        <v>72</v>
      </c>
      <c r="Q376" s="3" t="s">
        <v>408</v>
      </c>
      <c r="R376" s="10" t="s">
        <v>96</v>
      </c>
      <c r="S376" s="6" t="s">
        <v>1</v>
      </c>
      <c r="T376" s="6" t="s">
        <v>1</v>
      </c>
      <c r="U376" s="18"/>
      <c r="V376" s="29">
        <v>15</v>
      </c>
      <c r="W376" s="29">
        <v>15</v>
      </c>
      <c r="X376" s="28">
        <v>1</v>
      </c>
    </row>
    <row r="377" spans="1:24" s="9" customFormat="1" ht="18.75" x14ac:dyDescent="0.2">
      <c r="A377" s="3">
        <v>372</v>
      </c>
      <c r="B377" s="3">
        <v>264</v>
      </c>
      <c r="C377" s="7" t="s">
        <v>2337</v>
      </c>
      <c r="D377" s="7" t="s">
        <v>17</v>
      </c>
      <c r="E377" s="7">
        <f>VLOOKUP(C377,'[1]S1.All cases'!$B$3:$O$1003,13,FALSE)</f>
        <v>2018</v>
      </c>
      <c r="F377" s="7" t="str">
        <f>VLOOKUP(C377,'[1]S1.All cases'!$B$3:$O$1003,12,FALSE)</f>
        <v>RUMC</v>
      </c>
      <c r="G377" s="12" t="s">
        <v>109</v>
      </c>
      <c r="H377" s="12" t="s">
        <v>38</v>
      </c>
      <c r="I377" s="12" t="s">
        <v>37</v>
      </c>
      <c r="J377" s="12" t="s">
        <v>2336</v>
      </c>
      <c r="K377" s="14">
        <v>12</v>
      </c>
      <c r="L377" s="10">
        <v>6019568</v>
      </c>
      <c r="M377" s="10" t="s">
        <v>2335</v>
      </c>
      <c r="N377" s="9" t="s">
        <v>35</v>
      </c>
      <c r="Q377" s="3" t="s">
        <v>347</v>
      </c>
      <c r="S377" s="6" t="s">
        <v>1</v>
      </c>
      <c r="T377" s="6" t="s">
        <v>1</v>
      </c>
      <c r="U377" s="18"/>
      <c r="V377" s="29">
        <v>35</v>
      </c>
      <c r="W377" s="29">
        <v>21</v>
      </c>
      <c r="X377" s="28">
        <v>0.6</v>
      </c>
    </row>
    <row r="378" spans="1:24" s="9" customFormat="1" ht="18.75" x14ac:dyDescent="0.2">
      <c r="A378" s="3">
        <v>373</v>
      </c>
      <c r="B378" s="3">
        <v>265</v>
      </c>
      <c r="C378" s="7" t="s">
        <v>2334</v>
      </c>
      <c r="D378" s="7" t="s">
        <v>7</v>
      </c>
      <c r="E378" s="7">
        <f>VLOOKUP(C378,'[1]S1.All cases'!$B$3:$O$1003,13,FALSE)</f>
        <v>2018</v>
      </c>
      <c r="F378" s="7" t="str">
        <f>VLOOKUP(C378,'[1]S1.All cases'!$B$3:$O$1003,12,FALSE)</f>
        <v>RUMC</v>
      </c>
      <c r="G378" s="12" t="s">
        <v>59</v>
      </c>
      <c r="H378" s="12" t="s">
        <v>5</v>
      </c>
      <c r="I378" s="13" t="s">
        <v>4</v>
      </c>
      <c r="J378" s="12" t="s">
        <v>2333</v>
      </c>
      <c r="K378" s="14">
        <v>12</v>
      </c>
      <c r="L378" s="10" t="s">
        <v>2332</v>
      </c>
      <c r="M378" s="10">
        <v>2</v>
      </c>
      <c r="N378" s="10">
        <v>1</v>
      </c>
      <c r="O378" s="10">
        <v>594</v>
      </c>
      <c r="Q378" s="3" t="s">
        <v>347</v>
      </c>
      <c r="S378" s="6" t="s">
        <v>1</v>
      </c>
      <c r="T378" s="18"/>
      <c r="U378" s="6" t="s">
        <v>1</v>
      </c>
      <c r="V378" s="6"/>
      <c r="W378" s="6"/>
      <c r="X378" s="5"/>
    </row>
    <row r="379" spans="1:24" s="9" customFormat="1" ht="18.75" x14ac:dyDescent="0.2">
      <c r="A379" s="3">
        <v>374</v>
      </c>
      <c r="B379" s="3">
        <v>266</v>
      </c>
      <c r="C379" s="7" t="s">
        <v>2331</v>
      </c>
      <c r="D379" s="7" t="s">
        <v>17</v>
      </c>
      <c r="E379" s="7">
        <f>VLOOKUP(C379,'[1]S1.All cases'!$B$3:$O$1003,13,FALSE)</f>
        <v>2018</v>
      </c>
      <c r="F379" s="7" t="str">
        <f>VLOOKUP(C379,'[1]S1.All cases'!$B$3:$O$1003,12,FALSE)</f>
        <v>RUMC</v>
      </c>
      <c r="G379" s="12" t="s">
        <v>109</v>
      </c>
      <c r="H379" s="12" t="s">
        <v>38</v>
      </c>
      <c r="I379" s="12" t="s">
        <v>37</v>
      </c>
      <c r="J379" s="12" t="s">
        <v>2330</v>
      </c>
      <c r="K379" s="14">
        <v>7</v>
      </c>
      <c r="L379" s="10">
        <v>5978674</v>
      </c>
      <c r="M379" s="10" t="s">
        <v>2329</v>
      </c>
      <c r="N379" s="9" t="s">
        <v>35</v>
      </c>
      <c r="Q379" s="3" t="s">
        <v>420</v>
      </c>
      <c r="S379" s="6" t="s">
        <v>1</v>
      </c>
      <c r="T379" s="6" t="s">
        <v>1</v>
      </c>
      <c r="U379" s="18"/>
      <c r="V379" s="29">
        <v>51</v>
      </c>
      <c r="W379" s="29">
        <v>11</v>
      </c>
      <c r="X379" s="28">
        <v>0.21568627450980393</v>
      </c>
    </row>
    <row r="380" spans="1:24" s="9" customFormat="1" ht="18.75" x14ac:dyDescent="0.2">
      <c r="A380" s="3">
        <v>375</v>
      </c>
      <c r="B380" s="3">
        <v>267</v>
      </c>
      <c r="C380" s="7" t="s">
        <v>2328</v>
      </c>
      <c r="D380" s="7" t="s">
        <v>17</v>
      </c>
      <c r="E380" s="7">
        <f>VLOOKUP(C380,'[1]S1.All cases'!$B$3:$O$1003,13,FALSE)</f>
        <v>2018</v>
      </c>
      <c r="F380" s="7" t="str">
        <f>VLOOKUP(C380,'[1]S1.All cases'!$B$3:$O$1003,12,FALSE)</f>
        <v>RUMC</v>
      </c>
      <c r="G380" s="12" t="s">
        <v>39</v>
      </c>
      <c r="H380" s="12" t="s">
        <v>5</v>
      </c>
      <c r="I380" s="13" t="s">
        <v>4</v>
      </c>
      <c r="J380" s="12" t="s">
        <v>2327</v>
      </c>
      <c r="K380" s="14">
        <v>13</v>
      </c>
      <c r="L380" s="10" t="s">
        <v>2326</v>
      </c>
      <c r="M380" s="10">
        <v>2</v>
      </c>
      <c r="N380" s="10">
        <v>1</v>
      </c>
      <c r="O380" s="10">
        <v>123</v>
      </c>
      <c r="Q380" s="3" t="s">
        <v>2325</v>
      </c>
      <c r="S380" s="6" t="s">
        <v>1</v>
      </c>
      <c r="T380" s="18"/>
      <c r="U380" s="6" t="s">
        <v>1</v>
      </c>
      <c r="V380" s="6"/>
      <c r="W380" s="6"/>
      <c r="X380" s="5"/>
    </row>
    <row r="381" spans="1:24" s="9" customFormat="1" ht="18.75" x14ac:dyDescent="0.2">
      <c r="A381" s="3">
        <v>376</v>
      </c>
      <c r="B381" s="3">
        <v>268</v>
      </c>
      <c r="C381" s="7" t="s">
        <v>2324</v>
      </c>
      <c r="D381" s="7" t="s">
        <v>17</v>
      </c>
      <c r="E381" s="7">
        <f>VLOOKUP(C381,'[1]S1.All cases'!$B$3:$O$1003,13,FALSE)</f>
        <v>2018</v>
      </c>
      <c r="F381" s="7" t="str">
        <f>VLOOKUP(C381,'[1]S1.All cases'!$B$3:$O$1003,12,FALSE)</f>
        <v>RUMC</v>
      </c>
      <c r="G381" s="12" t="s">
        <v>109</v>
      </c>
      <c r="H381" s="12" t="s">
        <v>38</v>
      </c>
      <c r="I381" s="12" t="s">
        <v>37</v>
      </c>
      <c r="J381" s="12" t="s">
        <v>2323</v>
      </c>
      <c r="K381" s="14">
        <v>5</v>
      </c>
      <c r="L381" s="10">
        <v>147828115</v>
      </c>
      <c r="M381" s="10" t="s">
        <v>34</v>
      </c>
      <c r="N381" s="9" t="s">
        <v>35</v>
      </c>
      <c r="Q381" s="3" t="s">
        <v>2322</v>
      </c>
      <c r="S381" s="6" t="s">
        <v>1</v>
      </c>
      <c r="T381" s="6" t="s">
        <v>1</v>
      </c>
      <c r="U381" s="18"/>
      <c r="V381" s="29">
        <v>30</v>
      </c>
      <c r="W381" s="29">
        <v>19</v>
      </c>
      <c r="X381" s="28">
        <v>0.6333333333333333</v>
      </c>
    </row>
    <row r="382" spans="1:24" s="9" customFormat="1" ht="18.75" x14ac:dyDescent="0.2">
      <c r="A382" s="3">
        <v>377</v>
      </c>
      <c r="B382" s="3">
        <v>269</v>
      </c>
      <c r="C382" s="7" t="s">
        <v>2321</v>
      </c>
      <c r="D382" s="7" t="s">
        <v>7</v>
      </c>
      <c r="E382" s="7">
        <f>VLOOKUP(C382,'[1]S1.All cases'!$B$3:$O$1003,13,FALSE)</f>
        <v>2018</v>
      </c>
      <c r="F382" s="7" t="str">
        <f>VLOOKUP(C382,'[1]S1.All cases'!$B$3:$O$1003,12,FALSE)</f>
        <v>RUMC</v>
      </c>
      <c r="G382" s="12" t="s">
        <v>52</v>
      </c>
      <c r="H382" s="12" t="s">
        <v>38</v>
      </c>
      <c r="I382" s="12" t="s">
        <v>37</v>
      </c>
      <c r="J382" s="12" t="s">
        <v>2320</v>
      </c>
      <c r="K382" s="14">
        <v>6</v>
      </c>
      <c r="L382" s="10">
        <v>107921866</v>
      </c>
      <c r="M382" s="10" t="s">
        <v>54</v>
      </c>
      <c r="N382" s="9" t="s">
        <v>35</v>
      </c>
      <c r="Q382" s="3" t="s">
        <v>2319</v>
      </c>
      <c r="S382" s="6" t="s">
        <v>1</v>
      </c>
      <c r="T382" s="6" t="s">
        <v>1</v>
      </c>
      <c r="U382" s="18"/>
      <c r="V382" s="29">
        <v>41</v>
      </c>
      <c r="W382" s="29">
        <v>27</v>
      </c>
      <c r="X382" s="28">
        <v>0.65853658536585369</v>
      </c>
    </row>
    <row r="383" spans="1:24" s="9" customFormat="1" ht="18.75" x14ac:dyDescent="0.2">
      <c r="A383" s="3">
        <v>378</v>
      </c>
      <c r="B383" s="3">
        <v>270</v>
      </c>
      <c r="C383" s="7" t="s">
        <v>2318</v>
      </c>
      <c r="D383" s="7" t="s">
        <v>7</v>
      </c>
      <c r="E383" s="7">
        <f>VLOOKUP(C383,'[1]S1.All cases'!$B$3:$O$1003,13,FALSE)</f>
        <v>2018</v>
      </c>
      <c r="F383" s="7" t="str">
        <f>VLOOKUP(C383,'[1]S1.All cases'!$B$3:$O$1003,12,FALSE)</f>
        <v>RUMC</v>
      </c>
      <c r="G383" s="12" t="s">
        <v>2317</v>
      </c>
      <c r="H383" s="12" t="s">
        <v>117</v>
      </c>
      <c r="I383" s="12" t="s">
        <v>4</v>
      </c>
      <c r="J383" s="9" t="s">
        <v>2133</v>
      </c>
      <c r="K383" s="27">
        <v>19</v>
      </c>
      <c r="L383" s="10" t="s">
        <v>1019</v>
      </c>
      <c r="M383" s="10">
        <v>20</v>
      </c>
      <c r="N383" s="10">
        <v>119</v>
      </c>
      <c r="O383" s="10">
        <v>60</v>
      </c>
      <c r="Q383" s="3" t="s">
        <v>1018</v>
      </c>
      <c r="S383" s="6" t="s">
        <v>1</v>
      </c>
      <c r="T383" s="6" t="s">
        <v>1</v>
      </c>
      <c r="U383" s="18"/>
      <c r="V383" s="6"/>
      <c r="W383" s="6"/>
      <c r="X383" s="5"/>
    </row>
    <row r="384" spans="1:24" s="9" customFormat="1" ht="18.75" x14ac:dyDescent="0.2">
      <c r="A384" s="3">
        <v>379</v>
      </c>
      <c r="B384" s="3">
        <v>271</v>
      </c>
      <c r="C384" s="7" t="s">
        <v>2316</v>
      </c>
      <c r="D384" s="7" t="s">
        <v>17</v>
      </c>
      <c r="E384" s="7">
        <f>VLOOKUP(C384,'[1]S1.All cases'!$B$3:$O$1003,13,FALSE)</f>
        <v>2018</v>
      </c>
      <c r="F384" s="7" t="str">
        <f>VLOOKUP(C384,'[1]S1.All cases'!$B$3:$O$1003,12,FALSE)</f>
        <v>RUMC</v>
      </c>
      <c r="G384" s="12" t="s">
        <v>39</v>
      </c>
      <c r="H384" s="12" t="s">
        <v>38</v>
      </c>
      <c r="I384" s="12" t="s">
        <v>37</v>
      </c>
      <c r="J384" s="12" t="s">
        <v>2315</v>
      </c>
      <c r="K384" s="14">
        <v>1</v>
      </c>
      <c r="L384" s="10">
        <v>147908095</v>
      </c>
      <c r="M384" s="10" t="s">
        <v>72</v>
      </c>
      <c r="N384" s="9" t="s">
        <v>54</v>
      </c>
      <c r="Q384" s="3" t="s">
        <v>2314</v>
      </c>
      <c r="S384" s="6" t="s">
        <v>1</v>
      </c>
      <c r="T384" s="6" t="s">
        <v>1</v>
      </c>
      <c r="U384" s="18"/>
      <c r="V384" s="29">
        <v>41</v>
      </c>
      <c r="W384" s="29">
        <v>15</v>
      </c>
      <c r="X384" s="28">
        <v>0.36585365853658536</v>
      </c>
    </row>
    <row r="385" spans="1:24" s="9" customFormat="1" ht="18.75" x14ac:dyDescent="0.2">
      <c r="A385" s="3">
        <v>380</v>
      </c>
      <c r="B385" s="3">
        <v>272</v>
      </c>
      <c r="C385" s="7" t="s">
        <v>2313</v>
      </c>
      <c r="D385" s="7" t="s">
        <v>7</v>
      </c>
      <c r="E385" s="7">
        <f>VLOOKUP(C385,'[1]S1.All cases'!$B$3:$O$1003,13,FALSE)</f>
        <v>2018</v>
      </c>
      <c r="F385" s="7" t="str">
        <f>VLOOKUP(C385,'[1]S1.All cases'!$B$3:$O$1003,12,FALSE)</f>
        <v>RUMC</v>
      </c>
      <c r="G385" s="12" t="s">
        <v>39</v>
      </c>
      <c r="H385" s="12" t="s">
        <v>5</v>
      </c>
      <c r="I385" s="12" t="s">
        <v>4</v>
      </c>
      <c r="J385" s="12" t="s">
        <v>463</v>
      </c>
      <c r="K385" s="14">
        <v>15</v>
      </c>
      <c r="L385" s="10" t="s">
        <v>462</v>
      </c>
      <c r="M385" s="10">
        <v>2</v>
      </c>
      <c r="N385" s="10">
        <v>1</v>
      </c>
      <c r="O385" s="10">
        <v>19128</v>
      </c>
      <c r="Q385" s="3" t="s">
        <v>408</v>
      </c>
      <c r="R385" s="10" t="s">
        <v>96</v>
      </c>
      <c r="S385" s="6" t="s">
        <v>1</v>
      </c>
      <c r="T385" s="6" t="s">
        <v>1</v>
      </c>
      <c r="U385" s="18"/>
      <c r="V385" s="6"/>
      <c r="W385" s="6"/>
      <c r="X385" s="5"/>
    </row>
    <row r="386" spans="1:24" s="9" customFormat="1" ht="18.75" x14ac:dyDescent="0.2">
      <c r="A386" s="3">
        <v>381</v>
      </c>
      <c r="B386" s="3">
        <v>272</v>
      </c>
      <c r="C386" s="7" t="s">
        <v>2313</v>
      </c>
      <c r="D386" s="7" t="s">
        <v>7</v>
      </c>
      <c r="E386" s="7">
        <f>VLOOKUP(C386,'[1]S1.All cases'!$B$3:$O$1003,13,FALSE)</f>
        <v>2018</v>
      </c>
      <c r="F386" s="7" t="str">
        <f>VLOOKUP(C386,'[1]S1.All cases'!$B$3:$O$1003,12,FALSE)</f>
        <v>RUMC</v>
      </c>
      <c r="G386" s="12" t="s">
        <v>39</v>
      </c>
      <c r="H386" s="12" t="s">
        <v>38</v>
      </c>
      <c r="I386" s="12" t="s">
        <v>37</v>
      </c>
      <c r="J386" s="12" t="s">
        <v>2312</v>
      </c>
      <c r="K386" s="14">
        <v>15</v>
      </c>
      <c r="L386" s="10">
        <v>43600608</v>
      </c>
      <c r="M386" s="10" t="s">
        <v>2311</v>
      </c>
      <c r="N386" s="9" t="s">
        <v>1741</v>
      </c>
      <c r="Q386" s="3" t="s">
        <v>408</v>
      </c>
      <c r="R386" s="10" t="s">
        <v>96</v>
      </c>
      <c r="S386" s="6" t="s">
        <v>1</v>
      </c>
      <c r="T386" s="18"/>
      <c r="U386" s="6" t="s">
        <v>1</v>
      </c>
      <c r="V386" s="6"/>
      <c r="W386" s="6"/>
      <c r="X386" s="5"/>
    </row>
    <row r="387" spans="1:24" s="9" customFormat="1" ht="18.75" x14ac:dyDescent="0.2">
      <c r="A387" s="3">
        <v>382</v>
      </c>
      <c r="B387" s="3">
        <v>273</v>
      </c>
      <c r="C387" s="7" t="s">
        <v>2310</v>
      </c>
      <c r="D387" s="7" t="s">
        <v>7</v>
      </c>
      <c r="E387" s="7">
        <f>VLOOKUP(C387,'[1]S1.All cases'!$B$3:$O$1003,13,FALSE)</f>
        <v>2018</v>
      </c>
      <c r="F387" s="7" t="str">
        <f>VLOOKUP(C387,'[1]S1.All cases'!$B$3:$O$1003,12,FALSE)</f>
        <v>RUMC</v>
      </c>
      <c r="G387" s="12" t="s">
        <v>52</v>
      </c>
      <c r="H387" s="12" t="s">
        <v>38</v>
      </c>
      <c r="I387" s="12" t="s">
        <v>37</v>
      </c>
      <c r="J387" s="12" t="s">
        <v>2309</v>
      </c>
      <c r="K387" s="14">
        <v>1</v>
      </c>
      <c r="L387" s="10">
        <v>94051698</v>
      </c>
      <c r="M387" s="10" t="s">
        <v>35</v>
      </c>
      <c r="N387" s="9" t="s">
        <v>54</v>
      </c>
      <c r="Q387" s="3" t="s">
        <v>467</v>
      </c>
      <c r="S387" s="6" t="s">
        <v>1</v>
      </c>
      <c r="T387" s="6" t="s">
        <v>1</v>
      </c>
      <c r="U387" s="18"/>
      <c r="V387" s="29">
        <v>39</v>
      </c>
      <c r="W387" s="29">
        <v>39</v>
      </c>
      <c r="X387" s="28">
        <v>1</v>
      </c>
    </row>
    <row r="388" spans="1:24" s="9" customFormat="1" ht="18.75" x14ac:dyDescent="0.2">
      <c r="A388" s="3">
        <v>383</v>
      </c>
      <c r="B388" s="3">
        <v>274</v>
      </c>
      <c r="C388" s="7" t="s">
        <v>2308</v>
      </c>
      <c r="D388" s="7" t="s">
        <v>17</v>
      </c>
      <c r="E388" s="7">
        <f>VLOOKUP(C388,'[1]S1.All cases'!$B$3:$O$1003,13,FALSE)</f>
        <v>2018</v>
      </c>
      <c r="F388" s="7" t="str">
        <f>VLOOKUP(C388,'[1]S1.All cases'!$B$3:$O$1003,12,FALSE)</f>
        <v>RUMC</v>
      </c>
      <c r="G388" s="12" t="s">
        <v>109</v>
      </c>
      <c r="H388" s="12" t="s">
        <v>38</v>
      </c>
      <c r="I388" s="12" t="s">
        <v>37</v>
      </c>
      <c r="J388" s="12" t="s">
        <v>2307</v>
      </c>
      <c r="K388" s="14">
        <v>17</v>
      </c>
      <c r="L388" s="10">
        <v>17216381</v>
      </c>
      <c r="M388" s="10" t="s">
        <v>1558</v>
      </c>
      <c r="N388" s="9" t="s">
        <v>34</v>
      </c>
      <c r="Q388" s="3" t="s">
        <v>1557</v>
      </c>
      <c r="S388" s="6" t="s">
        <v>1</v>
      </c>
      <c r="T388" s="6" t="s">
        <v>1</v>
      </c>
      <c r="U388" s="18"/>
      <c r="V388" s="29">
        <v>51</v>
      </c>
      <c r="W388" s="29">
        <v>22</v>
      </c>
      <c r="X388" s="28">
        <v>0.43137254901960786</v>
      </c>
    </row>
    <row r="389" spans="1:24" s="9" customFormat="1" ht="18.75" x14ac:dyDescent="0.2">
      <c r="A389" s="3">
        <v>384</v>
      </c>
      <c r="B389" s="3">
        <v>275</v>
      </c>
      <c r="C389" s="7" t="s">
        <v>2306</v>
      </c>
      <c r="D389" s="7" t="s">
        <v>7</v>
      </c>
      <c r="E389" s="7">
        <f>VLOOKUP(C389,'[1]S1.All cases'!$B$3:$O$1003,13,FALSE)</f>
        <v>2018</v>
      </c>
      <c r="F389" s="7" t="str">
        <f>VLOOKUP(C389,'[1]S1.All cases'!$B$3:$O$1003,12,FALSE)</f>
        <v>RUMC</v>
      </c>
      <c r="G389" s="12" t="s">
        <v>6</v>
      </c>
      <c r="H389" s="12" t="s">
        <v>5</v>
      </c>
      <c r="I389" s="13" t="s">
        <v>4</v>
      </c>
      <c r="J389" s="12" t="s">
        <v>2305</v>
      </c>
      <c r="K389" s="14">
        <v>6</v>
      </c>
      <c r="L389" s="10" t="s">
        <v>2304</v>
      </c>
      <c r="M389" s="10">
        <v>2</v>
      </c>
      <c r="N389" s="10">
        <v>1</v>
      </c>
      <c r="O389" s="10">
        <v>981860</v>
      </c>
      <c r="Q389" s="3"/>
      <c r="S389" s="6" t="s">
        <v>1</v>
      </c>
      <c r="T389" s="18"/>
      <c r="U389" s="6" t="s">
        <v>1</v>
      </c>
      <c r="V389" s="6"/>
      <c r="W389" s="6"/>
      <c r="X389" s="5"/>
    </row>
    <row r="390" spans="1:24" s="9" customFormat="1" ht="18.75" x14ac:dyDescent="0.2">
      <c r="A390" s="3">
        <v>385</v>
      </c>
      <c r="B390" s="3">
        <v>276</v>
      </c>
      <c r="C390" s="7" t="s">
        <v>2303</v>
      </c>
      <c r="D390" s="7" t="s">
        <v>7</v>
      </c>
      <c r="E390" s="7">
        <f>VLOOKUP(C390,'[1]S1.All cases'!$B$3:$O$1003,13,FALSE)</f>
        <v>2018</v>
      </c>
      <c r="F390" s="7" t="str">
        <f>VLOOKUP(C390,'[1]S1.All cases'!$B$3:$O$1003,12,FALSE)</f>
        <v>RUMC</v>
      </c>
      <c r="G390" s="12" t="s">
        <v>39</v>
      </c>
      <c r="H390" s="12" t="s">
        <v>38</v>
      </c>
      <c r="I390" s="12" t="s">
        <v>37</v>
      </c>
      <c r="J390" s="12" t="s">
        <v>2302</v>
      </c>
      <c r="K390" s="4">
        <v>14</v>
      </c>
      <c r="L390" s="3">
        <v>54859737</v>
      </c>
      <c r="M390" s="3" t="s">
        <v>35</v>
      </c>
      <c r="N390" s="3" t="s">
        <v>34</v>
      </c>
      <c r="O390" s="3"/>
      <c r="Q390" s="3" t="s">
        <v>2301</v>
      </c>
      <c r="R390" s="1"/>
      <c r="S390" s="6" t="s">
        <v>1</v>
      </c>
      <c r="T390" s="6" t="s">
        <v>1</v>
      </c>
      <c r="U390" s="18"/>
      <c r="V390" s="29">
        <v>43</v>
      </c>
      <c r="W390" s="29">
        <v>21</v>
      </c>
      <c r="X390" s="28">
        <v>0.48837209302325579</v>
      </c>
    </row>
    <row r="391" spans="1:24" s="9" customFormat="1" ht="18.75" x14ac:dyDescent="0.2">
      <c r="A391" s="3">
        <v>386</v>
      </c>
      <c r="B391" s="3">
        <v>277</v>
      </c>
      <c r="C391" s="7" t="s">
        <v>2300</v>
      </c>
      <c r="D391" s="7" t="s">
        <v>17</v>
      </c>
      <c r="E391" s="7">
        <f>VLOOKUP(C391,'[1]S1.All cases'!$B$3:$O$1003,13,FALSE)</f>
        <v>2018</v>
      </c>
      <c r="F391" s="7" t="str">
        <f>VLOOKUP(C391,'[1]S1.All cases'!$B$3:$O$1003,12,FALSE)</f>
        <v>RUMC</v>
      </c>
      <c r="G391" s="12" t="s">
        <v>52</v>
      </c>
      <c r="H391" s="12" t="s">
        <v>38</v>
      </c>
      <c r="I391" s="12" t="s">
        <v>37</v>
      </c>
      <c r="J391" s="12" t="s">
        <v>2299</v>
      </c>
      <c r="K391" s="14">
        <v>8</v>
      </c>
      <c r="L391" s="10">
        <v>71271844</v>
      </c>
      <c r="M391" s="10" t="s">
        <v>54</v>
      </c>
      <c r="N391" s="9" t="s">
        <v>72</v>
      </c>
      <c r="Q391" s="3" t="s">
        <v>2265</v>
      </c>
      <c r="S391" s="6" t="s">
        <v>1</v>
      </c>
      <c r="T391" s="6" t="s">
        <v>1</v>
      </c>
      <c r="U391" s="18"/>
      <c r="V391" s="29">
        <v>39</v>
      </c>
      <c r="W391" s="29">
        <v>14</v>
      </c>
      <c r="X391" s="28">
        <v>0.35897435897435898</v>
      </c>
    </row>
    <row r="392" spans="1:24" s="9" customFormat="1" ht="18.75" x14ac:dyDescent="0.2">
      <c r="A392" s="3">
        <v>387</v>
      </c>
      <c r="B392" s="3">
        <v>278</v>
      </c>
      <c r="C392" s="7" t="s">
        <v>2298</v>
      </c>
      <c r="D392" s="7" t="s">
        <v>7</v>
      </c>
      <c r="E392" s="7">
        <f>VLOOKUP(C392,'[1]S1.All cases'!$B$3:$O$1003,13,FALSE)</f>
        <v>2018</v>
      </c>
      <c r="F392" s="7" t="str">
        <f>VLOOKUP(C392,'[1]S1.All cases'!$B$3:$O$1003,12,FALSE)</f>
        <v>RUMC</v>
      </c>
      <c r="G392" s="12" t="s">
        <v>109</v>
      </c>
      <c r="H392" s="12" t="s">
        <v>38</v>
      </c>
      <c r="I392" s="12" t="s">
        <v>37</v>
      </c>
      <c r="J392" s="12" t="s">
        <v>2297</v>
      </c>
      <c r="K392" s="14">
        <v>7</v>
      </c>
      <c r="L392" s="10">
        <v>5987078</v>
      </c>
      <c r="M392" s="10" t="s">
        <v>54</v>
      </c>
      <c r="N392" s="9" t="s">
        <v>72</v>
      </c>
      <c r="Q392" s="3" t="s">
        <v>420</v>
      </c>
      <c r="S392" s="6" t="s">
        <v>1</v>
      </c>
      <c r="T392" s="6" t="s">
        <v>1</v>
      </c>
      <c r="U392" s="18"/>
      <c r="V392" s="29">
        <v>31</v>
      </c>
      <c r="W392" s="29">
        <v>13</v>
      </c>
      <c r="X392" s="28">
        <v>0.41935483870967744</v>
      </c>
    </row>
    <row r="393" spans="1:24" s="9" customFormat="1" ht="18.75" x14ac:dyDescent="0.2">
      <c r="A393" s="3">
        <v>388</v>
      </c>
      <c r="B393" s="3">
        <v>279</v>
      </c>
      <c r="C393" s="7" t="s">
        <v>2295</v>
      </c>
      <c r="D393" s="7" t="s">
        <v>17</v>
      </c>
      <c r="E393" s="7">
        <f>VLOOKUP(C393,'[1]S1.All cases'!$B$3:$O$1003,13,FALSE)</f>
        <v>2018</v>
      </c>
      <c r="F393" s="7" t="str">
        <f>VLOOKUP(C393,'[1]S1.All cases'!$B$3:$O$1003,12,FALSE)</f>
        <v>RUMC</v>
      </c>
      <c r="G393" s="12" t="s">
        <v>109</v>
      </c>
      <c r="H393" s="12" t="s">
        <v>38</v>
      </c>
      <c r="I393" s="12" t="s">
        <v>37</v>
      </c>
      <c r="J393" s="12" t="s">
        <v>2296</v>
      </c>
      <c r="K393" s="14">
        <v>4</v>
      </c>
      <c r="L393" s="10">
        <v>186273178</v>
      </c>
      <c r="M393" s="10" t="s">
        <v>54</v>
      </c>
      <c r="N393" s="9" t="s">
        <v>72</v>
      </c>
      <c r="Q393" s="3" t="s">
        <v>2093</v>
      </c>
      <c r="S393" s="6" t="s">
        <v>1</v>
      </c>
      <c r="T393" s="6" t="s">
        <v>1</v>
      </c>
      <c r="U393" s="18"/>
      <c r="V393" s="29">
        <v>34</v>
      </c>
      <c r="W393" s="29">
        <v>21</v>
      </c>
      <c r="X393" s="28">
        <v>0.61764705882352944</v>
      </c>
    </row>
    <row r="394" spans="1:24" s="9" customFormat="1" ht="18.75" x14ac:dyDescent="0.2">
      <c r="A394" s="3">
        <v>389</v>
      </c>
      <c r="B394" s="3">
        <v>279</v>
      </c>
      <c r="C394" s="7" t="s">
        <v>2295</v>
      </c>
      <c r="D394" s="7" t="s">
        <v>17</v>
      </c>
      <c r="E394" s="7">
        <f>VLOOKUP(C394,'[1]S1.All cases'!$B$3:$O$1003,13,FALSE)</f>
        <v>2018</v>
      </c>
      <c r="F394" s="7" t="str">
        <f>VLOOKUP(C394,'[1]S1.All cases'!$B$3:$O$1003,12,FALSE)</f>
        <v>RUMC</v>
      </c>
      <c r="G394" s="12" t="s">
        <v>109</v>
      </c>
      <c r="H394" s="12" t="s">
        <v>38</v>
      </c>
      <c r="I394" s="12" t="s">
        <v>37</v>
      </c>
      <c r="J394" s="12" t="s">
        <v>2294</v>
      </c>
      <c r="K394" s="14">
        <v>4</v>
      </c>
      <c r="L394" s="10">
        <v>186274193</v>
      </c>
      <c r="M394" s="10" t="s">
        <v>54</v>
      </c>
      <c r="N394" s="9" t="s">
        <v>34</v>
      </c>
      <c r="Q394" s="3" t="s">
        <v>2093</v>
      </c>
      <c r="S394" s="6" t="s">
        <v>1</v>
      </c>
      <c r="T394" s="6" t="s">
        <v>1</v>
      </c>
      <c r="U394" s="18"/>
      <c r="V394" s="29">
        <v>36</v>
      </c>
      <c r="W394" s="29">
        <v>12</v>
      </c>
      <c r="X394" s="28">
        <v>0.33333333333333331</v>
      </c>
    </row>
    <row r="395" spans="1:24" s="9" customFormat="1" ht="18.75" x14ac:dyDescent="0.2">
      <c r="A395" s="3">
        <v>390</v>
      </c>
      <c r="B395" s="3">
        <v>280</v>
      </c>
      <c r="C395" s="7" t="s">
        <v>2292</v>
      </c>
      <c r="D395" s="7" t="s">
        <v>17</v>
      </c>
      <c r="E395" s="7">
        <f>VLOOKUP(C395,'[1]S1.All cases'!$B$3:$O$1003,13,FALSE)</f>
        <v>2018</v>
      </c>
      <c r="F395" s="7" t="str">
        <f>VLOOKUP(C395,'[1]S1.All cases'!$B$3:$O$1003,12,FALSE)</f>
        <v>RUMC</v>
      </c>
      <c r="G395" s="12" t="s">
        <v>52</v>
      </c>
      <c r="H395" s="12" t="s">
        <v>38</v>
      </c>
      <c r="I395" s="12" t="s">
        <v>37</v>
      </c>
      <c r="J395" s="12" t="s">
        <v>2293</v>
      </c>
      <c r="K395" s="14">
        <v>6</v>
      </c>
      <c r="L395" s="10">
        <v>32040110</v>
      </c>
      <c r="M395" s="10" t="s">
        <v>54</v>
      </c>
      <c r="N395" s="9" t="s">
        <v>34</v>
      </c>
      <c r="Q395" s="3" t="s">
        <v>97</v>
      </c>
      <c r="R395" s="10" t="s">
        <v>96</v>
      </c>
      <c r="S395" s="6" t="s">
        <v>1</v>
      </c>
      <c r="T395" s="6" t="s">
        <v>1</v>
      </c>
      <c r="U395" s="18"/>
      <c r="V395" s="29">
        <v>6</v>
      </c>
      <c r="W395" s="29">
        <v>3</v>
      </c>
      <c r="X395" s="28">
        <v>0.5</v>
      </c>
    </row>
    <row r="396" spans="1:24" s="9" customFormat="1" ht="18.75" x14ac:dyDescent="0.2">
      <c r="A396" s="3">
        <v>391</v>
      </c>
      <c r="B396" s="3">
        <v>280</v>
      </c>
      <c r="C396" s="7" t="s">
        <v>2292</v>
      </c>
      <c r="D396" s="7" t="s">
        <v>17</v>
      </c>
      <c r="E396" s="7">
        <f>VLOOKUP(C396,'[1]S1.All cases'!$B$3:$O$1003,13,FALSE)</f>
        <v>2018</v>
      </c>
      <c r="F396" s="7" t="str">
        <f>VLOOKUP(C396,'[1]S1.All cases'!$B$3:$O$1003,12,FALSE)</f>
        <v>RUMC</v>
      </c>
      <c r="G396" s="12" t="s">
        <v>52</v>
      </c>
      <c r="H396" s="12" t="s">
        <v>38</v>
      </c>
      <c r="I396" s="12" t="s">
        <v>37</v>
      </c>
      <c r="J396" s="12" t="s">
        <v>2201</v>
      </c>
      <c r="K396" s="14">
        <v>6</v>
      </c>
      <c r="L396" s="10">
        <v>32041006</v>
      </c>
      <c r="M396" s="10" t="s">
        <v>35</v>
      </c>
      <c r="N396" s="9" t="s">
        <v>34</v>
      </c>
      <c r="Q396" s="3" t="s">
        <v>97</v>
      </c>
      <c r="R396" s="10" t="s">
        <v>96</v>
      </c>
      <c r="S396" s="6" t="s">
        <v>1</v>
      </c>
      <c r="T396" s="18"/>
      <c r="U396" s="6" t="s">
        <v>1</v>
      </c>
      <c r="V396" s="29"/>
      <c r="W396" s="29"/>
      <c r="X396" s="28"/>
    </row>
    <row r="397" spans="1:24" s="9" customFormat="1" ht="18.75" x14ac:dyDescent="0.2">
      <c r="A397" s="3">
        <v>392</v>
      </c>
      <c r="B397" s="3">
        <v>281</v>
      </c>
      <c r="C397" s="7" t="s">
        <v>2291</v>
      </c>
      <c r="D397" s="7" t="s">
        <v>17</v>
      </c>
      <c r="E397" s="7">
        <f>VLOOKUP(C397,'[1]S1.All cases'!$B$3:$O$1003,13,FALSE)</f>
        <v>2018</v>
      </c>
      <c r="F397" s="7" t="str">
        <f>VLOOKUP(C397,'[1]S1.All cases'!$B$3:$O$1003,12,FALSE)</f>
        <v>RUMC</v>
      </c>
      <c r="G397" s="12" t="s">
        <v>52</v>
      </c>
      <c r="H397" s="12" t="s">
        <v>38</v>
      </c>
      <c r="I397" s="12" t="s">
        <v>37</v>
      </c>
      <c r="J397" s="12" t="s">
        <v>1466</v>
      </c>
      <c r="K397" s="14">
        <v>16</v>
      </c>
      <c r="L397" s="10">
        <v>29813703</v>
      </c>
      <c r="M397" s="10" t="s">
        <v>35</v>
      </c>
      <c r="N397" s="9" t="s">
        <v>455</v>
      </c>
      <c r="Q397" s="3" t="s">
        <v>1465</v>
      </c>
      <c r="S397" s="6" t="s">
        <v>1</v>
      </c>
      <c r="T397" s="6" t="s">
        <v>1</v>
      </c>
      <c r="U397" s="18"/>
      <c r="V397" s="6"/>
      <c r="W397" s="6"/>
      <c r="X397" s="5"/>
    </row>
    <row r="398" spans="1:24" s="9" customFormat="1" ht="18.75" x14ac:dyDescent="0.2">
      <c r="A398" s="3">
        <v>393</v>
      </c>
      <c r="B398" s="3">
        <v>282</v>
      </c>
      <c r="C398" s="7" t="s">
        <v>2290</v>
      </c>
      <c r="D398" s="7" t="s">
        <v>7</v>
      </c>
      <c r="E398" s="7">
        <f>VLOOKUP(C398,'[1]S1.All cases'!$B$3:$O$1003,13,FALSE)</f>
        <v>2018</v>
      </c>
      <c r="F398" s="7" t="str">
        <f>VLOOKUP(C398,'[1]S1.All cases'!$B$3:$O$1003,12,FALSE)</f>
        <v>RUMC</v>
      </c>
      <c r="G398" s="12" t="s">
        <v>6</v>
      </c>
      <c r="H398" s="12" t="s">
        <v>217</v>
      </c>
      <c r="I398" s="9" t="s">
        <v>26</v>
      </c>
      <c r="J398" s="12" t="s">
        <v>2289</v>
      </c>
      <c r="K398" s="14"/>
      <c r="L398" s="10"/>
      <c r="M398" s="10"/>
      <c r="Q398" s="3"/>
      <c r="S398" s="6" t="s">
        <v>1</v>
      </c>
      <c r="T398" s="18"/>
      <c r="U398" s="6" t="s">
        <v>1</v>
      </c>
      <c r="V398" s="6"/>
      <c r="W398" s="6"/>
      <c r="X398" s="5"/>
    </row>
    <row r="399" spans="1:24" s="9" customFormat="1" ht="18.75" x14ac:dyDescent="0.2">
      <c r="A399" s="3">
        <v>394</v>
      </c>
      <c r="B399" s="3">
        <v>283</v>
      </c>
      <c r="C399" s="7" t="s">
        <v>2288</v>
      </c>
      <c r="D399" s="7" t="s">
        <v>17</v>
      </c>
      <c r="E399" s="7">
        <f>VLOOKUP(C399,'[1]S1.All cases'!$B$3:$O$1003,13,FALSE)</f>
        <v>2018</v>
      </c>
      <c r="F399" s="7" t="str">
        <f>VLOOKUP(C399,'[1]S1.All cases'!$B$3:$O$1003,12,FALSE)</f>
        <v>RUMC</v>
      </c>
      <c r="G399" s="12" t="s">
        <v>52</v>
      </c>
      <c r="H399" s="12" t="s">
        <v>38</v>
      </c>
      <c r="I399" s="12" t="s">
        <v>37</v>
      </c>
      <c r="J399" s="12" t="s">
        <v>2287</v>
      </c>
      <c r="K399" s="14">
        <v>1</v>
      </c>
      <c r="L399" s="10">
        <v>171107825</v>
      </c>
      <c r="M399" s="10" t="s">
        <v>54</v>
      </c>
      <c r="N399" s="9" t="s">
        <v>72</v>
      </c>
      <c r="Q399" s="3" t="s">
        <v>2286</v>
      </c>
      <c r="S399" s="6" t="s">
        <v>1</v>
      </c>
      <c r="T399" s="6" t="s">
        <v>1</v>
      </c>
      <c r="U399" s="18"/>
      <c r="V399" s="29">
        <v>31</v>
      </c>
      <c r="W399" s="29">
        <v>31</v>
      </c>
      <c r="X399" s="28">
        <v>1</v>
      </c>
    </row>
    <row r="400" spans="1:24" s="9" customFormat="1" ht="18.75" x14ac:dyDescent="0.2">
      <c r="A400" s="3">
        <v>395</v>
      </c>
      <c r="B400" s="3">
        <v>284</v>
      </c>
      <c r="C400" s="7" t="s">
        <v>2285</v>
      </c>
      <c r="D400" s="7" t="s">
        <v>17</v>
      </c>
      <c r="E400" s="7">
        <f>VLOOKUP(C400,'[1]S1.All cases'!$B$3:$O$1003,13,FALSE)</f>
        <v>2018</v>
      </c>
      <c r="F400" s="7" t="str">
        <f>VLOOKUP(C400,'[1]S1.All cases'!$B$3:$O$1003,12,FALSE)</f>
        <v>RUMC</v>
      </c>
      <c r="G400" s="12" t="s">
        <v>52</v>
      </c>
      <c r="H400" s="12" t="s">
        <v>38</v>
      </c>
      <c r="I400" s="12" t="s">
        <v>37</v>
      </c>
      <c r="J400" s="12" t="s">
        <v>2284</v>
      </c>
      <c r="K400" s="14">
        <v>19</v>
      </c>
      <c r="L400" s="10">
        <v>48965340</v>
      </c>
      <c r="M400" s="10" t="s">
        <v>54</v>
      </c>
      <c r="N400" s="9" t="s">
        <v>34</v>
      </c>
      <c r="Q400" s="3" t="s">
        <v>2283</v>
      </c>
      <c r="S400" s="6" t="s">
        <v>1</v>
      </c>
      <c r="T400" s="6" t="s">
        <v>1</v>
      </c>
      <c r="U400" s="18"/>
      <c r="V400" s="29">
        <v>43</v>
      </c>
      <c r="W400" s="29">
        <v>18</v>
      </c>
      <c r="X400" s="28">
        <v>0.41860465116279072</v>
      </c>
    </row>
    <row r="401" spans="1:24" s="9" customFormat="1" ht="18.75" x14ac:dyDescent="0.2">
      <c r="A401" s="3">
        <v>396</v>
      </c>
      <c r="B401" s="3">
        <v>285</v>
      </c>
      <c r="C401" s="7" t="s">
        <v>2282</v>
      </c>
      <c r="D401" s="7" t="s">
        <v>17</v>
      </c>
      <c r="E401" s="7">
        <f>VLOOKUP(C401,'[1]S1.All cases'!$B$3:$O$1003,13,FALSE)</f>
        <v>2018</v>
      </c>
      <c r="F401" s="7" t="str">
        <f>VLOOKUP(C401,'[1]S1.All cases'!$B$3:$O$1003,12,FALSE)</f>
        <v>RUMC</v>
      </c>
      <c r="G401" s="12" t="s">
        <v>39</v>
      </c>
      <c r="H401" s="12" t="s">
        <v>38</v>
      </c>
      <c r="I401" s="12" t="s">
        <v>37</v>
      </c>
      <c r="J401" s="12" t="s">
        <v>2281</v>
      </c>
      <c r="K401" s="14">
        <v>1</v>
      </c>
      <c r="L401" s="10">
        <v>149924015</v>
      </c>
      <c r="M401" s="10" t="s">
        <v>35</v>
      </c>
      <c r="N401" s="9" t="s">
        <v>54</v>
      </c>
      <c r="Q401" s="3" t="s">
        <v>2280</v>
      </c>
      <c r="S401" s="6" t="s">
        <v>1</v>
      </c>
      <c r="T401" s="6" t="s">
        <v>1</v>
      </c>
      <c r="U401" s="18"/>
      <c r="V401" s="29">
        <v>40</v>
      </c>
      <c r="W401" s="29">
        <v>21</v>
      </c>
      <c r="X401" s="28">
        <v>0.52500000000000002</v>
      </c>
    </row>
    <row r="402" spans="1:24" s="9" customFormat="1" ht="18.75" x14ac:dyDescent="0.2">
      <c r="A402" s="3">
        <v>397</v>
      </c>
      <c r="B402" s="3">
        <v>286</v>
      </c>
      <c r="C402" s="7" t="s">
        <v>2279</v>
      </c>
      <c r="D402" s="7" t="s">
        <v>17</v>
      </c>
      <c r="E402" s="7">
        <f>VLOOKUP(C402,'[1]S1.All cases'!$B$3:$O$1003,13,FALSE)</f>
        <v>2018</v>
      </c>
      <c r="F402" s="7" t="str">
        <f>VLOOKUP(C402,'[1]S1.All cases'!$B$3:$O$1003,12,FALSE)</f>
        <v>RUMC</v>
      </c>
      <c r="G402" s="12" t="s">
        <v>109</v>
      </c>
      <c r="H402" s="12" t="s">
        <v>38</v>
      </c>
      <c r="I402" s="12" t="s">
        <v>37</v>
      </c>
      <c r="J402" s="12" t="s">
        <v>2278</v>
      </c>
      <c r="K402" s="14">
        <v>2</v>
      </c>
      <c r="L402" s="10">
        <v>73901427</v>
      </c>
      <c r="M402" s="10" t="s">
        <v>35</v>
      </c>
      <c r="N402" s="9" t="s">
        <v>54</v>
      </c>
      <c r="Q402" s="3" t="s">
        <v>2277</v>
      </c>
      <c r="S402" s="6" t="s">
        <v>1</v>
      </c>
      <c r="T402" s="6" t="s">
        <v>1</v>
      </c>
      <c r="U402" s="18"/>
      <c r="V402" s="29">
        <v>38</v>
      </c>
      <c r="W402" s="29">
        <v>18</v>
      </c>
      <c r="X402" s="28">
        <v>0.47368421052631576</v>
      </c>
    </row>
    <row r="403" spans="1:24" s="9" customFormat="1" ht="18.75" x14ac:dyDescent="0.2">
      <c r="A403" s="3">
        <v>398</v>
      </c>
      <c r="B403" s="3">
        <v>287</v>
      </c>
      <c r="C403" s="7" t="s">
        <v>2276</v>
      </c>
      <c r="D403" s="7" t="s">
        <v>7</v>
      </c>
      <c r="E403" s="7">
        <f>VLOOKUP(C403,'[1]S1.All cases'!$B$3:$O$1003,13,FALSE)</f>
        <v>2018</v>
      </c>
      <c r="F403" s="7" t="str">
        <f>VLOOKUP(C403,'[1]S1.All cases'!$B$3:$O$1003,12,FALSE)</f>
        <v>RUMC</v>
      </c>
      <c r="G403" s="12" t="s">
        <v>39</v>
      </c>
      <c r="H403" s="12" t="s">
        <v>38</v>
      </c>
      <c r="I403" s="12" t="s">
        <v>37</v>
      </c>
      <c r="J403" s="12" t="s">
        <v>2275</v>
      </c>
      <c r="K403" s="14">
        <v>4</v>
      </c>
      <c r="L403" s="10">
        <v>67753920</v>
      </c>
      <c r="M403" s="10" t="s">
        <v>35</v>
      </c>
      <c r="N403" s="9" t="s">
        <v>34</v>
      </c>
      <c r="Q403" s="3" t="s">
        <v>1146</v>
      </c>
      <c r="S403" s="6" t="s">
        <v>1</v>
      </c>
      <c r="T403" s="6" t="s">
        <v>1</v>
      </c>
      <c r="U403" s="18"/>
      <c r="V403" s="29">
        <v>38</v>
      </c>
      <c r="W403" s="29">
        <v>38</v>
      </c>
      <c r="X403" s="28">
        <v>1</v>
      </c>
    </row>
    <row r="404" spans="1:24" s="9" customFormat="1" ht="18.75" x14ac:dyDescent="0.2">
      <c r="A404" s="3">
        <v>399</v>
      </c>
      <c r="B404" s="3">
        <v>288</v>
      </c>
      <c r="C404" s="7" t="s">
        <v>2274</v>
      </c>
      <c r="D404" s="7" t="s">
        <v>17</v>
      </c>
      <c r="E404" s="7">
        <f>VLOOKUP(C404,'[1]S1.All cases'!$B$3:$O$1003,13,FALSE)</f>
        <v>2018</v>
      </c>
      <c r="F404" s="7" t="str">
        <f>VLOOKUP(C404,'[1]S1.All cases'!$B$3:$O$1003,12,FALSE)</f>
        <v>RUMC</v>
      </c>
      <c r="G404" s="12" t="s">
        <v>1064</v>
      </c>
      <c r="H404" s="12" t="s">
        <v>217</v>
      </c>
      <c r="I404" s="12" t="s">
        <v>26</v>
      </c>
      <c r="J404" s="12" t="s">
        <v>2273</v>
      </c>
      <c r="K404" s="14"/>
      <c r="L404" s="10"/>
      <c r="M404" s="10"/>
      <c r="Q404" s="3"/>
      <c r="S404" s="6" t="s">
        <v>1</v>
      </c>
      <c r="T404" s="18"/>
      <c r="U404" s="6" t="s">
        <v>1</v>
      </c>
      <c r="V404" s="6"/>
      <c r="W404" s="6"/>
      <c r="X404" s="5"/>
    </row>
    <row r="405" spans="1:24" s="9" customFormat="1" ht="18.75" x14ac:dyDescent="0.2">
      <c r="A405" s="3">
        <v>400</v>
      </c>
      <c r="B405" s="3">
        <v>289</v>
      </c>
      <c r="C405" s="7" t="s">
        <v>2272</v>
      </c>
      <c r="D405" s="7" t="s">
        <v>7</v>
      </c>
      <c r="E405" s="7">
        <f>VLOOKUP(C405,'[1]S1.All cases'!$B$3:$O$1003,13,FALSE)</f>
        <v>2018</v>
      </c>
      <c r="F405" s="7" t="str">
        <f>VLOOKUP(C405,'[1]S1.All cases'!$B$3:$O$1003,12,FALSE)</f>
        <v>RUMC</v>
      </c>
      <c r="G405" s="12" t="s">
        <v>52</v>
      </c>
      <c r="H405" s="12" t="s">
        <v>38</v>
      </c>
      <c r="I405" s="12" t="s">
        <v>37</v>
      </c>
      <c r="J405" s="12" t="s">
        <v>2271</v>
      </c>
      <c r="K405" s="14">
        <v>2</v>
      </c>
      <c r="L405" s="10">
        <v>189571741</v>
      </c>
      <c r="M405" s="10" t="s">
        <v>2270</v>
      </c>
      <c r="N405" s="9" t="s">
        <v>54</v>
      </c>
      <c r="Q405" s="3" t="s">
        <v>2269</v>
      </c>
      <c r="S405" s="6" t="s">
        <v>1</v>
      </c>
      <c r="T405" s="6" t="s">
        <v>1</v>
      </c>
      <c r="U405" s="18"/>
      <c r="V405" s="29">
        <v>19</v>
      </c>
      <c r="W405" s="29">
        <v>7</v>
      </c>
      <c r="X405" s="28">
        <v>0.36842105263157893</v>
      </c>
    </row>
    <row r="406" spans="1:24" s="9" customFormat="1" ht="18.75" x14ac:dyDescent="0.2">
      <c r="A406" s="3">
        <v>401</v>
      </c>
      <c r="B406" s="3">
        <v>290</v>
      </c>
      <c r="C406" s="7" t="s">
        <v>2268</v>
      </c>
      <c r="D406" s="7" t="s">
        <v>7</v>
      </c>
      <c r="E406" s="7">
        <f>VLOOKUP(C406,'[1]S1.All cases'!$B$3:$O$1003,13,FALSE)</f>
        <v>2018</v>
      </c>
      <c r="F406" s="7" t="str">
        <f>VLOOKUP(C406,'[1]S1.All cases'!$B$3:$O$1003,12,FALSE)</f>
        <v>RUMC</v>
      </c>
      <c r="G406" s="12" t="s">
        <v>39</v>
      </c>
      <c r="H406" s="12" t="s">
        <v>38</v>
      </c>
      <c r="I406" s="12" t="s">
        <v>37</v>
      </c>
      <c r="J406" s="12" t="s">
        <v>2267</v>
      </c>
      <c r="K406" s="14">
        <v>8</v>
      </c>
      <c r="L406" s="10">
        <v>71299654</v>
      </c>
      <c r="M406" s="10" t="s">
        <v>2266</v>
      </c>
      <c r="N406" s="9" t="s">
        <v>72</v>
      </c>
      <c r="Q406" s="3" t="s">
        <v>2265</v>
      </c>
      <c r="S406" s="6" t="s">
        <v>1</v>
      </c>
      <c r="T406" s="6" t="s">
        <v>1</v>
      </c>
      <c r="U406" s="18"/>
      <c r="V406" s="29">
        <v>30</v>
      </c>
      <c r="W406" s="29">
        <v>13</v>
      </c>
      <c r="X406" s="28">
        <v>0.43333333333333335</v>
      </c>
    </row>
    <row r="407" spans="1:24" s="9" customFormat="1" ht="18.75" x14ac:dyDescent="0.2">
      <c r="A407" s="3">
        <v>402</v>
      </c>
      <c r="B407" s="3">
        <v>291</v>
      </c>
      <c r="C407" s="7" t="s">
        <v>2264</v>
      </c>
      <c r="D407" s="7" t="s">
        <v>17</v>
      </c>
      <c r="E407" s="7">
        <f>VLOOKUP(C407,'[1]S1.All cases'!$B$3:$O$1003,13,FALSE)</f>
        <v>2018</v>
      </c>
      <c r="F407" s="7" t="str">
        <f>VLOOKUP(C407,'[1]S1.All cases'!$B$3:$O$1003,12,FALSE)</f>
        <v>RUMC</v>
      </c>
      <c r="G407" s="12" t="s">
        <v>109</v>
      </c>
      <c r="H407" s="12" t="s">
        <v>38</v>
      </c>
      <c r="I407" s="12" t="s">
        <v>37</v>
      </c>
      <c r="J407" s="12" t="s">
        <v>2263</v>
      </c>
      <c r="K407" s="14">
        <v>2</v>
      </c>
      <c r="L407" s="10">
        <v>47799572</v>
      </c>
      <c r="M407" s="10" t="s">
        <v>1396</v>
      </c>
      <c r="N407" s="9" t="s">
        <v>72</v>
      </c>
      <c r="Q407" s="3" t="s">
        <v>105</v>
      </c>
      <c r="S407" s="6" t="s">
        <v>1</v>
      </c>
      <c r="T407" s="6" t="s">
        <v>1</v>
      </c>
      <c r="U407" s="18"/>
      <c r="V407" s="29">
        <v>29</v>
      </c>
      <c r="W407" s="29">
        <v>9</v>
      </c>
      <c r="X407" s="28">
        <v>0.31034482758620691</v>
      </c>
    </row>
    <row r="408" spans="1:24" s="9" customFormat="1" ht="18.75" x14ac:dyDescent="0.2">
      <c r="A408" s="3">
        <v>403</v>
      </c>
      <c r="B408" s="3">
        <v>292</v>
      </c>
      <c r="C408" s="7" t="s">
        <v>2262</v>
      </c>
      <c r="D408" s="7" t="s">
        <v>17</v>
      </c>
      <c r="E408" s="7">
        <f>VLOOKUP(C408,'[1]S1.All cases'!$B$3:$O$1003,13,FALSE)</f>
        <v>2018</v>
      </c>
      <c r="F408" s="7" t="str">
        <f>VLOOKUP(C408,'[1]S1.All cases'!$B$3:$O$1003,12,FALSE)</f>
        <v>RUMC</v>
      </c>
      <c r="G408" s="12" t="s">
        <v>109</v>
      </c>
      <c r="H408" s="12" t="s">
        <v>38</v>
      </c>
      <c r="I408" s="12" t="s">
        <v>37</v>
      </c>
      <c r="J408" s="12" t="s">
        <v>2261</v>
      </c>
      <c r="K408" s="14">
        <v>17</v>
      </c>
      <c r="L408" s="10">
        <v>43093329</v>
      </c>
      <c r="M408" s="10" t="s">
        <v>2260</v>
      </c>
      <c r="N408" s="9" t="s">
        <v>34</v>
      </c>
      <c r="Q408" s="3" t="s">
        <v>1004</v>
      </c>
      <c r="S408" s="6" t="s">
        <v>1</v>
      </c>
      <c r="T408" s="6" t="s">
        <v>1</v>
      </c>
      <c r="U408" s="18"/>
      <c r="V408" s="29">
        <v>43</v>
      </c>
      <c r="W408" s="29">
        <v>22</v>
      </c>
      <c r="X408" s="28">
        <v>0.51162790697674421</v>
      </c>
    </row>
    <row r="409" spans="1:24" s="9" customFormat="1" ht="18.75" x14ac:dyDescent="0.2">
      <c r="A409" s="3">
        <v>404</v>
      </c>
      <c r="B409" s="3">
        <v>293</v>
      </c>
      <c r="C409" s="7" t="s">
        <v>2259</v>
      </c>
      <c r="D409" s="7" t="s">
        <v>7</v>
      </c>
      <c r="E409" s="7">
        <f>VLOOKUP(C409,'[1]S1.All cases'!$B$3:$O$1003,13,FALSE)</f>
        <v>2018</v>
      </c>
      <c r="F409" s="7" t="str">
        <f>VLOOKUP(C409,'[1]S1.All cases'!$B$3:$O$1003,12,FALSE)</f>
        <v>RUMC</v>
      </c>
      <c r="G409" s="12" t="s">
        <v>39</v>
      </c>
      <c r="H409" s="12" t="s">
        <v>38</v>
      </c>
      <c r="I409" s="12" t="s">
        <v>37</v>
      </c>
      <c r="J409" s="12" t="s">
        <v>2258</v>
      </c>
      <c r="K409" s="14">
        <v>6</v>
      </c>
      <c r="L409" s="10">
        <v>133525256</v>
      </c>
      <c r="M409" s="10" t="s">
        <v>34</v>
      </c>
      <c r="N409" s="9" t="s">
        <v>54</v>
      </c>
      <c r="Q409" s="3" t="s">
        <v>2257</v>
      </c>
      <c r="S409" s="6" t="s">
        <v>1</v>
      </c>
      <c r="T409" s="6" t="s">
        <v>1</v>
      </c>
      <c r="U409" s="18"/>
      <c r="V409" s="29">
        <v>45</v>
      </c>
      <c r="W409" s="29">
        <v>19</v>
      </c>
      <c r="X409" s="28">
        <v>0.42222222222222222</v>
      </c>
    </row>
    <row r="410" spans="1:24" s="9" customFormat="1" ht="18.75" x14ac:dyDescent="0.2">
      <c r="A410" s="3">
        <v>405</v>
      </c>
      <c r="B410" s="3">
        <v>294</v>
      </c>
      <c r="C410" s="7" t="s">
        <v>2256</v>
      </c>
      <c r="D410" s="7" t="s">
        <v>17</v>
      </c>
      <c r="E410" s="7">
        <f>VLOOKUP(C410,'[1]S1.All cases'!$B$3:$O$1003,13,FALSE)</f>
        <v>2018</v>
      </c>
      <c r="F410" s="7" t="str">
        <f>VLOOKUP(C410,'[1]S1.All cases'!$B$3:$O$1003,12,FALSE)</f>
        <v>RUMC</v>
      </c>
      <c r="G410" s="12" t="s">
        <v>109</v>
      </c>
      <c r="H410" s="12" t="s">
        <v>38</v>
      </c>
      <c r="I410" s="12" t="s">
        <v>37</v>
      </c>
      <c r="J410" s="12" t="s">
        <v>2255</v>
      </c>
      <c r="K410" s="14">
        <v>17</v>
      </c>
      <c r="L410" s="10">
        <v>35101257</v>
      </c>
      <c r="M410" s="10" t="s">
        <v>35</v>
      </c>
      <c r="N410" s="9" t="s">
        <v>72</v>
      </c>
      <c r="Q410" s="3" t="s">
        <v>2049</v>
      </c>
      <c r="S410" s="6" t="s">
        <v>1</v>
      </c>
      <c r="T410" s="6" t="s">
        <v>1</v>
      </c>
      <c r="U410" s="18"/>
      <c r="V410" s="29">
        <v>34</v>
      </c>
      <c r="W410" s="29">
        <v>16</v>
      </c>
      <c r="X410" s="28">
        <v>0.47058823529411764</v>
      </c>
    </row>
    <row r="411" spans="1:24" s="9" customFormat="1" ht="18.75" x14ac:dyDescent="0.2">
      <c r="A411" s="3">
        <v>406</v>
      </c>
      <c r="B411" s="3">
        <v>295</v>
      </c>
      <c r="C411" s="7" t="s">
        <v>2254</v>
      </c>
      <c r="D411" s="7" t="s">
        <v>17</v>
      </c>
      <c r="E411" s="7">
        <f>VLOOKUP(C411,'[1]S1.All cases'!$B$3:$O$1003,13,FALSE)</f>
        <v>2018</v>
      </c>
      <c r="F411" s="7" t="str">
        <f>VLOOKUP(C411,'[1]S1.All cases'!$B$3:$O$1003,12,FALSE)</f>
        <v>RUMC</v>
      </c>
      <c r="G411" s="12" t="s">
        <v>109</v>
      </c>
      <c r="H411" s="12" t="s">
        <v>38</v>
      </c>
      <c r="I411" s="12" t="s">
        <v>37</v>
      </c>
      <c r="J411" s="12" t="s">
        <v>2253</v>
      </c>
      <c r="K411" s="14">
        <v>12</v>
      </c>
      <c r="L411" s="10">
        <v>112450416</v>
      </c>
      <c r="M411" s="10" t="s">
        <v>72</v>
      </c>
      <c r="N411" s="9" t="s">
        <v>54</v>
      </c>
      <c r="Q411" s="3" t="s">
        <v>1150</v>
      </c>
      <c r="S411" s="6" t="s">
        <v>1</v>
      </c>
      <c r="T411" s="6" t="s">
        <v>1</v>
      </c>
      <c r="U411" s="18"/>
      <c r="V411" s="29">
        <v>41</v>
      </c>
      <c r="W411" s="29">
        <v>24</v>
      </c>
      <c r="X411" s="28">
        <v>0.58536585365853655</v>
      </c>
    </row>
    <row r="412" spans="1:24" s="9" customFormat="1" ht="18.75" x14ac:dyDescent="0.2">
      <c r="A412" s="3">
        <v>407</v>
      </c>
      <c r="B412" s="3">
        <v>296</v>
      </c>
      <c r="C412" s="7" t="s">
        <v>2252</v>
      </c>
      <c r="D412" s="7" t="s">
        <v>17</v>
      </c>
      <c r="E412" s="7">
        <f>VLOOKUP(C412,'[1]S1.All cases'!$B$3:$O$1003,13,FALSE)</f>
        <v>2018</v>
      </c>
      <c r="F412" s="7" t="str">
        <f>VLOOKUP(C412,'[1]S1.All cases'!$B$3:$O$1003,12,FALSE)</f>
        <v>RUMC</v>
      </c>
      <c r="G412" s="12" t="s">
        <v>52</v>
      </c>
      <c r="H412" s="12" t="s">
        <v>38</v>
      </c>
      <c r="I412" s="12" t="s">
        <v>37</v>
      </c>
      <c r="J412" s="12" t="s">
        <v>2251</v>
      </c>
      <c r="K412" s="14">
        <v>3</v>
      </c>
      <c r="L412" s="10">
        <v>122254262</v>
      </c>
      <c r="M412" s="10" t="s">
        <v>35</v>
      </c>
      <c r="N412" s="9" t="s">
        <v>34</v>
      </c>
      <c r="Q412" s="3" t="s">
        <v>556</v>
      </c>
      <c r="S412" s="6" t="s">
        <v>1</v>
      </c>
      <c r="T412" s="6" t="s">
        <v>1</v>
      </c>
      <c r="U412" s="18"/>
      <c r="V412" s="29">
        <v>45</v>
      </c>
      <c r="W412" s="29">
        <v>24</v>
      </c>
      <c r="X412" s="28">
        <v>0.53333333333333333</v>
      </c>
    </row>
    <row r="413" spans="1:24" s="9" customFormat="1" ht="18.75" x14ac:dyDescent="0.2">
      <c r="A413" s="3">
        <v>408</v>
      </c>
      <c r="B413" s="3">
        <v>297</v>
      </c>
      <c r="C413" s="7" t="s">
        <v>2250</v>
      </c>
      <c r="D413" s="7" t="s">
        <v>7</v>
      </c>
      <c r="E413" s="7">
        <f>VLOOKUP(C413,'[1]S1.All cases'!$B$3:$O$1003,13,FALSE)</f>
        <v>2018</v>
      </c>
      <c r="F413" s="7" t="str">
        <f>VLOOKUP(C413,'[1]S1.All cases'!$B$3:$O$1003,12,FALSE)</f>
        <v>RUMC</v>
      </c>
      <c r="G413" s="12" t="s">
        <v>118</v>
      </c>
      <c r="H413" s="12" t="s">
        <v>117</v>
      </c>
      <c r="I413" s="12" t="s">
        <v>4</v>
      </c>
      <c r="J413" s="9" t="s">
        <v>2133</v>
      </c>
      <c r="K413" s="27">
        <v>19</v>
      </c>
      <c r="L413" s="10" t="s">
        <v>1019</v>
      </c>
      <c r="M413" s="10">
        <v>20</v>
      </c>
      <c r="N413" s="10">
        <v>143</v>
      </c>
      <c r="O413" s="10">
        <v>60</v>
      </c>
      <c r="Q413" s="3" t="s">
        <v>1018</v>
      </c>
      <c r="S413" s="6" t="s">
        <v>1</v>
      </c>
      <c r="T413" s="6" t="s">
        <v>1</v>
      </c>
      <c r="U413" s="18"/>
      <c r="V413" s="6"/>
      <c r="W413" s="6"/>
      <c r="X413" s="5"/>
    </row>
    <row r="414" spans="1:24" s="9" customFormat="1" ht="18.75" x14ac:dyDescent="0.2">
      <c r="A414" s="3">
        <v>409</v>
      </c>
      <c r="B414" s="3">
        <v>298</v>
      </c>
      <c r="C414" s="7" t="s">
        <v>2249</v>
      </c>
      <c r="D414" s="7" t="s">
        <v>17</v>
      </c>
      <c r="E414" s="7">
        <f>VLOOKUP(C414,'[1]S1.All cases'!$B$3:$O$1003,13,FALSE)</f>
        <v>2018</v>
      </c>
      <c r="F414" s="7" t="str">
        <f>VLOOKUP(C414,'[1]S1.All cases'!$B$3:$O$1003,12,FALSE)</f>
        <v>RUMC</v>
      </c>
      <c r="G414" s="12" t="s">
        <v>52</v>
      </c>
      <c r="H414" s="12" t="s">
        <v>38</v>
      </c>
      <c r="I414" s="12" t="s">
        <v>37</v>
      </c>
      <c r="J414" s="12" t="s">
        <v>2248</v>
      </c>
      <c r="K414" s="14">
        <v>22</v>
      </c>
      <c r="L414" s="10">
        <v>36295069</v>
      </c>
      <c r="M414" s="10" t="s">
        <v>54</v>
      </c>
      <c r="N414" s="9" t="s">
        <v>72</v>
      </c>
      <c r="Q414" s="3" t="s">
        <v>2247</v>
      </c>
      <c r="S414" s="6" t="s">
        <v>1</v>
      </c>
      <c r="T414" s="6" t="s">
        <v>1</v>
      </c>
      <c r="U414" s="18"/>
      <c r="V414" s="29">
        <v>34</v>
      </c>
      <c r="W414" s="29">
        <v>12</v>
      </c>
      <c r="X414" s="28">
        <v>0.35294117647058826</v>
      </c>
    </row>
    <row r="415" spans="1:24" s="9" customFormat="1" ht="18.75" x14ac:dyDescent="0.2">
      <c r="A415" s="3">
        <v>410</v>
      </c>
      <c r="B415" s="3">
        <v>299</v>
      </c>
      <c r="C415" s="7" t="s">
        <v>2246</v>
      </c>
      <c r="D415" s="7" t="s">
        <v>7</v>
      </c>
      <c r="E415" s="7">
        <f>VLOOKUP(C415,'[1]S1.All cases'!$B$3:$O$1003,13,FALSE)</f>
        <v>2018</v>
      </c>
      <c r="F415" s="7" t="str">
        <f>VLOOKUP(C415,'[1]S1.All cases'!$B$3:$O$1003,12,FALSE)</f>
        <v>RUMC</v>
      </c>
      <c r="G415" s="12" t="s">
        <v>52</v>
      </c>
      <c r="H415" s="12" t="s">
        <v>38</v>
      </c>
      <c r="I415" s="12" t="s">
        <v>37</v>
      </c>
      <c r="J415" s="12" t="s">
        <v>2245</v>
      </c>
      <c r="K415" s="14">
        <v>12</v>
      </c>
      <c r="L415" s="10">
        <v>6022811</v>
      </c>
      <c r="M415" s="10" t="s">
        <v>54</v>
      </c>
      <c r="N415" s="9" t="s">
        <v>72</v>
      </c>
      <c r="Q415" s="3" t="s">
        <v>347</v>
      </c>
      <c r="S415" s="6" t="s">
        <v>1</v>
      </c>
      <c r="T415" s="6" t="s">
        <v>1</v>
      </c>
      <c r="U415" s="18"/>
      <c r="V415" s="29">
        <v>22</v>
      </c>
      <c r="W415" s="29">
        <v>10</v>
      </c>
      <c r="X415" s="28">
        <v>0.45454545454545453</v>
      </c>
    </row>
    <row r="416" spans="1:24" s="9" customFormat="1" ht="18.75" x14ac:dyDescent="0.2">
      <c r="A416" s="3">
        <v>411</v>
      </c>
      <c r="B416" s="3">
        <v>300</v>
      </c>
      <c r="C416" s="7" t="s">
        <v>2244</v>
      </c>
      <c r="D416" s="7" t="s">
        <v>7</v>
      </c>
      <c r="E416" s="7">
        <f>VLOOKUP(C416,'[1]S1.All cases'!$B$3:$O$1003,13,FALSE)</f>
        <v>2018</v>
      </c>
      <c r="F416" s="7" t="str">
        <f>VLOOKUP(C416,'[1]S1.All cases'!$B$3:$O$1003,12,FALSE)</f>
        <v>RUMC</v>
      </c>
      <c r="G416" s="12" t="s">
        <v>52</v>
      </c>
      <c r="H416" s="12" t="s">
        <v>38</v>
      </c>
      <c r="I416" s="12" t="s">
        <v>37</v>
      </c>
      <c r="J416" s="12" t="s">
        <v>2243</v>
      </c>
      <c r="K416" s="14">
        <v>16</v>
      </c>
      <c r="L416" s="10">
        <v>31488463</v>
      </c>
      <c r="M416" s="10" t="s">
        <v>35</v>
      </c>
      <c r="N416" s="9" t="s">
        <v>34</v>
      </c>
      <c r="Q416" s="3" t="s">
        <v>2242</v>
      </c>
      <c r="S416" s="6" t="s">
        <v>1</v>
      </c>
      <c r="T416" s="6" t="s">
        <v>1</v>
      </c>
      <c r="U416" s="18"/>
      <c r="V416" s="29">
        <v>45</v>
      </c>
      <c r="W416" s="29">
        <v>45</v>
      </c>
      <c r="X416" s="28">
        <v>1</v>
      </c>
    </row>
    <row r="417" spans="1:26" s="9" customFormat="1" ht="18.75" x14ac:dyDescent="0.2">
      <c r="A417" s="3">
        <v>412</v>
      </c>
      <c r="B417" s="3">
        <v>301</v>
      </c>
      <c r="C417" s="7" t="s">
        <v>2241</v>
      </c>
      <c r="D417" s="7" t="s">
        <v>7</v>
      </c>
      <c r="E417" s="7">
        <f>VLOOKUP(C417,'[1]S1.All cases'!$B$3:$O$1003,13,FALSE)</f>
        <v>2018</v>
      </c>
      <c r="F417" s="7" t="str">
        <f>VLOOKUP(C417,'[1]S1.All cases'!$B$3:$O$1003,12,FALSE)</f>
        <v>RUMC</v>
      </c>
      <c r="G417" s="12" t="s">
        <v>52</v>
      </c>
      <c r="H417" s="12" t="s">
        <v>38</v>
      </c>
      <c r="I417" s="12" t="s">
        <v>37</v>
      </c>
      <c r="J417" s="12" t="s">
        <v>2240</v>
      </c>
      <c r="K417" s="14">
        <v>1</v>
      </c>
      <c r="L417" s="10">
        <v>11794765</v>
      </c>
      <c r="M417" s="10" t="s">
        <v>35</v>
      </c>
      <c r="N417" s="9" t="s">
        <v>34</v>
      </c>
      <c r="Q417" s="3" t="s">
        <v>2239</v>
      </c>
      <c r="S417" s="6" t="s">
        <v>1</v>
      </c>
      <c r="T417" s="6" t="s">
        <v>1</v>
      </c>
      <c r="U417" s="18"/>
      <c r="V417" s="29">
        <v>37</v>
      </c>
      <c r="W417" s="29">
        <v>37</v>
      </c>
      <c r="X417" s="28">
        <v>1</v>
      </c>
    </row>
    <row r="418" spans="1:26" s="9" customFormat="1" ht="18.75" x14ac:dyDescent="0.2">
      <c r="A418" s="3">
        <v>413</v>
      </c>
      <c r="B418" s="3">
        <v>302</v>
      </c>
      <c r="C418" s="7" t="s">
        <v>2238</v>
      </c>
      <c r="D418" s="7" t="s">
        <v>7</v>
      </c>
      <c r="E418" s="7">
        <f>VLOOKUP(C418,'[1]S1.All cases'!$B$3:$O$1003,13,FALSE)</f>
        <v>2018</v>
      </c>
      <c r="F418" s="7" t="str">
        <f>VLOOKUP(C418,'[1]S1.All cases'!$B$3:$O$1003,12,FALSE)</f>
        <v>RUMC</v>
      </c>
      <c r="G418" s="12" t="s">
        <v>39</v>
      </c>
      <c r="H418" s="12" t="s">
        <v>38</v>
      </c>
      <c r="I418" s="12" t="s">
        <v>37</v>
      </c>
      <c r="J418" s="12" t="s">
        <v>2237</v>
      </c>
      <c r="K418" s="14">
        <v>19</v>
      </c>
      <c r="L418" s="10">
        <v>41970539</v>
      </c>
      <c r="M418" s="10" t="s">
        <v>35</v>
      </c>
      <c r="N418" s="9" t="s">
        <v>34</v>
      </c>
      <c r="Q418" s="3" t="s">
        <v>2236</v>
      </c>
      <c r="S418" s="6" t="s">
        <v>1</v>
      </c>
      <c r="T418" s="6" t="s">
        <v>1</v>
      </c>
      <c r="U418" s="18"/>
      <c r="V418" s="29">
        <v>32</v>
      </c>
      <c r="W418" s="29">
        <v>17</v>
      </c>
      <c r="X418" s="28">
        <v>0.53125</v>
      </c>
    </row>
    <row r="419" spans="1:26" s="9" customFormat="1" ht="18.75" x14ac:dyDescent="0.2">
      <c r="A419" s="3">
        <v>414</v>
      </c>
      <c r="B419" s="3">
        <v>303</v>
      </c>
      <c r="C419" s="7" t="s">
        <v>2235</v>
      </c>
      <c r="D419" s="7" t="s">
        <v>17</v>
      </c>
      <c r="E419" s="7">
        <f>VLOOKUP(C419,'[1]S1.All cases'!$B$3:$O$1003,13,FALSE)</f>
        <v>2018</v>
      </c>
      <c r="F419" s="7" t="str">
        <f>VLOOKUP(C419,'[1]S1.All cases'!$B$3:$O$1003,12,FALSE)</f>
        <v>RUMC</v>
      </c>
      <c r="G419" s="12" t="s">
        <v>39</v>
      </c>
      <c r="H419" s="12" t="s">
        <v>38</v>
      </c>
      <c r="I419" s="12" t="s">
        <v>37</v>
      </c>
      <c r="J419" s="12" t="s">
        <v>2234</v>
      </c>
      <c r="K419" s="14">
        <v>11</v>
      </c>
      <c r="L419" s="10">
        <v>31801704</v>
      </c>
      <c r="M419" s="10" t="s">
        <v>35</v>
      </c>
      <c r="N419" s="9" t="s">
        <v>34</v>
      </c>
      <c r="Q419" s="3" t="s">
        <v>2233</v>
      </c>
      <c r="S419" s="6" t="s">
        <v>1</v>
      </c>
      <c r="T419" s="6" t="s">
        <v>1</v>
      </c>
      <c r="U419" s="18"/>
      <c r="V419" s="29">
        <v>34</v>
      </c>
      <c r="W419" s="29">
        <v>22</v>
      </c>
      <c r="X419" s="28">
        <v>0.6470588235294118</v>
      </c>
    </row>
    <row r="420" spans="1:26" s="9" customFormat="1" ht="18.75" x14ac:dyDescent="0.2">
      <c r="A420" s="3">
        <v>415</v>
      </c>
      <c r="B420" s="3">
        <v>304</v>
      </c>
      <c r="C420" s="7" t="s">
        <v>2232</v>
      </c>
      <c r="D420" s="7" t="s">
        <v>7</v>
      </c>
      <c r="E420" s="7">
        <f>VLOOKUP(C420,'[1]S1.All cases'!$B$3:$O$1003,13,FALSE)</f>
        <v>2018</v>
      </c>
      <c r="F420" s="7" t="str">
        <f>VLOOKUP(C420,'[1]S1.All cases'!$B$3:$O$1003,12,FALSE)</f>
        <v>RUMC</v>
      </c>
      <c r="G420" s="12" t="s">
        <v>52</v>
      </c>
      <c r="H420" s="12" t="s">
        <v>38</v>
      </c>
      <c r="I420" s="12" t="s">
        <v>37</v>
      </c>
      <c r="J420" s="12" t="s">
        <v>2231</v>
      </c>
      <c r="K420" s="14">
        <v>2</v>
      </c>
      <c r="L420" s="10">
        <v>127423393</v>
      </c>
      <c r="M420" s="10" t="s">
        <v>35</v>
      </c>
      <c r="N420" s="9" t="s">
        <v>34</v>
      </c>
      <c r="Q420" s="3" t="s">
        <v>2230</v>
      </c>
      <c r="S420" s="6" t="s">
        <v>1</v>
      </c>
      <c r="T420" s="6" t="s">
        <v>1</v>
      </c>
      <c r="U420" s="18"/>
      <c r="V420" s="29">
        <v>37</v>
      </c>
      <c r="W420" s="29">
        <v>19</v>
      </c>
      <c r="X420" s="28">
        <v>0.51351351351351349</v>
      </c>
    </row>
    <row r="421" spans="1:26" s="9" customFormat="1" ht="18.75" x14ac:dyDescent="0.2">
      <c r="A421" s="3">
        <v>416</v>
      </c>
      <c r="B421" s="3">
        <v>305</v>
      </c>
      <c r="C421" s="7" t="s">
        <v>2229</v>
      </c>
      <c r="D421" s="7" t="s">
        <v>17</v>
      </c>
      <c r="E421" s="7">
        <f>VLOOKUP(C421,'[1]S1.All cases'!$B$3:$O$1003,13,FALSE)</f>
        <v>2018</v>
      </c>
      <c r="F421" s="7" t="str">
        <f>VLOOKUP(C421,'[1]S1.All cases'!$B$3:$O$1003,12,FALSE)</f>
        <v>RUMC</v>
      </c>
      <c r="G421" s="12" t="s">
        <v>109</v>
      </c>
      <c r="H421" s="12" t="s">
        <v>38</v>
      </c>
      <c r="I421" s="12" t="s">
        <v>37</v>
      </c>
      <c r="J421" s="12" t="s">
        <v>2228</v>
      </c>
      <c r="K421" s="14">
        <v>1</v>
      </c>
      <c r="L421" s="10">
        <v>241517292</v>
      </c>
      <c r="M421" s="10" t="s">
        <v>35</v>
      </c>
      <c r="N421" s="9" t="s">
        <v>72</v>
      </c>
      <c r="Q421" s="3" t="s">
        <v>562</v>
      </c>
      <c r="S421" s="6" t="s">
        <v>1</v>
      </c>
      <c r="T421" s="6" t="s">
        <v>1</v>
      </c>
      <c r="U421" s="18"/>
      <c r="V421" s="29">
        <v>28</v>
      </c>
      <c r="W421" s="29">
        <v>8</v>
      </c>
      <c r="X421" s="28">
        <v>0.2857142857142857</v>
      </c>
    </row>
    <row r="422" spans="1:26" s="9" customFormat="1" ht="18.75" x14ac:dyDescent="0.2">
      <c r="A422" s="3">
        <v>417</v>
      </c>
      <c r="B422" s="3">
        <v>306</v>
      </c>
      <c r="C422" s="7" t="s">
        <v>2227</v>
      </c>
      <c r="D422" s="7" t="s">
        <v>7</v>
      </c>
      <c r="E422" s="7">
        <f>VLOOKUP(C422,'[1]S1.All cases'!$B$3:$O$1003,13,FALSE)</f>
        <v>2018</v>
      </c>
      <c r="F422" s="7" t="str">
        <f>VLOOKUP(C422,'[1]S1.All cases'!$B$3:$O$1003,12,FALSE)</f>
        <v>RUMC</v>
      </c>
      <c r="G422" s="12" t="s">
        <v>39</v>
      </c>
      <c r="H422" s="12" t="s">
        <v>38</v>
      </c>
      <c r="I422" s="12" t="s">
        <v>37</v>
      </c>
      <c r="J422" s="12" t="s">
        <v>2226</v>
      </c>
      <c r="K422" s="14" t="s">
        <v>10</v>
      </c>
      <c r="L422" s="10">
        <v>108692850</v>
      </c>
      <c r="M422" s="10" t="s">
        <v>54</v>
      </c>
      <c r="N422" s="9" t="s">
        <v>35</v>
      </c>
      <c r="Q422" s="3" t="s">
        <v>1398</v>
      </c>
      <c r="S422" s="6" t="s">
        <v>1</v>
      </c>
      <c r="T422" s="6" t="s">
        <v>1</v>
      </c>
      <c r="U422" s="18"/>
      <c r="V422" s="29">
        <v>22</v>
      </c>
      <c r="W422" s="29">
        <v>22</v>
      </c>
      <c r="X422" s="28">
        <v>1</v>
      </c>
    </row>
    <row r="423" spans="1:26" s="9" customFormat="1" ht="18.75" x14ac:dyDescent="0.2">
      <c r="A423" s="3">
        <v>418</v>
      </c>
      <c r="B423" s="3">
        <v>307</v>
      </c>
      <c r="C423" s="7" t="s">
        <v>2225</v>
      </c>
      <c r="D423" s="7" t="s">
        <v>17</v>
      </c>
      <c r="E423" s="7">
        <f>VLOOKUP(C423,'[1]S1.All cases'!$B$3:$O$1003,13,FALSE)</f>
        <v>2018</v>
      </c>
      <c r="F423" s="7" t="str">
        <f>VLOOKUP(C423,'[1]S1.All cases'!$B$3:$O$1003,12,FALSE)</f>
        <v>RUMC</v>
      </c>
      <c r="G423" s="12" t="s">
        <v>52</v>
      </c>
      <c r="H423" s="12" t="s">
        <v>38</v>
      </c>
      <c r="I423" s="12" t="s">
        <v>37</v>
      </c>
      <c r="J423" s="12" t="s">
        <v>2224</v>
      </c>
      <c r="K423" s="14">
        <v>16</v>
      </c>
      <c r="L423" s="10">
        <v>75479598</v>
      </c>
      <c r="M423" s="10" t="s">
        <v>35</v>
      </c>
      <c r="N423" s="9" t="s">
        <v>34</v>
      </c>
      <c r="Q423" s="3" t="s">
        <v>2223</v>
      </c>
      <c r="S423" s="6" t="s">
        <v>1</v>
      </c>
      <c r="T423" s="6" t="s">
        <v>1</v>
      </c>
      <c r="U423" s="18"/>
      <c r="V423" s="29">
        <v>31</v>
      </c>
      <c r="W423" s="29">
        <v>31</v>
      </c>
      <c r="X423" s="28">
        <v>1</v>
      </c>
    </row>
    <row r="424" spans="1:26" s="9" customFormat="1" ht="18.75" x14ac:dyDescent="0.2">
      <c r="A424" s="3">
        <v>419</v>
      </c>
      <c r="B424" s="3">
        <v>308</v>
      </c>
      <c r="C424" s="7" t="s">
        <v>2221</v>
      </c>
      <c r="D424" s="7" t="s">
        <v>17</v>
      </c>
      <c r="E424" s="7">
        <f>VLOOKUP(C424,'[1]S1.All cases'!$B$3:$O$1003,13,FALSE)</f>
        <v>2018</v>
      </c>
      <c r="F424" s="7" t="str">
        <f>VLOOKUP(C424,'[1]S1.All cases'!$B$3:$O$1003,12,FALSE)</f>
        <v>RUMC</v>
      </c>
      <c r="G424" s="12" t="s">
        <v>109</v>
      </c>
      <c r="H424" s="12" t="s">
        <v>38</v>
      </c>
      <c r="I424" s="12" t="s">
        <v>37</v>
      </c>
      <c r="J424" s="12" t="s">
        <v>2222</v>
      </c>
      <c r="K424" s="14">
        <v>1</v>
      </c>
      <c r="L424" s="10">
        <v>94005499</v>
      </c>
      <c r="M424" s="10" t="s">
        <v>35</v>
      </c>
      <c r="N424" s="9" t="s">
        <v>34</v>
      </c>
      <c r="Q424" s="3" t="s">
        <v>467</v>
      </c>
      <c r="S424" s="6" t="s">
        <v>1</v>
      </c>
      <c r="T424" s="6" t="s">
        <v>1</v>
      </c>
      <c r="U424" s="18"/>
      <c r="V424" s="29">
        <v>54</v>
      </c>
      <c r="W424" s="29">
        <v>29</v>
      </c>
      <c r="X424" s="28">
        <v>0.53703703703703709</v>
      </c>
    </row>
    <row r="425" spans="1:26" s="9" customFormat="1" ht="18.75" x14ac:dyDescent="0.2">
      <c r="A425" s="3">
        <v>420</v>
      </c>
      <c r="B425" s="3">
        <v>308</v>
      </c>
      <c r="C425" s="7" t="s">
        <v>2221</v>
      </c>
      <c r="D425" s="7" t="s">
        <v>17</v>
      </c>
      <c r="E425" s="7">
        <f>VLOOKUP(C425,'[1]S1.All cases'!$B$3:$O$1003,13,FALSE)</f>
        <v>2018</v>
      </c>
      <c r="F425" s="7" t="str">
        <f>VLOOKUP(C425,'[1]S1.All cases'!$B$3:$O$1003,12,FALSE)</f>
        <v>RUMC</v>
      </c>
      <c r="G425" s="12" t="s">
        <v>109</v>
      </c>
      <c r="H425" s="12" t="s">
        <v>38</v>
      </c>
      <c r="I425" s="12" t="s">
        <v>37</v>
      </c>
      <c r="J425" s="12" t="s">
        <v>2220</v>
      </c>
      <c r="K425" s="14">
        <v>1</v>
      </c>
      <c r="L425" s="10">
        <v>94021238</v>
      </c>
      <c r="M425" s="10" t="s">
        <v>72</v>
      </c>
      <c r="N425" s="9" t="s">
        <v>34</v>
      </c>
      <c r="Q425" s="3" t="s">
        <v>467</v>
      </c>
      <c r="S425" s="6" t="s">
        <v>1</v>
      </c>
      <c r="T425" s="6" t="s">
        <v>1</v>
      </c>
      <c r="U425" s="18"/>
      <c r="V425" s="29">
        <v>55</v>
      </c>
      <c r="W425" s="29">
        <v>24</v>
      </c>
      <c r="X425" s="28">
        <v>0.43636363636363634</v>
      </c>
    </row>
    <row r="426" spans="1:26" s="9" customFormat="1" ht="18.75" x14ac:dyDescent="0.2">
      <c r="A426" s="3">
        <v>421</v>
      </c>
      <c r="B426" s="3">
        <v>309</v>
      </c>
      <c r="C426" s="7" t="s">
        <v>2218</v>
      </c>
      <c r="D426" s="7" t="s">
        <v>7</v>
      </c>
      <c r="E426" s="7">
        <f>VLOOKUP(C426,'[1]S1.All cases'!$B$3:$O$1003,13,FALSE)</f>
        <v>2018</v>
      </c>
      <c r="F426" s="7" t="str">
        <f>VLOOKUP(C426,'[1]S1.All cases'!$B$3:$O$1003,12,FALSE)</f>
        <v>RUMC</v>
      </c>
      <c r="G426" s="12" t="s">
        <v>1064</v>
      </c>
      <c r="H426" s="12" t="s">
        <v>27</v>
      </c>
      <c r="I426" s="12" t="s">
        <v>26</v>
      </c>
      <c r="J426" s="12" t="s">
        <v>2219</v>
      </c>
      <c r="K426" s="14"/>
      <c r="L426" s="10"/>
      <c r="M426" s="10"/>
      <c r="Q426" s="3"/>
      <c r="S426" s="6" t="s">
        <v>1</v>
      </c>
      <c r="T426" s="18"/>
      <c r="U426" s="6" t="s">
        <v>1</v>
      </c>
      <c r="V426" s="6"/>
      <c r="W426" s="6"/>
      <c r="X426" s="5"/>
    </row>
    <row r="427" spans="1:26" s="9" customFormat="1" ht="18.75" x14ac:dyDescent="0.2">
      <c r="A427" s="3">
        <v>422</v>
      </c>
      <c r="B427" s="3">
        <v>309</v>
      </c>
      <c r="C427" s="7" t="s">
        <v>2218</v>
      </c>
      <c r="D427" s="7" t="s">
        <v>7</v>
      </c>
      <c r="E427" s="7">
        <f>VLOOKUP(C427,'[1]S1.All cases'!$B$3:$O$1003,13,FALSE)</f>
        <v>2018</v>
      </c>
      <c r="F427" s="7" t="str">
        <f>VLOOKUP(C427,'[1]S1.All cases'!$B$3:$O$1003,12,FALSE)</f>
        <v>RUMC</v>
      </c>
      <c r="G427" s="12" t="s">
        <v>1064</v>
      </c>
      <c r="H427" s="12" t="s">
        <v>27</v>
      </c>
      <c r="I427" s="12" t="s">
        <v>26</v>
      </c>
      <c r="J427" s="12" t="s">
        <v>2217</v>
      </c>
      <c r="K427" s="14"/>
      <c r="L427" s="10"/>
      <c r="M427" s="10"/>
      <c r="Q427" s="3"/>
      <c r="S427" s="17" t="s">
        <v>0</v>
      </c>
      <c r="T427" s="17" t="s">
        <v>0</v>
      </c>
      <c r="U427" s="17" t="s">
        <v>0</v>
      </c>
      <c r="V427" s="6"/>
      <c r="W427" s="6"/>
      <c r="X427" s="5"/>
      <c r="Y427" s="9" t="s">
        <v>2071</v>
      </c>
      <c r="Z427" s="9" t="s">
        <v>391</v>
      </c>
    </row>
    <row r="428" spans="1:26" s="9" customFormat="1" ht="18.75" x14ac:dyDescent="0.2">
      <c r="A428" s="3">
        <v>423</v>
      </c>
      <c r="B428" s="3">
        <v>310</v>
      </c>
      <c r="C428" s="7" t="s">
        <v>2216</v>
      </c>
      <c r="D428" s="7" t="s">
        <v>7</v>
      </c>
      <c r="E428" s="7">
        <f>VLOOKUP(C428,'[1]S1.All cases'!$B$3:$O$1003,13,FALSE)</f>
        <v>2018</v>
      </c>
      <c r="F428" s="7" t="str">
        <f>VLOOKUP(C428,'[1]S1.All cases'!$B$3:$O$1003,12,FALSE)</f>
        <v>RUMC</v>
      </c>
      <c r="G428" s="12" t="s">
        <v>52</v>
      </c>
      <c r="H428" s="12" t="s">
        <v>38</v>
      </c>
      <c r="I428" s="12" t="s">
        <v>37</v>
      </c>
      <c r="J428" s="12" t="s">
        <v>2215</v>
      </c>
      <c r="K428" s="14">
        <v>3</v>
      </c>
      <c r="L428" s="10">
        <v>193645589</v>
      </c>
      <c r="M428" s="10" t="s">
        <v>72</v>
      </c>
      <c r="N428" s="9" t="s">
        <v>34</v>
      </c>
      <c r="Q428" s="3" t="s">
        <v>529</v>
      </c>
      <c r="S428" s="6" t="s">
        <v>1</v>
      </c>
      <c r="T428" s="6" t="s">
        <v>1</v>
      </c>
      <c r="U428" s="18"/>
      <c r="V428" s="29">
        <v>37</v>
      </c>
      <c r="W428" s="29">
        <v>17</v>
      </c>
      <c r="X428" s="28">
        <v>0.45945945945945948</v>
      </c>
    </row>
    <row r="429" spans="1:26" s="9" customFormat="1" ht="18.75" x14ac:dyDescent="0.2">
      <c r="A429" s="3">
        <v>424</v>
      </c>
      <c r="B429" s="3">
        <v>311</v>
      </c>
      <c r="C429" s="7" t="s">
        <v>2214</v>
      </c>
      <c r="D429" s="7" t="s">
        <v>7</v>
      </c>
      <c r="E429" s="7">
        <f>VLOOKUP(C429,'[1]S1.All cases'!$B$3:$O$1003,13,FALSE)</f>
        <v>2018</v>
      </c>
      <c r="F429" s="7" t="str">
        <f>VLOOKUP(C429,'[1]S1.All cases'!$B$3:$O$1003,12,FALSE)</f>
        <v>RUMC</v>
      </c>
      <c r="G429" s="12" t="s">
        <v>52</v>
      </c>
      <c r="H429" s="12" t="s">
        <v>38</v>
      </c>
      <c r="I429" s="12" t="s">
        <v>37</v>
      </c>
      <c r="J429" s="12" t="s">
        <v>2213</v>
      </c>
      <c r="K429" s="14">
        <v>4</v>
      </c>
      <c r="L429" s="10">
        <v>109741003</v>
      </c>
      <c r="M429" s="10" t="s">
        <v>35</v>
      </c>
      <c r="N429" s="9" t="s">
        <v>54</v>
      </c>
      <c r="Q429" s="3" t="s">
        <v>1134</v>
      </c>
      <c r="S429" s="6" t="s">
        <v>1</v>
      </c>
      <c r="T429" s="6" t="s">
        <v>1</v>
      </c>
      <c r="U429" s="18"/>
      <c r="V429" s="29">
        <v>31</v>
      </c>
      <c r="W429" s="29">
        <v>14</v>
      </c>
      <c r="X429" s="28">
        <v>0.45161290322580644</v>
      </c>
    </row>
    <row r="430" spans="1:26" s="9" customFormat="1" ht="18.75" x14ac:dyDescent="0.2">
      <c r="A430" s="3">
        <v>425</v>
      </c>
      <c r="B430" s="3">
        <v>312</v>
      </c>
      <c r="C430" s="7" t="s">
        <v>2212</v>
      </c>
      <c r="D430" s="7" t="s">
        <v>17</v>
      </c>
      <c r="E430" s="7">
        <f>VLOOKUP(C430,'[1]S1.All cases'!$B$3:$O$1003,13,FALSE)</f>
        <v>2018</v>
      </c>
      <c r="F430" s="7" t="str">
        <f>VLOOKUP(C430,'[1]S1.All cases'!$B$3:$O$1003,12,FALSE)</f>
        <v>RUMC</v>
      </c>
      <c r="G430" s="12" t="s">
        <v>6</v>
      </c>
      <c r="H430" s="12" t="s">
        <v>217</v>
      </c>
      <c r="I430" s="12" t="s">
        <v>26</v>
      </c>
      <c r="J430" s="12" t="s">
        <v>2211</v>
      </c>
      <c r="K430" s="14"/>
      <c r="L430" s="10"/>
      <c r="M430" s="10"/>
      <c r="Q430" s="3"/>
      <c r="S430" s="6" t="s">
        <v>1</v>
      </c>
      <c r="T430" s="18"/>
      <c r="U430" s="6" t="s">
        <v>1</v>
      </c>
      <c r="V430" s="6"/>
      <c r="W430" s="6"/>
      <c r="X430" s="5"/>
    </row>
    <row r="431" spans="1:26" s="9" customFormat="1" ht="18.75" x14ac:dyDescent="0.2">
      <c r="A431" s="3">
        <v>426</v>
      </c>
      <c r="B431" s="3">
        <v>313</v>
      </c>
      <c r="C431" s="7" t="s">
        <v>2210</v>
      </c>
      <c r="D431" s="7" t="s">
        <v>7</v>
      </c>
      <c r="E431" s="7">
        <f>VLOOKUP(C431,'[1]S1.All cases'!$B$3:$O$1003,13,FALSE)</f>
        <v>2018</v>
      </c>
      <c r="F431" s="7" t="str">
        <f>VLOOKUP(C431,'[1]S1.All cases'!$B$3:$O$1003,12,FALSE)</f>
        <v>RUMC</v>
      </c>
      <c r="G431" s="12" t="s">
        <v>52</v>
      </c>
      <c r="H431" s="12" t="s">
        <v>38</v>
      </c>
      <c r="I431" s="12" t="s">
        <v>37</v>
      </c>
      <c r="J431" s="12" t="s">
        <v>2209</v>
      </c>
      <c r="K431" s="14">
        <v>18</v>
      </c>
      <c r="L431" s="10">
        <v>79710825</v>
      </c>
      <c r="M431" s="10" t="s">
        <v>35</v>
      </c>
      <c r="N431" s="9" t="s">
        <v>34</v>
      </c>
      <c r="Q431" s="3" t="s">
        <v>2208</v>
      </c>
      <c r="S431" s="6" t="s">
        <v>1</v>
      </c>
      <c r="T431" s="6" t="s">
        <v>1</v>
      </c>
      <c r="U431" s="18"/>
      <c r="V431" s="29">
        <v>26</v>
      </c>
      <c r="W431" s="29">
        <v>26</v>
      </c>
      <c r="X431" s="28">
        <v>1</v>
      </c>
    </row>
    <row r="432" spans="1:26" s="9" customFormat="1" ht="18.75" x14ac:dyDescent="0.2">
      <c r="A432" s="3">
        <v>427</v>
      </c>
      <c r="B432" s="3">
        <v>314</v>
      </c>
      <c r="C432" s="7" t="s">
        <v>2207</v>
      </c>
      <c r="D432" s="7" t="s">
        <v>7</v>
      </c>
      <c r="E432" s="7">
        <f>VLOOKUP(C432,'[1]S1.All cases'!$B$3:$O$1003,13,FALSE)</f>
        <v>2018</v>
      </c>
      <c r="F432" s="7" t="str">
        <f>VLOOKUP(C432,'[1]S1.All cases'!$B$3:$O$1003,12,FALSE)</f>
        <v>RUMC</v>
      </c>
      <c r="G432" s="12" t="s">
        <v>39</v>
      </c>
      <c r="H432" s="12" t="s">
        <v>38</v>
      </c>
      <c r="I432" s="12" t="s">
        <v>37</v>
      </c>
      <c r="J432" s="12" t="s">
        <v>2206</v>
      </c>
      <c r="K432" s="14" t="s">
        <v>10</v>
      </c>
      <c r="L432" s="10">
        <v>38298967</v>
      </c>
      <c r="M432" s="10" t="s">
        <v>54</v>
      </c>
      <c r="N432" s="9" t="s">
        <v>72</v>
      </c>
      <c r="Q432" s="3" t="s">
        <v>2205</v>
      </c>
      <c r="S432" s="6" t="s">
        <v>1</v>
      </c>
      <c r="T432" s="6" t="s">
        <v>1</v>
      </c>
      <c r="U432" s="18"/>
      <c r="V432" s="29">
        <v>19</v>
      </c>
      <c r="W432" s="29">
        <v>19</v>
      </c>
      <c r="X432" s="28">
        <v>1</v>
      </c>
    </row>
    <row r="433" spans="1:26" s="9" customFormat="1" ht="18.75" x14ac:dyDescent="0.2">
      <c r="A433" s="3">
        <v>428</v>
      </c>
      <c r="B433" s="3">
        <v>315</v>
      </c>
      <c r="C433" s="7" t="s">
        <v>2202</v>
      </c>
      <c r="D433" s="7" t="s">
        <v>17</v>
      </c>
      <c r="E433" s="7">
        <f>VLOOKUP(C433,'[1]S1.All cases'!$B$3:$O$1003,13,FALSE)</f>
        <v>2018</v>
      </c>
      <c r="F433" s="7" t="str">
        <f>VLOOKUP(C433,'[1]S1.All cases'!$B$3:$O$1003,12,FALSE)</f>
        <v>RUMC</v>
      </c>
      <c r="G433" s="12" t="s">
        <v>52</v>
      </c>
      <c r="H433" s="12" t="s">
        <v>38</v>
      </c>
      <c r="I433" s="12" t="s">
        <v>37</v>
      </c>
      <c r="J433" s="12" t="s">
        <v>2204</v>
      </c>
      <c r="K433" s="14">
        <v>6</v>
      </c>
      <c r="L433" s="10">
        <v>32040485</v>
      </c>
      <c r="M433" s="10" t="s">
        <v>54</v>
      </c>
      <c r="N433" s="9" t="s">
        <v>72</v>
      </c>
      <c r="Q433" s="3" t="s">
        <v>97</v>
      </c>
      <c r="R433" s="10" t="s">
        <v>96</v>
      </c>
      <c r="S433" s="17" t="s">
        <v>0</v>
      </c>
      <c r="T433" s="17" t="s">
        <v>0</v>
      </c>
      <c r="U433" s="17" t="s">
        <v>0</v>
      </c>
      <c r="V433" s="6"/>
      <c r="W433" s="6"/>
      <c r="X433" s="5"/>
      <c r="Y433" s="9" t="s">
        <v>2203</v>
      </c>
      <c r="Z433" s="9" t="s">
        <v>391</v>
      </c>
    </row>
    <row r="434" spans="1:26" s="9" customFormat="1" ht="18.75" x14ac:dyDescent="0.2">
      <c r="A434" s="3">
        <v>429</v>
      </c>
      <c r="B434" s="3">
        <v>315</v>
      </c>
      <c r="C434" s="7" t="s">
        <v>2202</v>
      </c>
      <c r="D434" s="7" t="s">
        <v>17</v>
      </c>
      <c r="E434" s="7">
        <f>VLOOKUP(C434,'[1]S1.All cases'!$B$3:$O$1003,13,FALSE)</f>
        <v>2018</v>
      </c>
      <c r="F434" s="7" t="str">
        <f>VLOOKUP(C434,'[1]S1.All cases'!$B$3:$O$1003,12,FALSE)</f>
        <v>RUMC</v>
      </c>
      <c r="G434" s="12" t="s">
        <v>52</v>
      </c>
      <c r="H434" s="12" t="s">
        <v>38</v>
      </c>
      <c r="I434" s="12" t="s">
        <v>37</v>
      </c>
      <c r="J434" s="12" t="s">
        <v>2201</v>
      </c>
      <c r="K434" s="14">
        <v>6</v>
      </c>
      <c r="L434" s="10">
        <v>32041006</v>
      </c>
      <c r="M434" s="10" t="s">
        <v>35</v>
      </c>
      <c r="N434" s="9" t="s">
        <v>34</v>
      </c>
      <c r="Q434" s="3" t="s">
        <v>97</v>
      </c>
      <c r="R434" s="10" t="s">
        <v>96</v>
      </c>
      <c r="S434" s="6" t="s">
        <v>1</v>
      </c>
      <c r="T434" s="18"/>
      <c r="U434" s="6" t="s">
        <v>1</v>
      </c>
      <c r="V434" s="6"/>
      <c r="W434" s="6"/>
      <c r="X434" s="5"/>
    </row>
    <row r="435" spans="1:26" s="9" customFormat="1" ht="18.75" x14ac:dyDescent="0.2">
      <c r="A435" s="3">
        <v>430</v>
      </c>
      <c r="B435" s="3">
        <v>316</v>
      </c>
      <c r="C435" s="7" t="s">
        <v>2200</v>
      </c>
      <c r="D435" s="7" t="s">
        <v>7</v>
      </c>
      <c r="E435" s="7">
        <f>VLOOKUP(C435,'[1]S1.All cases'!$B$3:$O$1003,13,FALSE)</f>
        <v>2018</v>
      </c>
      <c r="F435" s="7" t="str">
        <f>VLOOKUP(C435,'[1]S1.All cases'!$B$3:$O$1003,12,FALSE)</f>
        <v>RUMC</v>
      </c>
      <c r="G435" s="12" t="s">
        <v>39</v>
      </c>
      <c r="H435" s="12" t="s">
        <v>38</v>
      </c>
      <c r="I435" s="12" t="s">
        <v>37</v>
      </c>
      <c r="J435" s="12" t="s">
        <v>2199</v>
      </c>
      <c r="K435" s="14">
        <v>19</v>
      </c>
      <c r="L435" s="10">
        <v>13299289</v>
      </c>
      <c r="M435" s="10" t="s">
        <v>54</v>
      </c>
      <c r="N435" s="9" t="s">
        <v>72</v>
      </c>
      <c r="Q435" s="3" t="s">
        <v>254</v>
      </c>
      <c r="S435" s="6" t="s">
        <v>1</v>
      </c>
      <c r="T435" s="6" t="s">
        <v>1</v>
      </c>
      <c r="U435" s="18"/>
      <c r="V435" s="29">
        <v>44</v>
      </c>
      <c r="W435" s="29">
        <v>23</v>
      </c>
      <c r="X435" s="28">
        <v>0.52272727272727271</v>
      </c>
    </row>
    <row r="436" spans="1:26" s="9" customFormat="1" ht="18.75" x14ac:dyDescent="0.2">
      <c r="A436" s="3">
        <v>431</v>
      </c>
      <c r="B436" s="3">
        <v>317</v>
      </c>
      <c r="C436" s="7" t="s">
        <v>2198</v>
      </c>
      <c r="D436" s="7" t="s">
        <v>17</v>
      </c>
      <c r="E436" s="7">
        <f>VLOOKUP(C436,'[1]S1.All cases'!$B$3:$O$1003,13,FALSE)</f>
        <v>2018</v>
      </c>
      <c r="F436" s="7" t="str">
        <f>VLOOKUP(C436,'[1]S1.All cases'!$B$3:$O$1003,12,FALSE)</f>
        <v>RUMC</v>
      </c>
      <c r="G436" s="12" t="s">
        <v>109</v>
      </c>
      <c r="H436" s="12" t="s">
        <v>38</v>
      </c>
      <c r="I436" s="12" t="s">
        <v>37</v>
      </c>
      <c r="J436" s="12" t="s">
        <v>2190</v>
      </c>
      <c r="K436" s="14">
        <v>1</v>
      </c>
      <c r="L436" s="10">
        <v>216247094</v>
      </c>
      <c r="M436" s="10" t="s">
        <v>925</v>
      </c>
      <c r="N436" s="9" t="s">
        <v>34</v>
      </c>
      <c r="Q436" s="3" t="s">
        <v>373</v>
      </c>
      <c r="S436" s="6" t="s">
        <v>1</v>
      </c>
      <c r="T436" s="6" t="s">
        <v>1</v>
      </c>
      <c r="U436" s="18"/>
      <c r="V436" s="29">
        <v>36</v>
      </c>
      <c r="W436" s="29">
        <v>36</v>
      </c>
      <c r="X436" s="28">
        <v>1</v>
      </c>
    </row>
    <row r="437" spans="1:26" s="9" customFormat="1" ht="18.75" x14ac:dyDescent="0.2">
      <c r="A437" s="3">
        <v>432</v>
      </c>
      <c r="B437" s="3">
        <v>318</v>
      </c>
      <c r="C437" s="7" t="s">
        <v>2197</v>
      </c>
      <c r="D437" s="7" t="s">
        <v>7</v>
      </c>
      <c r="E437" s="7">
        <f>VLOOKUP(C437,'[1]S1.All cases'!$B$3:$O$1003,13,FALSE)</f>
        <v>2018</v>
      </c>
      <c r="F437" s="7" t="str">
        <f>VLOOKUP(C437,'[1]S1.All cases'!$B$3:$O$1003,12,FALSE)</f>
        <v>RUMC</v>
      </c>
      <c r="G437" s="12" t="s">
        <v>109</v>
      </c>
      <c r="H437" s="12" t="s">
        <v>38</v>
      </c>
      <c r="I437" s="12" t="s">
        <v>37</v>
      </c>
      <c r="J437" s="12" t="s">
        <v>2196</v>
      </c>
      <c r="K437" s="32">
        <v>8</v>
      </c>
      <c r="L437" s="3">
        <v>60848539</v>
      </c>
      <c r="M437" s="3" t="s">
        <v>54</v>
      </c>
      <c r="N437" s="1" t="s">
        <v>2195</v>
      </c>
      <c r="O437" s="1"/>
      <c r="Q437" s="3" t="s">
        <v>1222</v>
      </c>
      <c r="R437" s="1"/>
      <c r="S437" s="6" t="s">
        <v>1</v>
      </c>
      <c r="T437" s="6" t="s">
        <v>1</v>
      </c>
      <c r="U437" s="18"/>
      <c r="V437" s="29">
        <v>24</v>
      </c>
      <c r="W437" s="29">
        <v>13</v>
      </c>
      <c r="X437" s="28">
        <v>0.54166666666666663</v>
      </c>
    </row>
    <row r="438" spans="1:26" s="9" customFormat="1" ht="18.75" x14ac:dyDescent="0.2">
      <c r="A438" s="3">
        <v>433</v>
      </c>
      <c r="B438" s="3">
        <v>319</v>
      </c>
      <c r="C438" s="7" t="s">
        <v>2193</v>
      </c>
      <c r="D438" s="7" t="s">
        <v>17</v>
      </c>
      <c r="E438" s="7">
        <f>VLOOKUP(C438,'[1]S1.All cases'!$B$3:$O$1003,13,FALSE)</f>
        <v>2018</v>
      </c>
      <c r="F438" s="7" t="str">
        <f>VLOOKUP(C438,'[1]S1.All cases'!$B$3:$O$1003,12,FALSE)</f>
        <v>RUMC</v>
      </c>
      <c r="G438" s="12" t="s">
        <v>52</v>
      </c>
      <c r="H438" s="12" t="s">
        <v>38</v>
      </c>
      <c r="I438" s="12" t="s">
        <v>37</v>
      </c>
      <c r="J438" s="12" t="s">
        <v>2194</v>
      </c>
      <c r="K438" s="14">
        <v>6</v>
      </c>
      <c r="L438" s="10">
        <v>32039081</v>
      </c>
      <c r="M438" s="10" t="s">
        <v>35</v>
      </c>
      <c r="N438" s="9" t="s">
        <v>54</v>
      </c>
      <c r="Q438" s="3" t="s">
        <v>97</v>
      </c>
      <c r="R438" s="10" t="s">
        <v>96</v>
      </c>
      <c r="S438" s="6" t="s">
        <v>1</v>
      </c>
      <c r="T438" s="6" t="s">
        <v>1</v>
      </c>
      <c r="U438" s="18"/>
      <c r="V438" s="29">
        <v>8</v>
      </c>
      <c r="W438" s="29">
        <v>8</v>
      </c>
      <c r="X438" s="28">
        <v>1</v>
      </c>
    </row>
    <row r="439" spans="1:26" s="9" customFormat="1" ht="18.75" x14ac:dyDescent="0.2">
      <c r="A439" s="3">
        <v>434</v>
      </c>
      <c r="B439" s="3">
        <v>319</v>
      </c>
      <c r="C439" s="7" t="s">
        <v>2193</v>
      </c>
      <c r="D439" s="7" t="s">
        <v>17</v>
      </c>
      <c r="E439" s="7">
        <f>VLOOKUP(C439,'[1]S1.All cases'!$B$3:$O$1003,13,FALSE)</f>
        <v>2018</v>
      </c>
      <c r="F439" s="7" t="str">
        <f>VLOOKUP(C439,'[1]S1.All cases'!$B$3:$O$1003,12,FALSE)</f>
        <v>RUMC</v>
      </c>
      <c r="G439" s="12" t="s">
        <v>59</v>
      </c>
      <c r="H439" s="12" t="s">
        <v>5</v>
      </c>
      <c r="I439" s="13" t="s">
        <v>4</v>
      </c>
      <c r="J439" s="12" t="s">
        <v>2192</v>
      </c>
      <c r="K439" s="14">
        <v>6</v>
      </c>
      <c r="L439" s="10" t="s">
        <v>2191</v>
      </c>
      <c r="M439" s="10">
        <v>2</v>
      </c>
      <c r="N439" s="10">
        <v>1</v>
      </c>
      <c r="O439" s="10">
        <v>825</v>
      </c>
      <c r="Q439" s="3" t="s">
        <v>97</v>
      </c>
      <c r="R439" s="10" t="s">
        <v>96</v>
      </c>
      <c r="S439" s="6" t="s">
        <v>1</v>
      </c>
      <c r="T439" s="18"/>
      <c r="U439" s="6" t="s">
        <v>1</v>
      </c>
      <c r="V439" s="6"/>
      <c r="W439" s="6"/>
      <c r="X439" s="5"/>
    </row>
    <row r="440" spans="1:26" s="9" customFormat="1" ht="18.75" x14ac:dyDescent="0.2">
      <c r="A440" s="3">
        <v>435</v>
      </c>
      <c r="B440" s="3">
        <v>320</v>
      </c>
      <c r="C440" s="7" t="s">
        <v>2189</v>
      </c>
      <c r="D440" s="7" t="s">
        <v>17</v>
      </c>
      <c r="E440" s="7">
        <f>VLOOKUP(C440,'[1]S1.All cases'!$B$3:$O$1003,13,FALSE)</f>
        <v>2018</v>
      </c>
      <c r="F440" s="7" t="str">
        <f>VLOOKUP(C440,'[1]S1.All cases'!$B$3:$O$1003,12,FALSE)</f>
        <v>RUMC</v>
      </c>
      <c r="G440" s="12" t="s">
        <v>39</v>
      </c>
      <c r="H440" s="12" t="s">
        <v>38</v>
      </c>
      <c r="I440" s="12" t="s">
        <v>37</v>
      </c>
      <c r="J440" s="12" t="s">
        <v>2190</v>
      </c>
      <c r="K440" s="14">
        <v>1</v>
      </c>
      <c r="L440" s="10">
        <v>216247094</v>
      </c>
      <c r="M440" s="10" t="s">
        <v>925</v>
      </c>
      <c r="N440" s="9" t="s">
        <v>34</v>
      </c>
      <c r="Q440" s="3" t="s">
        <v>373</v>
      </c>
      <c r="S440" s="6" t="s">
        <v>1</v>
      </c>
      <c r="T440" s="6" t="s">
        <v>1</v>
      </c>
      <c r="U440" s="18"/>
      <c r="V440" s="29">
        <v>38</v>
      </c>
      <c r="W440" s="29">
        <v>20</v>
      </c>
      <c r="X440" s="28">
        <v>0.52631578947368418</v>
      </c>
    </row>
    <row r="441" spans="1:26" s="9" customFormat="1" ht="18.75" x14ac:dyDescent="0.2">
      <c r="A441" s="3">
        <v>436</v>
      </c>
      <c r="B441" s="3">
        <v>320</v>
      </c>
      <c r="C441" s="7" t="s">
        <v>2189</v>
      </c>
      <c r="D441" s="7" t="s">
        <v>17</v>
      </c>
      <c r="E441" s="7">
        <f>VLOOKUP(C441,'[1]S1.All cases'!$B$3:$O$1003,13,FALSE)</f>
        <v>2018</v>
      </c>
      <c r="F441" s="7" t="str">
        <f>VLOOKUP(C441,'[1]S1.All cases'!$B$3:$O$1003,12,FALSE)</f>
        <v>RUMC</v>
      </c>
      <c r="G441" s="12" t="s">
        <v>39</v>
      </c>
      <c r="H441" s="12" t="s">
        <v>38</v>
      </c>
      <c r="I441" s="12" t="s">
        <v>37</v>
      </c>
      <c r="J441" s="12" t="s">
        <v>2188</v>
      </c>
      <c r="K441" s="14">
        <v>1</v>
      </c>
      <c r="L441" s="10">
        <v>216325412</v>
      </c>
      <c r="M441" s="10" t="s">
        <v>34</v>
      </c>
      <c r="N441" s="9" t="s">
        <v>54</v>
      </c>
      <c r="Q441" s="3" t="s">
        <v>373</v>
      </c>
      <c r="S441" s="6" t="s">
        <v>1</v>
      </c>
      <c r="T441" s="6" t="s">
        <v>1</v>
      </c>
      <c r="U441" s="18"/>
      <c r="V441" s="29">
        <v>39</v>
      </c>
      <c r="W441" s="29">
        <v>22</v>
      </c>
      <c r="X441" s="28">
        <v>0.5641025641025641</v>
      </c>
    </row>
    <row r="442" spans="1:26" s="9" customFormat="1" ht="18.75" x14ac:dyDescent="0.2">
      <c r="A442" s="3">
        <v>437</v>
      </c>
      <c r="B442" s="3">
        <v>321</v>
      </c>
      <c r="C442" s="7" t="s">
        <v>2186</v>
      </c>
      <c r="D442" s="7" t="s">
        <v>7</v>
      </c>
      <c r="E442" s="7">
        <f>VLOOKUP(C442,'[1]S1.All cases'!$B$3:$O$1003,13,FALSE)</f>
        <v>2018</v>
      </c>
      <c r="F442" s="7" t="str">
        <f>VLOOKUP(C442,'[1]S1.All cases'!$B$3:$O$1003,12,FALSE)</f>
        <v>RUMC</v>
      </c>
      <c r="G442" s="12" t="s">
        <v>39</v>
      </c>
      <c r="H442" s="12" t="s">
        <v>38</v>
      </c>
      <c r="I442" s="12" t="s">
        <v>37</v>
      </c>
      <c r="J442" s="12" t="s">
        <v>2187</v>
      </c>
      <c r="K442" s="14">
        <v>16</v>
      </c>
      <c r="L442" s="10">
        <v>16155010</v>
      </c>
      <c r="M442" s="10" t="s">
        <v>35</v>
      </c>
      <c r="N442" s="9" t="s">
        <v>34</v>
      </c>
      <c r="Q442" s="3" t="s">
        <v>2184</v>
      </c>
      <c r="S442" s="6" t="s">
        <v>1</v>
      </c>
      <c r="T442" s="6" t="s">
        <v>1</v>
      </c>
      <c r="U442" s="18"/>
      <c r="V442" s="29">
        <v>39</v>
      </c>
      <c r="W442" s="29">
        <v>14</v>
      </c>
      <c r="X442" s="28">
        <v>0.35897435897435898</v>
      </c>
    </row>
    <row r="443" spans="1:26" s="9" customFormat="1" ht="18.75" x14ac:dyDescent="0.2">
      <c r="A443" s="3">
        <v>438</v>
      </c>
      <c r="B443" s="3">
        <v>321</v>
      </c>
      <c r="C443" s="7" t="s">
        <v>2186</v>
      </c>
      <c r="D443" s="7" t="s">
        <v>7</v>
      </c>
      <c r="E443" s="7">
        <f>VLOOKUP(C443,'[1]S1.All cases'!$B$3:$O$1003,13,FALSE)</f>
        <v>2018</v>
      </c>
      <c r="F443" s="7" t="str">
        <f>VLOOKUP(C443,'[1]S1.All cases'!$B$3:$O$1003,12,FALSE)</f>
        <v>RUMC</v>
      </c>
      <c r="G443" s="12" t="s">
        <v>39</v>
      </c>
      <c r="H443" s="12" t="s">
        <v>38</v>
      </c>
      <c r="I443" s="12" t="s">
        <v>37</v>
      </c>
      <c r="J443" s="12" t="s">
        <v>2185</v>
      </c>
      <c r="K443" s="14">
        <v>16</v>
      </c>
      <c r="L443" s="10">
        <v>16163078</v>
      </c>
      <c r="M443" s="10" t="s">
        <v>54</v>
      </c>
      <c r="N443" s="9" t="s">
        <v>72</v>
      </c>
      <c r="Q443" s="3" t="s">
        <v>2184</v>
      </c>
      <c r="S443" s="6" t="s">
        <v>1</v>
      </c>
      <c r="T443" s="6" t="s">
        <v>1</v>
      </c>
      <c r="U443" s="18"/>
      <c r="V443" s="29">
        <v>38</v>
      </c>
      <c r="W443" s="29">
        <v>16</v>
      </c>
      <c r="X443" s="28">
        <v>0.42105263157894735</v>
      </c>
    </row>
    <row r="444" spans="1:26" s="9" customFormat="1" ht="18.75" x14ac:dyDescent="0.2">
      <c r="A444" s="3">
        <v>439</v>
      </c>
      <c r="B444" s="3">
        <v>322</v>
      </c>
      <c r="C444" s="7" t="s">
        <v>2183</v>
      </c>
      <c r="D444" s="7" t="s">
        <v>17</v>
      </c>
      <c r="E444" s="7">
        <f>VLOOKUP(C444,'[1]S1.All cases'!$B$3:$O$1003,13,FALSE)</f>
        <v>2018</v>
      </c>
      <c r="F444" s="7" t="str">
        <f>VLOOKUP(C444,'[1]S1.All cases'!$B$3:$O$1003,12,FALSE)</f>
        <v>RUMC</v>
      </c>
      <c r="G444" s="12" t="s">
        <v>42</v>
      </c>
      <c r="H444" s="12" t="s">
        <v>217</v>
      </c>
      <c r="I444" s="12" t="s">
        <v>26</v>
      </c>
      <c r="J444" s="12" t="s">
        <v>2182</v>
      </c>
      <c r="K444" s="14"/>
      <c r="L444" s="10"/>
      <c r="M444" s="10"/>
      <c r="Q444" s="3"/>
      <c r="S444" s="6" t="s">
        <v>1</v>
      </c>
      <c r="T444" s="18"/>
      <c r="U444" s="6" t="s">
        <v>1</v>
      </c>
      <c r="V444" s="6"/>
      <c r="W444" s="6"/>
      <c r="X444" s="5"/>
    </row>
    <row r="445" spans="1:26" s="9" customFormat="1" ht="18.75" x14ac:dyDescent="0.2">
      <c r="A445" s="3">
        <v>440</v>
      </c>
      <c r="B445" s="3">
        <v>323</v>
      </c>
      <c r="C445" s="7" t="s">
        <v>2180</v>
      </c>
      <c r="D445" s="7" t="s">
        <v>17</v>
      </c>
      <c r="E445" s="7">
        <f>VLOOKUP(C445,'[1]S1.All cases'!$B$3:$O$1003,13,FALSE)</f>
        <v>2018</v>
      </c>
      <c r="F445" s="7" t="str">
        <f>VLOOKUP(C445,'[1]S1.All cases'!$B$3:$O$1003,12,FALSE)</f>
        <v>RUMC</v>
      </c>
      <c r="G445" s="12" t="s">
        <v>52</v>
      </c>
      <c r="H445" s="12" t="s">
        <v>38</v>
      </c>
      <c r="I445" s="12" t="s">
        <v>37</v>
      </c>
      <c r="J445" s="12" t="s">
        <v>2181</v>
      </c>
      <c r="K445" s="14">
        <v>6</v>
      </c>
      <c r="L445" s="10">
        <v>26090951</v>
      </c>
      <c r="M445" s="10" t="s">
        <v>35</v>
      </c>
      <c r="N445" s="9" t="s">
        <v>54</v>
      </c>
      <c r="Q445" s="3" t="s">
        <v>1000</v>
      </c>
      <c r="S445" s="6" t="s">
        <v>1</v>
      </c>
      <c r="T445" s="6" t="s">
        <v>1</v>
      </c>
      <c r="U445" s="18"/>
      <c r="V445" s="29">
        <v>35</v>
      </c>
      <c r="W445" s="29">
        <v>13</v>
      </c>
      <c r="X445" s="28">
        <v>0.37142857142857144</v>
      </c>
    </row>
    <row r="446" spans="1:26" s="9" customFormat="1" ht="18.75" x14ac:dyDescent="0.2">
      <c r="A446" s="3">
        <v>441</v>
      </c>
      <c r="B446" s="3">
        <v>323</v>
      </c>
      <c r="C446" s="7" t="s">
        <v>2180</v>
      </c>
      <c r="D446" s="7" t="s">
        <v>17</v>
      </c>
      <c r="E446" s="7">
        <f>VLOOKUP(C446,'[1]S1.All cases'!$B$3:$O$1003,13,FALSE)</f>
        <v>2018</v>
      </c>
      <c r="F446" s="7" t="str">
        <f>VLOOKUP(C446,'[1]S1.All cases'!$B$3:$O$1003,12,FALSE)</f>
        <v>RUMC</v>
      </c>
      <c r="G446" s="12" t="s">
        <v>52</v>
      </c>
      <c r="H446" s="12" t="s">
        <v>38</v>
      </c>
      <c r="I446" s="12" t="s">
        <v>37</v>
      </c>
      <c r="J446" s="12" t="s">
        <v>2179</v>
      </c>
      <c r="K446" s="14">
        <v>6</v>
      </c>
      <c r="L446" s="10">
        <v>26091521</v>
      </c>
      <c r="M446" s="10" t="s">
        <v>34</v>
      </c>
      <c r="N446" s="9" t="s">
        <v>35</v>
      </c>
      <c r="Q446" s="3" t="s">
        <v>1000</v>
      </c>
      <c r="S446" s="6" t="s">
        <v>1</v>
      </c>
      <c r="T446" s="6" t="s">
        <v>1</v>
      </c>
      <c r="U446" s="18"/>
      <c r="V446" s="29">
        <v>32</v>
      </c>
      <c r="W446" s="29">
        <v>18</v>
      </c>
      <c r="X446" s="28">
        <v>0.5625</v>
      </c>
    </row>
    <row r="447" spans="1:26" s="9" customFormat="1" ht="18.75" x14ac:dyDescent="0.2">
      <c r="A447" s="3">
        <v>442</v>
      </c>
      <c r="B447" s="3">
        <v>324</v>
      </c>
      <c r="C447" s="7" t="s">
        <v>2178</v>
      </c>
      <c r="D447" s="7" t="s">
        <v>7</v>
      </c>
      <c r="E447" s="7">
        <f>VLOOKUP(C447,'[1]S1.All cases'!$B$3:$O$1003,13,FALSE)</f>
        <v>2018</v>
      </c>
      <c r="F447" s="7" t="str">
        <f>VLOOKUP(C447,'[1]S1.All cases'!$B$3:$O$1003,12,FALSE)</f>
        <v>RUMC</v>
      </c>
      <c r="G447" s="12" t="s">
        <v>109</v>
      </c>
      <c r="H447" s="12" t="s">
        <v>38</v>
      </c>
      <c r="I447" s="12" t="s">
        <v>37</v>
      </c>
      <c r="J447" s="12" t="s">
        <v>2177</v>
      </c>
      <c r="K447" s="14">
        <v>12</v>
      </c>
      <c r="L447" s="10">
        <v>6013630</v>
      </c>
      <c r="M447" s="10" t="s">
        <v>54</v>
      </c>
      <c r="N447" s="9" t="s">
        <v>34</v>
      </c>
      <c r="Q447" s="3" t="s">
        <v>347</v>
      </c>
      <c r="S447" s="6" t="s">
        <v>1</v>
      </c>
      <c r="T447" s="6" t="s">
        <v>1</v>
      </c>
      <c r="U447" s="18"/>
      <c r="V447" s="29">
        <v>45</v>
      </c>
      <c r="W447" s="29">
        <v>21</v>
      </c>
      <c r="X447" s="28">
        <v>0.46666666666666667</v>
      </c>
    </row>
    <row r="448" spans="1:26" s="9" customFormat="1" ht="18.75" x14ac:dyDescent="0.2">
      <c r="A448" s="3">
        <v>443</v>
      </c>
      <c r="B448" s="3">
        <v>325</v>
      </c>
      <c r="C448" s="7" t="s">
        <v>2176</v>
      </c>
      <c r="D448" s="7" t="s">
        <v>7</v>
      </c>
      <c r="E448" s="7">
        <f>VLOOKUP(C448,'[1]S1.All cases'!$B$3:$O$1003,13,FALSE)</f>
        <v>2018</v>
      </c>
      <c r="F448" s="7" t="str">
        <f>VLOOKUP(C448,'[1]S1.All cases'!$B$3:$O$1003,12,FALSE)</f>
        <v>RUMC</v>
      </c>
      <c r="G448" s="12" t="s">
        <v>52</v>
      </c>
      <c r="H448" s="12" t="s">
        <v>38</v>
      </c>
      <c r="I448" s="12" t="s">
        <v>37</v>
      </c>
      <c r="J448" s="12" t="s">
        <v>2175</v>
      </c>
      <c r="K448" s="14">
        <v>6</v>
      </c>
      <c r="L448" s="10">
        <v>7727110</v>
      </c>
      <c r="M448" s="10" t="s">
        <v>54</v>
      </c>
      <c r="N448" s="9" t="s">
        <v>72</v>
      </c>
      <c r="Q448" s="3" t="s">
        <v>2174</v>
      </c>
      <c r="S448" s="6" t="s">
        <v>1</v>
      </c>
      <c r="T448" s="6" t="s">
        <v>1</v>
      </c>
      <c r="U448" s="18"/>
      <c r="V448" s="29">
        <v>30</v>
      </c>
      <c r="W448" s="29">
        <v>22</v>
      </c>
      <c r="X448" s="28">
        <v>0.73333333333333328</v>
      </c>
    </row>
    <row r="449" spans="1:26" s="9" customFormat="1" ht="18.75" x14ac:dyDescent="0.2">
      <c r="A449" s="3">
        <v>444</v>
      </c>
      <c r="B449" s="3">
        <v>326</v>
      </c>
      <c r="C449" s="7" t="s">
        <v>2173</v>
      </c>
      <c r="D449" s="7" t="s">
        <v>17</v>
      </c>
      <c r="E449" s="7">
        <f>VLOOKUP(C449,'[1]S1.All cases'!$B$3:$O$1003,13,FALSE)</f>
        <v>2018</v>
      </c>
      <c r="F449" s="7" t="str">
        <f>VLOOKUP(C449,'[1]S1.All cases'!$B$3:$O$1003,12,FALSE)</f>
        <v>RUMC</v>
      </c>
      <c r="G449" s="12" t="s">
        <v>52</v>
      </c>
      <c r="H449" s="12" t="s">
        <v>38</v>
      </c>
      <c r="I449" s="12" t="s">
        <v>37</v>
      </c>
      <c r="J449" s="12" t="s">
        <v>2172</v>
      </c>
      <c r="K449" s="14">
        <v>1</v>
      </c>
      <c r="L449" s="10">
        <v>196715621</v>
      </c>
      <c r="M449" s="10" t="s">
        <v>34</v>
      </c>
      <c r="N449" s="9" t="s">
        <v>72</v>
      </c>
      <c r="Q449" s="3" t="s">
        <v>568</v>
      </c>
      <c r="S449" s="6" t="s">
        <v>1</v>
      </c>
      <c r="T449" s="6" t="s">
        <v>1</v>
      </c>
      <c r="U449" s="18"/>
      <c r="V449" s="29">
        <v>41</v>
      </c>
      <c r="W449" s="29">
        <v>16</v>
      </c>
      <c r="X449" s="28">
        <v>0.3902439024390244</v>
      </c>
    </row>
    <row r="450" spans="1:26" s="9" customFormat="1" ht="18.75" x14ac:dyDescent="0.2">
      <c r="A450" s="3">
        <v>445</v>
      </c>
      <c r="B450" s="3">
        <v>327</v>
      </c>
      <c r="C450" s="7" t="s">
        <v>2171</v>
      </c>
      <c r="D450" s="7" t="s">
        <v>17</v>
      </c>
      <c r="E450" s="7">
        <f>VLOOKUP(C450,'[1]S1.All cases'!$B$3:$O$1003,13,FALSE)</f>
        <v>2018</v>
      </c>
      <c r="F450" s="7" t="str">
        <f>VLOOKUP(C450,'[1]S1.All cases'!$B$3:$O$1003,12,FALSE)</f>
        <v>RUMC</v>
      </c>
      <c r="G450" s="12" t="s">
        <v>109</v>
      </c>
      <c r="H450" s="12" t="s">
        <v>38</v>
      </c>
      <c r="I450" s="12" t="s">
        <v>37</v>
      </c>
      <c r="J450" s="12" t="s">
        <v>2170</v>
      </c>
      <c r="K450" s="14">
        <v>16</v>
      </c>
      <c r="L450" s="10">
        <v>23636035</v>
      </c>
      <c r="M450" s="10" t="s">
        <v>2169</v>
      </c>
      <c r="N450" s="9" t="s">
        <v>72</v>
      </c>
      <c r="Q450" s="3" t="s">
        <v>1107</v>
      </c>
      <c r="S450" s="6" t="s">
        <v>1</v>
      </c>
      <c r="T450" s="6" t="s">
        <v>1</v>
      </c>
      <c r="U450" s="18"/>
      <c r="V450" s="29">
        <v>34</v>
      </c>
      <c r="W450" s="29">
        <v>16</v>
      </c>
      <c r="X450" s="28">
        <v>0.47058823529411764</v>
      </c>
    </row>
    <row r="451" spans="1:26" s="9" customFormat="1" ht="18.75" x14ac:dyDescent="0.2">
      <c r="A451" s="3">
        <v>446</v>
      </c>
      <c r="B451" s="3">
        <v>328</v>
      </c>
      <c r="C451" s="7" t="s">
        <v>2168</v>
      </c>
      <c r="D451" s="7" t="s">
        <v>7</v>
      </c>
      <c r="E451" s="7">
        <f>VLOOKUP(C451,'[1]S1.All cases'!$B$3:$O$1003,13,FALSE)</f>
        <v>2018</v>
      </c>
      <c r="F451" s="7" t="str">
        <f>VLOOKUP(C451,'[1]S1.All cases'!$B$3:$O$1003,12,FALSE)</f>
        <v>RUMC</v>
      </c>
      <c r="G451" s="12" t="s">
        <v>6</v>
      </c>
      <c r="H451" s="12" t="s">
        <v>5</v>
      </c>
      <c r="I451" s="13" t="s">
        <v>4</v>
      </c>
      <c r="J451" s="12" t="s">
        <v>2167</v>
      </c>
      <c r="K451" s="14">
        <v>19</v>
      </c>
      <c r="L451" s="10" t="s">
        <v>2166</v>
      </c>
      <c r="M451" s="10">
        <v>2</v>
      </c>
      <c r="N451" s="10">
        <v>4</v>
      </c>
      <c r="O451" s="10">
        <v>675169</v>
      </c>
      <c r="Q451" s="3"/>
      <c r="S451" s="6" t="s">
        <v>1</v>
      </c>
      <c r="T451" s="18"/>
      <c r="U451" s="6" t="s">
        <v>1</v>
      </c>
      <c r="V451" s="6"/>
      <c r="W451" s="6"/>
      <c r="X451" s="5"/>
      <c r="Y451" s="1" t="s">
        <v>2165</v>
      </c>
      <c r="Z451" s="1"/>
    </row>
    <row r="452" spans="1:26" s="9" customFormat="1" ht="18.75" x14ac:dyDescent="0.2">
      <c r="A452" s="3">
        <v>447</v>
      </c>
      <c r="B452" s="3">
        <v>329</v>
      </c>
      <c r="C452" s="7" t="s">
        <v>2162</v>
      </c>
      <c r="D452" s="7" t="s">
        <v>7</v>
      </c>
      <c r="E452" s="7">
        <f>VLOOKUP(C452,'[1]S1.All cases'!$B$3:$O$1003,13,FALSE)</f>
        <v>2018</v>
      </c>
      <c r="F452" s="7" t="str">
        <f>VLOOKUP(C452,'[1]S1.All cases'!$B$3:$O$1003,12,FALSE)</f>
        <v>RUMC</v>
      </c>
      <c r="G452" s="12" t="s">
        <v>6</v>
      </c>
      <c r="H452" s="12" t="s">
        <v>5</v>
      </c>
      <c r="I452" s="13" t="s">
        <v>4</v>
      </c>
      <c r="J452" s="12" t="s">
        <v>2164</v>
      </c>
      <c r="K452" s="14">
        <v>1</v>
      </c>
      <c r="L452" s="10" t="s">
        <v>2163</v>
      </c>
      <c r="M452" s="10">
        <v>2</v>
      </c>
      <c r="N452" s="10">
        <v>3</v>
      </c>
      <c r="O452" s="10">
        <v>171851</v>
      </c>
      <c r="Q452" s="3"/>
      <c r="S452" s="6" t="s">
        <v>1</v>
      </c>
      <c r="T452" s="6" t="s">
        <v>1</v>
      </c>
      <c r="U452" s="18"/>
      <c r="V452" s="6"/>
      <c r="W452" s="6"/>
      <c r="X452" s="5"/>
    </row>
    <row r="453" spans="1:26" s="9" customFormat="1" ht="18.75" x14ac:dyDescent="0.2">
      <c r="A453" s="3">
        <v>448</v>
      </c>
      <c r="B453" s="3">
        <v>329</v>
      </c>
      <c r="C453" s="7" t="s">
        <v>2162</v>
      </c>
      <c r="D453" s="7" t="s">
        <v>7</v>
      </c>
      <c r="E453" s="7">
        <f>VLOOKUP(C453,'[1]S1.All cases'!$B$3:$O$1003,13,FALSE)</f>
        <v>2018</v>
      </c>
      <c r="F453" s="7" t="str">
        <f>VLOOKUP(C453,'[1]S1.All cases'!$B$3:$O$1003,12,FALSE)</f>
        <v>RUMC</v>
      </c>
      <c r="G453" s="12" t="s">
        <v>6</v>
      </c>
      <c r="H453" s="12" t="s">
        <v>5</v>
      </c>
      <c r="I453" s="13" t="s">
        <v>4</v>
      </c>
      <c r="J453" s="12" t="s">
        <v>2161</v>
      </c>
      <c r="K453" s="14">
        <v>5</v>
      </c>
      <c r="L453" s="10" t="s">
        <v>2160</v>
      </c>
      <c r="M453" s="10">
        <v>2</v>
      </c>
      <c r="N453" s="10">
        <v>3</v>
      </c>
      <c r="O453" s="10">
        <v>270847</v>
      </c>
      <c r="Q453" s="3"/>
      <c r="S453" s="6" t="s">
        <v>1</v>
      </c>
      <c r="T453" s="6" t="s">
        <v>1</v>
      </c>
      <c r="U453" s="18"/>
      <c r="V453" s="6"/>
      <c r="W453" s="6"/>
      <c r="X453" s="5"/>
    </row>
    <row r="454" spans="1:26" s="9" customFormat="1" ht="18.75" x14ac:dyDescent="0.2">
      <c r="A454" s="3">
        <v>449</v>
      </c>
      <c r="B454" s="3">
        <v>330</v>
      </c>
      <c r="C454" s="7" t="s">
        <v>2159</v>
      </c>
      <c r="D454" s="7" t="s">
        <v>7</v>
      </c>
      <c r="E454" s="7">
        <f>VLOOKUP(C454,'[1]S1.All cases'!$B$3:$O$1003,13,FALSE)</f>
        <v>2018</v>
      </c>
      <c r="F454" s="7" t="str">
        <f>VLOOKUP(C454,'[1]S1.All cases'!$B$3:$O$1003,12,FALSE)</f>
        <v>RUMC</v>
      </c>
      <c r="G454" s="12" t="s">
        <v>39</v>
      </c>
      <c r="H454" s="12" t="s">
        <v>38</v>
      </c>
      <c r="I454" s="12" t="s">
        <v>37</v>
      </c>
      <c r="J454" s="12" t="s">
        <v>2158</v>
      </c>
      <c r="K454" s="14">
        <v>6</v>
      </c>
      <c r="L454" s="10">
        <v>76022116</v>
      </c>
      <c r="M454" s="10" t="s">
        <v>246</v>
      </c>
      <c r="N454" s="9" t="s">
        <v>34</v>
      </c>
      <c r="Q454" s="3" t="s">
        <v>2157</v>
      </c>
      <c r="S454" s="6" t="s">
        <v>1</v>
      </c>
      <c r="T454" s="6" t="s">
        <v>1</v>
      </c>
      <c r="U454" s="18"/>
      <c r="V454" s="29">
        <v>34</v>
      </c>
      <c r="W454" s="29">
        <v>19</v>
      </c>
      <c r="X454" s="28">
        <v>0.55882352941176472</v>
      </c>
    </row>
    <row r="455" spans="1:26" s="9" customFormat="1" ht="18.75" x14ac:dyDescent="0.2">
      <c r="A455" s="3">
        <v>450</v>
      </c>
      <c r="B455" s="3">
        <v>331</v>
      </c>
      <c r="C455" s="7" t="s">
        <v>2152</v>
      </c>
      <c r="D455" s="7" t="s">
        <v>7</v>
      </c>
      <c r="E455" s="7">
        <f>VLOOKUP(C455,'[1]S1.All cases'!$B$3:$O$1003,13,FALSE)</f>
        <v>2018</v>
      </c>
      <c r="F455" s="7" t="str">
        <f>VLOOKUP(C455,'[1]S1.All cases'!$B$3:$O$1003,12,FALSE)</f>
        <v>RUMC</v>
      </c>
      <c r="G455" s="12" t="s">
        <v>6</v>
      </c>
      <c r="H455" s="12" t="s">
        <v>5</v>
      </c>
      <c r="I455" s="13" t="s">
        <v>4</v>
      </c>
      <c r="J455" s="12" t="s">
        <v>2156</v>
      </c>
      <c r="K455" s="14">
        <v>15</v>
      </c>
      <c r="L455" s="10" t="s">
        <v>2155</v>
      </c>
      <c r="M455" s="10">
        <v>2</v>
      </c>
      <c r="N455" s="10">
        <v>1</v>
      </c>
      <c r="O455" s="10">
        <v>965681</v>
      </c>
      <c r="Q455" s="3"/>
      <c r="S455" s="6" t="s">
        <v>1</v>
      </c>
      <c r="T455" s="18"/>
      <c r="U455" s="6" t="s">
        <v>1</v>
      </c>
      <c r="V455" s="6"/>
      <c r="W455" s="6"/>
      <c r="X455" s="5"/>
    </row>
    <row r="456" spans="1:26" s="9" customFormat="1" ht="18.75" x14ac:dyDescent="0.2">
      <c r="A456" s="3">
        <v>451</v>
      </c>
      <c r="B456" s="3">
        <v>331</v>
      </c>
      <c r="C456" s="7" t="s">
        <v>2152</v>
      </c>
      <c r="D456" s="7" t="s">
        <v>7</v>
      </c>
      <c r="E456" s="7">
        <f>VLOOKUP(C456,'[1]S1.All cases'!$B$3:$O$1003,13,FALSE)</f>
        <v>2018</v>
      </c>
      <c r="F456" s="7" t="str">
        <f>VLOOKUP(C456,'[1]S1.All cases'!$B$3:$O$1003,12,FALSE)</f>
        <v>RUMC</v>
      </c>
      <c r="G456" s="12" t="s">
        <v>6</v>
      </c>
      <c r="H456" s="12" t="s">
        <v>5</v>
      </c>
      <c r="I456" s="13" t="s">
        <v>4</v>
      </c>
      <c r="J456" s="12" t="s">
        <v>2154</v>
      </c>
      <c r="K456" s="14">
        <v>15</v>
      </c>
      <c r="L456" s="10" t="s">
        <v>2153</v>
      </c>
      <c r="M456" s="10">
        <v>2</v>
      </c>
      <c r="N456" s="10">
        <v>0</v>
      </c>
      <c r="O456" s="10">
        <v>37258</v>
      </c>
      <c r="Q456" s="3"/>
      <c r="S456" s="6" t="s">
        <v>1</v>
      </c>
      <c r="T456" s="6" t="s">
        <v>1</v>
      </c>
      <c r="U456" s="18"/>
      <c r="V456" s="6"/>
      <c r="W456" s="6"/>
      <c r="X456" s="5"/>
    </row>
    <row r="457" spans="1:26" s="9" customFormat="1" ht="18.75" x14ac:dyDescent="0.2">
      <c r="A457" s="3">
        <v>452</v>
      </c>
      <c r="B457" s="3">
        <v>331</v>
      </c>
      <c r="C457" s="7" t="s">
        <v>2152</v>
      </c>
      <c r="D457" s="7" t="s">
        <v>7</v>
      </c>
      <c r="E457" s="7">
        <f>VLOOKUP(C457,'[1]S1.All cases'!$B$3:$O$1003,13,FALSE)</f>
        <v>2018</v>
      </c>
      <c r="F457" s="7" t="str">
        <f>VLOOKUP(C457,'[1]S1.All cases'!$B$3:$O$1003,12,FALSE)</f>
        <v>RUMC</v>
      </c>
      <c r="G457" s="12" t="s">
        <v>6</v>
      </c>
      <c r="H457" s="12" t="s">
        <v>5</v>
      </c>
      <c r="I457" s="13" t="s">
        <v>4</v>
      </c>
      <c r="J457" s="12" t="s">
        <v>2151</v>
      </c>
      <c r="K457" s="14">
        <v>15</v>
      </c>
      <c r="L457" s="10" t="s">
        <v>2150</v>
      </c>
      <c r="M457" s="10">
        <v>2</v>
      </c>
      <c r="N457" s="10">
        <v>1</v>
      </c>
      <c r="O457" s="10">
        <v>1053957</v>
      </c>
      <c r="Q457" s="3"/>
      <c r="S457" s="6" t="s">
        <v>1</v>
      </c>
      <c r="T457" s="6" t="s">
        <v>1</v>
      </c>
      <c r="U457" s="18"/>
      <c r="V457" s="6"/>
      <c r="W457" s="6"/>
      <c r="X457" s="5"/>
    </row>
    <row r="458" spans="1:26" s="9" customFormat="1" ht="18.75" x14ac:dyDescent="0.2">
      <c r="A458" s="3">
        <v>453</v>
      </c>
      <c r="B458" s="3">
        <v>332</v>
      </c>
      <c r="C458" s="7" t="s">
        <v>2148</v>
      </c>
      <c r="D458" s="7" t="s">
        <v>17</v>
      </c>
      <c r="E458" s="7">
        <f>VLOOKUP(C458,'[1]S1.All cases'!$B$3:$O$1003,13,FALSE)</f>
        <v>2018</v>
      </c>
      <c r="F458" s="7" t="str">
        <f>VLOOKUP(C458,'[1]S1.All cases'!$B$3:$O$1003,12,FALSE)</f>
        <v>RUMC</v>
      </c>
      <c r="G458" s="12" t="s">
        <v>52</v>
      </c>
      <c r="H458" s="12" t="s">
        <v>38</v>
      </c>
      <c r="I458" s="12" t="s">
        <v>37</v>
      </c>
      <c r="J458" s="12" t="s">
        <v>2149</v>
      </c>
      <c r="K458" s="14">
        <v>12</v>
      </c>
      <c r="L458" s="10">
        <v>102840493</v>
      </c>
      <c r="M458" s="10" t="s">
        <v>54</v>
      </c>
      <c r="N458" s="9" t="s">
        <v>72</v>
      </c>
      <c r="Q458" s="3" t="s">
        <v>89</v>
      </c>
      <c r="S458" s="6" t="s">
        <v>1</v>
      </c>
      <c r="T458" s="6" t="s">
        <v>1</v>
      </c>
      <c r="U458" s="18"/>
      <c r="V458" s="29">
        <v>36</v>
      </c>
      <c r="W458" s="29">
        <v>18</v>
      </c>
      <c r="X458" s="28">
        <v>0.5</v>
      </c>
    </row>
    <row r="459" spans="1:26" s="9" customFormat="1" ht="18.75" x14ac:dyDescent="0.2">
      <c r="A459" s="3">
        <v>454</v>
      </c>
      <c r="B459" s="3">
        <v>332</v>
      </c>
      <c r="C459" s="7" t="s">
        <v>2148</v>
      </c>
      <c r="D459" s="7" t="s">
        <v>17</v>
      </c>
      <c r="E459" s="7">
        <f>VLOOKUP(C459,'[1]S1.All cases'!$B$3:$O$1003,13,FALSE)</f>
        <v>2018</v>
      </c>
      <c r="F459" s="7" t="str">
        <f>VLOOKUP(C459,'[1]S1.All cases'!$B$3:$O$1003,12,FALSE)</f>
        <v>RUMC</v>
      </c>
      <c r="G459" s="12" t="s">
        <v>52</v>
      </c>
      <c r="H459" s="12" t="s">
        <v>38</v>
      </c>
      <c r="I459" s="12" t="s">
        <v>37</v>
      </c>
      <c r="J459" s="12" t="s">
        <v>2147</v>
      </c>
      <c r="K459" s="14">
        <v>12</v>
      </c>
      <c r="L459" s="10">
        <v>102852875</v>
      </c>
      <c r="M459" s="10" t="s">
        <v>35</v>
      </c>
      <c r="N459" s="9" t="s">
        <v>34</v>
      </c>
      <c r="Q459" s="3" t="s">
        <v>89</v>
      </c>
      <c r="S459" s="6" t="s">
        <v>1</v>
      </c>
      <c r="T459" s="6" t="s">
        <v>1</v>
      </c>
      <c r="U459" s="18"/>
      <c r="V459" s="29">
        <v>43</v>
      </c>
      <c r="W459" s="29">
        <v>27</v>
      </c>
      <c r="X459" s="28">
        <v>0.62790697674418605</v>
      </c>
    </row>
    <row r="460" spans="1:26" s="9" customFormat="1" ht="18.75" x14ac:dyDescent="0.2">
      <c r="A460" s="3">
        <v>455</v>
      </c>
      <c r="B460" s="3">
        <v>333</v>
      </c>
      <c r="C460" s="7" t="s">
        <v>2146</v>
      </c>
      <c r="D460" s="7" t="s">
        <v>17</v>
      </c>
      <c r="E460" s="7">
        <f>VLOOKUP(C460,'[1]S1.All cases'!$B$3:$O$1003,13,FALSE)</f>
        <v>2018</v>
      </c>
      <c r="F460" s="7" t="str">
        <f>VLOOKUP(C460,'[1]S1.All cases'!$B$3:$O$1003,12,FALSE)</f>
        <v>RUMC</v>
      </c>
      <c r="G460" s="12" t="s">
        <v>39</v>
      </c>
      <c r="H460" s="12" t="s">
        <v>38</v>
      </c>
      <c r="I460" s="12" t="s">
        <v>37</v>
      </c>
      <c r="J460" s="12" t="s">
        <v>2145</v>
      </c>
      <c r="K460" s="14">
        <v>5</v>
      </c>
      <c r="L460" s="10">
        <v>146340145</v>
      </c>
      <c r="M460" s="10" t="s">
        <v>72</v>
      </c>
      <c r="N460" s="9" t="s">
        <v>54</v>
      </c>
      <c r="Q460" s="3" t="s">
        <v>2144</v>
      </c>
      <c r="S460" s="6" t="s">
        <v>1</v>
      </c>
      <c r="T460" s="6" t="s">
        <v>1</v>
      </c>
      <c r="U460" s="18"/>
      <c r="V460" s="29">
        <v>49</v>
      </c>
      <c r="W460" s="29">
        <v>24</v>
      </c>
      <c r="X460" s="28">
        <v>0.48979591836734693</v>
      </c>
    </row>
    <row r="461" spans="1:26" s="9" customFormat="1" ht="18.75" x14ac:dyDescent="0.2">
      <c r="A461" s="3">
        <v>456</v>
      </c>
      <c r="B461" s="3">
        <v>334</v>
      </c>
      <c r="C461" s="7" t="s">
        <v>2143</v>
      </c>
      <c r="D461" s="7" t="s">
        <v>17</v>
      </c>
      <c r="E461" s="7">
        <f>VLOOKUP(C461,'[1]S1.All cases'!$B$3:$O$1003,13,FALSE)</f>
        <v>2018</v>
      </c>
      <c r="F461" s="7" t="str">
        <f>VLOOKUP(C461,'[1]S1.All cases'!$B$3:$O$1003,12,FALSE)</f>
        <v>RUMC</v>
      </c>
      <c r="G461" s="12" t="s">
        <v>39</v>
      </c>
      <c r="H461" s="12" t="s">
        <v>38</v>
      </c>
      <c r="I461" s="12" t="s">
        <v>37</v>
      </c>
      <c r="J461" s="12" t="s">
        <v>2142</v>
      </c>
      <c r="K461" s="14">
        <v>16</v>
      </c>
      <c r="L461" s="10">
        <v>56883858</v>
      </c>
      <c r="M461" s="10" t="s">
        <v>35</v>
      </c>
      <c r="N461" s="9" t="s">
        <v>34</v>
      </c>
      <c r="Q461" s="3" t="s">
        <v>856</v>
      </c>
      <c r="S461" s="6" t="s">
        <v>1</v>
      </c>
      <c r="T461" s="6" t="s">
        <v>1</v>
      </c>
      <c r="U461" s="18"/>
      <c r="V461" s="29">
        <v>19</v>
      </c>
      <c r="W461" s="29">
        <v>19</v>
      </c>
      <c r="X461" s="28">
        <v>1</v>
      </c>
    </row>
    <row r="462" spans="1:26" s="9" customFormat="1" ht="18.75" x14ac:dyDescent="0.2">
      <c r="A462" s="3">
        <v>457</v>
      </c>
      <c r="B462" s="3">
        <v>335</v>
      </c>
      <c r="C462" s="7" t="s">
        <v>2140</v>
      </c>
      <c r="D462" s="7" t="s">
        <v>17</v>
      </c>
      <c r="E462" s="7">
        <f>VLOOKUP(C462,'[1]S1.All cases'!$B$3:$O$1003,13,FALSE)</f>
        <v>2018</v>
      </c>
      <c r="F462" s="7" t="str">
        <f>VLOOKUP(C462,'[1]S1.All cases'!$B$3:$O$1003,12,FALSE)</f>
        <v>RUMC</v>
      </c>
      <c r="G462" s="12" t="s">
        <v>39</v>
      </c>
      <c r="H462" s="12" t="s">
        <v>38</v>
      </c>
      <c r="I462" s="12" t="s">
        <v>37</v>
      </c>
      <c r="J462" s="12" t="s">
        <v>2141</v>
      </c>
      <c r="K462" s="14">
        <v>17</v>
      </c>
      <c r="L462" s="10">
        <v>8003497</v>
      </c>
      <c r="M462" s="10" t="s">
        <v>54</v>
      </c>
      <c r="N462" s="9" t="s">
        <v>72</v>
      </c>
      <c r="Q462" s="3" t="s">
        <v>2138</v>
      </c>
      <c r="S462" s="6" t="s">
        <v>1</v>
      </c>
      <c r="T462" s="6" t="s">
        <v>1</v>
      </c>
      <c r="U462" s="18"/>
      <c r="V462" s="29">
        <v>67</v>
      </c>
      <c r="W462" s="29">
        <v>32</v>
      </c>
      <c r="X462" s="28">
        <v>0.47761194029850745</v>
      </c>
    </row>
    <row r="463" spans="1:26" s="9" customFormat="1" ht="18.75" x14ac:dyDescent="0.2">
      <c r="A463" s="3">
        <v>458</v>
      </c>
      <c r="B463" s="3">
        <v>335</v>
      </c>
      <c r="C463" s="7" t="s">
        <v>2140</v>
      </c>
      <c r="D463" s="7" t="s">
        <v>17</v>
      </c>
      <c r="E463" s="7">
        <f>VLOOKUP(C463,'[1]S1.All cases'!$B$3:$O$1003,13,FALSE)</f>
        <v>2018</v>
      </c>
      <c r="F463" s="7" t="str">
        <f>VLOOKUP(C463,'[1]S1.All cases'!$B$3:$O$1003,12,FALSE)</f>
        <v>RUMC</v>
      </c>
      <c r="G463" s="12" t="s">
        <v>39</v>
      </c>
      <c r="H463" s="12" t="s">
        <v>38</v>
      </c>
      <c r="I463" s="12" t="s">
        <v>37</v>
      </c>
      <c r="J463" s="12" t="s">
        <v>2139</v>
      </c>
      <c r="K463" s="14">
        <v>17</v>
      </c>
      <c r="L463" s="10">
        <v>8013918</v>
      </c>
      <c r="M463" s="10" t="s">
        <v>35</v>
      </c>
      <c r="N463" s="9" t="s">
        <v>34</v>
      </c>
      <c r="Q463" s="3" t="s">
        <v>2138</v>
      </c>
      <c r="S463" s="6" t="s">
        <v>1</v>
      </c>
      <c r="T463" s="6" t="s">
        <v>1</v>
      </c>
      <c r="U463" s="18"/>
      <c r="V463" s="29">
        <v>55</v>
      </c>
      <c r="W463" s="29">
        <v>21</v>
      </c>
      <c r="X463" s="28">
        <v>0.38181818181818183</v>
      </c>
    </row>
    <row r="464" spans="1:26" s="9" customFormat="1" ht="18.75" x14ac:dyDescent="0.2">
      <c r="A464" s="3">
        <v>459</v>
      </c>
      <c r="B464" s="3">
        <v>336</v>
      </c>
      <c r="C464" s="7" t="s">
        <v>2137</v>
      </c>
      <c r="D464" s="7" t="s">
        <v>7</v>
      </c>
      <c r="E464" s="7">
        <f>VLOOKUP(C464,'[1]S1.All cases'!$B$3:$O$1003,13,FALSE)</f>
        <v>2018</v>
      </c>
      <c r="F464" s="7" t="str">
        <f>VLOOKUP(C464,'[1]S1.All cases'!$B$3:$O$1003,12,FALSE)</f>
        <v>RUMC</v>
      </c>
      <c r="G464" s="12" t="s">
        <v>39</v>
      </c>
      <c r="H464" s="12" t="s">
        <v>5</v>
      </c>
      <c r="I464" s="13" t="s">
        <v>4</v>
      </c>
      <c r="J464" s="12" t="s">
        <v>2136</v>
      </c>
      <c r="K464" s="14">
        <v>15</v>
      </c>
      <c r="L464" s="10" t="s">
        <v>2135</v>
      </c>
      <c r="M464" s="10">
        <v>2</v>
      </c>
      <c r="N464" s="10">
        <v>1</v>
      </c>
      <c r="O464" s="10">
        <v>1701507</v>
      </c>
      <c r="Q464" s="3"/>
      <c r="S464" s="6" t="s">
        <v>1</v>
      </c>
      <c r="T464" s="6" t="s">
        <v>1</v>
      </c>
      <c r="U464" s="18"/>
      <c r="V464" s="6"/>
      <c r="W464" s="6"/>
      <c r="X464" s="5"/>
    </row>
    <row r="465" spans="1:24" s="9" customFormat="1" ht="18.75" x14ac:dyDescent="0.2">
      <c r="A465" s="3">
        <v>460</v>
      </c>
      <c r="B465" s="3">
        <v>337</v>
      </c>
      <c r="C465" s="7" t="s">
        <v>2134</v>
      </c>
      <c r="D465" s="7" t="s">
        <v>17</v>
      </c>
      <c r="E465" s="7">
        <f>VLOOKUP(C465,'[1]S1.All cases'!$B$3:$O$1003,13,FALSE)</f>
        <v>2018</v>
      </c>
      <c r="F465" s="7" t="str">
        <f>VLOOKUP(C465,'[1]S1.All cases'!$B$3:$O$1003,12,FALSE)</f>
        <v>RUMC</v>
      </c>
      <c r="G465" s="12" t="s">
        <v>118</v>
      </c>
      <c r="H465" s="12" t="s">
        <v>117</v>
      </c>
      <c r="I465" s="12" t="s">
        <v>4</v>
      </c>
      <c r="J465" s="9" t="s">
        <v>2133</v>
      </c>
      <c r="K465" s="27">
        <v>19</v>
      </c>
      <c r="L465" s="10" t="s">
        <v>1019</v>
      </c>
      <c r="M465" s="10">
        <v>20</v>
      </c>
      <c r="N465" s="10">
        <v>140</v>
      </c>
      <c r="O465" s="10">
        <v>60</v>
      </c>
      <c r="Q465" s="3" t="s">
        <v>1018</v>
      </c>
      <c r="S465" s="6" t="s">
        <v>1</v>
      </c>
      <c r="T465" s="6" t="s">
        <v>1</v>
      </c>
      <c r="U465" s="18"/>
      <c r="V465" s="6"/>
      <c r="W465" s="6"/>
      <c r="X465" s="5"/>
    </row>
    <row r="466" spans="1:24" s="9" customFormat="1" ht="18.75" x14ac:dyDescent="0.2">
      <c r="A466" s="3">
        <v>461</v>
      </c>
      <c r="B466" s="3">
        <v>338</v>
      </c>
      <c r="C466" s="7" t="s">
        <v>2132</v>
      </c>
      <c r="D466" s="7" t="s">
        <v>17</v>
      </c>
      <c r="E466" s="7">
        <f>VLOOKUP(C466,'[1]S1.All cases'!$B$3:$O$1003,13,FALSE)</f>
        <v>2018</v>
      </c>
      <c r="F466" s="7" t="str">
        <f>VLOOKUP(C466,'[1]S1.All cases'!$B$3:$O$1003,12,FALSE)</f>
        <v>RUMC</v>
      </c>
      <c r="G466" s="12" t="s">
        <v>109</v>
      </c>
      <c r="H466" s="12" t="s">
        <v>38</v>
      </c>
      <c r="I466" s="12" t="s">
        <v>37</v>
      </c>
      <c r="J466" s="12" t="s">
        <v>2131</v>
      </c>
      <c r="K466" s="14">
        <v>13</v>
      </c>
      <c r="L466" s="10">
        <v>32333236</v>
      </c>
      <c r="M466" s="10" t="s">
        <v>2130</v>
      </c>
      <c r="N466" s="9" t="s">
        <v>72</v>
      </c>
      <c r="Q466" s="3" t="s">
        <v>515</v>
      </c>
      <c r="S466" s="6" t="s">
        <v>1</v>
      </c>
      <c r="T466" s="6" t="s">
        <v>1</v>
      </c>
      <c r="U466" s="18"/>
      <c r="V466" s="29">
        <v>39</v>
      </c>
      <c r="W466" s="29">
        <v>16</v>
      </c>
      <c r="X466" s="28">
        <v>0.41025641025641024</v>
      </c>
    </row>
    <row r="467" spans="1:24" s="9" customFormat="1" ht="18.75" x14ac:dyDescent="0.2">
      <c r="A467" s="3">
        <v>462</v>
      </c>
      <c r="B467" s="3">
        <v>339</v>
      </c>
      <c r="C467" s="7" t="s">
        <v>2129</v>
      </c>
      <c r="D467" s="7" t="s">
        <v>17</v>
      </c>
      <c r="E467" s="7">
        <f>VLOOKUP(C467,'[1]S1.All cases'!$B$3:$O$1003,13,FALSE)</f>
        <v>2018</v>
      </c>
      <c r="F467" s="7" t="str">
        <f>VLOOKUP(C467,'[1]S1.All cases'!$B$3:$O$1003,12,FALSE)</f>
        <v>RUMC</v>
      </c>
      <c r="G467" s="12" t="s">
        <v>39</v>
      </c>
      <c r="H467" s="12" t="s">
        <v>38</v>
      </c>
      <c r="I467" s="12" t="s">
        <v>37</v>
      </c>
      <c r="J467" s="12" t="s">
        <v>2128</v>
      </c>
      <c r="K467" s="14" t="s">
        <v>2127</v>
      </c>
      <c r="L467" s="10">
        <v>78946103</v>
      </c>
      <c r="M467" s="10" t="s">
        <v>54</v>
      </c>
      <c r="N467" s="9" t="s">
        <v>72</v>
      </c>
      <c r="Q467" s="3" t="s">
        <v>2126</v>
      </c>
      <c r="S467" s="6" t="s">
        <v>1</v>
      </c>
      <c r="T467" s="6" t="s">
        <v>1</v>
      </c>
      <c r="U467" s="18"/>
      <c r="V467" s="29">
        <v>24</v>
      </c>
      <c r="W467" s="29">
        <v>9</v>
      </c>
      <c r="X467" s="28">
        <v>0.375</v>
      </c>
    </row>
    <row r="468" spans="1:24" s="9" customFormat="1" ht="18.75" x14ac:dyDescent="0.2">
      <c r="A468" s="3">
        <v>463</v>
      </c>
      <c r="B468" s="3">
        <v>340</v>
      </c>
      <c r="C468" s="7" t="s">
        <v>2125</v>
      </c>
      <c r="D468" s="7" t="s">
        <v>17</v>
      </c>
      <c r="E468" s="7">
        <f>VLOOKUP(C468,'[1]S1.All cases'!$B$3:$O$1003,13,FALSE)</f>
        <v>2018</v>
      </c>
      <c r="F468" s="7" t="str">
        <f>VLOOKUP(C468,'[1]S1.All cases'!$B$3:$O$1003,12,FALSE)</f>
        <v>RUMC</v>
      </c>
      <c r="G468" s="12" t="s">
        <v>109</v>
      </c>
      <c r="H468" s="12" t="s">
        <v>38</v>
      </c>
      <c r="I468" s="12" t="s">
        <v>37</v>
      </c>
      <c r="J468" s="12" t="s">
        <v>2124</v>
      </c>
      <c r="K468" s="14">
        <v>2</v>
      </c>
      <c r="L468" s="10">
        <v>47799427</v>
      </c>
      <c r="M468" s="10" t="s">
        <v>35</v>
      </c>
      <c r="N468" s="9" t="s">
        <v>34</v>
      </c>
      <c r="Q468" s="3" t="s">
        <v>105</v>
      </c>
      <c r="S468" s="6" t="s">
        <v>1</v>
      </c>
      <c r="T468" s="6" t="s">
        <v>1</v>
      </c>
      <c r="U468" s="18"/>
      <c r="V468" s="29">
        <v>47</v>
      </c>
      <c r="W468" s="29">
        <v>26</v>
      </c>
      <c r="X468" s="28">
        <v>0.55319148936170215</v>
      </c>
    </row>
    <row r="469" spans="1:24" s="9" customFormat="1" ht="18.75" x14ac:dyDescent="0.2">
      <c r="A469" s="3">
        <v>464</v>
      </c>
      <c r="B469" s="3">
        <v>341</v>
      </c>
      <c r="C469" s="7" t="s">
        <v>2122</v>
      </c>
      <c r="D469" s="7" t="s">
        <v>17</v>
      </c>
      <c r="E469" s="7">
        <f>VLOOKUP(C469,'[1]S1.All cases'!$B$3:$O$1003,13,FALSE)</f>
        <v>2018</v>
      </c>
      <c r="F469" s="7" t="str">
        <f>VLOOKUP(C469,'[1]S1.All cases'!$B$3:$O$1003,12,FALSE)</f>
        <v>RUMC</v>
      </c>
      <c r="G469" s="12" t="s">
        <v>39</v>
      </c>
      <c r="H469" s="12" t="s">
        <v>38</v>
      </c>
      <c r="I469" s="12" t="s">
        <v>37</v>
      </c>
      <c r="J469" s="12" t="s">
        <v>2123</v>
      </c>
      <c r="K469" s="14">
        <v>1</v>
      </c>
      <c r="L469" s="10">
        <v>215675583</v>
      </c>
      <c r="M469" s="10" t="s">
        <v>72</v>
      </c>
      <c r="N469" s="9" t="s">
        <v>35</v>
      </c>
      <c r="Q469" s="3" t="s">
        <v>373</v>
      </c>
      <c r="S469" s="6" t="s">
        <v>1</v>
      </c>
      <c r="T469" s="6" t="s">
        <v>1</v>
      </c>
      <c r="U469" s="18"/>
      <c r="V469" s="29">
        <v>21</v>
      </c>
      <c r="W469" s="29">
        <v>12</v>
      </c>
      <c r="X469" s="28">
        <v>0.5714285714285714</v>
      </c>
    </row>
    <row r="470" spans="1:24" s="9" customFormat="1" ht="18.75" x14ac:dyDescent="0.2">
      <c r="A470" s="3">
        <v>465</v>
      </c>
      <c r="B470" s="3">
        <v>341</v>
      </c>
      <c r="C470" s="7" t="s">
        <v>2122</v>
      </c>
      <c r="D470" s="7" t="s">
        <v>17</v>
      </c>
      <c r="E470" s="7">
        <f>VLOOKUP(C470,'[1]S1.All cases'!$B$3:$O$1003,13,FALSE)</f>
        <v>2018</v>
      </c>
      <c r="F470" s="7" t="str">
        <f>VLOOKUP(C470,'[1]S1.All cases'!$B$3:$O$1003,12,FALSE)</f>
        <v>RUMC</v>
      </c>
      <c r="G470" s="12" t="s">
        <v>39</v>
      </c>
      <c r="H470" s="12" t="s">
        <v>5</v>
      </c>
      <c r="I470" s="13" t="s">
        <v>4</v>
      </c>
      <c r="J470" s="12" t="s">
        <v>2121</v>
      </c>
      <c r="K470" s="14">
        <v>1</v>
      </c>
      <c r="L470" s="10" t="s">
        <v>2120</v>
      </c>
      <c r="M470" s="10">
        <v>2</v>
      </c>
      <c r="N470" s="10">
        <v>1</v>
      </c>
      <c r="O470" s="10">
        <v>168114</v>
      </c>
      <c r="Q470" s="3" t="s">
        <v>373</v>
      </c>
      <c r="S470" s="6" t="s">
        <v>1</v>
      </c>
      <c r="T470" s="6" t="s">
        <v>1</v>
      </c>
      <c r="U470" s="18"/>
      <c r="V470" s="6"/>
      <c r="W470" s="6"/>
      <c r="X470" s="5"/>
    </row>
    <row r="471" spans="1:24" s="9" customFormat="1" ht="18.75" x14ac:dyDescent="0.2">
      <c r="A471" s="3">
        <v>466</v>
      </c>
      <c r="B471" s="3">
        <v>342</v>
      </c>
      <c r="C471" s="7" t="s">
        <v>2118</v>
      </c>
      <c r="D471" s="7" t="s">
        <v>7</v>
      </c>
      <c r="E471" s="7">
        <f>VLOOKUP(C471,'[1]S1.All cases'!$B$3:$O$1003,13,FALSE)</f>
        <v>2018</v>
      </c>
      <c r="F471" s="7" t="str">
        <f>VLOOKUP(C471,'[1]S1.All cases'!$B$3:$O$1003,12,FALSE)</f>
        <v>RUMC</v>
      </c>
      <c r="G471" s="12" t="s">
        <v>109</v>
      </c>
      <c r="H471" s="12" t="s">
        <v>38</v>
      </c>
      <c r="I471" s="12" t="s">
        <v>37</v>
      </c>
      <c r="J471" s="12" t="s">
        <v>2119</v>
      </c>
      <c r="K471" s="14">
        <v>4</v>
      </c>
      <c r="L471" s="10">
        <v>154608615</v>
      </c>
      <c r="M471" s="10" t="s">
        <v>35</v>
      </c>
      <c r="N471" s="9" t="s">
        <v>34</v>
      </c>
      <c r="Q471" s="3" t="s">
        <v>2116</v>
      </c>
      <c r="S471" s="6" t="s">
        <v>1</v>
      </c>
      <c r="T471" s="6" t="s">
        <v>1</v>
      </c>
      <c r="U471" s="18"/>
      <c r="V471" s="29">
        <v>40</v>
      </c>
      <c r="W471" s="29">
        <v>19</v>
      </c>
      <c r="X471" s="28">
        <v>0.47499999999999998</v>
      </c>
    </row>
    <row r="472" spans="1:24" s="9" customFormat="1" ht="18.75" x14ac:dyDescent="0.2">
      <c r="A472" s="3">
        <v>467</v>
      </c>
      <c r="B472" s="3">
        <v>342</v>
      </c>
      <c r="C472" s="7" t="s">
        <v>2118</v>
      </c>
      <c r="D472" s="7" t="s">
        <v>7</v>
      </c>
      <c r="E472" s="7">
        <f>VLOOKUP(C472,'[1]S1.All cases'!$B$3:$O$1003,13,FALSE)</f>
        <v>2018</v>
      </c>
      <c r="F472" s="7" t="str">
        <f>VLOOKUP(C472,'[1]S1.All cases'!$B$3:$O$1003,12,FALSE)</f>
        <v>RUMC</v>
      </c>
      <c r="G472" s="12" t="s">
        <v>109</v>
      </c>
      <c r="H472" s="12" t="s">
        <v>38</v>
      </c>
      <c r="I472" s="12" t="s">
        <v>37</v>
      </c>
      <c r="J472" s="12" t="s">
        <v>2117</v>
      </c>
      <c r="K472" s="14">
        <v>4</v>
      </c>
      <c r="L472" s="10">
        <v>154611883</v>
      </c>
      <c r="M472" s="10" t="s">
        <v>54</v>
      </c>
      <c r="N472" s="9" t="s">
        <v>35</v>
      </c>
      <c r="Q472" s="3" t="s">
        <v>2116</v>
      </c>
      <c r="S472" s="6" t="s">
        <v>1</v>
      </c>
      <c r="T472" s="6" t="s">
        <v>1</v>
      </c>
      <c r="U472" s="18"/>
      <c r="V472" s="29">
        <v>31</v>
      </c>
      <c r="W472" s="29">
        <v>17</v>
      </c>
      <c r="X472" s="28">
        <v>0.54838709677419351</v>
      </c>
    </row>
    <row r="473" spans="1:24" s="9" customFormat="1" ht="18.75" x14ac:dyDescent="0.2">
      <c r="A473" s="3">
        <v>468</v>
      </c>
      <c r="B473" s="3">
        <v>343</v>
      </c>
      <c r="C473" s="7" t="s">
        <v>2115</v>
      </c>
      <c r="D473" s="7" t="s">
        <v>17</v>
      </c>
      <c r="E473" s="7">
        <f>VLOOKUP(C473,'[1]S1.All cases'!$B$3:$O$1003,13,FALSE)</f>
        <v>2018</v>
      </c>
      <c r="F473" s="7" t="str">
        <f>VLOOKUP(C473,'[1]S1.All cases'!$B$3:$O$1003,12,FALSE)</f>
        <v>RUMC</v>
      </c>
      <c r="G473" s="12" t="s">
        <v>39</v>
      </c>
      <c r="H473" s="12" t="s">
        <v>38</v>
      </c>
      <c r="I473" s="12" t="s">
        <v>37</v>
      </c>
      <c r="J473" s="12" t="s">
        <v>2114</v>
      </c>
      <c r="K473" s="14">
        <v>11</v>
      </c>
      <c r="L473" s="10">
        <v>103135923</v>
      </c>
      <c r="M473" s="10" t="s">
        <v>34</v>
      </c>
      <c r="N473" s="9" t="s">
        <v>72</v>
      </c>
      <c r="Q473" s="3" t="s">
        <v>2113</v>
      </c>
      <c r="S473" s="6" t="s">
        <v>1</v>
      </c>
      <c r="T473" s="6" t="s">
        <v>1</v>
      </c>
      <c r="U473" s="18"/>
      <c r="V473" s="29">
        <v>24</v>
      </c>
      <c r="W473" s="29">
        <v>12</v>
      </c>
      <c r="X473" s="28">
        <v>0.5</v>
      </c>
    </row>
    <row r="474" spans="1:24" s="9" customFormat="1" ht="18.75" x14ac:dyDescent="0.2">
      <c r="A474" s="3">
        <v>469</v>
      </c>
      <c r="B474" s="3">
        <v>344</v>
      </c>
      <c r="C474" s="7" t="s">
        <v>2112</v>
      </c>
      <c r="D474" s="7" t="s">
        <v>17</v>
      </c>
      <c r="E474" s="7">
        <f>VLOOKUP(C474,'[1]S1.All cases'!$B$3:$O$1003,13,FALSE)</f>
        <v>2018</v>
      </c>
      <c r="F474" s="7" t="str">
        <f>VLOOKUP(C474,'[1]S1.All cases'!$B$3:$O$1003,12,FALSE)</f>
        <v>RUMC</v>
      </c>
      <c r="G474" s="12" t="s">
        <v>39</v>
      </c>
      <c r="H474" s="12" t="s">
        <v>38</v>
      </c>
      <c r="I474" s="12" t="s">
        <v>37</v>
      </c>
      <c r="J474" s="12" t="s">
        <v>2111</v>
      </c>
      <c r="K474" s="14">
        <v>22</v>
      </c>
      <c r="L474" s="10">
        <v>41127558</v>
      </c>
      <c r="M474" s="10" t="s">
        <v>2110</v>
      </c>
      <c r="N474" s="9" t="s">
        <v>72</v>
      </c>
      <c r="Q474" s="3" t="s">
        <v>2109</v>
      </c>
      <c r="S474" s="6" t="s">
        <v>1</v>
      </c>
      <c r="T474" s="6" t="s">
        <v>1</v>
      </c>
      <c r="U474" s="18"/>
      <c r="V474" s="29">
        <v>44</v>
      </c>
      <c r="W474" s="29">
        <v>22</v>
      </c>
      <c r="X474" s="28">
        <v>0.5</v>
      </c>
    </row>
    <row r="475" spans="1:24" s="9" customFormat="1" ht="18.75" x14ac:dyDescent="0.2">
      <c r="A475" s="3">
        <v>470</v>
      </c>
      <c r="B475" s="3">
        <v>345</v>
      </c>
      <c r="C475" s="7" t="s">
        <v>2108</v>
      </c>
      <c r="D475" s="7" t="s">
        <v>7</v>
      </c>
      <c r="E475" s="7">
        <f>VLOOKUP(C475,'[1]S1.All cases'!$B$3:$O$1003,13,FALSE)</f>
        <v>2018</v>
      </c>
      <c r="F475" s="7" t="str">
        <f>VLOOKUP(C475,'[1]S1.All cases'!$B$3:$O$1003,12,FALSE)</f>
        <v>RUMC</v>
      </c>
      <c r="G475" s="12" t="s">
        <v>52</v>
      </c>
      <c r="H475" s="12" t="s">
        <v>38</v>
      </c>
      <c r="I475" s="12" t="s">
        <v>37</v>
      </c>
      <c r="J475" s="12" t="s">
        <v>2107</v>
      </c>
      <c r="K475" s="14">
        <v>16</v>
      </c>
      <c r="L475" s="10">
        <v>89280033</v>
      </c>
      <c r="M475" s="10" t="s">
        <v>54</v>
      </c>
      <c r="N475" s="9" t="s">
        <v>664</v>
      </c>
      <c r="Q475" s="3" t="s">
        <v>378</v>
      </c>
      <c r="S475" s="6" t="s">
        <v>1</v>
      </c>
      <c r="T475" s="6" t="s">
        <v>1</v>
      </c>
      <c r="U475" s="18"/>
      <c r="V475" s="29">
        <v>58</v>
      </c>
      <c r="W475" s="29">
        <v>26</v>
      </c>
      <c r="X475" s="28">
        <v>0.44827586206896552</v>
      </c>
    </row>
    <row r="476" spans="1:24" s="9" customFormat="1" ht="18.75" x14ac:dyDescent="0.2">
      <c r="A476" s="3">
        <v>471</v>
      </c>
      <c r="B476" s="3">
        <v>346</v>
      </c>
      <c r="C476" s="7" t="s">
        <v>2106</v>
      </c>
      <c r="D476" s="7" t="s">
        <v>7</v>
      </c>
      <c r="E476" s="7">
        <f>VLOOKUP(C476,'[1]S1.All cases'!$B$3:$O$1003,13,FALSE)</f>
        <v>2018</v>
      </c>
      <c r="F476" s="7" t="str">
        <f>VLOOKUP(C476,'[1]S1.All cases'!$B$3:$O$1003,12,FALSE)</f>
        <v>RUMC</v>
      </c>
      <c r="G476" s="12" t="s">
        <v>39</v>
      </c>
      <c r="H476" s="12" t="s">
        <v>38</v>
      </c>
      <c r="I476" s="12" t="s">
        <v>37</v>
      </c>
      <c r="J476" s="12" t="s">
        <v>2105</v>
      </c>
      <c r="K476" s="14">
        <v>1</v>
      </c>
      <c r="L476" s="10">
        <v>94031110</v>
      </c>
      <c r="M476" s="10" t="s">
        <v>54</v>
      </c>
      <c r="N476" s="9" t="s">
        <v>72</v>
      </c>
      <c r="Q476" s="3" t="s">
        <v>467</v>
      </c>
      <c r="S476" s="6" t="s">
        <v>1</v>
      </c>
      <c r="T476" s="6" t="s">
        <v>1</v>
      </c>
      <c r="U476" s="18"/>
      <c r="V476" s="29">
        <v>43</v>
      </c>
      <c r="W476" s="29">
        <v>43</v>
      </c>
      <c r="X476" s="28">
        <v>1</v>
      </c>
    </row>
    <row r="477" spans="1:24" s="9" customFormat="1" ht="18.75" x14ac:dyDescent="0.2">
      <c r="A477" s="3">
        <v>472</v>
      </c>
      <c r="B477" s="3">
        <v>347</v>
      </c>
      <c r="C477" s="7" t="s">
        <v>2104</v>
      </c>
      <c r="D477" s="7" t="s">
        <v>7</v>
      </c>
      <c r="E477" s="7">
        <f>VLOOKUP(C477,'[1]S1.All cases'!$B$3:$O$1003,13,FALSE)</f>
        <v>2018</v>
      </c>
      <c r="F477" s="7" t="str">
        <f>VLOOKUP(C477,'[1]S1.All cases'!$B$3:$O$1003,12,FALSE)</f>
        <v>RUMC</v>
      </c>
      <c r="G477" s="12" t="s">
        <v>39</v>
      </c>
      <c r="H477" s="12" t="s">
        <v>38</v>
      </c>
      <c r="I477" s="12" t="s">
        <v>37</v>
      </c>
      <c r="J477" s="12" t="s">
        <v>2103</v>
      </c>
      <c r="K477" s="14">
        <v>16</v>
      </c>
      <c r="L477" s="10">
        <v>30737370</v>
      </c>
      <c r="M477" s="10" t="s">
        <v>35</v>
      </c>
      <c r="N477" s="9" t="s">
        <v>34</v>
      </c>
      <c r="Q477" s="3" t="s">
        <v>2102</v>
      </c>
      <c r="S477" s="6" t="s">
        <v>1</v>
      </c>
      <c r="T477" s="6" t="s">
        <v>1</v>
      </c>
      <c r="U477" s="18"/>
      <c r="V477" s="29">
        <v>42</v>
      </c>
      <c r="W477" s="29">
        <v>16</v>
      </c>
      <c r="X477" s="28">
        <v>0.38095238095238093</v>
      </c>
    </row>
    <row r="478" spans="1:24" s="9" customFormat="1" ht="18.75" x14ac:dyDescent="0.2">
      <c r="A478" s="3">
        <v>473</v>
      </c>
      <c r="B478" s="3">
        <v>348</v>
      </c>
      <c r="C478" s="7" t="s">
        <v>2101</v>
      </c>
      <c r="D478" s="7" t="s">
        <v>17</v>
      </c>
      <c r="E478" s="7">
        <f>VLOOKUP(C478,'[1]S1.All cases'!$B$3:$O$1003,13,FALSE)</f>
        <v>2018</v>
      </c>
      <c r="F478" s="7" t="str">
        <f>VLOOKUP(C478,'[1]S1.All cases'!$B$3:$O$1003,12,FALSE)</f>
        <v>RUMC</v>
      </c>
      <c r="G478" s="12" t="s">
        <v>39</v>
      </c>
      <c r="H478" s="12" t="s">
        <v>5</v>
      </c>
      <c r="I478" s="13" t="s">
        <v>4</v>
      </c>
      <c r="J478" s="12" t="s">
        <v>2100</v>
      </c>
      <c r="K478" s="14">
        <v>22</v>
      </c>
      <c r="L478" s="10" t="s">
        <v>2099</v>
      </c>
      <c r="M478" s="10">
        <v>2</v>
      </c>
      <c r="N478" s="10">
        <v>3</v>
      </c>
      <c r="O478" s="10">
        <v>1305350</v>
      </c>
      <c r="Q478" s="3"/>
      <c r="S478" s="6" t="s">
        <v>1</v>
      </c>
      <c r="T478" s="6" t="s">
        <v>1</v>
      </c>
      <c r="U478" s="18"/>
      <c r="V478" s="6"/>
      <c r="W478" s="6"/>
      <c r="X478" s="5"/>
    </row>
    <row r="479" spans="1:24" s="9" customFormat="1" ht="18.75" x14ac:dyDescent="0.2">
      <c r="A479" s="3">
        <v>474</v>
      </c>
      <c r="B479" s="3">
        <v>349</v>
      </c>
      <c r="C479" s="7" t="s">
        <v>2098</v>
      </c>
      <c r="D479" s="7" t="s">
        <v>7</v>
      </c>
      <c r="E479" s="7">
        <f>VLOOKUP(C479,'[1]S1.All cases'!$B$3:$O$1003,13,FALSE)</f>
        <v>2018</v>
      </c>
      <c r="F479" s="7" t="str">
        <f>VLOOKUP(C479,'[1]S1.All cases'!$B$3:$O$1003,12,FALSE)</f>
        <v>RUMC</v>
      </c>
      <c r="G479" s="12" t="s">
        <v>39</v>
      </c>
      <c r="H479" s="12" t="s">
        <v>38</v>
      </c>
      <c r="I479" s="12" t="s">
        <v>37</v>
      </c>
      <c r="J479" s="12" t="s">
        <v>2097</v>
      </c>
      <c r="K479" s="14">
        <v>16</v>
      </c>
      <c r="L479" s="10">
        <v>89284450</v>
      </c>
      <c r="M479" s="10" t="s">
        <v>2096</v>
      </c>
      <c r="N479" s="9" t="s">
        <v>35</v>
      </c>
      <c r="Q479" s="3" t="s">
        <v>378</v>
      </c>
      <c r="S479" s="6" t="s">
        <v>1</v>
      </c>
      <c r="T479" s="6" t="s">
        <v>1</v>
      </c>
      <c r="U479" s="18"/>
      <c r="V479" s="29">
        <v>36</v>
      </c>
      <c r="W479" s="29">
        <v>23</v>
      </c>
      <c r="X479" s="28">
        <v>0.63888888888888884</v>
      </c>
    </row>
    <row r="480" spans="1:24" s="9" customFormat="1" ht="18.75" x14ac:dyDescent="0.2">
      <c r="A480" s="3">
        <v>475</v>
      </c>
      <c r="B480" s="3">
        <v>350</v>
      </c>
      <c r="C480" s="7" t="s">
        <v>2095</v>
      </c>
      <c r="D480" s="7" t="s">
        <v>7</v>
      </c>
      <c r="E480" s="7">
        <f>VLOOKUP(C480,'[1]S1.All cases'!$B$3:$O$1003,13,FALSE)</f>
        <v>2018</v>
      </c>
      <c r="F480" s="7" t="str">
        <f>VLOOKUP(C480,'[1]S1.All cases'!$B$3:$O$1003,12,FALSE)</f>
        <v>RUMC</v>
      </c>
      <c r="G480" s="12" t="s">
        <v>39</v>
      </c>
      <c r="H480" s="12" t="s">
        <v>38</v>
      </c>
      <c r="I480" s="12" t="s">
        <v>37</v>
      </c>
      <c r="J480" s="12" t="s">
        <v>2094</v>
      </c>
      <c r="K480" s="14">
        <v>4</v>
      </c>
      <c r="L480" s="10">
        <v>186274239</v>
      </c>
      <c r="M480" s="10" t="s">
        <v>35</v>
      </c>
      <c r="N480" s="9" t="s">
        <v>34</v>
      </c>
      <c r="Q480" s="3" t="s">
        <v>2093</v>
      </c>
      <c r="S480" s="6" t="s">
        <v>1</v>
      </c>
      <c r="T480" s="6" t="s">
        <v>1</v>
      </c>
      <c r="U480" s="18"/>
      <c r="V480" s="29">
        <v>34</v>
      </c>
      <c r="W480" s="29">
        <v>21</v>
      </c>
      <c r="X480" s="28">
        <v>0.61764705882352944</v>
      </c>
    </row>
    <row r="481" spans="1:26" s="9" customFormat="1" ht="18.75" x14ac:dyDescent="0.2">
      <c r="A481" s="3">
        <v>476</v>
      </c>
      <c r="B481" s="3">
        <v>351</v>
      </c>
      <c r="C481" s="7" t="s">
        <v>2092</v>
      </c>
      <c r="D481" s="7" t="s">
        <v>17</v>
      </c>
      <c r="E481" s="7">
        <f>VLOOKUP(C481,'[1]S1.All cases'!$B$3:$O$1003,13,FALSE)</f>
        <v>2018</v>
      </c>
      <c r="F481" s="7" t="str">
        <f>VLOOKUP(C481,'[1]S1.All cases'!$B$3:$O$1003,12,FALSE)</f>
        <v>RUMC</v>
      </c>
      <c r="G481" s="12" t="s">
        <v>39</v>
      </c>
      <c r="H481" s="12" t="s">
        <v>38</v>
      </c>
      <c r="I481" s="12" t="s">
        <v>37</v>
      </c>
      <c r="J481" s="12" t="s">
        <v>2091</v>
      </c>
      <c r="K481" s="14">
        <v>12</v>
      </c>
      <c r="L481" s="10">
        <v>51699615</v>
      </c>
      <c r="M481" s="10" t="s">
        <v>34</v>
      </c>
      <c r="N481" s="9" t="s">
        <v>35</v>
      </c>
      <c r="Q481" s="3" t="s">
        <v>120</v>
      </c>
      <c r="S481" s="6" t="s">
        <v>1</v>
      </c>
      <c r="T481" s="6" t="s">
        <v>1</v>
      </c>
      <c r="U481" s="18"/>
      <c r="V481" s="29">
        <v>40</v>
      </c>
      <c r="W481" s="29">
        <v>19</v>
      </c>
      <c r="X481" s="28">
        <v>0.47499999999999998</v>
      </c>
    </row>
    <row r="482" spans="1:26" s="9" customFormat="1" ht="18.75" x14ac:dyDescent="0.2">
      <c r="A482" s="3">
        <v>477</v>
      </c>
      <c r="B482" s="3">
        <v>352</v>
      </c>
      <c r="C482" s="7" t="s">
        <v>2090</v>
      </c>
      <c r="D482" s="7" t="s">
        <v>7</v>
      </c>
      <c r="E482" s="7">
        <f>VLOOKUP(C482,'[1]S1.All cases'!$B$3:$O$1003,13,FALSE)</f>
        <v>2018</v>
      </c>
      <c r="F482" s="7" t="str">
        <f>VLOOKUP(C482,'[1]S1.All cases'!$B$3:$O$1003,12,FALSE)</f>
        <v>RUMC</v>
      </c>
      <c r="G482" s="12" t="s">
        <v>109</v>
      </c>
      <c r="H482" s="12" t="s">
        <v>38</v>
      </c>
      <c r="I482" s="12" t="s">
        <v>37</v>
      </c>
      <c r="J482" s="12" t="s">
        <v>2089</v>
      </c>
      <c r="K482" s="14">
        <v>1</v>
      </c>
      <c r="L482" s="10">
        <v>45332215</v>
      </c>
      <c r="M482" s="10" t="s">
        <v>54</v>
      </c>
      <c r="N482" s="9" t="s">
        <v>72</v>
      </c>
      <c r="Q482" s="3" t="s">
        <v>651</v>
      </c>
      <c r="S482" s="6" t="s">
        <v>1</v>
      </c>
      <c r="T482" s="6" t="s">
        <v>1</v>
      </c>
      <c r="U482" s="18"/>
      <c r="V482" s="29">
        <v>42</v>
      </c>
      <c r="W482" s="29">
        <v>42</v>
      </c>
      <c r="X482" s="28">
        <v>1</v>
      </c>
      <c r="Y482" s="9" t="s">
        <v>224</v>
      </c>
    </row>
    <row r="483" spans="1:26" s="9" customFormat="1" ht="18.75" x14ac:dyDescent="0.2">
      <c r="A483" s="3">
        <v>478</v>
      </c>
      <c r="B483" s="3">
        <v>353</v>
      </c>
      <c r="C483" s="7" t="s">
        <v>2088</v>
      </c>
      <c r="D483" s="7" t="s">
        <v>17</v>
      </c>
      <c r="E483" s="7">
        <f>VLOOKUP(C483,'[1]S1.All cases'!$B$3:$O$1003,13,FALSE)</f>
        <v>2018</v>
      </c>
      <c r="F483" s="7" t="str">
        <f>VLOOKUP(C483,'[1]S1.All cases'!$B$3:$O$1003,12,FALSE)</f>
        <v>RUMC</v>
      </c>
      <c r="G483" s="12" t="s">
        <v>39</v>
      </c>
      <c r="H483" s="12" t="s">
        <v>38</v>
      </c>
      <c r="I483" s="12" t="s">
        <v>37</v>
      </c>
      <c r="J483" s="12" t="s">
        <v>2087</v>
      </c>
      <c r="K483" s="14">
        <v>17</v>
      </c>
      <c r="L483" s="10">
        <v>1650881</v>
      </c>
      <c r="M483" s="10" t="s">
        <v>35</v>
      </c>
      <c r="N483" s="9" t="s">
        <v>34</v>
      </c>
      <c r="Q483" s="3" t="s">
        <v>2086</v>
      </c>
      <c r="S483" s="6" t="s">
        <v>1</v>
      </c>
      <c r="T483" s="6" t="s">
        <v>1</v>
      </c>
      <c r="U483" s="18"/>
      <c r="V483" s="29">
        <v>50</v>
      </c>
      <c r="W483" s="29">
        <v>29</v>
      </c>
      <c r="X483" s="28">
        <v>0.57999999999999996</v>
      </c>
    </row>
    <row r="484" spans="1:26" s="9" customFormat="1" ht="18.75" x14ac:dyDescent="0.2">
      <c r="A484" s="3">
        <v>479</v>
      </c>
      <c r="B484" s="3">
        <v>354</v>
      </c>
      <c r="C484" s="7" t="s">
        <v>2084</v>
      </c>
      <c r="D484" s="7" t="s">
        <v>17</v>
      </c>
      <c r="E484" s="7">
        <f>VLOOKUP(C484,'[1]S1.All cases'!$B$3:$O$1003,13,FALSE)</f>
        <v>2018</v>
      </c>
      <c r="F484" s="7" t="str">
        <f>VLOOKUP(C484,'[1]S1.All cases'!$B$3:$O$1003,12,FALSE)</f>
        <v>RUMC</v>
      </c>
      <c r="G484" s="12" t="s">
        <v>109</v>
      </c>
      <c r="H484" s="12" t="s">
        <v>38</v>
      </c>
      <c r="I484" s="12" t="s">
        <v>37</v>
      </c>
      <c r="J484" s="12" t="s">
        <v>2085</v>
      </c>
      <c r="K484" s="14">
        <v>2</v>
      </c>
      <c r="L484" s="10">
        <v>44275915</v>
      </c>
      <c r="M484" s="10" t="s">
        <v>72</v>
      </c>
      <c r="N484" s="9" t="s">
        <v>35</v>
      </c>
      <c r="Q484" s="3" t="s">
        <v>415</v>
      </c>
      <c r="S484" s="6" t="s">
        <v>1</v>
      </c>
      <c r="T484" s="6" t="s">
        <v>1</v>
      </c>
      <c r="U484" s="18"/>
      <c r="V484" s="29">
        <v>22</v>
      </c>
      <c r="W484" s="29">
        <v>12</v>
      </c>
      <c r="X484" s="28">
        <v>0.54545454545454541</v>
      </c>
    </row>
    <row r="485" spans="1:26" s="9" customFormat="1" ht="18.75" x14ac:dyDescent="0.2">
      <c r="A485" s="3">
        <v>480</v>
      </c>
      <c r="B485" s="3">
        <v>354</v>
      </c>
      <c r="C485" s="7" t="s">
        <v>2084</v>
      </c>
      <c r="D485" s="7" t="s">
        <v>17</v>
      </c>
      <c r="E485" s="7">
        <f>VLOOKUP(C485,'[1]S1.All cases'!$B$3:$O$1003,13,FALSE)</f>
        <v>2018</v>
      </c>
      <c r="F485" s="7" t="str">
        <f>VLOOKUP(C485,'[1]S1.All cases'!$B$3:$O$1003,12,FALSE)</f>
        <v>RUMC</v>
      </c>
      <c r="G485" s="12" t="s">
        <v>109</v>
      </c>
      <c r="H485" s="12" t="s">
        <v>38</v>
      </c>
      <c r="I485" s="12" t="s">
        <v>37</v>
      </c>
      <c r="J485" s="12" t="s">
        <v>2083</v>
      </c>
      <c r="K485" s="14">
        <v>2</v>
      </c>
      <c r="L485" s="10">
        <v>44312653</v>
      </c>
      <c r="M485" s="10" t="s">
        <v>34</v>
      </c>
      <c r="N485" s="9" t="s">
        <v>35</v>
      </c>
      <c r="Q485" s="3" t="s">
        <v>415</v>
      </c>
      <c r="S485" s="6" t="s">
        <v>1</v>
      </c>
      <c r="T485" s="6" t="s">
        <v>1</v>
      </c>
      <c r="U485" s="18"/>
      <c r="V485" s="29">
        <v>26</v>
      </c>
      <c r="W485" s="29">
        <v>16</v>
      </c>
      <c r="X485" s="28">
        <v>0.61538461538461542</v>
      </c>
    </row>
    <row r="486" spans="1:26" s="9" customFormat="1" ht="18.75" x14ac:dyDescent="0.2">
      <c r="A486" s="3">
        <v>481</v>
      </c>
      <c r="B486" s="3">
        <v>355</v>
      </c>
      <c r="C486" s="7" t="s">
        <v>2082</v>
      </c>
      <c r="D486" s="7" t="s">
        <v>17</v>
      </c>
      <c r="E486" s="7">
        <f>VLOOKUP(C486,'[1]S1.All cases'!$B$3:$O$1003,13,FALSE)</f>
        <v>2018</v>
      </c>
      <c r="F486" s="7" t="str">
        <f>VLOOKUP(C486,'[1]S1.All cases'!$B$3:$O$1003,12,FALSE)</f>
        <v>RUMC</v>
      </c>
      <c r="G486" s="12" t="s">
        <v>109</v>
      </c>
      <c r="H486" s="12" t="s">
        <v>38</v>
      </c>
      <c r="I486" s="12" t="s">
        <v>37</v>
      </c>
      <c r="J486" s="12" t="s">
        <v>2081</v>
      </c>
      <c r="K486" s="14">
        <v>17</v>
      </c>
      <c r="L486" s="10">
        <v>61482989</v>
      </c>
      <c r="M486" s="10" t="s">
        <v>455</v>
      </c>
      <c r="N486" s="9" t="s">
        <v>35</v>
      </c>
      <c r="Q486" s="3" t="s">
        <v>2080</v>
      </c>
      <c r="S486" s="6" t="s">
        <v>1</v>
      </c>
      <c r="T486" s="6" t="s">
        <v>1</v>
      </c>
      <c r="U486" s="18"/>
      <c r="V486" s="29">
        <v>30</v>
      </c>
      <c r="W486" s="29">
        <v>19</v>
      </c>
      <c r="X486" s="28">
        <v>0.6333333333333333</v>
      </c>
    </row>
    <row r="487" spans="1:26" s="9" customFormat="1" ht="18.75" x14ac:dyDescent="0.2">
      <c r="A487" s="3">
        <v>482</v>
      </c>
      <c r="B487" s="3">
        <v>356</v>
      </c>
      <c r="C487" s="7" t="s">
        <v>2077</v>
      </c>
      <c r="D487" s="7" t="s">
        <v>17</v>
      </c>
      <c r="E487" s="7">
        <f>VLOOKUP(C487,'[1]S1.All cases'!$B$3:$O$1003,13,FALSE)</f>
        <v>2018</v>
      </c>
      <c r="F487" s="7" t="str">
        <f>VLOOKUP(C487,'[1]S1.All cases'!$B$3:$O$1003,12,FALSE)</f>
        <v>RUMC</v>
      </c>
      <c r="G487" s="12" t="s">
        <v>109</v>
      </c>
      <c r="H487" s="12" t="s">
        <v>38</v>
      </c>
      <c r="I487" s="12" t="s">
        <v>37</v>
      </c>
      <c r="J487" s="12" t="s">
        <v>2079</v>
      </c>
      <c r="K487" s="14">
        <v>13</v>
      </c>
      <c r="L487" s="10">
        <v>32339567</v>
      </c>
      <c r="M487" s="10" t="s">
        <v>2078</v>
      </c>
      <c r="N487" s="9" t="s">
        <v>72</v>
      </c>
      <c r="Q487" s="3" t="s">
        <v>515</v>
      </c>
      <c r="S487" s="6" t="s">
        <v>1</v>
      </c>
      <c r="T487" s="6" t="s">
        <v>1</v>
      </c>
      <c r="U487" s="18"/>
      <c r="V487" s="29">
        <v>33</v>
      </c>
      <c r="W487" s="29">
        <v>21</v>
      </c>
      <c r="X487" s="28">
        <v>0.63636363636363635</v>
      </c>
    </row>
    <row r="488" spans="1:26" s="9" customFormat="1" ht="18.75" x14ac:dyDescent="0.2">
      <c r="A488" s="3">
        <v>483</v>
      </c>
      <c r="B488" s="3">
        <v>356</v>
      </c>
      <c r="C488" s="7" t="s">
        <v>2077</v>
      </c>
      <c r="D488" s="7" t="s">
        <v>17</v>
      </c>
      <c r="E488" s="7">
        <f>VLOOKUP(C488,'[1]S1.All cases'!$B$3:$O$1003,13,FALSE)</f>
        <v>2018</v>
      </c>
      <c r="F488" s="7" t="str">
        <f>VLOOKUP(C488,'[1]S1.All cases'!$B$3:$O$1003,12,FALSE)</f>
        <v>RUMC</v>
      </c>
      <c r="G488" s="12" t="s">
        <v>109</v>
      </c>
      <c r="H488" s="12" t="s">
        <v>38</v>
      </c>
      <c r="I488" s="12" t="s">
        <v>37</v>
      </c>
      <c r="J488" s="12" t="s">
        <v>2076</v>
      </c>
      <c r="K488" s="14">
        <v>22</v>
      </c>
      <c r="L488" s="10">
        <v>28695868</v>
      </c>
      <c r="M488" s="10" t="s">
        <v>588</v>
      </c>
      <c r="N488" s="9" t="s">
        <v>72</v>
      </c>
      <c r="Q488" s="3" t="s">
        <v>2075</v>
      </c>
      <c r="S488" s="6" t="s">
        <v>1</v>
      </c>
      <c r="T488" s="6" t="s">
        <v>1</v>
      </c>
      <c r="U488" s="18"/>
      <c r="V488" s="29">
        <v>34</v>
      </c>
      <c r="W488" s="29">
        <v>15</v>
      </c>
      <c r="X488" s="28">
        <v>0.44117647058823528</v>
      </c>
    </row>
    <row r="489" spans="1:26" s="9" customFormat="1" ht="18.75" x14ac:dyDescent="0.2">
      <c r="A489" s="3">
        <v>484</v>
      </c>
      <c r="B489" s="3">
        <v>357</v>
      </c>
      <c r="C489" s="7" t="s">
        <v>2074</v>
      </c>
      <c r="D489" s="7" t="s">
        <v>7</v>
      </c>
      <c r="E489" s="7">
        <f>VLOOKUP(C489,'[1]S1.All cases'!$B$3:$O$1003,13,FALSE)</f>
        <v>2018</v>
      </c>
      <c r="F489" s="7" t="str">
        <f>VLOOKUP(C489,'[1]S1.All cases'!$B$3:$O$1003,12,FALSE)</f>
        <v>RUMC</v>
      </c>
      <c r="G489" s="1" t="s">
        <v>1010</v>
      </c>
      <c r="H489" s="12" t="s">
        <v>5</v>
      </c>
      <c r="I489" s="13" t="s">
        <v>4</v>
      </c>
      <c r="J489" s="12" t="s">
        <v>2073</v>
      </c>
      <c r="K489" s="14" t="s">
        <v>1055</v>
      </c>
      <c r="L489" s="10" t="s">
        <v>2072</v>
      </c>
      <c r="M489" s="10">
        <v>1</v>
      </c>
      <c r="N489" s="10">
        <v>0</v>
      </c>
      <c r="O489" s="10">
        <v>3644663</v>
      </c>
      <c r="Q489" s="3" t="s">
        <v>1241</v>
      </c>
      <c r="R489" s="10" t="s">
        <v>1240</v>
      </c>
      <c r="S489" s="17" t="s">
        <v>0</v>
      </c>
      <c r="T489" s="17" t="s">
        <v>0</v>
      </c>
      <c r="U489" s="17" t="s">
        <v>0</v>
      </c>
      <c r="V489" s="6"/>
      <c r="W489" s="6"/>
      <c r="X489" s="5"/>
      <c r="Y489" s="9" t="s">
        <v>2071</v>
      </c>
      <c r="Z489" s="9" t="s">
        <v>391</v>
      </c>
    </row>
    <row r="490" spans="1:26" s="9" customFormat="1" ht="18.75" x14ac:dyDescent="0.2">
      <c r="A490" s="3">
        <v>485</v>
      </c>
      <c r="B490" s="3">
        <v>358</v>
      </c>
      <c r="C490" s="7" t="s">
        <v>2070</v>
      </c>
      <c r="D490" s="7" t="s">
        <v>7</v>
      </c>
      <c r="E490" s="7">
        <f>VLOOKUP(C490,'[1]S1.All cases'!$B$3:$O$1003,13,FALSE)</f>
        <v>2018</v>
      </c>
      <c r="F490" s="7" t="str">
        <f>VLOOKUP(C490,'[1]S1.All cases'!$B$3:$O$1003,12,FALSE)</f>
        <v>RUMC</v>
      </c>
      <c r="G490" s="12" t="s">
        <v>109</v>
      </c>
      <c r="H490" s="12" t="s">
        <v>38</v>
      </c>
      <c r="I490" s="12" t="s">
        <v>37</v>
      </c>
      <c r="J490" s="12" t="s">
        <v>2069</v>
      </c>
      <c r="K490" s="14" t="s">
        <v>10</v>
      </c>
      <c r="L490" s="10">
        <v>49206537</v>
      </c>
      <c r="M490" s="10" t="s">
        <v>54</v>
      </c>
      <c r="N490" s="9" t="s">
        <v>72</v>
      </c>
      <c r="Q490" s="3" t="s">
        <v>2068</v>
      </c>
      <c r="S490" s="6" t="s">
        <v>1</v>
      </c>
      <c r="T490" s="6" t="s">
        <v>1</v>
      </c>
      <c r="U490" s="18"/>
      <c r="V490" s="29">
        <v>15</v>
      </c>
      <c r="W490" s="29">
        <v>15</v>
      </c>
      <c r="X490" s="28">
        <v>1</v>
      </c>
    </row>
    <row r="491" spans="1:26" s="9" customFormat="1" ht="18.75" x14ac:dyDescent="0.2">
      <c r="A491" s="3">
        <v>486</v>
      </c>
      <c r="B491" s="3">
        <v>359</v>
      </c>
      <c r="C491" s="7" t="s">
        <v>2067</v>
      </c>
      <c r="D491" s="7" t="s">
        <v>17</v>
      </c>
      <c r="E491" s="7">
        <f>VLOOKUP(C491,'[1]S1.All cases'!$B$3:$O$1003,13,FALSE)</f>
        <v>2018</v>
      </c>
      <c r="F491" s="7" t="str">
        <f>VLOOKUP(C491,'[1]S1.All cases'!$B$3:$O$1003,12,FALSE)</f>
        <v>RUMC</v>
      </c>
      <c r="G491" s="12" t="s">
        <v>109</v>
      </c>
      <c r="H491" s="12" t="s">
        <v>38</v>
      </c>
      <c r="I491" s="12" t="s">
        <v>37</v>
      </c>
      <c r="J491" s="12" t="s">
        <v>2066</v>
      </c>
      <c r="K491" s="14">
        <v>12</v>
      </c>
      <c r="L491" s="10">
        <v>6011658</v>
      </c>
      <c r="M491" s="10" t="s">
        <v>72</v>
      </c>
      <c r="N491" s="9" t="s">
        <v>35</v>
      </c>
      <c r="Q491" s="3" t="s">
        <v>347</v>
      </c>
      <c r="S491" s="6" t="s">
        <v>1</v>
      </c>
      <c r="T491" s="6" t="s">
        <v>1</v>
      </c>
      <c r="U491" s="18"/>
      <c r="V491" s="29">
        <v>18</v>
      </c>
      <c r="W491" s="29">
        <v>5</v>
      </c>
      <c r="X491" s="28">
        <v>0.27777777777777779</v>
      </c>
    </row>
    <row r="492" spans="1:26" s="9" customFormat="1" ht="18.75" x14ac:dyDescent="0.2">
      <c r="A492" s="3">
        <v>487</v>
      </c>
      <c r="B492" s="3">
        <v>360</v>
      </c>
      <c r="C492" s="7" t="s">
        <v>2065</v>
      </c>
      <c r="D492" s="7" t="s">
        <v>17</v>
      </c>
      <c r="E492" s="7">
        <f>VLOOKUP(C492,'[1]S1.All cases'!$B$3:$O$1003,13,FALSE)</f>
        <v>2018</v>
      </c>
      <c r="F492" s="7" t="str">
        <f>VLOOKUP(C492,'[1]S1.All cases'!$B$3:$O$1003,12,FALSE)</f>
        <v>RUMC</v>
      </c>
      <c r="G492" s="12" t="s">
        <v>39</v>
      </c>
      <c r="H492" s="12" t="s">
        <v>38</v>
      </c>
      <c r="I492" s="12" t="s">
        <v>37</v>
      </c>
      <c r="J492" s="12" t="s">
        <v>2064</v>
      </c>
      <c r="K492" s="14">
        <v>12</v>
      </c>
      <c r="L492" s="10">
        <v>5949845</v>
      </c>
      <c r="M492" s="10" t="s">
        <v>54</v>
      </c>
      <c r="N492" s="9" t="s">
        <v>72</v>
      </c>
      <c r="P492" s="1"/>
      <c r="Q492" s="3" t="s">
        <v>347</v>
      </c>
      <c r="S492" s="6" t="s">
        <v>1</v>
      </c>
      <c r="T492" s="6" t="s">
        <v>1</v>
      </c>
      <c r="U492" s="18"/>
      <c r="V492" s="29">
        <v>36</v>
      </c>
      <c r="W492" s="29">
        <v>15</v>
      </c>
      <c r="X492" s="28">
        <v>0.41666666666666669</v>
      </c>
      <c r="Y492" s="1"/>
      <c r="Z492" s="1"/>
    </row>
    <row r="493" spans="1:26" s="9" customFormat="1" ht="18.75" x14ac:dyDescent="0.2">
      <c r="A493" s="3">
        <v>488</v>
      </c>
      <c r="B493" s="3">
        <v>361</v>
      </c>
      <c r="C493" s="7" t="s">
        <v>2063</v>
      </c>
      <c r="D493" s="7" t="s">
        <v>7</v>
      </c>
      <c r="E493" s="7">
        <f>VLOOKUP(C493,'[1]S1.All cases'!$B$3:$O$1003,13,FALSE)</f>
        <v>2018</v>
      </c>
      <c r="F493" s="7" t="str">
        <f>VLOOKUP(C493,'[1]S1.All cases'!$B$3:$O$1003,12,FALSE)</f>
        <v>RUMC</v>
      </c>
      <c r="G493" s="12" t="s">
        <v>39</v>
      </c>
      <c r="H493" s="12" t="s">
        <v>38</v>
      </c>
      <c r="I493" s="12" t="s">
        <v>37</v>
      </c>
      <c r="J493" s="12" t="s">
        <v>2062</v>
      </c>
      <c r="K493" s="14" t="s">
        <v>10</v>
      </c>
      <c r="L493" s="10">
        <v>21743788</v>
      </c>
      <c r="M493" s="10" t="s">
        <v>54</v>
      </c>
      <c r="N493" s="9" t="s">
        <v>664</v>
      </c>
      <c r="Q493" s="3" t="s">
        <v>2061</v>
      </c>
      <c r="S493" s="6" t="s">
        <v>1</v>
      </c>
      <c r="T493" s="6" t="s">
        <v>1</v>
      </c>
      <c r="U493" s="18"/>
      <c r="V493" s="29">
        <v>6</v>
      </c>
      <c r="W493" s="29">
        <v>6</v>
      </c>
      <c r="X493" s="28">
        <v>1</v>
      </c>
    </row>
    <row r="494" spans="1:26" s="9" customFormat="1" ht="18.75" x14ac:dyDescent="0.2">
      <c r="A494" s="3">
        <v>489</v>
      </c>
      <c r="B494" s="3">
        <v>362</v>
      </c>
      <c r="C494" s="7" t="s">
        <v>2060</v>
      </c>
      <c r="D494" s="7" t="s">
        <v>17</v>
      </c>
      <c r="E494" s="7">
        <f>VLOOKUP(C494,'[1]S1.All cases'!$B$3:$O$1003,13,FALSE)</f>
        <v>2018</v>
      </c>
      <c r="F494" s="7" t="str">
        <f>VLOOKUP(C494,'[1]S1.All cases'!$B$3:$O$1003,12,FALSE)</f>
        <v>RUMC</v>
      </c>
      <c r="G494" s="12" t="s">
        <v>39</v>
      </c>
      <c r="H494" s="12" t="s">
        <v>38</v>
      </c>
      <c r="I494" s="12" t="s">
        <v>37</v>
      </c>
      <c r="J494" s="12" t="s">
        <v>2059</v>
      </c>
      <c r="K494" s="14">
        <v>6</v>
      </c>
      <c r="L494" s="10">
        <v>157201182</v>
      </c>
      <c r="M494" s="10" t="s">
        <v>35</v>
      </c>
      <c r="N494" s="9" t="s">
        <v>34</v>
      </c>
      <c r="Q494" s="3" t="s">
        <v>1385</v>
      </c>
      <c r="S494" s="6" t="s">
        <v>1</v>
      </c>
      <c r="T494" s="6" t="s">
        <v>1</v>
      </c>
      <c r="U494" s="18"/>
      <c r="V494" s="29">
        <v>24</v>
      </c>
      <c r="W494" s="29">
        <v>16</v>
      </c>
      <c r="X494" s="28">
        <v>0.66666666666666663</v>
      </c>
    </row>
    <row r="495" spans="1:26" s="9" customFormat="1" ht="18.75" x14ac:dyDescent="0.2">
      <c r="A495" s="3">
        <v>490</v>
      </c>
      <c r="B495" s="3">
        <v>363</v>
      </c>
      <c r="C495" s="7" t="s">
        <v>2058</v>
      </c>
      <c r="D495" s="7" t="s">
        <v>17</v>
      </c>
      <c r="E495" s="7">
        <f>VLOOKUP(C495,'[1]S1.All cases'!$B$3:$O$1003,13,FALSE)</f>
        <v>2018</v>
      </c>
      <c r="F495" s="7" t="str">
        <f>VLOOKUP(C495,'[1]S1.All cases'!$B$3:$O$1003,12,FALSE)</f>
        <v>RUMC</v>
      </c>
      <c r="G495" s="12" t="s">
        <v>109</v>
      </c>
      <c r="H495" s="12" t="s">
        <v>38</v>
      </c>
      <c r="I495" s="12" t="s">
        <v>37</v>
      </c>
      <c r="J495" s="12" t="s">
        <v>2057</v>
      </c>
      <c r="K495" s="14">
        <v>1</v>
      </c>
      <c r="L495" s="10">
        <v>45332440</v>
      </c>
      <c r="M495" s="10" t="s">
        <v>54</v>
      </c>
      <c r="N495" s="9" t="s">
        <v>72</v>
      </c>
      <c r="Q495" s="3" t="s">
        <v>651</v>
      </c>
      <c r="S495" s="6" t="s">
        <v>1</v>
      </c>
      <c r="T495" s="6" t="s">
        <v>1</v>
      </c>
      <c r="U495" s="18"/>
      <c r="V495" s="29">
        <v>41</v>
      </c>
      <c r="W495" s="29">
        <v>41</v>
      </c>
      <c r="X495" s="28">
        <v>1</v>
      </c>
      <c r="Y495" s="9" t="s">
        <v>224</v>
      </c>
    </row>
    <row r="496" spans="1:26" s="9" customFormat="1" ht="18.75" x14ac:dyDescent="0.2">
      <c r="A496" s="3">
        <v>491</v>
      </c>
      <c r="B496" s="3">
        <v>364</v>
      </c>
      <c r="C496" s="7" t="s">
        <v>2055</v>
      </c>
      <c r="D496" s="7" t="s">
        <v>17</v>
      </c>
      <c r="E496" s="7">
        <f>VLOOKUP(C496,'[1]S1.All cases'!$B$3:$O$1003,13,FALSE)</f>
        <v>2018</v>
      </c>
      <c r="F496" s="7" t="str">
        <f>VLOOKUP(C496,'[1]S1.All cases'!$B$3:$O$1003,12,FALSE)</f>
        <v>RUMC</v>
      </c>
      <c r="G496" s="12" t="s">
        <v>39</v>
      </c>
      <c r="H496" s="12" t="s">
        <v>38</v>
      </c>
      <c r="I496" s="12" t="s">
        <v>37</v>
      </c>
      <c r="J496" s="12" t="s">
        <v>2056</v>
      </c>
      <c r="K496" s="32">
        <v>6</v>
      </c>
      <c r="L496" s="3">
        <v>152416846</v>
      </c>
      <c r="M496" s="3" t="s">
        <v>34</v>
      </c>
      <c r="N496" s="1" t="s">
        <v>268</v>
      </c>
      <c r="O496" s="1"/>
      <c r="Q496" s="3" t="s">
        <v>343</v>
      </c>
      <c r="R496" s="1"/>
      <c r="S496" s="6" t="s">
        <v>1</v>
      </c>
      <c r="T496" s="6" t="s">
        <v>1</v>
      </c>
      <c r="U496" s="18"/>
      <c r="V496" s="29">
        <v>32</v>
      </c>
      <c r="W496" s="29">
        <v>13</v>
      </c>
      <c r="X496" s="28">
        <v>0.40625</v>
      </c>
    </row>
    <row r="497" spans="1:26" s="9" customFormat="1" ht="18.75" x14ac:dyDescent="0.2">
      <c r="A497" s="3">
        <v>492</v>
      </c>
      <c r="B497" s="3">
        <v>364</v>
      </c>
      <c r="C497" s="7" t="s">
        <v>2055</v>
      </c>
      <c r="D497" s="7" t="s">
        <v>17</v>
      </c>
      <c r="E497" s="7">
        <f>VLOOKUP(C497,'[1]S1.All cases'!$B$3:$O$1003,13,FALSE)</f>
        <v>2018</v>
      </c>
      <c r="F497" s="7" t="str">
        <f>VLOOKUP(C497,'[1]S1.All cases'!$B$3:$O$1003,12,FALSE)</f>
        <v>RUMC</v>
      </c>
      <c r="G497" s="12" t="s">
        <v>39</v>
      </c>
      <c r="H497" s="12" t="s">
        <v>38</v>
      </c>
      <c r="I497" s="12" t="s">
        <v>37</v>
      </c>
      <c r="J497" s="12" t="s">
        <v>2054</v>
      </c>
      <c r="K497" s="14">
        <v>6</v>
      </c>
      <c r="L497" s="10">
        <v>152511061</v>
      </c>
      <c r="M497" s="10" t="s">
        <v>54</v>
      </c>
      <c r="N497" s="9" t="s">
        <v>72</v>
      </c>
      <c r="Q497" s="3" t="s">
        <v>343</v>
      </c>
      <c r="S497" s="6" t="s">
        <v>1</v>
      </c>
      <c r="T497" s="6" t="s">
        <v>1</v>
      </c>
      <c r="U497" s="18"/>
      <c r="V497" s="29">
        <v>36</v>
      </c>
      <c r="W497" s="29">
        <v>20</v>
      </c>
      <c r="X497" s="28">
        <v>0.55555555555555558</v>
      </c>
    </row>
    <row r="498" spans="1:26" s="9" customFormat="1" ht="18.75" x14ac:dyDescent="0.2">
      <c r="A498" s="3">
        <v>493</v>
      </c>
      <c r="B498" s="3">
        <v>365</v>
      </c>
      <c r="C498" s="7" t="s">
        <v>2053</v>
      </c>
      <c r="D498" s="7" t="s">
        <v>17</v>
      </c>
      <c r="E498" s="7">
        <f>VLOOKUP(C498,'[1]S1.All cases'!$B$3:$O$1003,13,FALSE)</f>
        <v>2018</v>
      </c>
      <c r="F498" s="7" t="str">
        <f>VLOOKUP(C498,'[1]S1.All cases'!$B$3:$O$1003,12,FALSE)</f>
        <v>RUMC</v>
      </c>
      <c r="G498" s="12" t="s">
        <v>109</v>
      </c>
      <c r="H498" s="12" t="s">
        <v>38</v>
      </c>
      <c r="I498" s="12" t="s">
        <v>37</v>
      </c>
      <c r="J498" s="12" t="s">
        <v>2052</v>
      </c>
      <c r="K498" s="14">
        <v>16</v>
      </c>
      <c r="L498" s="10">
        <v>23607958</v>
      </c>
      <c r="M498" s="10" t="s">
        <v>54</v>
      </c>
      <c r="N498" s="9" t="s">
        <v>72</v>
      </c>
      <c r="Q498" s="3" t="s">
        <v>1107</v>
      </c>
      <c r="S498" s="6" t="s">
        <v>1</v>
      </c>
      <c r="T498" s="6" t="s">
        <v>1</v>
      </c>
      <c r="U498" s="18"/>
      <c r="V498" s="29">
        <v>53</v>
      </c>
      <c r="W498" s="29">
        <v>32</v>
      </c>
      <c r="X498" s="28">
        <v>0.60377358490566035</v>
      </c>
    </row>
    <row r="499" spans="1:26" s="9" customFormat="1" ht="18.75" x14ac:dyDescent="0.2">
      <c r="A499" s="3">
        <v>494</v>
      </c>
      <c r="B499" s="3">
        <v>366</v>
      </c>
      <c r="C499" s="7" t="s">
        <v>2051</v>
      </c>
      <c r="D499" s="7" t="s">
        <v>7</v>
      </c>
      <c r="E499" s="7">
        <f>VLOOKUP(C499,'[1]S1.All cases'!$B$3:$O$1003,13,FALSE)</f>
        <v>2018</v>
      </c>
      <c r="F499" s="7" t="str">
        <f>VLOOKUP(C499,'[1]S1.All cases'!$B$3:$O$1003,12,FALSE)</f>
        <v>RUMC</v>
      </c>
      <c r="G499" s="12" t="s">
        <v>39</v>
      </c>
      <c r="H499" s="12" t="s">
        <v>38</v>
      </c>
      <c r="I499" s="12" t="s">
        <v>37</v>
      </c>
      <c r="J499" s="12" t="s">
        <v>2050</v>
      </c>
      <c r="K499" s="14">
        <v>17</v>
      </c>
      <c r="L499" s="10">
        <v>35106987</v>
      </c>
      <c r="M499" s="10" t="s">
        <v>35</v>
      </c>
      <c r="N499" s="9" t="s">
        <v>34</v>
      </c>
      <c r="Q499" s="3" t="s">
        <v>2049</v>
      </c>
      <c r="S499" s="6" t="s">
        <v>1</v>
      </c>
      <c r="T499" s="6" t="s">
        <v>1</v>
      </c>
      <c r="U499" s="18"/>
      <c r="V499" s="29">
        <v>45</v>
      </c>
      <c r="W499" s="29">
        <v>19</v>
      </c>
      <c r="X499" s="28">
        <v>0.42222222222222222</v>
      </c>
    </row>
    <row r="500" spans="1:26" s="9" customFormat="1" ht="18.75" x14ac:dyDescent="0.2">
      <c r="A500" s="3">
        <v>495</v>
      </c>
      <c r="B500" s="3">
        <v>367</v>
      </c>
      <c r="C500" s="7" t="s">
        <v>2048</v>
      </c>
      <c r="D500" s="7" t="s">
        <v>7</v>
      </c>
      <c r="E500" s="7">
        <f>VLOOKUP(C500,'[1]S1.All cases'!$B$3:$O$1003,13,FALSE)</f>
        <v>2018</v>
      </c>
      <c r="F500" s="7" t="str">
        <f>VLOOKUP(C500,'[1]S1.All cases'!$B$3:$O$1003,12,FALSE)</f>
        <v>RUMC</v>
      </c>
      <c r="G500" s="12" t="s">
        <v>39</v>
      </c>
      <c r="H500" s="12" t="s">
        <v>38</v>
      </c>
      <c r="I500" s="12" t="s">
        <v>37</v>
      </c>
      <c r="J500" s="12" t="s">
        <v>2047</v>
      </c>
      <c r="K500" s="14">
        <v>1</v>
      </c>
      <c r="L500" s="10">
        <v>156136413</v>
      </c>
      <c r="M500" s="10" t="s">
        <v>35</v>
      </c>
      <c r="N500" s="9" t="s">
        <v>34</v>
      </c>
      <c r="Q500" s="3" t="s">
        <v>1998</v>
      </c>
      <c r="S500" s="6" t="s">
        <v>1</v>
      </c>
      <c r="T500" s="6" t="s">
        <v>1</v>
      </c>
      <c r="U500" s="18"/>
      <c r="V500" s="29">
        <v>44</v>
      </c>
      <c r="W500" s="29">
        <v>23</v>
      </c>
      <c r="X500" s="28">
        <v>0.52272727272727271</v>
      </c>
    </row>
    <row r="501" spans="1:26" s="9" customFormat="1" ht="18.75" x14ac:dyDescent="0.2">
      <c r="A501" s="3">
        <v>496</v>
      </c>
      <c r="B501" s="3">
        <v>368</v>
      </c>
      <c r="C501" s="7" t="s">
        <v>2046</v>
      </c>
      <c r="D501" s="7" t="s">
        <v>7</v>
      </c>
      <c r="E501" s="7">
        <f>VLOOKUP(C501,'[1]S1.All cases'!$B$3:$O$1003,13,FALSE)</f>
        <v>2018</v>
      </c>
      <c r="F501" s="7" t="str">
        <f>VLOOKUP(C501,'[1]S1.All cases'!$B$3:$O$1003,12,FALSE)</f>
        <v>RUMC</v>
      </c>
      <c r="G501" s="12" t="s">
        <v>109</v>
      </c>
      <c r="H501" s="12" t="s">
        <v>38</v>
      </c>
      <c r="I501" s="12" t="s">
        <v>37</v>
      </c>
      <c r="J501" s="12" t="s">
        <v>2045</v>
      </c>
      <c r="K501" s="14">
        <v>12</v>
      </c>
      <c r="L501" s="10">
        <v>25227310</v>
      </c>
      <c r="M501" s="10" t="s">
        <v>34</v>
      </c>
      <c r="N501" s="9" t="s">
        <v>54</v>
      </c>
      <c r="Q501" s="3" t="s">
        <v>2044</v>
      </c>
      <c r="S501" s="6" t="s">
        <v>1</v>
      </c>
      <c r="T501" s="6" t="s">
        <v>1</v>
      </c>
      <c r="U501" s="18"/>
      <c r="V501" s="29">
        <v>34</v>
      </c>
      <c r="W501" s="29">
        <v>15</v>
      </c>
      <c r="X501" s="28">
        <v>0.44117647058823528</v>
      </c>
    </row>
    <row r="502" spans="1:26" ht="18.75" x14ac:dyDescent="0.2">
      <c r="A502" s="3">
        <v>497</v>
      </c>
      <c r="B502" s="3">
        <v>369</v>
      </c>
      <c r="C502" s="7" t="s">
        <v>2043</v>
      </c>
      <c r="D502" s="7" t="s">
        <v>17</v>
      </c>
      <c r="E502" s="7">
        <f>VLOOKUP(C502,'[1]S1.All cases'!$B$3:$O$1003,13,FALSE)</f>
        <v>2018</v>
      </c>
      <c r="F502" s="7" t="str">
        <f>VLOOKUP(C502,'[1]S1.All cases'!$B$3:$O$1003,12,FALSE)</f>
        <v>RUMC</v>
      </c>
      <c r="G502" s="12" t="s">
        <v>109</v>
      </c>
      <c r="H502" s="12" t="s">
        <v>38</v>
      </c>
      <c r="I502" s="12" t="s">
        <v>37</v>
      </c>
      <c r="J502" s="12" t="s">
        <v>2042</v>
      </c>
      <c r="K502" s="14">
        <v>17</v>
      </c>
      <c r="L502" s="10">
        <v>58709920</v>
      </c>
      <c r="M502" s="10" t="s">
        <v>2041</v>
      </c>
      <c r="N502" s="9" t="s">
        <v>2040</v>
      </c>
      <c r="O502" s="9"/>
      <c r="P502" s="9"/>
      <c r="Q502" s="3" t="s">
        <v>1039</v>
      </c>
      <c r="R502" s="9"/>
      <c r="S502" s="6" t="s">
        <v>1</v>
      </c>
      <c r="T502" s="18"/>
      <c r="U502" s="6" t="s">
        <v>1</v>
      </c>
      <c r="V502" s="6"/>
      <c r="W502" s="6"/>
      <c r="X502" s="5"/>
      <c r="Y502" s="9"/>
      <c r="Z502" s="9"/>
    </row>
    <row r="503" spans="1:26" s="9" customFormat="1" ht="18.75" x14ac:dyDescent="0.2">
      <c r="A503" s="3">
        <v>498</v>
      </c>
      <c r="B503" s="3">
        <v>370</v>
      </c>
      <c r="C503" s="7" t="s">
        <v>2039</v>
      </c>
      <c r="D503" s="7" t="s">
        <v>17</v>
      </c>
      <c r="E503" s="7">
        <f>VLOOKUP(C503,'[1]S1.All cases'!$B$3:$O$1003,13,FALSE)</f>
        <v>2018</v>
      </c>
      <c r="F503" s="7" t="str">
        <f>VLOOKUP(C503,'[1]S1.All cases'!$B$3:$O$1003,12,FALSE)</f>
        <v>RUMC</v>
      </c>
      <c r="G503" s="12" t="s">
        <v>118</v>
      </c>
      <c r="H503" s="12" t="s">
        <v>117</v>
      </c>
      <c r="I503" s="12" t="s">
        <v>4</v>
      </c>
      <c r="J503" s="12" t="s">
        <v>2038</v>
      </c>
      <c r="K503" s="14">
        <v>3</v>
      </c>
      <c r="L503" s="10" t="s">
        <v>2037</v>
      </c>
      <c r="M503" s="10">
        <v>50</v>
      </c>
      <c r="N503" s="9" t="s">
        <v>2036</v>
      </c>
      <c r="O503" s="9">
        <v>156</v>
      </c>
      <c r="Q503" s="3" t="s">
        <v>2035</v>
      </c>
      <c r="S503" s="6" t="s">
        <v>1</v>
      </c>
      <c r="T503" s="6" t="s">
        <v>1</v>
      </c>
      <c r="U503" s="18"/>
      <c r="V503" s="6"/>
      <c r="W503" s="6"/>
      <c r="X503" s="5"/>
    </row>
    <row r="504" spans="1:26" s="9" customFormat="1" ht="18.75" x14ac:dyDescent="0.2">
      <c r="A504" s="3">
        <v>499</v>
      </c>
      <c r="B504" s="3">
        <v>371</v>
      </c>
      <c r="C504" s="7" t="s">
        <v>2033</v>
      </c>
      <c r="D504" s="7" t="s">
        <v>7</v>
      </c>
      <c r="E504" s="7">
        <f>VLOOKUP(C504,'[1]S1.All cases'!$B$3:$O$1003,13,FALSE)</f>
        <v>2018</v>
      </c>
      <c r="F504" s="7" t="str">
        <f>VLOOKUP(C504,'[1]S1.All cases'!$B$3:$O$1003,12,FALSE)</f>
        <v>RUMC</v>
      </c>
      <c r="G504" s="12" t="s">
        <v>52</v>
      </c>
      <c r="H504" s="12" t="s">
        <v>38</v>
      </c>
      <c r="I504" s="12" t="s">
        <v>37</v>
      </c>
      <c r="J504" s="12" t="s">
        <v>2034</v>
      </c>
      <c r="K504" s="14">
        <v>6</v>
      </c>
      <c r="L504" s="10">
        <v>32039426</v>
      </c>
      <c r="M504" s="10" t="s">
        <v>34</v>
      </c>
      <c r="N504" s="9" t="s">
        <v>72</v>
      </c>
      <c r="Q504" s="3" t="s">
        <v>97</v>
      </c>
      <c r="R504" s="10" t="s">
        <v>96</v>
      </c>
      <c r="S504" s="6" t="s">
        <v>1</v>
      </c>
      <c r="T504" s="6" t="s">
        <v>1</v>
      </c>
      <c r="U504" s="18"/>
      <c r="V504" s="29">
        <v>17</v>
      </c>
      <c r="W504" s="29">
        <v>6</v>
      </c>
      <c r="X504" s="28">
        <v>0.35294117647058826</v>
      </c>
    </row>
    <row r="505" spans="1:26" s="9" customFormat="1" ht="18.75" x14ac:dyDescent="0.2">
      <c r="A505" s="3">
        <v>500</v>
      </c>
      <c r="B505" s="3">
        <v>371</v>
      </c>
      <c r="C505" s="7" t="s">
        <v>2033</v>
      </c>
      <c r="D505" s="7" t="s">
        <v>7</v>
      </c>
      <c r="E505" s="7">
        <f>VLOOKUP(C505,'[1]S1.All cases'!$B$3:$O$1003,13,FALSE)</f>
        <v>2018</v>
      </c>
      <c r="F505" s="7" t="str">
        <f>VLOOKUP(C505,'[1]S1.All cases'!$B$3:$O$1003,12,FALSE)</f>
        <v>RUMC</v>
      </c>
      <c r="G505" s="12" t="s">
        <v>52</v>
      </c>
      <c r="H505" s="12" t="s">
        <v>38</v>
      </c>
      <c r="I505" s="12" t="s">
        <v>37</v>
      </c>
      <c r="J505" s="12" t="s">
        <v>2032</v>
      </c>
      <c r="K505" s="14">
        <v>6</v>
      </c>
      <c r="L505" s="10">
        <v>32040535</v>
      </c>
      <c r="M505" s="10" t="s">
        <v>35</v>
      </c>
      <c r="N505" s="9" t="s">
        <v>34</v>
      </c>
      <c r="Q505" s="3" t="s">
        <v>97</v>
      </c>
      <c r="R505" s="10" t="s">
        <v>96</v>
      </c>
      <c r="S505" s="6" t="s">
        <v>1</v>
      </c>
      <c r="T505" s="18"/>
      <c r="U505" s="6" t="s">
        <v>1</v>
      </c>
      <c r="V505" s="29"/>
      <c r="W505" s="29"/>
      <c r="X505" s="28"/>
    </row>
    <row r="506" spans="1:26" s="9" customFormat="1" ht="18.75" x14ac:dyDescent="0.2">
      <c r="A506" s="3">
        <v>501</v>
      </c>
      <c r="B506" s="3">
        <v>372</v>
      </c>
      <c r="C506" s="7" t="s">
        <v>2031</v>
      </c>
      <c r="D506" s="7" t="s">
        <v>7</v>
      </c>
      <c r="E506" s="7">
        <f>VLOOKUP(C506,'[1]S1.All cases'!$B$3:$O$1003,13,FALSE)</f>
        <v>2018</v>
      </c>
      <c r="F506" s="7" t="str">
        <f>VLOOKUP(C506,'[1]S1.All cases'!$B$3:$O$1003,12,FALSE)</f>
        <v>RUMC</v>
      </c>
      <c r="G506" s="12" t="s">
        <v>39</v>
      </c>
      <c r="H506" s="12" t="s">
        <v>38</v>
      </c>
      <c r="I506" s="12" t="s">
        <v>37</v>
      </c>
      <c r="J506" s="12" t="s">
        <v>2030</v>
      </c>
      <c r="K506" s="14">
        <v>12</v>
      </c>
      <c r="L506" s="10">
        <v>49024611</v>
      </c>
      <c r="M506" s="10" t="s">
        <v>35</v>
      </c>
      <c r="N506" s="9" t="s">
        <v>34</v>
      </c>
      <c r="P506" s="1"/>
      <c r="Q506" s="3" t="s">
        <v>1874</v>
      </c>
      <c r="S506" s="6" t="s">
        <v>1</v>
      </c>
      <c r="T506" s="6" t="s">
        <v>1</v>
      </c>
      <c r="U506" s="18"/>
      <c r="V506" s="29">
        <v>47</v>
      </c>
      <c r="W506" s="29">
        <v>23</v>
      </c>
      <c r="X506" s="28">
        <v>0.48936170212765956</v>
      </c>
      <c r="Y506" s="1"/>
      <c r="Z506" s="1"/>
    </row>
    <row r="507" spans="1:26" s="9" customFormat="1" ht="18.75" x14ac:dyDescent="0.2">
      <c r="A507" s="3">
        <v>502</v>
      </c>
      <c r="B507" s="3">
        <v>373</v>
      </c>
      <c r="C507" s="7" t="s">
        <v>2028</v>
      </c>
      <c r="D507" s="7" t="s">
        <v>7</v>
      </c>
      <c r="E507" s="7">
        <f>VLOOKUP(C507,'[1]S1.All cases'!$B$3:$O$1003,13,FALSE)</f>
        <v>2018</v>
      </c>
      <c r="F507" s="7" t="str">
        <f>VLOOKUP(C507,'[1]S1.All cases'!$B$3:$O$1003,12,FALSE)</f>
        <v>RUMC</v>
      </c>
      <c r="G507" s="12" t="s">
        <v>39</v>
      </c>
      <c r="H507" s="12" t="s">
        <v>38</v>
      </c>
      <c r="I507" s="12" t="s">
        <v>37</v>
      </c>
      <c r="J507" s="12" t="s">
        <v>2029</v>
      </c>
      <c r="K507" s="14">
        <v>11</v>
      </c>
      <c r="L507" s="10">
        <v>68911479</v>
      </c>
      <c r="M507" s="10" t="s">
        <v>72</v>
      </c>
      <c r="N507" s="9" t="s">
        <v>54</v>
      </c>
      <c r="Q507" s="3" t="s">
        <v>2026</v>
      </c>
      <c r="S507" s="6" t="s">
        <v>1</v>
      </c>
      <c r="T507" s="6" t="s">
        <v>1</v>
      </c>
      <c r="U507" s="18"/>
      <c r="V507" s="29">
        <v>39</v>
      </c>
      <c r="W507" s="29">
        <v>19</v>
      </c>
      <c r="X507" s="28">
        <v>0.48717948717948717</v>
      </c>
    </row>
    <row r="508" spans="1:26" s="9" customFormat="1" ht="18.75" x14ac:dyDescent="0.2">
      <c r="A508" s="3">
        <v>503</v>
      </c>
      <c r="B508" s="3">
        <v>373</v>
      </c>
      <c r="C508" s="7" t="s">
        <v>2028</v>
      </c>
      <c r="D508" s="7" t="s">
        <v>7</v>
      </c>
      <c r="E508" s="7">
        <f>VLOOKUP(C508,'[1]S1.All cases'!$B$3:$O$1003,13,FALSE)</f>
        <v>2018</v>
      </c>
      <c r="F508" s="7" t="str">
        <f>VLOOKUP(C508,'[1]S1.All cases'!$B$3:$O$1003,12,FALSE)</f>
        <v>RUMC</v>
      </c>
      <c r="G508" s="12" t="s">
        <v>39</v>
      </c>
      <c r="H508" s="12" t="s">
        <v>38</v>
      </c>
      <c r="I508" s="12" t="s">
        <v>37</v>
      </c>
      <c r="J508" s="12" t="s">
        <v>2027</v>
      </c>
      <c r="K508" s="14">
        <v>11</v>
      </c>
      <c r="L508" s="10">
        <v>68933391</v>
      </c>
      <c r="M508" s="10" t="s">
        <v>54</v>
      </c>
      <c r="N508" s="9" t="s">
        <v>72</v>
      </c>
      <c r="Q508" s="3" t="s">
        <v>2026</v>
      </c>
      <c r="S508" s="6" t="s">
        <v>1</v>
      </c>
      <c r="T508" s="6" t="s">
        <v>1</v>
      </c>
      <c r="U508" s="18"/>
      <c r="V508" s="29">
        <v>44</v>
      </c>
      <c r="W508" s="29">
        <v>18</v>
      </c>
      <c r="X508" s="28">
        <v>0.40909090909090912</v>
      </c>
    </row>
    <row r="509" spans="1:26" s="9" customFormat="1" ht="18.75" x14ac:dyDescent="0.2">
      <c r="A509" s="3">
        <v>504</v>
      </c>
      <c r="B509" s="3">
        <v>374</v>
      </c>
      <c r="C509" s="7" t="s">
        <v>2025</v>
      </c>
      <c r="D509" s="7" t="s">
        <v>17</v>
      </c>
      <c r="E509" s="7">
        <f>VLOOKUP(C509,'[1]S1.All cases'!$B$3:$O$1003,13,FALSE)</f>
        <v>2018</v>
      </c>
      <c r="F509" s="7" t="str">
        <f>VLOOKUP(C509,'[1]S1.All cases'!$B$3:$O$1003,12,FALSE)</f>
        <v>RUMC</v>
      </c>
      <c r="G509" s="12" t="s">
        <v>109</v>
      </c>
      <c r="H509" s="12" t="s">
        <v>38</v>
      </c>
      <c r="I509" s="12" t="s">
        <v>37</v>
      </c>
      <c r="J509" s="12" t="s">
        <v>2024</v>
      </c>
      <c r="K509" s="14">
        <v>19</v>
      </c>
      <c r="L509" s="10">
        <v>11437972</v>
      </c>
      <c r="M509" s="10" t="s">
        <v>54</v>
      </c>
      <c r="N509" s="9" t="s">
        <v>35</v>
      </c>
      <c r="Q509" s="3" t="s">
        <v>445</v>
      </c>
      <c r="S509" s="6" t="s">
        <v>1</v>
      </c>
      <c r="T509" s="6" t="s">
        <v>1</v>
      </c>
      <c r="U509" s="18"/>
      <c r="V509" s="29">
        <v>28</v>
      </c>
      <c r="W509" s="29">
        <v>13</v>
      </c>
      <c r="X509" s="28">
        <v>0.4642857142857143</v>
      </c>
    </row>
    <row r="510" spans="1:26" s="9" customFormat="1" ht="18.75" x14ac:dyDescent="0.2">
      <c r="A510" s="3">
        <v>505</v>
      </c>
      <c r="B510" s="3">
        <v>375</v>
      </c>
      <c r="C510" s="7" t="s">
        <v>2023</v>
      </c>
      <c r="D510" s="7" t="s">
        <v>17</v>
      </c>
      <c r="E510" s="7">
        <f>VLOOKUP(C510,'[1]S1.All cases'!$B$3:$O$1003,13,FALSE)</f>
        <v>2018</v>
      </c>
      <c r="F510" s="7" t="str">
        <f>VLOOKUP(C510,'[1]S1.All cases'!$B$3:$O$1003,12,FALSE)</f>
        <v>RUMC</v>
      </c>
      <c r="G510" s="12" t="s">
        <v>39</v>
      </c>
      <c r="H510" s="12" t="s">
        <v>38</v>
      </c>
      <c r="I510" s="12" t="s">
        <v>37</v>
      </c>
      <c r="J510" s="12" t="s">
        <v>2022</v>
      </c>
      <c r="K510" s="14">
        <v>3</v>
      </c>
      <c r="L510" s="10">
        <v>121799260</v>
      </c>
      <c r="M510" s="10" t="s">
        <v>2021</v>
      </c>
      <c r="N510" s="9" t="s">
        <v>34</v>
      </c>
      <c r="P510" s="1"/>
      <c r="Q510" s="3" t="s">
        <v>2020</v>
      </c>
      <c r="S510" s="6" t="s">
        <v>1</v>
      </c>
      <c r="T510" s="6" t="s">
        <v>1</v>
      </c>
      <c r="U510" s="18"/>
      <c r="V510" s="29">
        <v>41</v>
      </c>
      <c r="W510" s="29">
        <v>41</v>
      </c>
      <c r="X510" s="28">
        <v>1</v>
      </c>
      <c r="Y510" s="1"/>
      <c r="Z510" s="1"/>
    </row>
    <row r="511" spans="1:26" s="9" customFormat="1" ht="18.75" x14ac:dyDescent="0.2">
      <c r="A511" s="3">
        <v>506</v>
      </c>
      <c r="B511" s="3">
        <v>376</v>
      </c>
      <c r="C511" s="7" t="s">
        <v>2019</v>
      </c>
      <c r="D511" s="7" t="s">
        <v>7</v>
      </c>
      <c r="E511" s="7">
        <f>VLOOKUP(C511,'[1]S1.All cases'!$B$3:$O$1003,13,FALSE)</f>
        <v>2018</v>
      </c>
      <c r="F511" s="7" t="str">
        <f>VLOOKUP(C511,'[1]S1.All cases'!$B$3:$O$1003,12,FALSE)</f>
        <v>RUMC</v>
      </c>
      <c r="G511" s="12" t="s">
        <v>39</v>
      </c>
      <c r="H511" s="12" t="s">
        <v>38</v>
      </c>
      <c r="I511" s="12" t="s">
        <v>37</v>
      </c>
      <c r="J511" s="12" t="s">
        <v>2018</v>
      </c>
      <c r="K511" s="14">
        <v>1</v>
      </c>
      <c r="L511" s="10">
        <v>111787094</v>
      </c>
      <c r="M511" s="10" t="s">
        <v>35</v>
      </c>
      <c r="N511" s="9" t="s">
        <v>34</v>
      </c>
      <c r="Q511" s="3" t="s">
        <v>2017</v>
      </c>
      <c r="S511" s="6" t="s">
        <v>1</v>
      </c>
      <c r="T511" s="6" t="s">
        <v>1</v>
      </c>
      <c r="U511" s="18"/>
      <c r="V511" s="29">
        <v>30</v>
      </c>
      <c r="W511" s="29">
        <v>18</v>
      </c>
      <c r="X511" s="28">
        <v>0.6</v>
      </c>
    </row>
    <row r="512" spans="1:26" s="9" customFormat="1" ht="18.75" x14ac:dyDescent="0.2">
      <c r="A512" s="3">
        <v>507</v>
      </c>
      <c r="B512" s="3">
        <v>377</v>
      </c>
      <c r="C512" s="7" t="s">
        <v>2016</v>
      </c>
      <c r="D512" s="7" t="s">
        <v>7</v>
      </c>
      <c r="E512" s="7">
        <f>VLOOKUP(C512,'[1]S1.All cases'!$B$3:$O$1003,13,FALSE)</f>
        <v>2018</v>
      </c>
      <c r="F512" s="7" t="str">
        <f>VLOOKUP(C512,'[1]S1.All cases'!$B$3:$O$1003,12,FALSE)</f>
        <v>RUMC</v>
      </c>
      <c r="G512" s="12" t="s">
        <v>39</v>
      </c>
      <c r="H512" s="12" t="s">
        <v>38</v>
      </c>
      <c r="I512" s="12" t="s">
        <v>37</v>
      </c>
      <c r="J512" s="12" t="s">
        <v>2015</v>
      </c>
      <c r="K512" s="14">
        <v>3</v>
      </c>
      <c r="L512" s="10">
        <v>148741411</v>
      </c>
      <c r="M512" s="10" t="s">
        <v>35</v>
      </c>
      <c r="N512" s="9" t="s">
        <v>34</v>
      </c>
      <c r="Q512" s="3" t="s">
        <v>2014</v>
      </c>
      <c r="S512" s="6" t="s">
        <v>1</v>
      </c>
      <c r="T512" s="6" t="s">
        <v>1</v>
      </c>
      <c r="U512" s="18"/>
      <c r="V512" s="29">
        <v>34</v>
      </c>
      <c r="W512" s="29">
        <v>34</v>
      </c>
      <c r="X512" s="28">
        <v>1</v>
      </c>
    </row>
    <row r="513" spans="1:26" s="9" customFormat="1" ht="18.75" x14ac:dyDescent="0.2">
      <c r="A513" s="3">
        <v>508</v>
      </c>
      <c r="B513" s="3">
        <v>378</v>
      </c>
      <c r="C513" s="7" t="s">
        <v>2013</v>
      </c>
      <c r="D513" s="7" t="s">
        <v>17</v>
      </c>
      <c r="E513" s="7">
        <f>VLOOKUP(C513,'[1]S1.All cases'!$B$3:$O$1003,13,FALSE)</f>
        <v>2018</v>
      </c>
      <c r="F513" s="7" t="str">
        <f>VLOOKUP(C513,'[1]S1.All cases'!$B$3:$O$1003,12,FALSE)</f>
        <v>MUMC</v>
      </c>
      <c r="G513" s="12" t="s">
        <v>52</v>
      </c>
      <c r="H513" s="12" t="s">
        <v>38</v>
      </c>
      <c r="I513" s="12" t="s">
        <v>37</v>
      </c>
      <c r="J513" s="1" t="s">
        <v>2012</v>
      </c>
      <c r="K513" s="14">
        <v>15</v>
      </c>
      <c r="L513" s="10">
        <v>89327201</v>
      </c>
      <c r="M513" s="10" t="s">
        <v>35</v>
      </c>
      <c r="N513" s="9" t="s">
        <v>34</v>
      </c>
      <c r="Q513" s="3" t="s">
        <v>1962</v>
      </c>
      <c r="S513" s="6" t="s">
        <v>1</v>
      </c>
      <c r="T513" s="6" t="s">
        <v>1</v>
      </c>
      <c r="U513" s="18"/>
      <c r="V513" s="29">
        <v>40</v>
      </c>
      <c r="W513" s="29">
        <v>18</v>
      </c>
      <c r="X513" s="28">
        <v>0.45</v>
      </c>
    </row>
    <row r="514" spans="1:26" s="9" customFormat="1" ht="18.75" x14ac:dyDescent="0.2">
      <c r="A514" s="3">
        <v>509</v>
      </c>
      <c r="B514" s="3">
        <v>379</v>
      </c>
      <c r="C514" s="7" t="s">
        <v>2011</v>
      </c>
      <c r="D514" s="7" t="s">
        <v>17</v>
      </c>
      <c r="E514" s="7">
        <f>VLOOKUP(C514,'[1]S1.All cases'!$B$3:$O$1003,13,FALSE)</f>
        <v>2018</v>
      </c>
      <c r="F514" s="7" t="str">
        <f>VLOOKUP(C514,'[1]S1.All cases'!$B$3:$O$1003,12,FALSE)</f>
        <v>MUMC</v>
      </c>
      <c r="G514" s="1" t="s">
        <v>1010</v>
      </c>
      <c r="H514" s="12" t="s">
        <v>38</v>
      </c>
      <c r="I514" s="9" t="s">
        <v>37</v>
      </c>
      <c r="J514" s="1" t="s">
        <v>1987</v>
      </c>
      <c r="K514" s="27" t="s">
        <v>7</v>
      </c>
      <c r="L514" s="10">
        <v>3460</v>
      </c>
      <c r="M514" s="10" t="s">
        <v>54</v>
      </c>
      <c r="N514" s="10" t="s">
        <v>72</v>
      </c>
      <c r="O514" s="10"/>
      <c r="P514" s="1">
        <v>25</v>
      </c>
      <c r="Q514" s="3" t="s">
        <v>1901</v>
      </c>
      <c r="S514" s="6" t="s">
        <v>1</v>
      </c>
      <c r="T514" s="6" t="s">
        <v>1</v>
      </c>
      <c r="U514" s="18"/>
      <c r="V514" s="29"/>
      <c r="W514" s="29"/>
      <c r="X514" s="28"/>
      <c r="Y514" s="1"/>
      <c r="Z514" s="1"/>
    </row>
    <row r="515" spans="1:26" s="9" customFormat="1" ht="18.75" x14ac:dyDescent="0.2">
      <c r="A515" s="3">
        <v>510</v>
      </c>
      <c r="B515" s="3">
        <v>380</v>
      </c>
      <c r="C515" s="7" t="s">
        <v>2010</v>
      </c>
      <c r="D515" s="7" t="s">
        <v>7</v>
      </c>
      <c r="E515" s="7">
        <f>VLOOKUP(C515,'[1]S1.All cases'!$B$3:$O$1003,13,FALSE)</f>
        <v>2018</v>
      </c>
      <c r="F515" s="7" t="str">
        <f>VLOOKUP(C515,'[1]S1.All cases'!$B$3:$O$1003,12,FALSE)</f>
        <v>MUMC</v>
      </c>
      <c r="G515" s="12" t="s">
        <v>52</v>
      </c>
      <c r="H515" s="12" t="s">
        <v>38</v>
      </c>
      <c r="I515" s="12" t="s">
        <v>37</v>
      </c>
      <c r="J515" s="1" t="s">
        <v>2009</v>
      </c>
      <c r="K515" s="14">
        <v>3</v>
      </c>
      <c r="L515" s="10">
        <v>193654988</v>
      </c>
      <c r="M515" s="10" t="s">
        <v>72</v>
      </c>
      <c r="N515" s="9" t="s">
        <v>549</v>
      </c>
      <c r="P515" s="1"/>
      <c r="Q515" s="3" t="s">
        <v>529</v>
      </c>
      <c r="S515" s="6" t="s">
        <v>1</v>
      </c>
      <c r="T515" s="6" t="s">
        <v>1</v>
      </c>
      <c r="U515" s="18"/>
      <c r="V515" s="29">
        <v>32</v>
      </c>
      <c r="W515" s="29">
        <v>16</v>
      </c>
      <c r="X515" s="28">
        <v>0.5</v>
      </c>
      <c r="Y515" s="1"/>
      <c r="Z515" s="1"/>
    </row>
    <row r="516" spans="1:26" ht="18.75" x14ac:dyDescent="0.2">
      <c r="A516" s="3">
        <v>511</v>
      </c>
      <c r="B516" s="3">
        <v>381</v>
      </c>
      <c r="C516" s="7" t="s">
        <v>2008</v>
      </c>
      <c r="D516" s="7" t="s">
        <v>7</v>
      </c>
      <c r="E516" s="7">
        <f>VLOOKUP(C516,'[1]S1.All cases'!$B$3:$O$1003,13,FALSE)</f>
        <v>2018</v>
      </c>
      <c r="F516" s="7" t="str">
        <f>VLOOKUP(C516,'[1]S1.All cases'!$B$3:$O$1003,12,FALSE)</f>
        <v>MUMC</v>
      </c>
      <c r="G516" s="12" t="s">
        <v>52</v>
      </c>
      <c r="H516" s="12" t="s">
        <v>38</v>
      </c>
      <c r="I516" s="12" t="s">
        <v>37</v>
      </c>
      <c r="J516" s="1" t="s">
        <v>2007</v>
      </c>
      <c r="K516" s="14">
        <v>1</v>
      </c>
      <c r="L516" s="10">
        <v>97450058</v>
      </c>
      <c r="M516" s="10" t="s">
        <v>35</v>
      </c>
      <c r="N516" s="9" t="s">
        <v>34</v>
      </c>
      <c r="O516" s="9"/>
      <c r="P516" s="9"/>
      <c r="Q516" s="3" t="s">
        <v>1992</v>
      </c>
      <c r="R516" s="9"/>
      <c r="S516" s="6" t="s">
        <v>1</v>
      </c>
      <c r="T516" s="6" t="s">
        <v>1</v>
      </c>
      <c r="U516" s="18"/>
      <c r="V516" s="29">
        <v>29</v>
      </c>
      <c r="W516" s="29">
        <v>11</v>
      </c>
      <c r="X516" s="28">
        <v>0.37931034482758619</v>
      </c>
      <c r="Y516" s="9"/>
      <c r="Z516" s="9"/>
    </row>
    <row r="517" spans="1:26" s="9" customFormat="1" ht="18.75" x14ac:dyDescent="0.2">
      <c r="A517" s="3">
        <v>512</v>
      </c>
      <c r="B517" s="3">
        <v>382</v>
      </c>
      <c r="C517" s="7" t="s">
        <v>2006</v>
      </c>
      <c r="D517" s="7" t="s">
        <v>17</v>
      </c>
      <c r="E517" s="7">
        <f>VLOOKUP(C517,'[1]S1.All cases'!$B$3:$O$1003,13,FALSE)</f>
        <v>2018</v>
      </c>
      <c r="F517" s="7" t="str">
        <f>VLOOKUP(C517,'[1]S1.All cases'!$B$3:$O$1003,12,FALSE)</f>
        <v>MUMC</v>
      </c>
      <c r="G517" s="12" t="s">
        <v>52</v>
      </c>
      <c r="H517" s="12" t="s">
        <v>38</v>
      </c>
      <c r="I517" s="9" t="s">
        <v>37</v>
      </c>
      <c r="J517" s="1" t="s">
        <v>2005</v>
      </c>
      <c r="K517" s="27" t="s">
        <v>7</v>
      </c>
      <c r="L517" s="10">
        <v>14484</v>
      </c>
      <c r="M517" s="10" t="s">
        <v>34</v>
      </c>
      <c r="N517" s="10" t="s">
        <v>35</v>
      </c>
      <c r="O517" s="10"/>
      <c r="Q517" s="3" t="s">
        <v>2004</v>
      </c>
      <c r="S517" s="6" t="s">
        <v>1</v>
      </c>
      <c r="T517" s="6" t="s">
        <v>1</v>
      </c>
      <c r="U517" s="18"/>
      <c r="V517" s="29"/>
      <c r="W517" s="29"/>
      <c r="X517" s="28"/>
      <c r="Y517" s="9" t="s">
        <v>1936</v>
      </c>
    </row>
    <row r="518" spans="1:26" s="9" customFormat="1" ht="18.75" x14ac:dyDescent="0.2">
      <c r="A518" s="3">
        <v>513</v>
      </c>
      <c r="B518" s="3">
        <v>383</v>
      </c>
      <c r="C518" s="7" t="s">
        <v>2003</v>
      </c>
      <c r="D518" s="7" t="s">
        <v>7</v>
      </c>
      <c r="E518" s="7">
        <f>VLOOKUP(C518,'[1]S1.All cases'!$B$3:$O$1003,13,FALSE)</f>
        <v>2018</v>
      </c>
      <c r="F518" s="7" t="str">
        <f>VLOOKUP(C518,'[1]S1.All cases'!$B$3:$O$1003,12,FALSE)</f>
        <v>MUMC</v>
      </c>
      <c r="G518" s="12" t="s">
        <v>109</v>
      </c>
      <c r="H518" s="12" t="s">
        <v>38</v>
      </c>
      <c r="I518" s="12" t="s">
        <v>37</v>
      </c>
      <c r="J518" s="1" t="s">
        <v>2002</v>
      </c>
      <c r="K518" s="14">
        <v>21</v>
      </c>
      <c r="L518" s="10">
        <v>34370500</v>
      </c>
      <c r="M518" s="10" t="s">
        <v>72</v>
      </c>
      <c r="N518" s="9" t="s">
        <v>54</v>
      </c>
      <c r="Q518" s="3" t="s">
        <v>2001</v>
      </c>
      <c r="S518" s="6" t="s">
        <v>1</v>
      </c>
      <c r="T518" s="6" t="s">
        <v>1</v>
      </c>
      <c r="U518" s="18"/>
      <c r="V518" s="29">
        <v>34</v>
      </c>
      <c r="W518" s="29">
        <v>12</v>
      </c>
      <c r="X518" s="28">
        <v>0.35294117647058826</v>
      </c>
    </row>
    <row r="519" spans="1:26" s="9" customFormat="1" ht="18.75" x14ac:dyDescent="0.2">
      <c r="A519" s="3">
        <v>514</v>
      </c>
      <c r="B519" s="3">
        <v>384</v>
      </c>
      <c r="C519" s="7" t="s">
        <v>2000</v>
      </c>
      <c r="D519" s="7" t="s">
        <v>7</v>
      </c>
      <c r="E519" s="7">
        <f>VLOOKUP(C519,'[1]S1.All cases'!$B$3:$O$1003,13,FALSE)</f>
        <v>2018</v>
      </c>
      <c r="F519" s="7" t="str">
        <f>VLOOKUP(C519,'[1]S1.All cases'!$B$3:$O$1003,12,FALSE)</f>
        <v>MUMC</v>
      </c>
      <c r="G519" s="12" t="s">
        <v>109</v>
      </c>
      <c r="H519" s="12" t="s">
        <v>38</v>
      </c>
      <c r="I519" s="12" t="s">
        <v>37</v>
      </c>
      <c r="J519" s="1" t="s">
        <v>1999</v>
      </c>
      <c r="K519" s="14">
        <v>1</v>
      </c>
      <c r="L519" s="10">
        <v>156136094</v>
      </c>
      <c r="M519" s="10" t="s">
        <v>54</v>
      </c>
      <c r="N519" s="9" t="s">
        <v>34</v>
      </c>
      <c r="Q519" s="3" t="s">
        <v>1998</v>
      </c>
      <c r="S519" s="6" t="s">
        <v>1</v>
      </c>
      <c r="T519" s="6" t="s">
        <v>1</v>
      </c>
      <c r="U519" s="18"/>
      <c r="V519" s="29">
        <v>51</v>
      </c>
      <c r="W519" s="29">
        <v>25</v>
      </c>
      <c r="X519" s="28">
        <v>0.49019607843137253</v>
      </c>
    </row>
    <row r="520" spans="1:26" ht="18.75" x14ac:dyDescent="0.2">
      <c r="A520" s="3">
        <v>515</v>
      </c>
      <c r="B520" s="3">
        <v>385</v>
      </c>
      <c r="C520" s="7" t="s">
        <v>1997</v>
      </c>
      <c r="D520" s="7" t="s">
        <v>7</v>
      </c>
      <c r="E520" s="7">
        <f>VLOOKUP(C520,'[1]S1.All cases'!$B$3:$O$1003,13,FALSE)</f>
        <v>2018</v>
      </c>
      <c r="F520" s="7" t="str">
        <f>VLOOKUP(C520,'[1]S1.All cases'!$B$3:$O$1003,12,FALSE)</f>
        <v>MUMC</v>
      </c>
      <c r="G520" s="12" t="s">
        <v>109</v>
      </c>
      <c r="H520" s="12" t="s">
        <v>38</v>
      </c>
      <c r="I520" s="12" t="s">
        <v>37</v>
      </c>
      <c r="J520" s="1" t="s">
        <v>1996</v>
      </c>
      <c r="K520" s="14">
        <v>11</v>
      </c>
      <c r="L520" s="10">
        <v>47337730</v>
      </c>
      <c r="M520" s="10" t="s">
        <v>35</v>
      </c>
      <c r="N520" s="9" t="s">
        <v>455</v>
      </c>
      <c r="O520" s="9"/>
      <c r="P520" s="9"/>
      <c r="Q520" s="3" t="s">
        <v>1995</v>
      </c>
      <c r="R520" s="9"/>
      <c r="S520" s="6" t="s">
        <v>1</v>
      </c>
      <c r="T520" s="6" t="s">
        <v>1</v>
      </c>
      <c r="U520" s="18"/>
      <c r="V520" s="29">
        <v>65</v>
      </c>
      <c r="W520" s="29">
        <v>31</v>
      </c>
      <c r="X520" s="28">
        <v>0.47692307692307695</v>
      </c>
      <c r="Y520" s="9"/>
      <c r="Z520" s="9"/>
    </row>
    <row r="521" spans="1:26" s="9" customFormat="1" ht="18.75" x14ac:dyDescent="0.2">
      <c r="A521" s="3">
        <v>516</v>
      </c>
      <c r="B521" s="3">
        <v>386</v>
      </c>
      <c r="C521" s="7" t="s">
        <v>1994</v>
      </c>
      <c r="D521" s="7" t="s">
        <v>17</v>
      </c>
      <c r="E521" s="7">
        <f>VLOOKUP(C521,'[1]S1.All cases'!$B$3:$O$1003,13,FALSE)</f>
        <v>2018</v>
      </c>
      <c r="F521" s="7" t="str">
        <f>VLOOKUP(C521,'[1]S1.All cases'!$B$3:$O$1003,12,FALSE)</f>
        <v>MUMC</v>
      </c>
      <c r="G521" s="12" t="s">
        <v>52</v>
      </c>
      <c r="H521" s="12" t="s">
        <v>38</v>
      </c>
      <c r="I521" s="12" t="s">
        <v>37</v>
      </c>
      <c r="J521" s="1" t="s">
        <v>1993</v>
      </c>
      <c r="K521" s="14">
        <v>1</v>
      </c>
      <c r="L521" s="10">
        <v>97579893</v>
      </c>
      <c r="M521" s="10" t="s">
        <v>54</v>
      </c>
      <c r="N521" s="9" t="s">
        <v>35</v>
      </c>
      <c r="Q521" s="3" t="s">
        <v>1992</v>
      </c>
      <c r="S521" s="6" t="s">
        <v>1</v>
      </c>
      <c r="T521" s="6" t="s">
        <v>1</v>
      </c>
      <c r="U521" s="18"/>
      <c r="V521" s="29">
        <v>37</v>
      </c>
      <c r="W521" s="29">
        <v>26</v>
      </c>
      <c r="X521" s="28">
        <v>0.70270270270270274</v>
      </c>
    </row>
    <row r="522" spans="1:26" s="9" customFormat="1" ht="18.75" x14ac:dyDescent="0.2">
      <c r="A522" s="3">
        <v>517</v>
      </c>
      <c r="B522" s="3">
        <v>387</v>
      </c>
      <c r="C522" s="7" t="s">
        <v>1991</v>
      </c>
      <c r="D522" s="7" t="s">
        <v>17</v>
      </c>
      <c r="E522" s="7">
        <f>VLOOKUP(C522,'[1]S1.All cases'!$B$3:$O$1003,13,FALSE)</f>
        <v>2018</v>
      </c>
      <c r="F522" s="7" t="str">
        <f>VLOOKUP(C522,'[1]S1.All cases'!$B$3:$O$1003,12,FALSE)</f>
        <v>MUMC</v>
      </c>
      <c r="G522" s="12" t="s">
        <v>109</v>
      </c>
      <c r="H522" s="12" t="s">
        <v>38</v>
      </c>
      <c r="I522" s="12" t="s">
        <v>37</v>
      </c>
      <c r="J522" s="1" t="s">
        <v>1990</v>
      </c>
      <c r="K522" s="14">
        <v>6</v>
      </c>
      <c r="L522" s="10">
        <v>7579634</v>
      </c>
      <c r="M522" s="10" t="s">
        <v>246</v>
      </c>
      <c r="N522" s="9" t="s">
        <v>34</v>
      </c>
      <c r="Q522" s="3" t="s">
        <v>1989</v>
      </c>
      <c r="S522" s="6" t="s">
        <v>1</v>
      </c>
      <c r="T522" s="6" t="s">
        <v>1</v>
      </c>
      <c r="U522" s="18"/>
      <c r="V522" s="29">
        <v>27</v>
      </c>
      <c r="W522" s="29">
        <v>19</v>
      </c>
      <c r="X522" s="28">
        <v>0.70370370370370372</v>
      </c>
    </row>
    <row r="523" spans="1:26" s="9" customFormat="1" ht="18.75" x14ac:dyDescent="0.2">
      <c r="A523" s="3">
        <v>518</v>
      </c>
      <c r="B523" s="3">
        <v>388</v>
      </c>
      <c r="C523" s="7" t="s">
        <v>1988</v>
      </c>
      <c r="D523" s="7" t="s">
        <v>7</v>
      </c>
      <c r="E523" s="7">
        <f>VLOOKUP(C523,'[1]S1.All cases'!$B$3:$O$1003,13,FALSE)</f>
        <v>2018</v>
      </c>
      <c r="F523" s="7" t="str">
        <f>VLOOKUP(C523,'[1]S1.All cases'!$B$3:$O$1003,12,FALSE)</f>
        <v>MUMC</v>
      </c>
      <c r="G523" s="12" t="s">
        <v>52</v>
      </c>
      <c r="H523" s="12" t="s">
        <v>38</v>
      </c>
      <c r="I523" s="12" t="s">
        <v>37</v>
      </c>
      <c r="J523" s="1" t="s">
        <v>1987</v>
      </c>
      <c r="K523" s="27" t="s">
        <v>7</v>
      </c>
      <c r="L523" s="10">
        <v>3460</v>
      </c>
      <c r="M523" s="10" t="s">
        <v>54</v>
      </c>
      <c r="N523" s="10" t="s">
        <v>72</v>
      </c>
      <c r="O523" s="10"/>
      <c r="Q523" s="3" t="s">
        <v>1901</v>
      </c>
      <c r="S523" s="6" t="s">
        <v>1</v>
      </c>
      <c r="T523" s="6" t="s">
        <v>1</v>
      </c>
      <c r="U523" s="18"/>
      <c r="V523" s="29"/>
      <c r="W523" s="29"/>
      <c r="X523" s="28"/>
      <c r="Y523" s="9" t="s">
        <v>1936</v>
      </c>
    </row>
    <row r="524" spans="1:26" ht="18.75" x14ac:dyDescent="0.2">
      <c r="A524" s="3">
        <v>519</v>
      </c>
      <c r="B524" s="3">
        <v>389</v>
      </c>
      <c r="C524" s="7" t="s">
        <v>1985</v>
      </c>
      <c r="D524" s="7" t="s">
        <v>17</v>
      </c>
      <c r="E524" s="7">
        <f>VLOOKUP(C524,'[1]S1.All cases'!$B$3:$O$1003,13,FALSE)</f>
        <v>2018</v>
      </c>
      <c r="F524" s="7" t="str">
        <f>VLOOKUP(C524,'[1]S1.All cases'!$B$3:$O$1003,12,FALSE)</f>
        <v>MUMC</v>
      </c>
      <c r="G524" s="12" t="s">
        <v>52</v>
      </c>
      <c r="H524" s="12" t="s">
        <v>38</v>
      </c>
      <c r="I524" s="12" t="s">
        <v>37</v>
      </c>
      <c r="J524" s="1" t="s">
        <v>1986</v>
      </c>
      <c r="K524" s="14">
        <v>6</v>
      </c>
      <c r="L524" s="10">
        <v>18130687</v>
      </c>
      <c r="M524" s="10" t="s">
        <v>34</v>
      </c>
      <c r="N524" s="9" t="s">
        <v>35</v>
      </c>
      <c r="O524" s="9"/>
      <c r="P524" s="9"/>
      <c r="Q524" s="3" t="s">
        <v>1983</v>
      </c>
      <c r="R524" s="9"/>
      <c r="S524" s="6" t="s">
        <v>1</v>
      </c>
      <c r="T524" s="6" t="s">
        <v>1</v>
      </c>
      <c r="U524" s="18"/>
      <c r="V524" s="29">
        <v>32</v>
      </c>
      <c r="W524" s="29">
        <v>17</v>
      </c>
      <c r="X524" s="28">
        <v>0.53125</v>
      </c>
      <c r="Y524" s="9"/>
      <c r="Z524" s="9"/>
    </row>
    <row r="525" spans="1:26" ht="18.75" x14ac:dyDescent="0.2">
      <c r="A525" s="3">
        <v>520</v>
      </c>
      <c r="B525" s="3">
        <v>389</v>
      </c>
      <c r="C525" s="7" t="s">
        <v>1985</v>
      </c>
      <c r="D525" s="7" t="s">
        <v>17</v>
      </c>
      <c r="E525" s="7">
        <f>VLOOKUP(C525,'[1]S1.All cases'!$B$3:$O$1003,13,FALSE)</f>
        <v>2018</v>
      </c>
      <c r="F525" s="7" t="str">
        <f>VLOOKUP(C525,'[1]S1.All cases'!$B$3:$O$1003,12,FALSE)</f>
        <v>MUMC</v>
      </c>
      <c r="G525" s="12" t="s">
        <v>52</v>
      </c>
      <c r="H525" s="12" t="s">
        <v>38</v>
      </c>
      <c r="I525" s="12" t="s">
        <v>37</v>
      </c>
      <c r="J525" s="1" t="s">
        <v>1984</v>
      </c>
      <c r="K525" s="14">
        <v>6</v>
      </c>
      <c r="L525" s="10">
        <v>18138997</v>
      </c>
      <c r="M525" s="10" t="s">
        <v>35</v>
      </c>
      <c r="N525" s="9" t="s">
        <v>34</v>
      </c>
      <c r="O525" s="9"/>
      <c r="P525" s="9"/>
      <c r="Q525" s="3" t="s">
        <v>1983</v>
      </c>
      <c r="R525" s="9"/>
      <c r="S525" s="6" t="s">
        <v>1</v>
      </c>
      <c r="T525" s="6" t="s">
        <v>1</v>
      </c>
      <c r="U525" s="18"/>
      <c r="V525" s="29">
        <v>21</v>
      </c>
      <c r="W525" s="29">
        <v>16</v>
      </c>
      <c r="X525" s="28">
        <v>0.76190476190476186</v>
      </c>
      <c r="Y525" s="9"/>
      <c r="Z525" s="9"/>
    </row>
    <row r="526" spans="1:26" s="9" customFormat="1" ht="18.75" x14ac:dyDescent="0.2">
      <c r="A526" s="3">
        <v>521</v>
      </c>
      <c r="B526" s="3">
        <v>390</v>
      </c>
      <c r="C526" s="7" t="s">
        <v>1975</v>
      </c>
      <c r="D526" s="7" t="s">
        <v>7</v>
      </c>
      <c r="E526" s="7">
        <f>VLOOKUP(C526,'[1]S1.All cases'!$B$3:$O$1003,13,FALSE)</f>
        <v>2018</v>
      </c>
      <c r="F526" s="7" t="str">
        <f>VLOOKUP(C526,'[1]S1.All cases'!$B$3:$O$1003,12,FALSE)</f>
        <v>MUMC</v>
      </c>
      <c r="G526" s="12" t="s">
        <v>39</v>
      </c>
      <c r="H526" s="12" t="s">
        <v>38</v>
      </c>
      <c r="I526" s="12" t="s">
        <v>37</v>
      </c>
      <c r="J526" s="1" t="s">
        <v>1982</v>
      </c>
      <c r="K526" s="14">
        <v>6</v>
      </c>
      <c r="L526" s="10">
        <v>112253913</v>
      </c>
      <c r="M526" s="10" t="s">
        <v>54</v>
      </c>
      <c r="N526" s="9" t="s">
        <v>34</v>
      </c>
      <c r="Q526" s="3" t="s">
        <v>1981</v>
      </c>
      <c r="S526" s="6" t="s">
        <v>1</v>
      </c>
      <c r="T526" s="6" t="s">
        <v>1</v>
      </c>
      <c r="U526" s="18"/>
      <c r="V526" s="29">
        <v>35</v>
      </c>
      <c r="W526" s="29">
        <v>19</v>
      </c>
      <c r="X526" s="28">
        <v>0.54285714285714282</v>
      </c>
    </row>
    <row r="527" spans="1:26" s="9" customFormat="1" ht="18.75" x14ac:dyDescent="0.2">
      <c r="A527" s="3">
        <v>522</v>
      </c>
      <c r="B527" s="3">
        <v>390</v>
      </c>
      <c r="C527" s="7" t="s">
        <v>1975</v>
      </c>
      <c r="D527" s="7" t="s">
        <v>7</v>
      </c>
      <c r="E527" s="7">
        <f>VLOOKUP(C527,'[1]S1.All cases'!$B$3:$O$1003,13,FALSE)</f>
        <v>2018</v>
      </c>
      <c r="F527" s="7" t="str">
        <f>VLOOKUP(C527,'[1]S1.All cases'!$B$3:$O$1003,12,FALSE)</f>
        <v>MUMC</v>
      </c>
      <c r="G527" s="12" t="s">
        <v>39</v>
      </c>
      <c r="H527" s="12" t="s">
        <v>5</v>
      </c>
      <c r="I527" s="12" t="s">
        <v>4</v>
      </c>
      <c r="J527" s="1" t="s">
        <v>1980</v>
      </c>
      <c r="K527" s="14">
        <v>6</v>
      </c>
      <c r="L527" s="10" t="s">
        <v>1979</v>
      </c>
      <c r="M527" s="10">
        <v>2</v>
      </c>
      <c r="N527" s="10">
        <v>3</v>
      </c>
      <c r="O527" s="10">
        <v>338661</v>
      </c>
      <c r="Q527" s="3" t="s">
        <v>1978</v>
      </c>
      <c r="S527" s="6" t="s">
        <v>1</v>
      </c>
      <c r="T527" s="6" t="s">
        <v>1</v>
      </c>
      <c r="U527" s="18"/>
      <c r="V527" s="6"/>
      <c r="W527" s="6"/>
      <c r="X527" s="5"/>
    </row>
    <row r="528" spans="1:26" s="9" customFormat="1" ht="18.75" x14ac:dyDescent="0.2">
      <c r="A528" s="3">
        <v>523</v>
      </c>
      <c r="B528" s="3">
        <v>390</v>
      </c>
      <c r="C528" s="7" t="s">
        <v>1975</v>
      </c>
      <c r="D528" s="7" t="s">
        <v>7</v>
      </c>
      <c r="E528" s="7">
        <f>VLOOKUP(C528,'[1]S1.All cases'!$B$3:$O$1003,13,FALSE)</f>
        <v>2018</v>
      </c>
      <c r="F528" s="7" t="str">
        <f>VLOOKUP(C528,'[1]S1.All cases'!$B$3:$O$1003,12,FALSE)</f>
        <v>MUMC</v>
      </c>
      <c r="G528" s="12" t="s">
        <v>39</v>
      </c>
      <c r="H528" s="12" t="s">
        <v>38</v>
      </c>
      <c r="I528" s="12" t="s">
        <v>37</v>
      </c>
      <c r="J528" s="1" t="s">
        <v>1977</v>
      </c>
      <c r="K528" s="14">
        <v>1</v>
      </c>
      <c r="L528" s="10">
        <v>237723213</v>
      </c>
      <c r="M528" s="10" t="s">
        <v>35</v>
      </c>
      <c r="N528" s="9" t="s">
        <v>34</v>
      </c>
      <c r="Q528" s="3" t="s">
        <v>1976</v>
      </c>
      <c r="S528" s="6" t="s">
        <v>1</v>
      </c>
      <c r="T528" s="6" t="s">
        <v>1</v>
      </c>
      <c r="U528" s="18"/>
      <c r="V528" s="29">
        <v>28</v>
      </c>
      <c r="W528" s="29">
        <v>14</v>
      </c>
      <c r="X528" s="28">
        <v>0.5</v>
      </c>
    </row>
    <row r="529" spans="1:26" s="9" customFormat="1" ht="18.75" x14ac:dyDescent="0.2">
      <c r="A529" s="3">
        <v>524</v>
      </c>
      <c r="B529" s="3">
        <v>390</v>
      </c>
      <c r="C529" s="7" t="s">
        <v>1975</v>
      </c>
      <c r="D529" s="7" t="s">
        <v>7</v>
      </c>
      <c r="E529" s="7">
        <f>VLOOKUP(C529,'[1]S1.All cases'!$B$3:$O$1003,13,FALSE)</f>
        <v>2018</v>
      </c>
      <c r="F529" s="7" t="str">
        <f>VLOOKUP(C529,'[1]S1.All cases'!$B$3:$O$1003,12,FALSE)</f>
        <v>MUMC</v>
      </c>
      <c r="G529" s="12" t="s">
        <v>39</v>
      </c>
      <c r="H529" s="12" t="s">
        <v>38</v>
      </c>
      <c r="I529" s="12" t="s">
        <v>37</v>
      </c>
      <c r="J529" s="1" t="s">
        <v>1974</v>
      </c>
      <c r="K529" s="14">
        <v>9</v>
      </c>
      <c r="L529" s="10">
        <v>136514624</v>
      </c>
      <c r="M529" s="10" t="s">
        <v>34</v>
      </c>
      <c r="N529" s="9" t="s">
        <v>35</v>
      </c>
      <c r="Q529" s="3" t="s">
        <v>1973</v>
      </c>
      <c r="S529" s="6" t="s">
        <v>1</v>
      </c>
      <c r="T529" s="6" t="s">
        <v>1</v>
      </c>
      <c r="U529" s="18"/>
      <c r="V529" s="29">
        <v>49</v>
      </c>
      <c r="W529" s="29">
        <v>25</v>
      </c>
      <c r="X529" s="28">
        <v>0.51020408163265307</v>
      </c>
    </row>
    <row r="530" spans="1:26" s="9" customFormat="1" ht="18.75" x14ac:dyDescent="0.2">
      <c r="A530" s="3">
        <v>525</v>
      </c>
      <c r="B530" s="3">
        <v>391</v>
      </c>
      <c r="C530" s="7" t="s">
        <v>1968</v>
      </c>
      <c r="D530" s="7" t="s">
        <v>7</v>
      </c>
      <c r="E530" s="7">
        <f>VLOOKUP(C530,'[1]S1.All cases'!$B$3:$O$1003,13,FALSE)</f>
        <v>2018</v>
      </c>
      <c r="F530" s="7" t="str">
        <f>VLOOKUP(C530,'[1]S1.All cases'!$B$3:$O$1003,12,FALSE)</f>
        <v>MUMC</v>
      </c>
      <c r="G530" s="12" t="s">
        <v>39</v>
      </c>
      <c r="H530" s="12" t="s">
        <v>38</v>
      </c>
      <c r="I530" s="12" t="s">
        <v>37</v>
      </c>
      <c r="J530" s="1" t="s">
        <v>1972</v>
      </c>
      <c r="K530" s="14">
        <v>1</v>
      </c>
      <c r="L530" s="10">
        <v>228276986</v>
      </c>
      <c r="M530" s="10" t="s">
        <v>72</v>
      </c>
      <c r="N530" s="9" t="s">
        <v>54</v>
      </c>
      <c r="Q530" s="3" t="s">
        <v>1971</v>
      </c>
      <c r="S530" s="6" t="s">
        <v>1</v>
      </c>
      <c r="T530" s="6" t="s">
        <v>1</v>
      </c>
      <c r="U530" s="18"/>
      <c r="V530" s="29">
        <v>33</v>
      </c>
      <c r="W530" s="29">
        <v>19</v>
      </c>
      <c r="X530" s="28">
        <v>0.5757575757575758</v>
      </c>
    </row>
    <row r="531" spans="1:26" s="9" customFormat="1" ht="18.75" x14ac:dyDescent="0.2">
      <c r="A531" s="3">
        <v>526</v>
      </c>
      <c r="B531" s="3">
        <v>391</v>
      </c>
      <c r="C531" s="7" t="s">
        <v>1968</v>
      </c>
      <c r="D531" s="7" t="s">
        <v>7</v>
      </c>
      <c r="E531" s="7">
        <f>VLOOKUP(C531,'[1]S1.All cases'!$B$3:$O$1003,13,FALSE)</f>
        <v>2018</v>
      </c>
      <c r="F531" s="7" t="str">
        <f>VLOOKUP(C531,'[1]S1.All cases'!$B$3:$O$1003,12,FALSE)</f>
        <v>MUMC</v>
      </c>
      <c r="G531" s="12" t="s">
        <v>39</v>
      </c>
      <c r="H531" s="12" t="s">
        <v>38</v>
      </c>
      <c r="I531" s="12" t="s">
        <v>37</v>
      </c>
      <c r="J531" s="1" t="s">
        <v>1970</v>
      </c>
      <c r="K531" s="14">
        <v>20</v>
      </c>
      <c r="L531" s="10">
        <v>35000502</v>
      </c>
      <c r="M531" s="10" t="s">
        <v>54</v>
      </c>
      <c r="N531" s="9" t="s">
        <v>72</v>
      </c>
      <c r="Q531" s="3" t="s">
        <v>1969</v>
      </c>
      <c r="S531" s="6" t="s">
        <v>1</v>
      </c>
      <c r="T531" s="6" t="s">
        <v>1</v>
      </c>
      <c r="U531" s="18"/>
      <c r="V531" s="29">
        <v>40</v>
      </c>
      <c r="W531" s="29">
        <v>13</v>
      </c>
      <c r="X531" s="28">
        <v>0.32500000000000001</v>
      </c>
    </row>
    <row r="532" spans="1:26" s="9" customFormat="1" ht="18.75" x14ac:dyDescent="0.2">
      <c r="A532" s="3">
        <v>527</v>
      </c>
      <c r="B532" s="3">
        <v>391</v>
      </c>
      <c r="C532" s="7" t="s">
        <v>1968</v>
      </c>
      <c r="D532" s="7" t="s">
        <v>7</v>
      </c>
      <c r="E532" s="7">
        <f>VLOOKUP(C532,'[1]S1.All cases'!$B$3:$O$1003,13,FALSE)</f>
        <v>2018</v>
      </c>
      <c r="F532" s="7" t="str">
        <f>VLOOKUP(C532,'[1]S1.All cases'!$B$3:$O$1003,12,FALSE)</f>
        <v>MUMC</v>
      </c>
      <c r="G532" s="12" t="s">
        <v>39</v>
      </c>
      <c r="H532" s="12" t="s">
        <v>38</v>
      </c>
      <c r="I532" s="12" t="s">
        <v>37</v>
      </c>
      <c r="J532" s="1" t="s">
        <v>1967</v>
      </c>
      <c r="K532" s="14">
        <v>22</v>
      </c>
      <c r="L532" s="10">
        <v>20997253</v>
      </c>
      <c r="M532" s="10" t="s">
        <v>35</v>
      </c>
      <c r="N532" s="9" t="s">
        <v>34</v>
      </c>
      <c r="Q532" s="3" t="s">
        <v>1114</v>
      </c>
      <c r="S532" s="6" t="s">
        <v>1</v>
      </c>
      <c r="T532" s="6" t="s">
        <v>1</v>
      </c>
      <c r="U532" s="18"/>
      <c r="V532" s="29">
        <v>42</v>
      </c>
      <c r="W532" s="29">
        <v>26</v>
      </c>
      <c r="X532" s="28">
        <v>0.61904761904761907</v>
      </c>
    </row>
    <row r="533" spans="1:26" s="9" customFormat="1" ht="18.75" x14ac:dyDescent="0.2">
      <c r="A533" s="3">
        <v>528</v>
      </c>
      <c r="B533" s="3">
        <v>392</v>
      </c>
      <c r="C533" s="7" t="s">
        <v>1965</v>
      </c>
      <c r="D533" s="7" t="s">
        <v>7</v>
      </c>
      <c r="E533" s="7">
        <f>VLOOKUP(C533,'[1]S1.All cases'!$B$3:$O$1003,13,FALSE)</f>
        <v>2018</v>
      </c>
      <c r="F533" s="7" t="str">
        <f>VLOOKUP(C533,'[1]S1.All cases'!$B$3:$O$1003,12,FALSE)</f>
        <v>MUMC</v>
      </c>
      <c r="G533" s="12" t="s">
        <v>52</v>
      </c>
      <c r="H533" s="12" t="s">
        <v>38</v>
      </c>
      <c r="I533" s="12" t="s">
        <v>37</v>
      </c>
      <c r="J533" s="1" t="s">
        <v>1966</v>
      </c>
      <c r="K533" s="14">
        <v>15</v>
      </c>
      <c r="L533" s="10">
        <v>89323426</v>
      </c>
      <c r="M533" s="10" t="s">
        <v>35</v>
      </c>
      <c r="N533" s="9" t="s">
        <v>54</v>
      </c>
      <c r="Q533" s="3" t="s">
        <v>1962</v>
      </c>
      <c r="S533" s="6" t="s">
        <v>1</v>
      </c>
      <c r="T533" s="6" t="s">
        <v>1</v>
      </c>
      <c r="U533" s="18"/>
      <c r="V533" s="29">
        <v>56</v>
      </c>
      <c r="W533" s="29">
        <v>26</v>
      </c>
      <c r="X533" s="28">
        <v>0.4642857142857143</v>
      </c>
    </row>
    <row r="534" spans="1:26" s="9" customFormat="1" ht="18.75" x14ac:dyDescent="0.2">
      <c r="A534" s="3">
        <v>529</v>
      </c>
      <c r="B534" s="3">
        <v>392</v>
      </c>
      <c r="C534" s="7" t="s">
        <v>1965</v>
      </c>
      <c r="D534" s="7" t="s">
        <v>7</v>
      </c>
      <c r="E534" s="7">
        <f>VLOOKUP(C534,'[1]S1.All cases'!$B$3:$O$1003,13,FALSE)</f>
        <v>2018</v>
      </c>
      <c r="F534" s="7" t="str">
        <f>VLOOKUP(C534,'[1]S1.All cases'!$B$3:$O$1003,12,FALSE)</f>
        <v>MUMC</v>
      </c>
      <c r="G534" s="12" t="s">
        <v>52</v>
      </c>
      <c r="H534" s="12" t="s">
        <v>38</v>
      </c>
      <c r="I534" s="12" t="s">
        <v>37</v>
      </c>
      <c r="J534" s="1" t="s">
        <v>1964</v>
      </c>
      <c r="K534" s="14">
        <v>15</v>
      </c>
      <c r="L534" s="10">
        <v>89327209</v>
      </c>
      <c r="M534" s="10" t="s">
        <v>1963</v>
      </c>
      <c r="N534" s="9" t="s">
        <v>72</v>
      </c>
      <c r="Q534" s="3" t="s">
        <v>1962</v>
      </c>
      <c r="S534" s="6" t="s">
        <v>1</v>
      </c>
      <c r="T534" s="6" t="s">
        <v>1</v>
      </c>
      <c r="U534" s="18"/>
      <c r="V534" s="29">
        <v>38</v>
      </c>
      <c r="W534" s="29">
        <v>15</v>
      </c>
      <c r="X534" s="28">
        <v>0.39473684210526316</v>
      </c>
    </row>
    <row r="535" spans="1:26" s="9" customFormat="1" ht="18.75" x14ac:dyDescent="0.2">
      <c r="A535" s="3">
        <v>530</v>
      </c>
      <c r="B535" s="3">
        <v>393</v>
      </c>
      <c r="C535" s="7" t="s">
        <v>1961</v>
      </c>
      <c r="D535" s="7" t="s">
        <v>17</v>
      </c>
      <c r="E535" s="7">
        <f>VLOOKUP(C535,'[1]S1.All cases'!$B$3:$O$1003,13,FALSE)</f>
        <v>2018</v>
      </c>
      <c r="F535" s="7" t="str">
        <f>VLOOKUP(C535,'[1]S1.All cases'!$B$3:$O$1003,12,FALSE)</f>
        <v>MUMC</v>
      </c>
      <c r="G535" s="12" t="s">
        <v>109</v>
      </c>
      <c r="H535" s="12" t="s">
        <v>38</v>
      </c>
      <c r="I535" s="12" t="s">
        <v>37</v>
      </c>
      <c r="J535" s="1" t="s">
        <v>1960</v>
      </c>
      <c r="K535" s="14">
        <v>7</v>
      </c>
      <c r="L535" s="10">
        <v>150951764</v>
      </c>
      <c r="M535" s="10" t="s">
        <v>34</v>
      </c>
      <c r="N535" s="9" t="s">
        <v>1959</v>
      </c>
      <c r="Q535" s="3" t="s">
        <v>1958</v>
      </c>
      <c r="S535" s="6" t="s">
        <v>1</v>
      </c>
      <c r="T535" s="6" t="s">
        <v>1</v>
      </c>
      <c r="U535" s="18"/>
      <c r="V535" s="29">
        <v>35</v>
      </c>
      <c r="W535" s="29">
        <v>18</v>
      </c>
      <c r="X535" s="28">
        <v>0.51428571428571423</v>
      </c>
    </row>
    <row r="536" spans="1:26" s="9" customFormat="1" ht="18.75" x14ac:dyDescent="0.2">
      <c r="A536" s="3">
        <v>531</v>
      </c>
      <c r="B536" s="3">
        <v>394</v>
      </c>
      <c r="C536" s="7" t="s">
        <v>1957</v>
      </c>
      <c r="D536" s="7" t="s">
        <v>17</v>
      </c>
      <c r="E536" s="7">
        <f>VLOOKUP(C536,'[1]S1.All cases'!$B$3:$O$1003,13,FALSE)</f>
        <v>2018</v>
      </c>
      <c r="F536" s="7" t="str">
        <f>VLOOKUP(C536,'[1]S1.All cases'!$B$3:$O$1003,12,FALSE)</f>
        <v>MUMC</v>
      </c>
      <c r="G536" s="12" t="s">
        <v>109</v>
      </c>
      <c r="H536" s="12" t="s">
        <v>38</v>
      </c>
      <c r="I536" s="12" t="s">
        <v>37</v>
      </c>
      <c r="J536" s="1" t="s">
        <v>1956</v>
      </c>
      <c r="K536" s="14">
        <v>2</v>
      </c>
      <c r="L536" s="10">
        <v>178618319</v>
      </c>
      <c r="M536" s="10" t="s">
        <v>102</v>
      </c>
      <c r="N536" s="9" t="s">
        <v>72</v>
      </c>
      <c r="P536" s="1"/>
      <c r="Q536" s="3" t="s">
        <v>1946</v>
      </c>
      <c r="S536" s="6" t="s">
        <v>1</v>
      </c>
      <c r="T536" s="6" t="s">
        <v>1</v>
      </c>
      <c r="U536" s="18"/>
      <c r="V536" s="29">
        <v>26</v>
      </c>
      <c r="W536" s="29">
        <v>14</v>
      </c>
      <c r="X536" s="28">
        <v>0.53846153846153844</v>
      </c>
      <c r="Y536" s="1"/>
      <c r="Z536" s="1"/>
    </row>
    <row r="537" spans="1:26" s="9" customFormat="1" ht="18.75" x14ac:dyDescent="0.2">
      <c r="A537" s="3">
        <v>532</v>
      </c>
      <c r="B537" s="3">
        <v>395</v>
      </c>
      <c r="C537" s="7" t="s">
        <v>1955</v>
      </c>
      <c r="D537" s="7" t="s">
        <v>7</v>
      </c>
      <c r="E537" s="7">
        <f>VLOOKUP(C537,'[1]S1.All cases'!$B$3:$O$1003,13,FALSE)</f>
        <v>2018</v>
      </c>
      <c r="F537" s="7" t="str">
        <f>VLOOKUP(C537,'[1]S1.All cases'!$B$3:$O$1003,12,FALSE)</f>
        <v>MUMC</v>
      </c>
      <c r="G537" s="12" t="s">
        <v>109</v>
      </c>
      <c r="H537" s="12" t="s">
        <v>38</v>
      </c>
      <c r="I537" s="12" t="s">
        <v>37</v>
      </c>
      <c r="J537" s="1" t="s">
        <v>1954</v>
      </c>
      <c r="K537" s="14">
        <v>2</v>
      </c>
      <c r="L537" s="10">
        <v>178580008</v>
      </c>
      <c r="M537" s="10" t="s">
        <v>54</v>
      </c>
      <c r="N537" s="9" t="s">
        <v>72</v>
      </c>
      <c r="Q537" s="3" t="s">
        <v>1946</v>
      </c>
      <c r="S537" s="6" t="s">
        <v>1</v>
      </c>
      <c r="T537" s="6" t="s">
        <v>1</v>
      </c>
      <c r="U537" s="18"/>
      <c r="V537" s="29">
        <v>16</v>
      </c>
      <c r="W537" s="29">
        <v>8</v>
      </c>
      <c r="X537" s="28">
        <v>0.5</v>
      </c>
    </row>
    <row r="538" spans="1:26" s="9" customFormat="1" ht="18.75" x14ac:dyDescent="0.2">
      <c r="A538" s="3">
        <v>533</v>
      </c>
      <c r="B538" s="3">
        <v>396</v>
      </c>
      <c r="C538" s="7" t="s">
        <v>1953</v>
      </c>
      <c r="D538" s="7" t="s">
        <v>7</v>
      </c>
      <c r="E538" s="7">
        <f>VLOOKUP(C538,'[1]S1.All cases'!$B$3:$O$1003,13,FALSE)</f>
        <v>2018</v>
      </c>
      <c r="F538" s="7" t="str">
        <f>VLOOKUP(C538,'[1]S1.All cases'!$B$3:$O$1003,12,FALSE)</f>
        <v>MUMC</v>
      </c>
      <c r="G538" s="12" t="s">
        <v>52</v>
      </c>
      <c r="H538" s="12" t="s">
        <v>38</v>
      </c>
      <c r="I538" s="12" t="s">
        <v>37</v>
      </c>
      <c r="J538" s="12" t="s">
        <v>1952</v>
      </c>
      <c r="K538" s="14">
        <v>3</v>
      </c>
      <c r="L538" s="10">
        <v>193658960</v>
      </c>
      <c r="M538" s="10" t="s">
        <v>268</v>
      </c>
      <c r="N538" s="9" t="s">
        <v>34</v>
      </c>
      <c r="Q538" s="3" t="s">
        <v>529</v>
      </c>
      <c r="S538" s="6" t="s">
        <v>1</v>
      </c>
      <c r="T538" s="6" t="s">
        <v>1</v>
      </c>
      <c r="U538" s="18"/>
      <c r="V538" s="29">
        <v>50</v>
      </c>
      <c r="W538" s="29">
        <v>32</v>
      </c>
      <c r="X538" s="28">
        <v>0.64</v>
      </c>
    </row>
    <row r="539" spans="1:26" s="9" customFormat="1" ht="18.75" x14ac:dyDescent="0.2">
      <c r="A539" s="3">
        <v>534</v>
      </c>
      <c r="B539" s="3">
        <v>397</v>
      </c>
      <c r="C539" s="7" t="s">
        <v>1951</v>
      </c>
      <c r="D539" s="7" t="s">
        <v>7</v>
      </c>
      <c r="E539" s="7">
        <f>VLOOKUP(C539,'[1]S1.All cases'!$B$3:$O$1003,13,FALSE)</f>
        <v>2018</v>
      </c>
      <c r="F539" s="7" t="str">
        <f>VLOOKUP(C539,'[1]S1.All cases'!$B$3:$O$1003,12,FALSE)</f>
        <v>MUMC</v>
      </c>
      <c r="G539" s="12" t="s">
        <v>109</v>
      </c>
      <c r="H539" s="12" t="s">
        <v>38</v>
      </c>
      <c r="I539" s="12" t="s">
        <v>37</v>
      </c>
      <c r="J539" s="1" t="s">
        <v>1950</v>
      </c>
      <c r="K539" s="14">
        <v>11</v>
      </c>
      <c r="L539" s="10">
        <v>2583448</v>
      </c>
      <c r="M539" s="10" t="s">
        <v>35</v>
      </c>
      <c r="N539" s="9" t="s">
        <v>34</v>
      </c>
      <c r="Q539" s="3" t="s">
        <v>1949</v>
      </c>
      <c r="S539" s="6" t="s">
        <v>1</v>
      </c>
      <c r="T539" s="6" t="s">
        <v>1</v>
      </c>
      <c r="U539" s="18"/>
      <c r="V539" s="29">
        <v>47</v>
      </c>
      <c r="W539" s="29">
        <v>26</v>
      </c>
      <c r="X539" s="28">
        <v>0.55319148936170215</v>
      </c>
    </row>
    <row r="540" spans="1:26" s="9" customFormat="1" ht="18.75" x14ac:dyDescent="0.2">
      <c r="A540" s="3">
        <v>535</v>
      </c>
      <c r="B540" s="3">
        <v>398</v>
      </c>
      <c r="C540" s="7" t="s">
        <v>1948</v>
      </c>
      <c r="D540" s="7" t="s">
        <v>7</v>
      </c>
      <c r="E540" s="7">
        <f>VLOOKUP(C540,'[1]S1.All cases'!$B$3:$O$1003,13,FALSE)</f>
        <v>2018</v>
      </c>
      <c r="F540" s="7" t="str">
        <f>VLOOKUP(C540,'[1]S1.All cases'!$B$3:$O$1003,12,FALSE)</f>
        <v>MUMC</v>
      </c>
      <c r="G540" s="12" t="s">
        <v>109</v>
      </c>
      <c r="H540" s="12" t="s">
        <v>38</v>
      </c>
      <c r="I540" s="12" t="s">
        <v>37</v>
      </c>
      <c r="J540" s="1" t="s">
        <v>1947</v>
      </c>
      <c r="K540" s="14">
        <v>2</v>
      </c>
      <c r="L540" s="10">
        <v>178776655</v>
      </c>
      <c r="M540" s="10" t="s">
        <v>35</v>
      </c>
      <c r="N540" s="9" t="s">
        <v>72</v>
      </c>
      <c r="P540" s="1"/>
      <c r="Q540" s="3" t="s">
        <v>1946</v>
      </c>
      <c r="S540" s="6" t="s">
        <v>1</v>
      </c>
      <c r="T540" s="6" t="s">
        <v>1</v>
      </c>
      <c r="U540" s="18"/>
      <c r="V540" s="29">
        <v>46</v>
      </c>
      <c r="W540" s="29">
        <v>25</v>
      </c>
      <c r="X540" s="28">
        <v>0.54347826086956519</v>
      </c>
      <c r="Y540" s="1"/>
      <c r="Z540" s="1"/>
    </row>
    <row r="541" spans="1:26" s="9" customFormat="1" ht="18.75" x14ac:dyDescent="0.2">
      <c r="A541" s="3">
        <v>536</v>
      </c>
      <c r="B541" s="3">
        <v>399</v>
      </c>
      <c r="C541" s="7" t="s">
        <v>1945</v>
      </c>
      <c r="D541" s="7" t="s">
        <v>17</v>
      </c>
      <c r="E541" s="7">
        <f>VLOOKUP(C541,'[1]S1.All cases'!$B$3:$O$1003,13,FALSE)</f>
        <v>2018</v>
      </c>
      <c r="F541" s="7" t="str">
        <f>VLOOKUP(C541,'[1]S1.All cases'!$B$3:$O$1003,12,FALSE)</f>
        <v>MUMC</v>
      </c>
      <c r="G541" s="1" t="s">
        <v>1010</v>
      </c>
      <c r="H541" s="12" t="s">
        <v>38</v>
      </c>
      <c r="I541" s="9" t="s">
        <v>37</v>
      </c>
      <c r="J541" s="37" t="s">
        <v>1944</v>
      </c>
      <c r="K541" s="27" t="s">
        <v>7</v>
      </c>
      <c r="L541" s="10">
        <v>3243</v>
      </c>
      <c r="M541" s="10" t="s">
        <v>72</v>
      </c>
      <c r="N541" s="10" t="s">
        <v>54</v>
      </c>
      <c r="O541" s="10"/>
      <c r="P541" s="1">
        <v>32</v>
      </c>
      <c r="Q541" s="3" t="s">
        <v>1943</v>
      </c>
      <c r="S541" s="6" t="s">
        <v>1</v>
      </c>
      <c r="T541" s="6" t="s">
        <v>1</v>
      </c>
      <c r="U541" s="18"/>
      <c r="V541" s="29"/>
      <c r="W541" s="29"/>
      <c r="X541" s="28"/>
      <c r="Y541" s="1"/>
      <c r="Z541" s="1"/>
    </row>
    <row r="542" spans="1:26" s="9" customFormat="1" ht="18.75" x14ac:dyDescent="0.2">
      <c r="A542" s="3">
        <v>537</v>
      </c>
      <c r="B542" s="3">
        <v>400</v>
      </c>
      <c r="C542" s="7" t="s">
        <v>1942</v>
      </c>
      <c r="D542" s="7" t="s">
        <v>7</v>
      </c>
      <c r="E542" s="7">
        <f>VLOOKUP(C542,'[1]S1.All cases'!$B$3:$O$1003,13,FALSE)</f>
        <v>2018</v>
      </c>
      <c r="F542" s="7" t="str">
        <f>VLOOKUP(C542,'[1]S1.All cases'!$B$3:$O$1003,12,FALSE)</f>
        <v>MUMC</v>
      </c>
      <c r="G542" s="12" t="s">
        <v>52</v>
      </c>
      <c r="H542" s="12" t="s">
        <v>38</v>
      </c>
      <c r="I542" s="12" t="s">
        <v>37</v>
      </c>
      <c r="J542" s="1" t="s">
        <v>1941</v>
      </c>
      <c r="K542" s="14">
        <v>20</v>
      </c>
      <c r="L542" s="10">
        <v>3213247</v>
      </c>
      <c r="M542" s="10" t="s">
        <v>72</v>
      </c>
      <c r="N542" s="9" t="s">
        <v>35</v>
      </c>
      <c r="Q542" s="3" t="s">
        <v>1940</v>
      </c>
      <c r="S542" s="6" t="s">
        <v>1</v>
      </c>
      <c r="T542" s="6" t="s">
        <v>1</v>
      </c>
      <c r="U542" s="18"/>
      <c r="V542" s="29">
        <v>36</v>
      </c>
      <c r="W542" s="29">
        <v>18</v>
      </c>
      <c r="X542" s="28">
        <v>0.5</v>
      </c>
    </row>
    <row r="543" spans="1:26" s="9" customFormat="1" ht="18.75" x14ac:dyDescent="0.2">
      <c r="A543" s="3">
        <v>538</v>
      </c>
      <c r="B543" s="3">
        <v>401</v>
      </c>
      <c r="C543" s="7" t="s">
        <v>1939</v>
      </c>
      <c r="D543" s="7" t="s">
        <v>7</v>
      </c>
      <c r="E543" s="7">
        <f>VLOOKUP(C543,'[1]S1.All cases'!$B$3:$O$1003,13,FALSE)</f>
        <v>2018</v>
      </c>
      <c r="F543" s="7" t="str">
        <f>VLOOKUP(C543,'[1]S1.All cases'!$B$3:$O$1003,12,FALSE)</f>
        <v>MUMC</v>
      </c>
      <c r="G543" s="12" t="s">
        <v>52</v>
      </c>
      <c r="H543" s="12" t="s">
        <v>38</v>
      </c>
      <c r="I543" s="9" t="s">
        <v>37</v>
      </c>
      <c r="J543" s="1" t="s">
        <v>1938</v>
      </c>
      <c r="K543" s="27" t="s">
        <v>7</v>
      </c>
      <c r="L543" s="10">
        <v>11778</v>
      </c>
      <c r="M543" s="10" t="s">
        <v>54</v>
      </c>
      <c r="N543" s="10" t="s">
        <v>72</v>
      </c>
      <c r="O543" s="10"/>
      <c r="Q543" s="3" t="s">
        <v>1937</v>
      </c>
      <c r="S543" s="6" t="s">
        <v>1</v>
      </c>
      <c r="T543" s="6" t="s">
        <v>1</v>
      </c>
      <c r="U543" s="18"/>
      <c r="V543" s="29"/>
      <c r="W543" s="29"/>
      <c r="X543" s="28"/>
      <c r="Y543" s="9" t="s">
        <v>1936</v>
      </c>
    </row>
    <row r="544" spans="1:26" s="9" customFormat="1" ht="18.75" x14ac:dyDescent="0.2">
      <c r="A544" s="3">
        <v>539</v>
      </c>
      <c r="B544" s="3">
        <v>402</v>
      </c>
      <c r="C544" s="7" t="s">
        <v>1935</v>
      </c>
      <c r="D544" s="7" t="s">
        <v>17</v>
      </c>
      <c r="E544" s="7">
        <f>VLOOKUP(C544,'[1]S1.All cases'!$B$3:$O$1003,13,FALSE)</f>
        <v>2018</v>
      </c>
      <c r="F544" s="7" t="str">
        <f>VLOOKUP(C544,'[1]S1.All cases'!$B$3:$O$1003,12,FALSE)</f>
        <v>MUMC</v>
      </c>
      <c r="G544" s="12" t="s">
        <v>39</v>
      </c>
      <c r="H544" s="12" t="s">
        <v>38</v>
      </c>
      <c r="I544" s="13" t="s">
        <v>37</v>
      </c>
      <c r="J544" s="1" t="s">
        <v>1934</v>
      </c>
      <c r="K544" s="4">
        <v>14</v>
      </c>
      <c r="L544" s="3">
        <v>28767439</v>
      </c>
      <c r="M544" s="3" t="s">
        <v>35</v>
      </c>
      <c r="N544" s="3" t="s">
        <v>455</v>
      </c>
      <c r="O544" s="3"/>
      <c r="Q544" s="3" t="s">
        <v>1600</v>
      </c>
      <c r="S544" s="6" t="s">
        <v>1</v>
      </c>
      <c r="T544" s="6" t="s">
        <v>1</v>
      </c>
      <c r="U544" s="18"/>
      <c r="V544" s="29">
        <v>39</v>
      </c>
      <c r="W544" s="29">
        <v>21</v>
      </c>
      <c r="X544" s="28">
        <v>0.53846153846153844</v>
      </c>
    </row>
    <row r="545" spans="1:26" s="9" customFormat="1" ht="18.75" x14ac:dyDescent="0.2">
      <c r="A545" s="3">
        <v>540</v>
      </c>
      <c r="B545" s="3">
        <v>403</v>
      </c>
      <c r="C545" s="7" t="s">
        <v>1933</v>
      </c>
      <c r="D545" s="7" t="s">
        <v>17</v>
      </c>
      <c r="E545" s="7">
        <f>VLOOKUP(C545,'[1]S1.All cases'!$B$3:$O$1003,13,FALSE)</f>
        <v>2018</v>
      </c>
      <c r="F545" s="7" t="str">
        <f>VLOOKUP(C545,'[1]S1.All cases'!$B$3:$O$1003,12,FALSE)</f>
        <v>MUMC</v>
      </c>
      <c r="G545" s="12" t="s">
        <v>39</v>
      </c>
      <c r="H545" s="12" t="s">
        <v>38</v>
      </c>
      <c r="I545" s="13" t="s">
        <v>37</v>
      </c>
      <c r="J545" s="1" t="s">
        <v>1932</v>
      </c>
      <c r="K545" s="4">
        <v>16</v>
      </c>
      <c r="L545" s="3">
        <v>89279750</v>
      </c>
      <c r="M545" s="3" t="s">
        <v>54</v>
      </c>
      <c r="N545" s="3" t="s">
        <v>664</v>
      </c>
      <c r="O545" s="3"/>
      <c r="Q545" s="3" t="s">
        <v>378</v>
      </c>
      <c r="S545" s="6" t="s">
        <v>1</v>
      </c>
      <c r="T545" s="6" t="s">
        <v>1</v>
      </c>
      <c r="U545" s="18"/>
      <c r="V545" s="29">
        <v>63</v>
      </c>
      <c r="W545" s="29">
        <v>28</v>
      </c>
      <c r="X545" s="28">
        <v>0.44444444444444442</v>
      </c>
    </row>
    <row r="546" spans="1:26" ht="18.75" x14ac:dyDescent="0.2">
      <c r="A546" s="3">
        <v>541</v>
      </c>
      <c r="B546" s="3">
        <v>404</v>
      </c>
      <c r="C546" s="3" t="s">
        <v>1931</v>
      </c>
      <c r="D546" s="3" t="s">
        <v>17</v>
      </c>
      <c r="E546" s="7">
        <f>VLOOKUP(C546,'[1]S1.All cases'!$B$3:$O$1003,13,FALSE)</f>
        <v>2016</v>
      </c>
      <c r="F546" s="7" t="str">
        <f>VLOOKUP(C546,'[1]S1.All cases'!$B$3:$O$1003,12,FALSE)</f>
        <v>MUMC</v>
      </c>
      <c r="G546" s="12" t="s">
        <v>109</v>
      </c>
      <c r="H546" s="12" t="s">
        <v>38</v>
      </c>
      <c r="I546" s="9" t="s">
        <v>37</v>
      </c>
      <c r="J546" s="1" t="s">
        <v>1930</v>
      </c>
      <c r="K546" s="27" t="s">
        <v>7</v>
      </c>
      <c r="L546" s="3">
        <v>15857</v>
      </c>
      <c r="M546" s="3" t="s">
        <v>499</v>
      </c>
      <c r="N546" s="36" t="s">
        <v>35</v>
      </c>
      <c r="O546" s="36"/>
      <c r="P546" s="9">
        <v>7</v>
      </c>
      <c r="Q546" s="3" t="s">
        <v>1929</v>
      </c>
      <c r="R546" s="9" t="s">
        <v>1023</v>
      </c>
      <c r="S546" s="17" t="s">
        <v>0</v>
      </c>
      <c r="T546" s="17" t="s">
        <v>0</v>
      </c>
      <c r="U546" s="17" t="s">
        <v>0</v>
      </c>
      <c r="V546" s="6"/>
      <c r="W546" s="6"/>
      <c r="X546" s="5"/>
      <c r="Y546" s="9" t="s">
        <v>1928</v>
      </c>
      <c r="Z546" s="9" t="s">
        <v>617</v>
      </c>
    </row>
    <row r="547" spans="1:26" s="9" customFormat="1" ht="18.75" x14ac:dyDescent="0.2">
      <c r="A547" s="3">
        <v>542</v>
      </c>
      <c r="B547" s="3">
        <v>405</v>
      </c>
      <c r="C547" s="7" t="s">
        <v>1927</v>
      </c>
      <c r="D547" s="7" t="s">
        <v>17</v>
      </c>
      <c r="E547" s="7">
        <f>VLOOKUP(C547,'[1]S1.All cases'!$B$3:$O$1003,13,FALSE)</f>
        <v>2016</v>
      </c>
      <c r="F547" s="7" t="str">
        <f>VLOOKUP(C547,'[1]S1.All cases'!$B$3:$O$1003,12,FALSE)</f>
        <v>MUMC</v>
      </c>
      <c r="G547" s="12" t="s">
        <v>109</v>
      </c>
      <c r="H547" s="12" t="s">
        <v>38</v>
      </c>
      <c r="I547" s="13" t="s">
        <v>37</v>
      </c>
      <c r="J547" s="1" t="s">
        <v>1926</v>
      </c>
      <c r="K547" s="4" t="s">
        <v>10</v>
      </c>
      <c r="L547" s="3">
        <v>101403845</v>
      </c>
      <c r="M547" s="3" t="s">
        <v>35</v>
      </c>
      <c r="N547" s="3" t="s">
        <v>34</v>
      </c>
      <c r="O547" s="3"/>
      <c r="Q547" s="3" t="s">
        <v>184</v>
      </c>
      <c r="S547" s="6" t="s">
        <v>1</v>
      </c>
      <c r="T547" s="6" t="s">
        <v>1</v>
      </c>
      <c r="U547" s="18"/>
      <c r="V547" s="29">
        <v>31</v>
      </c>
      <c r="W547" s="29">
        <v>15</v>
      </c>
      <c r="X547" s="28">
        <v>0.4838709677419355</v>
      </c>
    </row>
    <row r="548" spans="1:26" s="9" customFormat="1" ht="18.75" x14ac:dyDescent="0.2">
      <c r="A548" s="3">
        <v>543</v>
      </c>
      <c r="B548" s="3">
        <v>406</v>
      </c>
      <c r="C548" s="7" t="s">
        <v>1925</v>
      </c>
      <c r="D548" s="7" t="s">
        <v>7</v>
      </c>
      <c r="E548" s="7">
        <f>VLOOKUP(C548,'[1]S1.All cases'!$B$3:$O$1003,13,FALSE)</f>
        <v>2018</v>
      </c>
      <c r="F548" s="7" t="str">
        <f>VLOOKUP(C548,'[1]S1.All cases'!$B$3:$O$1003,12,FALSE)</f>
        <v>MUMC</v>
      </c>
      <c r="G548" s="1" t="s">
        <v>6</v>
      </c>
      <c r="H548" s="12" t="s">
        <v>5</v>
      </c>
      <c r="I548" s="13" t="s">
        <v>4</v>
      </c>
      <c r="J548" s="1" t="s">
        <v>1924</v>
      </c>
      <c r="K548" s="4">
        <v>13</v>
      </c>
      <c r="L548" s="3" t="s">
        <v>1923</v>
      </c>
      <c r="M548" s="3">
        <v>2</v>
      </c>
      <c r="N548" s="3">
        <v>3</v>
      </c>
      <c r="O548" s="3">
        <v>420667</v>
      </c>
      <c r="Q548" s="3"/>
      <c r="S548" s="6" t="s">
        <v>1</v>
      </c>
      <c r="T548" s="18"/>
      <c r="U548" s="6" t="s">
        <v>1</v>
      </c>
      <c r="V548" s="6"/>
      <c r="W548" s="6"/>
      <c r="X548" s="5"/>
    </row>
    <row r="549" spans="1:26" s="9" customFormat="1" ht="18.75" x14ac:dyDescent="0.2">
      <c r="A549" s="3">
        <v>544</v>
      </c>
      <c r="B549" s="3">
        <v>407</v>
      </c>
      <c r="C549" s="7" t="s">
        <v>1922</v>
      </c>
      <c r="D549" s="7" t="s">
        <v>7</v>
      </c>
      <c r="E549" s="7">
        <f>VLOOKUP(C549,'[1]S1.All cases'!$B$3:$O$1003,13,FALSE)</f>
        <v>2018</v>
      </c>
      <c r="F549" s="7" t="str">
        <f>VLOOKUP(C549,'[1]S1.All cases'!$B$3:$O$1003,12,FALSE)</f>
        <v>MUMC</v>
      </c>
      <c r="G549" s="12" t="s">
        <v>39</v>
      </c>
      <c r="H549" s="12" t="s">
        <v>38</v>
      </c>
      <c r="I549" s="13" t="s">
        <v>37</v>
      </c>
      <c r="J549" s="1" t="s">
        <v>1921</v>
      </c>
      <c r="K549" s="4">
        <v>1</v>
      </c>
      <c r="L549" s="3">
        <v>200998507</v>
      </c>
      <c r="M549" s="3" t="s">
        <v>35</v>
      </c>
      <c r="N549" s="3" t="s">
        <v>34</v>
      </c>
      <c r="O549" s="3"/>
      <c r="Q549" s="3" t="s">
        <v>1920</v>
      </c>
      <c r="S549" s="6" t="s">
        <v>1</v>
      </c>
      <c r="T549" s="6" t="s">
        <v>1</v>
      </c>
      <c r="U549" s="18"/>
      <c r="V549" s="29">
        <v>45</v>
      </c>
      <c r="W549" s="29">
        <v>24</v>
      </c>
      <c r="X549" s="28">
        <v>0.53333333333333333</v>
      </c>
    </row>
    <row r="550" spans="1:26" ht="18.75" x14ac:dyDescent="0.2">
      <c r="A550" s="3">
        <v>545</v>
      </c>
      <c r="B550" s="3">
        <v>408</v>
      </c>
      <c r="C550" s="3" t="s">
        <v>1919</v>
      </c>
      <c r="D550" s="3" t="s">
        <v>17</v>
      </c>
      <c r="E550" s="7">
        <f>VLOOKUP(C550,'[1]S1.All cases'!$B$3:$O$1003,13,FALSE)</f>
        <v>2018</v>
      </c>
      <c r="F550" s="7" t="str">
        <f>VLOOKUP(C550,'[1]S1.All cases'!$B$3:$O$1003,12,FALSE)</f>
        <v>MUMC</v>
      </c>
      <c r="G550" s="12" t="s">
        <v>39</v>
      </c>
      <c r="H550" s="12" t="s">
        <v>5</v>
      </c>
      <c r="I550" s="13" t="s">
        <v>4</v>
      </c>
      <c r="J550" s="1" t="s">
        <v>1918</v>
      </c>
      <c r="K550" s="4" t="s">
        <v>10</v>
      </c>
      <c r="L550" s="3" t="s">
        <v>1917</v>
      </c>
      <c r="M550" s="3">
        <v>2</v>
      </c>
      <c r="N550" s="3">
        <v>3</v>
      </c>
      <c r="O550" s="3">
        <v>506978</v>
      </c>
      <c r="P550" s="9"/>
      <c r="R550" s="7"/>
      <c r="S550" s="6" t="s">
        <v>1</v>
      </c>
      <c r="T550" s="18"/>
      <c r="U550" s="6" t="s">
        <v>1</v>
      </c>
      <c r="V550" s="6"/>
      <c r="W550" s="6"/>
      <c r="X550" s="5"/>
      <c r="Y550" s="9"/>
      <c r="Z550" s="9"/>
    </row>
    <row r="551" spans="1:26" ht="18.75" x14ac:dyDescent="0.2">
      <c r="A551" s="3">
        <v>546</v>
      </c>
      <c r="B551" s="3">
        <v>409</v>
      </c>
      <c r="C551" s="7" t="s">
        <v>1915</v>
      </c>
      <c r="D551" s="7" t="s">
        <v>7</v>
      </c>
      <c r="E551" s="7">
        <f>VLOOKUP(C551,'[1]S1.All cases'!$B$3:$O$1003,13,FALSE)</f>
        <v>2018</v>
      </c>
      <c r="F551" s="7" t="str">
        <f>VLOOKUP(C551,'[1]S1.All cases'!$B$3:$O$1003,12,FALSE)</f>
        <v>MUMC</v>
      </c>
      <c r="G551" s="12" t="s">
        <v>39</v>
      </c>
      <c r="H551" s="12" t="s">
        <v>38</v>
      </c>
      <c r="I551" s="13" t="s">
        <v>37</v>
      </c>
      <c r="J551" s="1" t="s">
        <v>1916</v>
      </c>
      <c r="K551" s="4">
        <v>14</v>
      </c>
      <c r="L551" s="3">
        <v>87941415</v>
      </c>
      <c r="M551" s="3" t="s">
        <v>34</v>
      </c>
      <c r="N551" s="3" t="s">
        <v>268</v>
      </c>
      <c r="P551" s="9"/>
      <c r="Q551" s="3" t="s">
        <v>1913</v>
      </c>
      <c r="R551" s="9"/>
      <c r="S551" s="6" t="s">
        <v>1</v>
      </c>
      <c r="T551" s="6" t="s">
        <v>1</v>
      </c>
      <c r="U551" s="18"/>
      <c r="V551" s="29">
        <v>42</v>
      </c>
      <c r="W551" s="29">
        <v>17</v>
      </c>
      <c r="X551" s="28">
        <v>0.40476190476190477</v>
      </c>
      <c r="Y551" s="9"/>
      <c r="Z551" s="9"/>
    </row>
    <row r="552" spans="1:26" s="9" customFormat="1" ht="18.75" x14ac:dyDescent="0.2">
      <c r="A552" s="3">
        <v>547</v>
      </c>
      <c r="B552" s="3">
        <v>409</v>
      </c>
      <c r="C552" s="7" t="s">
        <v>1915</v>
      </c>
      <c r="D552" s="7" t="s">
        <v>7</v>
      </c>
      <c r="E552" s="7">
        <f>VLOOKUP(C552,'[1]S1.All cases'!$B$3:$O$1003,13,FALSE)</f>
        <v>2018</v>
      </c>
      <c r="F552" s="7" t="str">
        <f>VLOOKUP(C552,'[1]S1.All cases'!$B$3:$O$1003,12,FALSE)</f>
        <v>MUMC</v>
      </c>
      <c r="G552" s="12" t="s">
        <v>39</v>
      </c>
      <c r="H552" s="12" t="s">
        <v>38</v>
      </c>
      <c r="I552" s="12" t="s">
        <v>37</v>
      </c>
      <c r="J552" s="1" t="s">
        <v>1914</v>
      </c>
      <c r="K552" s="4">
        <v>14</v>
      </c>
      <c r="L552" s="3">
        <v>87986597</v>
      </c>
      <c r="M552" s="3" t="s">
        <v>34</v>
      </c>
      <c r="N552" s="3" t="s">
        <v>35</v>
      </c>
      <c r="O552" s="3"/>
      <c r="Q552" s="3" t="s">
        <v>1913</v>
      </c>
      <c r="R552" s="1"/>
      <c r="S552" s="6" t="s">
        <v>1</v>
      </c>
      <c r="T552" s="6" t="s">
        <v>1</v>
      </c>
      <c r="U552" s="18"/>
      <c r="V552" s="29">
        <v>58</v>
      </c>
      <c r="W552" s="29">
        <v>32</v>
      </c>
      <c r="X552" s="28">
        <v>0.55172413793103448</v>
      </c>
    </row>
    <row r="553" spans="1:26" s="9" customFormat="1" ht="18.75" x14ac:dyDescent="0.2">
      <c r="A553" s="3">
        <v>548</v>
      </c>
      <c r="B553" s="3">
        <v>410</v>
      </c>
      <c r="C553" s="7" t="s">
        <v>1912</v>
      </c>
      <c r="D553" s="7" t="s">
        <v>7</v>
      </c>
      <c r="E553" s="7">
        <f>VLOOKUP(C553,'[1]S1.All cases'!$B$3:$O$1003,13,FALSE)</f>
        <v>2018</v>
      </c>
      <c r="F553" s="7" t="str">
        <f>VLOOKUP(C553,'[1]S1.All cases'!$B$3:$O$1003,12,FALSE)</f>
        <v>MUMC</v>
      </c>
      <c r="G553" s="1" t="s">
        <v>6</v>
      </c>
      <c r="H553" s="12" t="s">
        <v>5</v>
      </c>
      <c r="I553" s="13" t="s">
        <v>4</v>
      </c>
      <c r="J553" s="1" t="s">
        <v>1911</v>
      </c>
      <c r="K553" s="4">
        <v>18</v>
      </c>
      <c r="L553" s="3" t="s">
        <v>1910</v>
      </c>
      <c r="M553" s="3">
        <v>2</v>
      </c>
      <c r="N553" s="3">
        <v>1</v>
      </c>
      <c r="O553" s="3">
        <v>163608</v>
      </c>
      <c r="Q553" s="3"/>
      <c r="S553" s="6" t="s">
        <v>1</v>
      </c>
      <c r="T553" s="18"/>
      <c r="U553" s="6" t="s">
        <v>1</v>
      </c>
      <c r="V553" s="6"/>
      <c r="W553" s="6"/>
      <c r="X553" s="5"/>
    </row>
    <row r="554" spans="1:26" s="9" customFormat="1" ht="18.75" x14ac:dyDescent="0.2">
      <c r="A554" s="3">
        <v>549</v>
      </c>
      <c r="B554" s="3">
        <v>411</v>
      </c>
      <c r="C554" s="7" t="s">
        <v>1909</v>
      </c>
      <c r="D554" s="7" t="s">
        <v>17</v>
      </c>
      <c r="E554" s="7">
        <f>VLOOKUP(C554,'[1]S1.All cases'!$B$3:$O$1003,13,FALSE)</f>
        <v>2018</v>
      </c>
      <c r="F554" s="7" t="str">
        <f>VLOOKUP(C554,'[1]S1.All cases'!$B$3:$O$1003,12,FALSE)</f>
        <v>MUMC</v>
      </c>
      <c r="G554" s="12" t="s">
        <v>39</v>
      </c>
      <c r="H554" s="12" t="s">
        <v>38</v>
      </c>
      <c r="I554" s="13" t="s">
        <v>37</v>
      </c>
      <c r="J554" s="1" t="s">
        <v>1908</v>
      </c>
      <c r="K554" s="4">
        <v>13</v>
      </c>
      <c r="L554" s="3">
        <v>27964873</v>
      </c>
      <c r="M554" s="3" t="s">
        <v>35</v>
      </c>
      <c r="N554" s="3" t="s">
        <v>54</v>
      </c>
      <c r="O554" s="3"/>
      <c r="Q554" s="3" t="s">
        <v>1907</v>
      </c>
      <c r="S554" s="6" t="s">
        <v>1</v>
      </c>
      <c r="T554" s="6" t="s">
        <v>1</v>
      </c>
      <c r="U554" s="18"/>
      <c r="V554" s="29">
        <v>35</v>
      </c>
      <c r="W554" s="29">
        <v>17</v>
      </c>
      <c r="X554" s="28">
        <v>0.48571428571428571</v>
      </c>
    </row>
    <row r="555" spans="1:26" s="9" customFormat="1" ht="18.75" x14ac:dyDescent="0.2">
      <c r="A555" s="3">
        <v>550</v>
      </c>
      <c r="B555" s="3">
        <v>412</v>
      </c>
      <c r="C555" s="7" t="s">
        <v>1906</v>
      </c>
      <c r="D555" s="7" t="s">
        <v>7</v>
      </c>
      <c r="E555" s="7">
        <f>VLOOKUP(C555,'[1]S1.All cases'!$B$3:$O$1003,13,FALSE)</f>
        <v>2018</v>
      </c>
      <c r="F555" s="7" t="str">
        <f>VLOOKUP(C555,'[1]S1.All cases'!$B$3:$O$1003,12,FALSE)</f>
        <v>MUMC</v>
      </c>
      <c r="G555" s="12" t="s">
        <v>39</v>
      </c>
      <c r="H555" s="12" t="s">
        <v>38</v>
      </c>
      <c r="I555" s="13" t="s">
        <v>37</v>
      </c>
      <c r="J555" s="1" t="s">
        <v>1905</v>
      </c>
      <c r="K555" s="4">
        <v>1</v>
      </c>
      <c r="L555" s="3">
        <v>244054027</v>
      </c>
      <c r="M555" s="3" t="s">
        <v>54</v>
      </c>
      <c r="N555" s="3" t="s">
        <v>72</v>
      </c>
      <c r="O555" s="3"/>
      <c r="Q555" s="3" t="s">
        <v>1904</v>
      </c>
      <c r="S555" s="6" t="s">
        <v>1</v>
      </c>
      <c r="T555" s="6" t="s">
        <v>1</v>
      </c>
      <c r="U555" s="18"/>
      <c r="V555" s="29">
        <v>63</v>
      </c>
      <c r="W555" s="29">
        <v>32</v>
      </c>
      <c r="X555" s="28">
        <v>0.50793650793650791</v>
      </c>
    </row>
    <row r="556" spans="1:26" s="9" customFormat="1" ht="18.75" x14ac:dyDescent="0.2">
      <c r="A556" s="3">
        <v>551</v>
      </c>
      <c r="B556" s="3">
        <v>413</v>
      </c>
      <c r="C556" s="3" t="s">
        <v>1903</v>
      </c>
      <c r="D556" s="3" t="s">
        <v>7</v>
      </c>
      <c r="E556" s="7">
        <f>VLOOKUP(C556,'[1]S1.All cases'!$B$3:$O$1003,13,FALSE)</f>
        <v>2017</v>
      </c>
      <c r="F556" s="7" t="str">
        <f>VLOOKUP(C556,'[1]S1.All cases'!$B$3:$O$1003,12,FALSE)</f>
        <v>MUMC</v>
      </c>
      <c r="G556" s="12" t="s">
        <v>109</v>
      </c>
      <c r="H556" s="12" t="s">
        <v>38</v>
      </c>
      <c r="I556" s="9" t="s">
        <v>37</v>
      </c>
      <c r="J556" s="37" t="s">
        <v>1902</v>
      </c>
      <c r="K556" s="27" t="s">
        <v>7</v>
      </c>
      <c r="L556" s="3">
        <v>3928</v>
      </c>
      <c r="M556" s="3" t="s">
        <v>54</v>
      </c>
      <c r="N556" s="3" t="s">
        <v>72</v>
      </c>
      <c r="O556" s="3"/>
      <c r="Q556" s="3" t="s">
        <v>1901</v>
      </c>
      <c r="R556" s="7"/>
      <c r="S556" s="6" t="s">
        <v>1</v>
      </c>
      <c r="T556" s="6" t="s">
        <v>1</v>
      </c>
      <c r="U556" s="18"/>
      <c r="V556" s="29"/>
      <c r="W556" s="29"/>
      <c r="X556" s="28"/>
      <c r="Y556" s="9" t="s">
        <v>1900</v>
      </c>
    </row>
    <row r="557" spans="1:26" s="9" customFormat="1" ht="18.75" x14ac:dyDescent="0.2">
      <c r="A557" s="3">
        <v>552</v>
      </c>
      <c r="B557" s="3">
        <v>414</v>
      </c>
      <c r="C557" s="7" t="s">
        <v>1899</v>
      </c>
      <c r="D557" s="7" t="s">
        <v>7</v>
      </c>
      <c r="E557" s="7">
        <f>VLOOKUP(C557,'[1]S1.All cases'!$B$3:$O$1003,13,FALSE)</f>
        <v>2018</v>
      </c>
      <c r="F557" s="7" t="str">
        <f>VLOOKUP(C557,'[1]S1.All cases'!$B$3:$O$1003,12,FALSE)</f>
        <v>MUMC</v>
      </c>
      <c r="G557" s="1" t="s">
        <v>6</v>
      </c>
      <c r="H557" s="12" t="s">
        <v>5</v>
      </c>
      <c r="I557" s="13" t="s">
        <v>4</v>
      </c>
      <c r="J557" s="1" t="s">
        <v>1898</v>
      </c>
      <c r="K557" s="4" t="s">
        <v>10</v>
      </c>
      <c r="L557" s="3" t="s">
        <v>1897</v>
      </c>
      <c r="M557" s="3">
        <v>2</v>
      </c>
      <c r="N557" s="3">
        <v>3</v>
      </c>
      <c r="O557" s="3">
        <v>639187</v>
      </c>
      <c r="Q557" s="3"/>
      <c r="S557" s="6" t="s">
        <v>1</v>
      </c>
      <c r="T557" s="6" t="s">
        <v>1</v>
      </c>
      <c r="U557" s="18"/>
      <c r="V557" s="6"/>
      <c r="W557" s="6"/>
      <c r="X557" s="5"/>
    </row>
    <row r="558" spans="1:26" s="9" customFormat="1" ht="18.75" x14ac:dyDescent="0.2">
      <c r="A558" s="3">
        <v>553</v>
      </c>
      <c r="B558" s="3">
        <v>415</v>
      </c>
      <c r="C558" s="7" t="s">
        <v>1896</v>
      </c>
      <c r="D558" s="7" t="s">
        <v>7</v>
      </c>
      <c r="E558" s="7">
        <f>VLOOKUP(C558,'[1]S1.All cases'!$B$3:$O$1003,13,FALSE)</f>
        <v>2018</v>
      </c>
      <c r="F558" s="7" t="str">
        <f>VLOOKUP(C558,'[1]S1.All cases'!$B$3:$O$1003,12,FALSE)</f>
        <v>MUMC</v>
      </c>
      <c r="G558" s="12" t="s">
        <v>39</v>
      </c>
      <c r="H558" s="12" t="s">
        <v>38</v>
      </c>
      <c r="I558" s="13" t="s">
        <v>37</v>
      </c>
      <c r="J558" s="1" t="s">
        <v>1895</v>
      </c>
      <c r="K558" s="4">
        <v>2</v>
      </c>
      <c r="L558" s="3">
        <v>47823210</v>
      </c>
      <c r="M558" s="3" t="s">
        <v>35</v>
      </c>
      <c r="N558" s="3" t="s">
        <v>54</v>
      </c>
      <c r="O558" s="3"/>
      <c r="Q558" s="3" t="s">
        <v>1495</v>
      </c>
      <c r="S558" s="6" t="s">
        <v>1</v>
      </c>
      <c r="T558" s="6" t="s">
        <v>1</v>
      </c>
      <c r="U558" s="18"/>
      <c r="V558" s="29">
        <v>31</v>
      </c>
      <c r="W558" s="29">
        <v>21</v>
      </c>
      <c r="X558" s="28">
        <v>0.67741935483870963</v>
      </c>
    </row>
    <row r="559" spans="1:26" s="9" customFormat="1" ht="18.75" x14ac:dyDescent="0.2">
      <c r="A559" s="3">
        <v>554</v>
      </c>
      <c r="B559" s="3">
        <v>416</v>
      </c>
      <c r="C559" s="7" t="s">
        <v>1894</v>
      </c>
      <c r="D559" s="7" t="s">
        <v>17</v>
      </c>
      <c r="E559" s="7">
        <f>VLOOKUP(C559,'[1]S1.All cases'!$B$3:$O$1003,13,FALSE)</f>
        <v>2018</v>
      </c>
      <c r="F559" s="7" t="str">
        <f>VLOOKUP(C559,'[1]S1.All cases'!$B$3:$O$1003,12,FALSE)</f>
        <v>MUMC</v>
      </c>
      <c r="G559" s="1" t="s">
        <v>6</v>
      </c>
      <c r="H559" s="12" t="s">
        <v>5</v>
      </c>
      <c r="I559" s="13" t="s">
        <v>4</v>
      </c>
      <c r="J559" s="1" t="s">
        <v>1893</v>
      </c>
      <c r="K559" s="4">
        <v>12</v>
      </c>
      <c r="L559" s="3" t="s">
        <v>1892</v>
      </c>
      <c r="M559" s="3">
        <v>2</v>
      </c>
      <c r="N559" s="3">
        <v>3</v>
      </c>
      <c r="O559" s="3">
        <v>298211</v>
      </c>
      <c r="Q559" s="3"/>
      <c r="S559" s="6" t="s">
        <v>1</v>
      </c>
      <c r="T559" s="18"/>
      <c r="U559" s="6" t="s">
        <v>1</v>
      </c>
      <c r="V559" s="6"/>
      <c r="W559" s="6"/>
      <c r="X559" s="5"/>
    </row>
    <row r="560" spans="1:26" s="9" customFormat="1" ht="18.75" x14ac:dyDescent="0.2">
      <c r="A560" s="3">
        <v>555</v>
      </c>
      <c r="B560" s="3">
        <v>417</v>
      </c>
      <c r="C560" s="7" t="s">
        <v>1891</v>
      </c>
      <c r="D560" s="7" t="s">
        <v>17</v>
      </c>
      <c r="E560" s="7">
        <f>VLOOKUP(C560,'[1]S1.All cases'!$B$3:$O$1003,13,FALSE)</f>
        <v>2018</v>
      </c>
      <c r="F560" s="7" t="str">
        <f>VLOOKUP(C560,'[1]S1.All cases'!$B$3:$O$1003,12,FALSE)</f>
        <v>MUMC</v>
      </c>
      <c r="G560" s="12" t="s">
        <v>39</v>
      </c>
      <c r="H560" s="12" t="s">
        <v>38</v>
      </c>
      <c r="I560" s="13" t="s">
        <v>37</v>
      </c>
      <c r="J560" s="1" t="s">
        <v>1890</v>
      </c>
      <c r="K560" s="4">
        <v>12</v>
      </c>
      <c r="L560" s="3">
        <v>56171729</v>
      </c>
      <c r="M560" s="3" t="s">
        <v>226</v>
      </c>
      <c r="N560" s="3" t="s">
        <v>54</v>
      </c>
      <c r="O560" s="3"/>
      <c r="Q560" s="3" t="s">
        <v>1889</v>
      </c>
      <c r="S560" s="6" t="s">
        <v>1</v>
      </c>
      <c r="T560" s="6" t="s">
        <v>1</v>
      </c>
      <c r="U560" s="18"/>
      <c r="V560" s="29">
        <v>46</v>
      </c>
      <c r="W560" s="29">
        <v>23</v>
      </c>
      <c r="X560" s="28">
        <v>0.5</v>
      </c>
    </row>
    <row r="561" spans="1:26" s="9" customFormat="1" ht="18.75" x14ac:dyDescent="0.2">
      <c r="A561" s="3">
        <v>556</v>
      </c>
      <c r="B561" s="3">
        <v>418</v>
      </c>
      <c r="C561" s="7" t="s">
        <v>1886</v>
      </c>
      <c r="D561" s="7" t="s">
        <v>7</v>
      </c>
      <c r="E561" s="7">
        <f>VLOOKUP(C561,'[1]S1.All cases'!$B$3:$O$1003,13,FALSE)</f>
        <v>2018</v>
      </c>
      <c r="F561" s="7" t="str">
        <f>VLOOKUP(C561,'[1]S1.All cases'!$B$3:$O$1003,12,FALSE)</f>
        <v>MUMC</v>
      </c>
      <c r="G561" s="1" t="s">
        <v>6</v>
      </c>
      <c r="H561" s="12" t="s">
        <v>5</v>
      </c>
      <c r="I561" s="13" t="s">
        <v>4</v>
      </c>
      <c r="J561" s="1" t="s">
        <v>1888</v>
      </c>
      <c r="K561" s="4">
        <v>12</v>
      </c>
      <c r="L561" s="3" t="s">
        <v>1887</v>
      </c>
      <c r="M561" s="3">
        <v>2</v>
      </c>
      <c r="N561" s="3">
        <v>3</v>
      </c>
      <c r="O561" s="3">
        <v>876373</v>
      </c>
      <c r="Q561" s="3"/>
      <c r="S561" s="6" t="s">
        <v>1</v>
      </c>
      <c r="T561" s="6" t="s">
        <v>1</v>
      </c>
      <c r="U561" s="18"/>
      <c r="V561" s="6"/>
      <c r="W561" s="6"/>
      <c r="X561" s="5"/>
    </row>
    <row r="562" spans="1:26" s="9" customFormat="1" ht="18.75" x14ac:dyDescent="0.2">
      <c r="A562" s="3">
        <v>557</v>
      </c>
      <c r="B562" s="3">
        <v>418</v>
      </c>
      <c r="C562" s="7" t="s">
        <v>1886</v>
      </c>
      <c r="D562" s="7" t="s">
        <v>7</v>
      </c>
      <c r="E562" s="7">
        <f>VLOOKUP(C562,'[1]S1.All cases'!$B$3:$O$1003,13,FALSE)</f>
        <v>2018</v>
      </c>
      <c r="F562" s="7" t="str">
        <f>VLOOKUP(C562,'[1]S1.All cases'!$B$3:$O$1003,12,FALSE)</f>
        <v>MUMC</v>
      </c>
      <c r="G562" s="1" t="s">
        <v>6</v>
      </c>
      <c r="H562" s="12" t="s">
        <v>5</v>
      </c>
      <c r="I562" s="13" t="s">
        <v>4</v>
      </c>
      <c r="J562" s="1" t="s">
        <v>1885</v>
      </c>
      <c r="K562" s="4">
        <v>2</v>
      </c>
      <c r="L562" s="3" t="s">
        <v>1884</v>
      </c>
      <c r="M562" s="3">
        <v>2</v>
      </c>
      <c r="N562" s="3">
        <v>1</v>
      </c>
      <c r="O562" s="3">
        <v>2272125</v>
      </c>
      <c r="Q562" s="3"/>
      <c r="S562" s="6" t="s">
        <v>1</v>
      </c>
      <c r="T562" s="18"/>
      <c r="U562" s="6" t="s">
        <v>1</v>
      </c>
      <c r="V562" s="6"/>
      <c r="W562" s="6"/>
      <c r="X562" s="5"/>
    </row>
    <row r="563" spans="1:26" s="9" customFormat="1" ht="18.75" x14ac:dyDescent="0.2">
      <c r="A563" s="3">
        <v>558</v>
      </c>
      <c r="B563" s="3">
        <v>419</v>
      </c>
      <c r="C563" s="7" t="s">
        <v>1882</v>
      </c>
      <c r="D563" s="7" t="s">
        <v>7</v>
      </c>
      <c r="E563" s="7">
        <f>VLOOKUP(C563,'[1]S1.All cases'!$B$3:$O$1003,13,FALSE)</f>
        <v>2018</v>
      </c>
      <c r="F563" s="7" t="str">
        <f>VLOOKUP(C563,'[1]S1.All cases'!$B$3:$O$1003,12,FALSE)</f>
        <v>MUMC</v>
      </c>
      <c r="G563" s="12" t="s">
        <v>39</v>
      </c>
      <c r="H563" s="12" t="s">
        <v>38</v>
      </c>
      <c r="I563" s="13" t="s">
        <v>37</v>
      </c>
      <c r="J563" s="1" t="s">
        <v>1883</v>
      </c>
      <c r="K563" s="4">
        <v>1</v>
      </c>
      <c r="L563" s="3">
        <v>155478324</v>
      </c>
      <c r="M563" s="3" t="s">
        <v>54</v>
      </c>
      <c r="N563" s="3" t="s">
        <v>72</v>
      </c>
      <c r="O563" s="3"/>
      <c r="Q563" s="3" t="s">
        <v>1740</v>
      </c>
      <c r="S563" s="6" t="s">
        <v>1</v>
      </c>
      <c r="T563" s="6" t="s">
        <v>1</v>
      </c>
      <c r="U563" s="18"/>
      <c r="V563" s="29">
        <v>21</v>
      </c>
      <c r="W563" s="29">
        <v>11</v>
      </c>
      <c r="X563" s="28">
        <v>0.52380952380952384</v>
      </c>
    </row>
    <row r="564" spans="1:26" s="9" customFormat="1" ht="18.75" x14ac:dyDescent="0.2">
      <c r="A564" s="3">
        <v>559</v>
      </c>
      <c r="B564" s="3">
        <v>419</v>
      </c>
      <c r="C564" s="7" t="s">
        <v>1882</v>
      </c>
      <c r="D564" s="7" t="s">
        <v>7</v>
      </c>
      <c r="E564" s="7">
        <f>VLOOKUP(C564,'[1]S1.All cases'!$B$3:$O$1003,13,FALSE)</f>
        <v>2018</v>
      </c>
      <c r="F564" s="7" t="str">
        <f>VLOOKUP(C564,'[1]S1.All cases'!$B$3:$O$1003,12,FALSE)</f>
        <v>MUMC</v>
      </c>
      <c r="G564" s="12" t="s">
        <v>39</v>
      </c>
      <c r="H564" s="12" t="s">
        <v>38</v>
      </c>
      <c r="I564" s="13" t="s">
        <v>37</v>
      </c>
      <c r="J564" s="1" t="s">
        <v>1881</v>
      </c>
      <c r="K564" s="4">
        <v>13</v>
      </c>
      <c r="L564" s="3">
        <v>114324336</v>
      </c>
      <c r="M564" s="3" t="s">
        <v>35</v>
      </c>
      <c r="N564" s="3" t="s">
        <v>34</v>
      </c>
      <c r="O564" s="3"/>
      <c r="Q564" s="3" t="s">
        <v>1880</v>
      </c>
      <c r="S564" s="6" t="s">
        <v>1</v>
      </c>
      <c r="T564" s="6" t="s">
        <v>1</v>
      </c>
      <c r="U564" s="18"/>
      <c r="V564" s="29">
        <v>20</v>
      </c>
      <c r="W564" s="29">
        <v>10</v>
      </c>
      <c r="X564" s="28">
        <v>0.5</v>
      </c>
    </row>
    <row r="565" spans="1:26" s="9" customFormat="1" ht="18.75" x14ac:dyDescent="0.2">
      <c r="A565" s="3">
        <v>560</v>
      </c>
      <c r="B565" s="3">
        <v>420</v>
      </c>
      <c r="C565" s="7" t="s">
        <v>1879</v>
      </c>
      <c r="D565" s="7" t="s">
        <v>7</v>
      </c>
      <c r="E565" s="7">
        <f>VLOOKUP(C565,'[1]S1.All cases'!$B$3:$O$1003,13,FALSE)</f>
        <v>2018</v>
      </c>
      <c r="F565" s="7" t="str">
        <f>VLOOKUP(C565,'[1]S1.All cases'!$B$3:$O$1003,12,FALSE)</f>
        <v>MUMC</v>
      </c>
      <c r="G565" s="12" t="s">
        <v>39</v>
      </c>
      <c r="H565" s="12" t="s">
        <v>38</v>
      </c>
      <c r="I565" s="13" t="s">
        <v>37</v>
      </c>
      <c r="J565" s="1" t="s">
        <v>1878</v>
      </c>
      <c r="K565" s="4">
        <v>11</v>
      </c>
      <c r="L565" s="3">
        <v>4091283</v>
      </c>
      <c r="M565" s="3" t="s">
        <v>54</v>
      </c>
      <c r="N565" s="3" t="s">
        <v>34</v>
      </c>
      <c r="O565" s="3"/>
      <c r="Q565" s="3" t="s">
        <v>1877</v>
      </c>
      <c r="S565" s="6" t="s">
        <v>1</v>
      </c>
      <c r="T565" s="6" t="s">
        <v>1</v>
      </c>
      <c r="U565" s="18"/>
      <c r="V565" s="29">
        <v>33</v>
      </c>
      <c r="W565" s="29">
        <v>18</v>
      </c>
      <c r="X565" s="28">
        <v>0.54545454545454541</v>
      </c>
    </row>
    <row r="566" spans="1:26" s="9" customFormat="1" ht="18.75" x14ac:dyDescent="0.2">
      <c r="A566" s="3">
        <v>561</v>
      </c>
      <c r="B566" s="3">
        <v>421</v>
      </c>
      <c r="C566" s="7" t="s">
        <v>1876</v>
      </c>
      <c r="D566" s="7" t="s">
        <v>17</v>
      </c>
      <c r="E566" s="7">
        <f>VLOOKUP(C566,'[1]S1.All cases'!$B$3:$O$1003,13,FALSE)</f>
        <v>2018</v>
      </c>
      <c r="F566" s="7" t="str">
        <f>VLOOKUP(C566,'[1]S1.All cases'!$B$3:$O$1003,12,FALSE)</f>
        <v>MUMC</v>
      </c>
      <c r="G566" s="12" t="s">
        <v>39</v>
      </c>
      <c r="H566" s="12" t="s">
        <v>38</v>
      </c>
      <c r="I566" s="13" t="s">
        <v>37</v>
      </c>
      <c r="J566" s="1" t="s">
        <v>1875</v>
      </c>
      <c r="K566" s="4">
        <v>12</v>
      </c>
      <c r="L566" s="3">
        <v>49043680</v>
      </c>
      <c r="M566" s="3" t="s">
        <v>35</v>
      </c>
      <c r="N566" s="3" t="s">
        <v>54</v>
      </c>
      <c r="O566" s="3"/>
      <c r="Q566" s="3" t="s">
        <v>1874</v>
      </c>
      <c r="S566" s="6" t="s">
        <v>1</v>
      </c>
      <c r="T566" s="6" t="s">
        <v>1</v>
      </c>
      <c r="U566" s="18"/>
      <c r="V566" s="29">
        <v>62</v>
      </c>
      <c r="W566" s="29">
        <v>33</v>
      </c>
      <c r="X566" s="28">
        <v>0.532258064516129</v>
      </c>
    </row>
    <row r="567" spans="1:26" s="9" customFormat="1" ht="18.75" x14ac:dyDescent="0.2">
      <c r="A567" s="3">
        <v>562</v>
      </c>
      <c r="B567" s="3">
        <v>422</v>
      </c>
      <c r="C567" s="7" t="s">
        <v>1873</v>
      </c>
      <c r="D567" s="7" t="s">
        <v>17</v>
      </c>
      <c r="E567" s="7">
        <f>VLOOKUP(C567,'[1]S1.All cases'!$B$3:$O$1003,13,FALSE)</f>
        <v>2018</v>
      </c>
      <c r="F567" s="7" t="str">
        <f>VLOOKUP(C567,'[1]S1.All cases'!$B$3:$O$1003,12,FALSE)</f>
        <v>MUMC</v>
      </c>
      <c r="G567" s="1" t="s">
        <v>59</v>
      </c>
      <c r="H567" s="12" t="s">
        <v>5</v>
      </c>
      <c r="I567" s="13" t="s">
        <v>4</v>
      </c>
      <c r="J567" s="9" t="s">
        <v>1539</v>
      </c>
      <c r="K567" s="27">
        <v>15</v>
      </c>
      <c r="L567" s="10" t="s">
        <v>1538</v>
      </c>
      <c r="M567" s="3">
        <v>2</v>
      </c>
      <c r="N567" s="10">
        <v>1</v>
      </c>
      <c r="O567" s="10">
        <v>5353710</v>
      </c>
      <c r="Q567" s="3"/>
      <c r="S567" s="6" t="s">
        <v>1</v>
      </c>
      <c r="T567" s="18"/>
      <c r="U567" s="6" t="s">
        <v>1</v>
      </c>
      <c r="V567" s="6"/>
      <c r="W567" s="6"/>
      <c r="X567" s="5"/>
      <c r="Y567" s="9" t="s">
        <v>1872</v>
      </c>
    </row>
    <row r="568" spans="1:26" s="9" customFormat="1" ht="18.75" x14ac:dyDescent="0.2">
      <c r="A568" s="3">
        <v>563</v>
      </c>
      <c r="B568" s="3">
        <v>423</v>
      </c>
      <c r="C568" s="7" t="s">
        <v>1871</v>
      </c>
      <c r="D568" s="7" t="s">
        <v>17</v>
      </c>
      <c r="E568" s="7">
        <f>VLOOKUP(C568,'[1]S1.All cases'!$B$3:$O$1003,13,FALSE)</f>
        <v>2018</v>
      </c>
      <c r="F568" s="7" t="str">
        <f>VLOOKUP(C568,'[1]S1.All cases'!$B$3:$O$1003,12,FALSE)</f>
        <v>MUMC</v>
      </c>
      <c r="G568" s="12" t="s">
        <v>39</v>
      </c>
      <c r="H568" s="12" t="s">
        <v>38</v>
      </c>
      <c r="I568" s="13" t="s">
        <v>37</v>
      </c>
      <c r="J568" s="1" t="s">
        <v>1870</v>
      </c>
      <c r="K568" s="4">
        <v>17</v>
      </c>
      <c r="L568" s="3">
        <v>50198506</v>
      </c>
      <c r="M568" s="3" t="s">
        <v>34</v>
      </c>
      <c r="N568" s="3" t="s">
        <v>35</v>
      </c>
      <c r="O568" s="3"/>
      <c r="Q568" s="3" t="s">
        <v>1869</v>
      </c>
      <c r="S568" s="6" t="s">
        <v>1</v>
      </c>
      <c r="T568" s="6" t="s">
        <v>1</v>
      </c>
      <c r="U568" s="18"/>
      <c r="V568" s="29">
        <v>64</v>
      </c>
      <c r="W568" s="29">
        <v>26</v>
      </c>
      <c r="X568" s="28">
        <v>0.40625</v>
      </c>
    </row>
    <row r="569" spans="1:26" s="9" customFormat="1" ht="18.75" x14ac:dyDescent="0.2">
      <c r="A569" s="3">
        <v>564</v>
      </c>
      <c r="B569" s="3">
        <v>424</v>
      </c>
      <c r="C569" s="7" t="s">
        <v>1866</v>
      </c>
      <c r="D569" s="7" t="s">
        <v>7</v>
      </c>
      <c r="E569" s="7">
        <f>VLOOKUP(C569,'[1]S1.All cases'!$B$3:$O$1003,13,FALSE)</f>
        <v>2018</v>
      </c>
      <c r="F569" s="7" t="str">
        <f>VLOOKUP(C569,'[1]S1.All cases'!$B$3:$O$1003,12,FALSE)</f>
        <v>MUMC</v>
      </c>
      <c r="G569" s="12" t="s">
        <v>118</v>
      </c>
      <c r="H569" s="9" t="s">
        <v>117</v>
      </c>
      <c r="I569" s="13" t="s">
        <v>4</v>
      </c>
      <c r="J569" s="9" t="s">
        <v>116</v>
      </c>
      <c r="K569" s="27" t="s">
        <v>10</v>
      </c>
      <c r="L569" s="10" t="s">
        <v>115</v>
      </c>
      <c r="M569" s="3">
        <v>44</v>
      </c>
      <c r="N569" s="3">
        <v>286</v>
      </c>
      <c r="O569" s="3">
        <v>60</v>
      </c>
      <c r="Q569" s="3" t="s">
        <v>114</v>
      </c>
      <c r="S569" s="6" t="s">
        <v>1</v>
      </c>
      <c r="T569" s="6" t="s">
        <v>1</v>
      </c>
      <c r="U569" s="18"/>
      <c r="V569" s="6"/>
      <c r="W569" s="6"/>
      <c r="X569" s="5"/>
    </row>
    <row r="570" spans="1:26" s="9" customFormat="1" ht="18.75" x14ac:dyDescent="0.2">
      <c r="A570" s="3">
        <v>565</v>
      </c>
      <c r="B570" s="3">
        <v>424</v>
      </c>
      <c r="C570" s="7" t="s">
        <v>1866</v>
      </c>
      <c r="D570" s="7" t="s">
        <v>7</v>
      </c>
      <c r="E570" s="7">
        <f>VLOOKUP(C570,'[1]S1.All cases'!$B$3:$O$1003,13,FALSE)</f>
        <v>2018</v>
      </c>
      <c r="F570" s="7" t="str">
        <f>VLOOKUP(C570,'[1]S1.All cases'!$B$3:$O$1003,12,FALSE)</f>
        <v>MUMC</v>
      </c>
      <c r="G570" s="9" t="s">
        <v>6</v>
      </c>
      <c r="H570" s="12" t="s">
        <v>5</v>
      </c>
      <c r="I570" s="13" t="s">
        <v>4</v>
      </c>
      <c r="J570" s="9" t="s">
        <v>1868</v>
      </c>
      <c r="K570" s="27" t="s">
        <v>10</v>
      </c>
      <c r="L570" s="10" t="s">
        <v>1867</v>
      </c>
      <c r="M570" s="3">
        <v>2</v>
      </c>
      <c r="N570" s="10">
        <v>3</v>
      </c>
      <c r="O570" s="10">
        <v>251720</v>
      </c>
      <c r="Q570" s="3"/>
      <c r="S570" s="6" t="s">
        <v>1</v>
      </c>
      <c r="T570" s="18"/>
      <c r="U570" s="6" t="s">
        <v>1</v>
      </c>
      <c r="V570" s="6"/>
      <c r="W570" s="6"/>
      <c r="X570" s="5"/>
    </row>
    <row r="571" spans="1:26" s="9" customFormat="1" ht="18.75" x14ac:dyDescent="0.2">
      <c r="A571" s="3">
        <v>566</v>
      </c>
      <c r="B571" s="3">
        <v>424</v>
      </c>
      <c r="C571" s="7" t="s">
        <v>1866</v>
      </c>
      <c r="D571" s="7" t="s">
        <v>7</v>
      </c>
      <c r="E571" s="7">
        <f>VLOOKUP(C571,'[1]S1.All cases'!$B$3:$O$1003,13,FALSE)</f>
        <v>2018</v>
      </c>
      <c r="F571" s="7" t="str">
        <f>VLOOKUP(C571,'[1]S1.All cases'!$B$3:$O$1003,12,FALSE)</f>
        <v>MUMC</v>
      </c>
      <c r="G571" s="9" t="s">
        <v>6</v>
      </c>
      <c r="H571" s="12" t="s">
        <v>5</v>
      </c>
      <c r="I571" s="13" t="s">
        <v>4</v>
      </c>
      <c r="J571" s="9" t="s">
        <v>1865</v>
      </c>
      <c r="K571" s="27" t="s">
        <v>10</v>
      </c>
      <c r="L571" s="10" t="s">
        <v>1864</v>
      </c>
      <c r="M571" s="3">
        <v>2</v>
      </c>
      <c r="N571" s="10">
        <v>3</v>
      </c>
      <c r="O571" s="10">
        <v>185074</v>
      </c>
      <c r="Q571" s="3"/>
      <c r="S571" s="6" t="s">
        <v>1</v>
      </c>
      <c r="T571" s="18"/>
      <c r="U571" s="6" t="s">
        <v>1</v>
      </c>
      <c r="V571" s="6"/>
      <c r="W571" s="6"/>
      <c r="X571" s="5"/>
    </row>
    <row r="572" spans="1:26" s="9" customFormat="1" ht="18.75" x14ac:dyDescent="0.2">
      <c r="A572" s="3">
        <v>567</v>
      </c>
      <c r="B572" s="3">
        <v>425</v>
      </c>
      <c r="C572" s="3" t="s">
        <v>1863</v>
      </c>
      <c r="D572" s="3" t="s">
        <v>7</v>
      </c>
      <c r="E572" s="7">
        <f>VLOOKUP(C572,'[1]S1.All cases'!$B$3:$O$1003,13,FALSE)</f>
        <v>2018</v>
      </c>
      <c r="F572" s="7" t="str">
        <f>VLOOKUP(C572,'[1]S1.All cases'!$B$3:$O$1003,12,FALSE)</f>
        <v>MUMC</v>
      </c>
      <c r="G572" s="12" t="s">
        <v>39</v>
      </c>
      <c r="H572" s="12" t="s">
        <v>38</v>
      </c>
      <c r="I572" s="13" t="s">
        <v>37</v>
      </c>
      <c r="J572" s="1" t="s">
        <v>1862</v>
      </c>
      <c r="K572" s="4">
        <v>17</v>
      </c>
      <c r="L572" s="3">
        <v>60656797</v>
      </c>
      <c r="M572" s="3" t="s">
        <v>161</v>
      </c>
      <c r="N572" s="3" t="s">
        <v>72</v>
      </c>
      <c r="O572" s="3"/>
      <c r="Q572" s="3" t="s">
        <v>1861</v>
      </c>
      <c r="R572" s="7"/>
      <c r="S572" s="6" t="s">
        <v>1</v>
      </c>
      <c r="T572" s="6" t="s">
        <v>1</v>
      </c>
      <c r="U572" s="18"/>
      <c r="V572" s="29">
        <v>37</v>
      </c>
      <c r="W572" s="29">
        <v>19</v>
      </c>
      <c r="X572" s="28">
        <v>0.51351351351351349</v>
      </c>
    </row>
    <row r="573" spans="1:26" s="9" customFormat="1" ht="18.75" x14ac:dyDescent="0.2">
      <c r="A573" s="3">
        <v>568</v>
      </c>
      <c r="B573" s="3">
        <v>426</v>
      </c>
      <c r="C573" s="7" t="s">
        <v>1858</v>
      </c>
      <c r="D573" s="7" t="s">
        <v>17</v>
      </c>
      <c r="E573" s="7">
        <f>VLOOKUP(C573,'[1]S1.All cases'!$B$3:$O$1003,13,FALSE)</f>
        <v>2018</v>
      </c>
      <c r="F573" s="7" t="str">
        <f>VLOOKUP(C573,'[1]S1.All cases'!$B$3:$O$1003,12,FALSE)</f>
        <v>MUMC</v>
      </c>
      <c r="G573" s="1" t="s">
        <v>6</v>
      </c>
      <c r="H573" s="12" t="s">
        <v>5</v>
      </c>
      <c r="I573" s="13" t="s">
        <v>4</v>
      </c>
      <c r="J573" s="1" t="s">
        <v>1860</v>
      </c>
      <c r="K573" s="4">
        <v>15</v>
      </c>
      <c r="L573" s="3" t="s">
        <v>1859</v>
      </c>
      <c r="M573" s="3">
        <v>2</v>
      </c>
      <c r="N573" s="3">
        <v>1</v>
      </c>
      <c r="O573" s="3">
        <v>2313998</v>
      </c>
      <c r="Q573" s="3"/>
      <c r="S573" s="6" t="s">
        <v>1</v>
      </c>
      <c r="T573" s="6" t="s">
        <v>1</v>
      </c>
      <c r="U573" s="18"/>
      <c r="V573" s="6"/>
      <c r="W573" s="6"/>
      <c r="X573" s="5"/>
    </row>
    <row r="574" spans="1:26" s="9" customFormat="1" ht="18.75" x14ac:dyDescent="0.2">
      <c r="A574" s="3">
        <v>569</v>
      </c>
      <c r="B574" s="3">
        <v>426</v>
      </c>
      <c r="C574" s="7" t="s">
        <v>1858</v>
      </c>
      <c r="D574" s="7" t="s">
        <v>17</v>
      </c>
      <c r="E574" s="7">
        <f>VLOOKUP(C574,'[1]S1.All cases'!$B$3:$O$1003,13,FALSE)</f>
        <v>2018</v>
      </c>
      <c r="F574" s="7" t="str">
        <f>VLOOKUP(C574,'[1]S1.All cases'!$B$3:$O$1003,12,FALSE)</f>
        <v>MUMC</v>
      </c>
      <c r="G574" s="1" t="s">
        <v>6</v>
      </c>
      <c r="H574" s="12" t="s">
        <v>5</v>
      </c>
      <c r="I574" s="13" t="s">
        <v>4</v>
      </c>
      <c r="J574" s="1" t="s">
        <v>1857</v>
      </c>
      <c r="K574" s="4">
        <v>8</v>
      </c>
      <c r="L574" s="3" t="s">
        <v>1856</v>
      </c>
      <c r="M574" s="3">
        <v>2</v>
      </c>
      <c r="N574" s="3">
        <v>3</v>
      </c>
      <c r="O574" s="3">
        <v>4576611</v>
      </c>
      <c r="P574" s="1"/>
      <c r="Q574" s="3"/>
      <c r="S574" s="6" t="s">
        <v>1</v>
      </c>
      <c r="T574" s="6" t="s">
        <v>1</v>
      </c>
      <c r="U574" s="18"/>
      <c r="V574" s="6"/>
      <c r="W574" s="6"/>
      <c r="X574" s="5"/>
      <c r="Y574" s="1"/>
      <c r="Z574" s="1"/>
    </row>
    <row r="575" spans="1:26" s="9" customFormat="1" ht="18.75" x14ac:dyDescent="0.2">
      <c r="A575" s="3">
        <v>570</v>
      </c>
      <c r="B575" s="3">
        <v>427</v>
      </c>
      <c r="C575" s="7" t="s">
        <v>1855</v>
      </c>
      <c r="D575" s="7" t="s">
        <v>7</v>
      </c>
      <c r="E575" s="7">
        <f>VLOOKUP(C575,'[1]S1.All cases'!$B$3:$O$1003,13,FALSE)</f>
        <v>2018</v>
      </c>
      <c r="F575" s="7" t="str">
        <f>VLOOKUP(C575,'[1]S1.All cases'!$B$3:$O$1003,12,FALSE)</f>
        <v>MUMC</v>
      </c>
      <c r="G575" s="12" t="s">
        <v>39</v>
      </c>
      <c r="H575" s="12" t="s">
        <v>5</v>
      </c>
      <c r="I575" s="13" t="s">
        <v>4</v>
      </c>
      <c r="J575" s="9" t="s">
        <v>1854</v>
      </c>
      <c r="K575" s="27">
        <v>8</v>
      </c>
      <c r="L575" s="10" t="s">
        <v>1853</v>
      </c>
      <c r="M575" s="3">
        <v>2</v>
      </c>
      <c r="N575" s="10">
        <v>1</v>
      </c>
      <c r="O575" s="10">
        <v>8364</v>
      </c>
      <c r="Q575" s="3" t="s">
        <v>1852</v>
      </c>
      <c r="S575" s="6" t="s">
        <v>1</v>
      </c>
      <c r="T575" s="6" t="s">
        <v>1</v>
      </c>
      <c r="U575" s="18"/>
      <c r="V575" s="6"/>
      <c r="W575" s="6"/>
      <c r="X575" s="5"/>
    </row>
    <row r="576" spans="1:26" s="9" customFormat="1" ht="18.75" x14ac:dyDescent="0.2">
      <c r="A576" s="3">
        <v>571</v>
      </c>
      <c r="B576" s="3">
        <v>428</v>
      </c>
      <c r="C576" s="7" t="s">
        <v>1851</v>
      </c>
      <c r="D576" s="7" t="s">
        <v>7</v>
      </c>
      <c r="E576" s="7">
        <f>VLOOKUP(C576,'[1]S1.All cases'!$B$3:$O$1003,13,FALSE)</f>
        <v>2018</v>
      </c>
      <c r="F576" s="7" t="str">
        <f>VLOOKUP(C576,'[1]S1.All cases'!$B$3:$O$1003,12,FALSE)</f>
        <v>MUMC</v>
      </c>
      <c r="G576" s="1" t="s">
        <v>6</v>
      </c>
      <c r="H576" s="12" t="s">
        <v>5</v>
      </c>
      <c r="I576" s="13" t="s">
        <v>4</v>
      </c>
      <c r="J576" s="1" t="s">
        <v>1850</v>
      </c>
      <c r="K576" s="4">
        <v>7</v>
      </c>
      <c r="L576" s="3" t="s">
        <v>1849</v>
      </c>
      <c r="M576" s="3">
        <v>2</v>
      </c>
      <c r="N576" s="3">
        <v>1</v>
      </c>
      <c r="O576" s="3">
        <v>644762</v>
      </c>
      <c r="Q576" s="3"/>
      <c r="S576" s="6" t="s">
        <v>1</v>
      </c>
      <c r="T576" s="6" t="s">
        <v>1</v>
      </c>
      <c r="U576" s="18"/>
      <c r="V576" s="6"/>
      <c r="W576" s="6"/>
      <c r="X576" s="5"/>
    </row>
    <row r="577" spans="1:26" s="9" customFormat="1" ht="18.75" x14ac:dyDescent="0.2">
      <c r="A577" s="3">
        <v>572</v>
      </c>
      <c r="B577" s="3">
        <v>429</v>
      </c>
      <c r="C577" s="7" t="s">
        <v>1847</v>
      </c>
      <c r="D577" s="7" t="s">
        <v>7</v>
      </c>
      <c r="E577" s="7">
        <f>VLOOKUP(C577,'[1]S1.All cases'!$B$3:$O$1003,13,FALSE)</f>
        <v>2018</v>
      </c>
      <c r="F577" s="7" t="str">
        <f>VLOOKUP(C577,'[1]S1.All cases'!$B$3:$O$1003,12,FALSE)</f>
        <v>MUMC</v>
      </c>
      <c r="G577" s="12" t="s">
        <v>109</v>
      </c>
      <c r="H577" s="12" t="s">
        <v>38</v>
      </c>
      <c r="I577" s="13" t="s">
        <v>37</v>
      </c>
      <c r="J577" s="1" t="s">
        <v>1848</v>
      </c>
      <c r="K577" s="4">
        <v>2</v>
      </c>
      <c r="L577" s="3">
        <v>227082177</v>
      </c>
      <c r="M577" s="3" t="s">
        <v>35</v>
      </c>
      <c r="N577" s="3" t="s">
        <v>54</v>
      </c>
      <c r="O577" s="3"/>
      <c r="Q577" s="3" t="s">
        <v>123</v>
      </c>
      <c r="S577" s="6" t="s">
        <v>1</v>
      </c>
      <c r="T577" s="6" t="s">
        <v>1</v>
      </c>
      <c r="U577" s="18"/>
      <c r="V577" s="29">
        <v>22</v>
      </c>
      <c r="W577" s="29">
        <v>11</v>
      </c>
      <c r="X577" s="28">
        <v>0.5</v>
      </c>
    </row>
    <row r="578" spans="1:26" s="9" customFormat="1" ht="18.75" x14ac:dyDescent="0.2">
      <c r="A578" s="3">
        <v>573</v>
      </c>
      <c r="B578" s="3">
        <v>429</v>
      </c>
      <c r="C578" s="7" t="s">
        <v>1847</v>
      </c>
      <c r="D578" s="7" t="s">
        <v>7</v>
      </c>
      <c r="E578" s="7">
        <f>VLOOKUP(C578,'[1]S1.All cases'!$B$3:$O$1003,13,FALSE)</f>
        <v>2018</v>
      </c>
      <c r="F578" s="7" t="str">
        <f>VLOOKUP(C578,'[1]S1.All cases'!$B$3:$O$1003,12,FALSE)</f>
        <v>MUMC</v>
      </c>
      <c r="G578" s="12" t="s">
        <v>109</v>
      </c>
      <c r="H578" s="12" t="s">
        <v>38</v>
      </c>
      <c r="I578" s="13" t="s">
        <v>37</v>
      </c>
      <c r="J578" s="1" t="s">
        <v>1846</v>
      </c>
      <c r="K578" s="4">
        <v>2</v>
      </c>
      <c r="L578" s="3">
        <v>227047474</v>
      </c>
      <c r="M578" s="3" t="s">
        <v>35</v>
      </c>
      <c r="N578" s="3" t="s">
        <v>72</v>
      </c>
      <c r="O578" s="3"/>
      <c r="P578" s="1"/>
      <c r="Q578" s="3" t="s">
        <v>123</v>
      </c>
      <c r="S578" s="6" t="s">
        <v>1</v>
      </c>
      <c r="T578" s="6" t="s">
        <v>1</v>
      </c>
      <c r="U578" s="18"/>
      <c r="V578" s="29">
        <v>35</v>
      </c>
      <c r="W578" s="29">
        <v>17</v>
      </c>
      <c r="X578" s="28">
        <v>0.48571428571428571</v>
      </c>
      <c r="Y578" s="1"/>
      <c r="Z578" s="1"/>
    </row>
    <row r="579" spans="1:26" s="9" customFormat="1" ht="18.75" x14ac:dyDescent="0.2">
      <c r="A579" s="3">
        <v>574</v>
      </c>
      <c r="B579" s="3">
        <v>430</v>
      </c>
      <c r="C579" s="7" t="s">
        <v>1845</v>
      </c>
      <c r="D579" s="7" t="s">
        <v>7</v>
      </c>
      <c r="E579" s="7">
        <f>VLOOKUP(C579,'[1]S1.All cases'!$B$3:$O$1003,13,FALSE)</f>
        <v>2018</v>
      </c>
      <c r="F579" s="7" t="str">
        <f>VLOOKUP(C579,'[1]S1.All cases'!$B$3:$O$1003,12,FALSE)</f>
        <v>MUMC</v>
      </c>
      <c r="G579" s="1" t="s">
        <v>6</v>
      </c>
      <c r="H579" s="12" t="s">
        <v>5</v>
      </c>
      <c r="I579" s="13" t="s">
        <v>4</v>
      </c>
      <c r="J579" s="1" t="s">
        <v>1844</v>
      </c>
      <c r="K579" s="4">
        <v>12</v>
      </c>
      <c r="L579" s="3" t="s">
        <v>1843</v>
      </c>
      <c r="M579" s="3">
        <v>2</v>
      </c>
      <c r="N579" s="3">
        <v>3</v>
      </c>
      <c r="O579" s="3">
        <v>734479</v>
      </c>
      <c r="Q579" s="3"/>
      <c r="S579" s="6" t="s">
        <v>1</v>
      </c>
      <c r="T579" s="6" t="s">
        <v>1</v>
      </c>
      <c r="U579" s="18"/>
      <c r="V579" s="6"/>
      <c r="W579" s="6"/>
      <c r="X579" s="5"/>
    </row>
    <row r="580" spans="1:26" s="9" customFormat="1" ht="18.75" x14ac:dyDescent="0.2">
      <c r="A580" s="3">
        <v>575</v>
      </c>
      <c r="B580" s="3">
        <v>431</v>
      </c>
      <c r="C580" s="7" t="s">
        <v>1842</v>
      </c>
      <c r="D580" s="7" t="s">
        <v>17</v>
      </c>
      <c r="E580" s="7">
        <f>VLOOKUP(C580,'[1]S1.All cases'!$B$3:$O$1003,13,FALSE)</f>
        <v>2018</v>
      </c>
      <c r="F580" s="7" t="str">
        <f>VLOOKUP(C580,'[1]S1.All cases'!$B$3:$O$1003,12,FALSE)</f>
        <v>MUMC</v>
      </c>
      <c r="G580" s="12" t="s">
        <v>39</v>
      </c>
      <c r="H580" s="12" t="s">
        <v>38</v>
      </c>
      <c r="I580" s="13" t="s">
        <v>37</v>
      </c>
      <c r="J580" s="1" t="s">
        <v>1841</v>
      </c>
      <c r="K580" s="4">
        <v>2</v>
      </c>
      <c r="L580" s="3">
        <v>165992368</v>
      </c>
      <c r="M580" s="3" t="s">
        <v>35</v>
      </c>
      <c r="N580" s="3" t="s">
        <v>34</v>
      </c>
      <c r="O580" s="3"/>
      <c r="Q580" s="3" t="s">
        <v>1422</v>
      </c>
      <c r="S580" s="6" t="s">
        <v>1</v>
      </c>
      <c r="T580" s="6" t="s">
        <v>1</v>
      </c>
      <c r="U580" s="18"/>
      <c r="V580" s="29">
        <v>21</v>
      </c>
      <c r="W580" s="29">
        <v>12</v>
      </c>
      <c r="X580" s="28">
        <v>0.5714285714285714</v>
      </c>
    </row>
    <row r="581" spans="1:26" s="9" customFormat="1" ht="18.75" x14ac:dyDescent="0.2">
      <c r="A581" s="3">
        <v>576</v>
      </c>
      <c r="B581" s="3">
        <v>432</v>
      </c>
      <c r="C581" s="7" t="s">
        <v>1838</v>
      </c>
      <c r="D581" s="7" t="s">
        <v>7</v>
      </c>
      <c r="E581" s="7">
        <f>VLOOKUP(C581,'[1]S1.All cases'!$B$3:$O$1003,13,FALSE)</f>
        <v>2018</v>
      </c>
      <c r="F581" s="7" t="str">
        <f>VLOOKUP(C581,'[1]S1.All cases'!$B$3:$O$1003,12,FALSE)</f>
        <v>MUMC</v>
      </c>
      <c r="G581" s="1" t="s">
        <v>6</v>
      </c>
      <c r="H581" s="12" t="s">
        <v>5</v>
      </c>
      <c r="I581" s="13" t="s">
        <v>4</v>
      </c>
      <c r="J581" s="1" t="s">
        <v>1840</v>
      </c>
      <c r="K581" s="4">
        <v>12</v>
      </c>
      <c r="L581" s="3" t="s">
        <v>1839</v>
      </c>
      <c r="M581" s="3">
        <v>2</v>
      </c>
      <c r="N581" s="3">
        <v>1</v>
      </c>
      <c r="O581" s="3">
        <v>409272</v>
      </c>
      <c r="Q581" s="3"/>
      <c r="S581" s="6" t="s">
        <v>1</v>
      </c>
      <c r="T581" s="18"/>
      <c r="U581" s="6" t="s">
        <v>1</v>
      </c>
      <c r="V581" s="6"/>
      <c r="W581" s="6"/>
      <c r="X581" s="5"/>
    </row>
    <row r="582" spans="1:26" s="9" customFormat="1" ht="18.75" x14ac:dyDescent="0.2">
      <c r="A582" s="3">
        <v>577</v>
      </c>
      <c r="B582" s="3">
        <v>432</v>
      </c>
      <c r="C582" s="7" t="s">
        <v>1838</v>
      </c>
      <c r="D582" s="7" t="s">
        <v>7</v>
      </c>
      <c r="E582" s="7">
        <f>VLOOKUP(C582,'[1]S1.All cases'!$B$3:$O$1003,13,FALSE)</f>
        <v>2018</v>
      </c>
      <c r="F582" s="7" t="str">
        <f>VLOOKUP(C582,'[1]S1.All cases'!$B$3:$O$1003,12,FALSE)</f>
        <v>MUMC</v>
      </c>
      <c r="G582" s="1" t="s">
        <v>6</v>
      </c>
      <c r="H582" s="12" t="s">
        <v>5</v>
      </c>
      <c r="I582" s="13" t="s">
        <v>4</v>
      </c>
      <c r="J582" s="1" t="s">
        <v>1837</v>
      </c>
      <c r="K582" s="4">
        <v>3</v>
      </c>
      <c r="L582" s="3" t="s">
        <v>1836</v>
      </c>
      <c r="M582" s="3">
        <v>2</v>
      </c>
      <c r="N582" s="3">
        <v>1</v>
      </c>
      <c r="O582" s="3">
        <v>423007</v>
      </c>
      <c r="Q582" s="3"/>
      <c r="S582" s="6" t="s">
        <v>1</v>
      </c>
      <c r="T582" s="18"/>
      <c r="U582" s="6" t="s">
        <v>1</v>
      </c>
      <c r="V582" s="6"/>
      <c r="W582" s="6"/>
      <c r="X582" s="5"/>
    </row>
    <row r="583" spans="1:26" s="9" customFormat="1" ht="18.75" x14ac:dyDescent="0.2">
      <c r="A583" s="3">
        <v>578</v>
      </c>
      <c r="B583" s="3">
        <v>433</v>
      </c>
      <c r="C583" s="7" t="s">
        <v>1835</v>
      </c>
      <c r="D583" s="7" t="s">
        <v>7</v>
      </c>
      <c r="E583" s="7">
        <f>VLOOKUP(C583,'[1]S1.All cases'!$B$3:$O$1003,13,FALSE)</f>
        <v>2018</v>
      </c>
      <c r="F583" s="7" t="str">
        <f>VLOOKUP(C583,'[1]S1.All cases'!$B$3:$O$1003,12,FALSE)</f>
        <v>MUMC</v>
      </c>
      <c r="G583" s="12" t="s">
        <v>52</v>
      </c>
      <c r="H583" s="12" t="s">
        <v>38</v>
      </c>
      <c r="I583" s="13" t="s">
        <v>37</v>
      </c>
      <c r="J583" s="1" t="s">
        <v>1834</v>
      </c>
      <c r="K583" s="4">
        <v>12</v>
      </c>
      <c r="L583" s="3">
        <v>51688801</v>
      </c>
      <c r="M583" s="3" t="s">
        <v>35</v>
      </c>
      <c r="N583" s="3" t="s">
        <v>34</v>
      </c>
      <c r="O583" s="3"/>
      <c r="P583" s="1"/>
      <c r="Q583" s="3" t="s">
        <v>120</v>
      </c>
      <c r="S583" s="6" t="s">
        <v>1</v>
      </c>
      <c r="T583" s="6" t="s">
        <v>1</v>
      </c>
      <c r="U583" s="18"/>
      <c r="V583" s="29">
        <v>34</v>
      </c>
      <c r="W583" s="29">
        <v>15</v>
      </c>
      <c r="X583" s="28">
        <v>0.44117647058823528</v>
      </c>
      <c r="Y583" s="1"/>
      <c r="Z583" s="1"/>
    </row>
    <row r="584" spans="1:26" ht="18.75" x14ac:dyDescent="0.2">
      <c r="A584" s="3">
        <v>579</v>
      </c>
      <c r="B584" s="3">
        <v>434</v>
      </c>
      <c r="C584" s="7" t="s">
        <v>1833</v>
      </c>
      <c r="D584" s="7" t="s">
        <v>17</v>
      </c>
      <c r="E584" s="7">
        <f>VLOOKUP(C584,'[1]S1.All cases'!$B$3:$O$1003,13,FALSE)</f>
        <v>2018</v>
      </c>
      <c r="F584" s="7" t="str">
        <f>VLOOKUP(C584,'[1]S1.All cases'!$B$3:$O$1003,12,FALSE)</f>
        <v>MUMC</v>
      </c>
      <c r="G584" s="12" t="s">
        <v>109</v>
      </c>
      <c r="H584" s="12" t="s">
        <v>38</v>
      </c>
      <c r="I584" s="13" t="s">
        <v>37</v>
      </c>
      <c r="J584" s="1" t="s">
        <v>1832</v>
      </c>
      <c r="K584" s="4">
        <v>2</v>
      </c>
      <c r="L584" s="3">
        <v>227109288</v>
      </c>
      <c r="M584" s="3" t="s">
        <v>34</v>
      </c>
      <c r="N584" s="3" t="s">
        <v>35</v>
      </c>
      <c r="P584" s="9"/>
      <c r="Q584" s="3" t="s">
        <v>123</v>
      </c>
      <c r="R584" s="9"/>
      <c r="S584" s="6" t="s">
        <v>1</v>
      </c>
      <c r="T584" s="6" t="s">
        <v>1</v>
      </c>
      <c r="U584" s="18"/>
      <c r="V584" s="29">
        <v>22</v>
      </c>
      <c r="W584" s="29">
        <v>22</v>
      </c>
      <c r="X584" s="28">
        <v>1</v>
      </c>
      <c r="Y584" s="9"/>
      <c r="Z584" s="9"/>
    </row>
    <row r="585" spans="1:26" s="9" customFormat="1" ht="18.75" x14ac:dyDescent="0.2">
      <c r="A585" s="3">
        <v>580</v>
      </c>
      <c r="B585" s="3">
        <v>435</v>
      </c>
      <c r="C585" s="7" t="s">
        <v>1830</v>
      </c>
      <c r="D585" s="7" t="s">
        <v>17</v>
      </c>
      <c r="E585" s="7">
        <f>VLOOKUP(C585,'[1]S1.All cases'!$B$3:$O$1003,13,FALSE)</f>
        <v>2018</v>
      </c>
      <c r="F585" s="7" t="str">
        <f>VLOOKUP(C585,'[1]S1.All cases'!$B$3:$O$1003,12,FALSE)</f>
        <v>MUMC</v>
      </c>
      <c r="G585" s="12" t="s">
        <v>39</v>
      </c>
      <c r="H585" s="12" t="s">
        <v>38</v>
      </c>
      <c r="I585" s="13" t="s">
        <v>37</v>
      </c>
      <c r="J585" s="9" t="s">
        <v>1831</v>
      </c>
      <c r="K585" s="4">
        <v>3</v>
      </c>
      <c r="L585" s="10">
        <v>49022108</v>
      </c>
      <c r="M585" s="3" t="s">
        <v>35</v>
      </c>
      <c r="N585" s="10" t="s">
        <v>34</v>
      </c>
      <c r="O585" s="10"/>
      <c r="P585" s="1"/>
      <c r="Q585" s="3" t="s">
        <v>1828</v>
      </c>
      <c r="S585" s="6" t="s">
        <v>1</v>
      </c>
      <c r="T585" s="6" t="s">
        <v>1</v>
      </c>
      <c r="U585" s="18"/>
      <c r="V585" s="29">
        <v>28</v>
      </c>
      <c r="W585" s="29">
        <v>10</v>
      </c>
      <c r="X585" s="28">
        <v>0.35714285714285715</v>
      </c>
      <c r="Y585" s="1"/>
      <c r="Z585" s="1"/>
    </row>
    <row r="586" spans="1:26" s="9" customFormat="1" ht="18.75" x14ac:dyDescent="0.2">
      <c r="A586" s="3">
        <v>581</v>
      </c>
      <c r="B586" s="3">
        <v>435</v>
      </c>
      <c r="C586" s="7" t="s">
        <v>1830</v>
      </c>
      <c r="D586" s="7" t="s">
        <v>17</v>
      </c>
      <c r="E586" s="7">
        <f>VLOOKUP(C586,'[1]S1.All cases'!$B$3:$O$1003,13,FALSE)</f>
        <v>2018</v>
      </c>
      <c r="F586" s="7" t="str">
        <f>VLOOKUP(C586,'[1]S1.All cases'!$B$3:$O$1003,12,FALSE)</f>
        <v>MUMC</v>
      </c>
      <c r="G586" s="12" t="s">
        <v>39</v>
      </c>
      <c r="H586" s="12" t="s">
        <v>38</v>
      </c>
      <c r="I586" s="13" t="s">
        <v>37</v>
      </c>
      <c r="J586" s="9" t="s">
        <v>1829</v>
      </c>
      <c r="K586" s="4">
        <v>3</v>
      </c>
      <c r="L586" s="10">
        <v>49022145</v>
      </c>
      <c r="M586" s="3" t="s">
        <v>72</v>
      </c>
      <c r="N586" s="10" t="s">
        <v>54</v>
      </c>
      <c r="O586" s="10"/>
      <c r="Q586" s="3" t="s">
        <v>1828</v>
      </c>
      <c r="S586" s="6" t="s">
        <v>1</v>
      </c>
      <c r="T586" s="6" t="s">
        <v>1</v>
      </c>
      <c r="U586" s="18"/>
      <c r="V586" s="29">
        <v>30</v>
      </c>
      <c r="W586" s="29">
        <v>19</v>
      </c>
      <c r="X586" s="28">
        <v>0.6333333333333333</v>
      </c>
    </row>
    <row r="587" spans="1:26" s="9" customFormat="1" ht="18.75" x14ac:dyDescent="0.2">
      <c r="A587" s="3">
        <v>582</v>
      </c>
      <c r="B587" s="3">
        <v>436</v>
      </c>
      <c r="C587" s="7" t="s">
        <v>1827</v>
      </c>
      <c r="D587" s="7" t="s">
        <v>17</v>
      </c>
      <c r="E587" s="7">
        <f>VLOOKUP(C587,'[1]S1.All cases'!$B$3:$O$1003,13,FALSE)</f>
        <v>2018</v>
      </c>
      <c r="F587" s="7" t="str">
        <f>VLOOKUP(C587,'[1]S1.All cases'!$B$3:$O$1003,12,FALSE)</f>
        <v>MUMC</v>
      </c>
      <c r="G587" s="12" t="s">
        <v>39</v>
      </c>
      <c r="H587" s="12" t="s">
        <v>38</v>
      </c>
      <c r="I587" s="13" t="s">
        <v>37</v>
      </c>
      <c r="J587" s="1" t="s">
        <v>1826</v>
      </c>
      <c r="K587" s="4">
        <v>5</v>
      </c>
      <c r="L587" s="3">
        <v>37022057</v>
      </c>
      <c r="M587" s="3" t="s">
        <v>35</v>
      </c>
      <c r="N587" s="3" t="s">
        <v>34</v>
      </c>
      <c r="O587" s="3"/>
      <c r="P587" s="9">
        <v>20</v>
      </c>
      <c r="Q587" s="3" t="s">
        <v>1825</v>
      </c>
      <c r="S587" s="6" t="s">
        <v>1</v>
      </c>
      <c r="T587" s="6" t="s">
        <v>1</v>
      </c>
      <c r="U587" s="18"/>
      <c r="V587" s="29">
        <v>44</v>
      </c>
      <c r="W587" s="29">
        <v>8</v>
      </c>
      <c r="X587" s="28">
        <v>0.18181818181818182</v>
      </c>
    </row>
    <row r="588" spans="1:26" ht="18.75" x14ac:dyDescent="0.2">
      <c r="A588" s="3">
        <v>583</v>
      </c>
      <c r="B588" s="3">
        <v>437</v>
      </c>
      <c r="C588" s="7" t="s">
        <v>1820</v>
      </c>
      <c r="D588" s="7" t="s">
        <v>17</v>
      </c>
      <c r="E588" s="7">
        <f>VLOOKUP(C588,'[1]S1.All cases'!$B$3:$O$1003,13,FALSE)</f>
        <v>2018</v>
      </c>
      <c r="F588" s="7" t="str">
        <f>VLOOKUP(C588,'[1]S1.All cases'!$B$3:$O$1003,12,FALSE)</f>
        <v>MUMC</v>
      </c>
      <c r="G588" s="12" t="s">
        <v>39</v>
      </c>
      <c r="H588" s="12" t="s">
        <v>38</v>
      </c>
      <c r="I588" s="13" t="s">
        <v>37</v>
      </c>
      <c r="J588" s="9" t="s">
        <v>1824</v>
      </c>
      <c r="K588" s="27">
        <v>11</v>
      </c>
      <c r="L588" s="10">
        <v>686982</v>
      </c>
      <c r="M588" s="3" t="s">
        <v>35</v>
      </c>
      <c r="N588" s="10" t="s">
        <v>34</v>
      </c>
      <c r="O588" s="10"/>
      <c r="P588" s="9"/>
      <c r="Q588" s="3" t="s">
        <v>1823</v>
      </c>
      <c r="R588" s="9"/>
      <c r="S588" s="6" t="s">
        <v>1</v>
      </c>
      <c r="T588" s="6" t="s">
        <v>1</v>
      </c>
      <c r="U588" s="18"/>
      <c r="V588" s="29">
        <v>47</v>
      </c>
      <c r="W588" s="29">
        <v>20</v>
      </c>
      <c r="X588" s="28">
        <v>0.42553191489361702</v>
      </c>
      <c r="Y588" s="9"/>
      <c r="Z588" s="9"/>
    </row>
    <row r="589" spans="1:26" s="9" customFormat="1" ht="18.75" x14ac:dyDescent="0.2">
      <c r="A589" s="3">
        <v>584</v>
      </c>
      <c r="B589" s="3">
        <v>437</v>
      </c>
      <c r="C589" s="7" t="s">
        <v>1820</v>
      </c>
      <c r="D589" s="7" t="s">
        <v>17</v>
      </c>
      <c r="E589" s="7">
        <f>VLOOKUP(C589,'[1]S1.All cases'!$B$3:$O$1003,13,FALSE)</f>
        <v>2018</v>
      </c>
      <c r="F589" s="7" t="str">
        <f>VLOOKUP(C589,'[1]S1.All cases'!$B$3:$O$1003,12,FALSE)</f>
        <v>MUMC</v>
      </c>
      <c r="G589" s="1" t="s">
        <v>6</v>
      </c>
      <c r="H589" s="12" t="s">
        <v>5</v>
      </c>
      <c r="I589" s="13" t="s">
        <v>4</v>
      </c>
      <c r="J589" s="9" t="s">
        <v>1822</v>
      </c>
      <c r="K589" s="27">
        <v>22</v>
      </c>
      <c r="L589" s="10" t="s">
        <v>1821</v>
      </c>
      <c r="M589" s="3">
        <v>2</v>
      </c>
      <c r="N589" s="10">
        <v>1</v>
      </c>
      <c r="O589" s="10">
        <v>243933</v>
      </c>
      <c r="Q589" s="3"/>
      <c r="S589" s="6" t="s">
        <v>1</v>
      </c>
      <c r="T589" s="6" t="s">
        <v>1</v>
      </c>
      <c r="U589" s="18"/>
      <c r="V589" s="6"/>
      <c r="W589" s="6"/>
      <c r="X589" s="5"/>
    </row>
    <row r="590" spans="1:26" s="9" customFormat="1" ht="18.75" x14ac:dyDescent="0.2">
      <c r="A590" s="3">
        <v>585</v>
      </c>
      <c r="B590" s="3">
        <v>437</v>
      </c>
      <c r="C590" s="7" t="s">
        <v>1820</v>
      </c>
      <c r="D590" s="7" t="s">
        <v>17</v>
      </c>
      <c r="E590" s="7">
        <f>VLOOKUP(C590,'[1]S1.All cases'!$B$3:$O$1003,13,FALSE)</f>
        <v>2018</v>
      </c>
      <c r="F590" s="7" t="str">
        <f>VLOOKUP(C590,'[1]S1.All cases'!$B$3:$O$1003,12,FALSE)</f>
        <v>MUMC</v>
      </c>
      <c r="G590" s="12" t="s">
        <v>118</v>
      </c>
      <c r="H590" s="1" t="s">
        <v>117</v>
      </c>
      <c r="I590" s="13" t="s">
        <v>4</v>
      </c>
      <c r="J590" s="9" t="s">
        <v>116</v>
      </c>
      <c r="K590" s="27" t="s">
        <v>10</v>
      </c>
      <c r="L590" s="10" t="s">
        <v>115</v>
      </c>
      <c r="M590" s="3">
        <v>44</v>
      </c>
      <c r="N590" s="3">
        <v>48</v>
      </c>
      <c r="O590" s="3">
        <v>60</v>
      </c>
      <c r="Q590" s="3" t="s">
        <v>114</v>
      </c>
      <c r="S590" s="17" t="s">
        <v>0</v>
      </c>
      <c r="T590" s="17" t="s">
        <v>0</v>
      </c>
      <c r="U590" s="17" t="s">
        <v>0</v>
      </c>
      <c r="V590" s="6"/>
      <c r="W590" s="6"/>
      <c r="X590" s="5"/>
      <c r="Y590" s="9" t="s">
        <v>113</v>
      </c>
      <c r="Z590" s="9" t="s">
        <v>19</v>
      </c>
    </row>
    <row r="591" spans="1:26" s="9" customFormat="1" ht="18.75" x14ac:dyDescent="0.2">
      <c r="A591" s="3">
        <v>586</v>
      </c>
      <c r="B591" s="3">
        <v>438</v>
      </c>
      <c r="C591" s="7" t="s">
        <v>1819</v>
      </c>
      <c r="D591" s="7" t="s">
        <v>17</v>
      </c>
      <c r="E591" s="7">
        <f>VLOOKUP(C591,'[1]S1.All cases'!$B$3:$O$1003,13,FALSE)</f>
        <v>2018</v>
      </c>
      <c r="F591" s="7" t="str">
        <f>VLOOKUP(C591,'[1]S1.All cases'!$B$3:$O$1003,12,FALSE)</f>
        <v>MUMC</v>
      </c>
      <c r="G591" s="12" t="s">
        <v>39</v>
      </c>
      <c r="H591" s="12" t="s">
        <v>38</v>
      </c>
      <c r="I591" s="13" t="s">
        <v>37</v>
      </c>
      <c r="J591" s="1" t="s">
        <v>1818</v>
      </c>
      <c r="K591" s="4">
        <v>19</v>
      </c>
      <c r="L591" s="3">
        <v>52212961</v>
      </c>
      <c r="M591" s="3" t="s">
        <v>54</v>
      </c>
      <c r="N591" s="3" t="s">
        <v>72</v>
      </c>
      <c r="O591" s="3"/>
      <c r="Q591" s="3" t="s">
        <v>1817</v>
      </c>
      <c r="S591" s="6" t="s">
        <v>1</v>
      </c>
      <c r="T591" s="6" t="s">
        <v>1</v>
      </c>
      <c r="U591" s="18"/>
      <c r="V591" s="29">
        <v>38</v>
      </c>
      <c r="W591" s="29">
        <v>20</v>
      </c>
      <c r="X591" s="28">
        <v>0.52631578947368418</v>
      </c>
    </row>
    <row r="592" spans="1:26" s="9" customFormat="1" ht="18.75" x14ac:dyDescent="0.2">
      <c r="A592" s="3">
        <v>587</v>
      </c>
      <c r="B592" s="3">
        <v>439</v>
      </c>
      <c r="C592" s="7" t="s">
        <v>1816</v>
      </c>
      <c r="D592" s="7" t="s">
        <v>7</v>
      </c>
      <c r="E592" s="7">
        <f>VLOOKUP(C592,'[1]S1.All cases'!$B$3:$O$1003,13,FALSE)</f>
        <v>2018</v>
      </c>
      <c r="F592" s="7" t="str">
        <f>VLOOKUP(C592,'[1]S1.All cases'!$B$3:$O$1003,12,FALSE)</f>
        <v>MUMC</v>
      </c>
      <c r="G592" s="12" t="s">
        <v>39</v>
      </c>
      <c r="H592" s="12" t="s">
        <v>38</v>
      </c>
      <c r="I592" s="13" t="s">
        <v>37</v>
      </c>
      <c r="J592" s="1" t="s">
        <v>1815</v>
      </c>
      <c r="K592" s="4" t="s">
        <v>10</v>
      </c>
      <c r="L592" s="3">
        <v>71127367</v>
      </c>
      <c r="M592" s="3" t="s">
        <v>35</v>
      </c>
      <c r="N592" s="3" t="s">
        <v>34</v>
      </c>
      <c r="O592" s="3"/>
      <c r="Q592" s="3" t="s">
        <v>825</v>
      </c>
      <c r="S592" s="6" t="s">
        <v>1</v>
      </c>
      <c r="T592" s="6" t="s">
        <v>1</v>
      </c>
      <c r="U592" s="18"/>
      <c r="V592" s="29">
        <v>18</v>
      </c>
      <c r="W592" s="29">
        <v>18</v>
      </c>
      <c r="X592" s="28">
        <v>1</v>
      </c>
    </row>
    <row r="593" spans="1:26" ht="18.75" x14ac:dyDescent="0.2">
      <c r="A593" s="3">
        <v>588</v>
      </c>
      <c r="B593" s="3">
        <v>440</v>
      </c>
      <c r="C593" s="7" t="s">
        <v>1814</v>
      </c>
      <c r="D593" s="7" t="s">
        <v>17</v>
      </c>
      <c r="E593" s="7">
        <f>VLOOKUP(C593,'[1]S1.All cases'!$B$3:$O$1003,13,FALSE)</f>
        <v>2018</v>
      </c>
      <c r="F593" s="7" t="str">
        <f>VLOOKUP(C593,'[1]S1.All cases'!$B$3:$O$1003,12,FALSE)</f>
        <v>MUMC</v>
      </c>
      <c r="G593" s="12" t="s">
        <v>39</v>
      </c>
      <c r="H593" s="12" t="s">
        <v>5</v>
      </c>
      <c r="I593" s="13" t="s">
        <v>4</v>
      </c>
      <c r="J593" s="1" t="s">
        <v>1813</v>
      </c>
      <c r="K593" s="4">
        <v>5</v>
      </c>
      <c r="L593" s="3" t="s">
        <v>1812</v>
      </c>
      <c r="M593" s="3">
        <v>2</v>
      </c>
      <c r="N593" s="3">
        <v>1</v>
      </c>
      <c r="O593" s="3">
        <v>1877251</v>
      </c>
      <c r="P593" s="9"/>
      <c r="R593" s="9"/>
      <c r="S593" s="6" t="s">
        <v>1</v>
      </c>
      <c r="T593" s="6" t="s">
        <v>1</v>
      </c>
      <c r="U593" s="18"/>
      <c r="V593" s="6"/>
      <c r="W593" s="6"/>
      <c r="X593" s="5"/>
      <c r="Y593" s="9"/>
      <c r="Z593" s="9"/>
    </row>
    <row r="594" spans="1:26" s="9" customFormat="1" ht="18.75" x14ac:dyDescent="0.2">
      <c r="A594" s="3">
        <v>589</v>
      </c>
      <c r="B594" s="3">
        <v>441</v>
      </c>
      <c r="C594" s="7" t="s">
        <v>1811</v>
      </c>
      <c r="D594" s="7" t="s">
        <v>17</v>
      </c>
      <c r="E594" s="7">
        <f>VLOOKUP(C594,'[1]S1.All cases'!$B$3:$O$1003,13,FALSE)</f>
        <v>2018</v>
      </c>
      <c r="F594" s="7" t="str">
        <f>VLOOKUP(C594,'[1]S1.All cases'!$B$3:$O$1003,12,FALSE)</f>
        <v>MUMC</v>
      </c>
      <c r="G594" s="1" t="s">
        <v>6</v>
      </c>
      <c r="H594" s="12" t="s">
        <v>5</v>
      </c>
      <c r="I594" s="13" t="s">
        <v>4</v>
      </c>
      <c r="J594" s="1" t="s">
        <v>1810</v>
      </c>
      <c r="K594" s="4">
        <v>10</v>
      </c>
      <c r="L594" s="3" t="s">
        <v>1809</v>
      </c>
      <c r="M594" s="3">
        <v>2</v>
      </c>
      <c r="N594" s="3">
        <v>3</v>
      </c>
      <c r="O594" s="3">
        <v>1522199</v>
      </c>
      <c r="Q594" s="3"/>
      <c r="S594" s="6" t="s">
        <v>1</v>
      </c>
      <c r="T594" s="6" t="s">
        <v>1</v>
      </c>
      <c r="U594" s="18"/>
      <c r="V594" s="6"/>
      <c r="W594" s="6"/>
      <c r="X594" s="5"/>
    </row>
    <row r="595" spans="1:26" ht="18.75" x14ac:dyDescent="0.2">
      <c r="A595" s="3">
        <v>590</v>
      </c>
      <c r="B595" s="3">
        <v>442</v>
      </c>
      <c r="C595" s="7" t="s">
        <v>1808</v>
      </c>
      <c r="D595" s="7" t="s">
        <v>7</v>
      </c>
      <c r="E595" s="7">
        <f>VLOOKUP(C595,'[1]S1.All cases'!$B$3:$O$1003,13,FALSE)</f>
        <v>2018</v>
      </c>
      <c r="F595" s="7" t="str">
        <f>VLOOKUP(C595,'[1]S1.All cases'!$B$3:$O$1003,12,FALSE)</f>
        <v>MUMC</v>
      </c>
      <c r="G595" s="12" t="s">
        <v>39</v>
      </c>
      <c r="H595" s="12" t="s">
        <v>38</v>
      </c>
      <c r="I595" s="13" t="s">
        <v>37</v>
      </c>
      <c r="J595" s="1" t="s">
        <v>1807</v>
      </c>
      <c r="K595" s="4">
        <v>2</v>
      </c>
      <c r="L595" s="3">
        <v>161418908</v>
      </c>
      <c r="M595" s="3" t="s">
        <v>35</v>
      </c>
      <c r="N595" s="3" t="s">
        <v>34</v>
      </c>
      <c r="P595" s="9"/>
      <c r="Q595" s="3" t="s">
        <v>1806</v>
      </c>
      <c r="R595" s="9"/>
      <c r="S595" s="6" t="s">
        <v>1</v>
      </c>
      <c r="T595" s="6" t="s">
        <v>1</v>
      </c>
      <c r="U595" s="18"/>
      <c r="V595" s="29">
        <v>36</v>
      </c>
      <c r="W595" s="29">
        <v>16</v>
      </c>
      <c r="X595" s="28">
        <v>0.44444444444444442</v>
      </c>
      <c r="Y595" s="9"/>
      <c r="Z595" s="9"/>
    </row>
    <row r="596" spans="1:26" s="9" customFormat="1" ht="18.75" x14ac:dyDescent="0.2">
      <c r="A596" s="3">
        <v>591</v>
      </c>
      <c r="B596" s="3">
        <v>443</v>
      </c>
      <c r="C596" s="7" t="s">
        <v>1805</v>
      </c>
      <c r="D596" s="7" t="s">
        <v>17</v>
      </c>
      <c r="E596" s="7">
        <f>VLOOKUP(C596,'[1]S1.All cases'!$B$3:$O$1003,13,FALSE)</f>
        <v>2018</v>
      </c>
      <c r="F596" s="7" t="str">
        <f>VLOOKUP(C596,'[1]S1.All cases'!$B$3:$O$1003,12,FALSE)</f>
        <v>MUMC</v>
      </c>
      <c r="G596" s="12" t="s">
        <v>39</v>
      </c>
      <c r="H596" s="12" t="s">
        <v>38</v>
      </c>
      <c r="I596" s="13" t="s">
        <v>37</v>
      </c>
      <c r="J596" s="1" t="s">
        <v>1804</v>
      </c>
      <c r="K596" s="4">
        <v>15</v>
      </c>
      <c r="L596" s="3">
        <v>92997085</v>
      </c>
      <c r="M596" s="3" t="s">
        <v>1803</v>
      </c>
      <c r="N596" s="3" t="s">
        <v>54</v>
      </c>
      <c r="O596" s="3"/>
      <c r="Q596" s="3" t="s">
        <v>1802</v>
      </c>
      <c r="S596" s="6" t="s">
        <v>1</v>
      </c>
      <c r="T596" s="6" t="s">
        <v>1</v>
      </c>
      <c r="U596" s="18"/>
      <c r="V596" s="29">
        <v>32</v>
      </c>
      <c r="W596" s="29">
        <v>18</v>
      </c>
      <c r="X596" s="28">
        <v>0.5625</v>
      </c>
    </row>
    <row r="597" spans="1:26" s="9" customFormat="1" ht="18.75" x14ac:dyDescent="0.2">
      <c r="A597" s="3">
        <v>592</v>
      </c>
      <c r="B597" s="3">
        <v>444</v>
      </c>
      <c r="C597" s="7" t="s">
        <v>1801</v>
      </c>
      <c r="D597" s="7" t="s">
        <v>7</v>
      </c>
      <c r="E597" s="7">
        <f>VLOOKUP(C597,'[1]S1.All cases'!$B$3:$O$1003,13,FALSE)</f>
        <v>2018</v>
      </c>
      <c r="F597" s="7" t="str">
        <f>VLOOKUP(C597,'[1]S1.All cases'!$B$3:$O$1003,12,FALSE)</f>
        <v>MUMC</v>
      </c>
      <c r="G597" s="1" t="s">
        <v>6</v>
      </c>
      <c r="H597" s="12" t="s">
        <v>5</v>
      </c>
      <c r="I597" s="13" t="s">
        <v>4</v>
      </c>
      <c r="J597" s="1" t="s">
        <v>1800</v>
      </c>
      <c r="K597" s="4">
        <v>3</v>
      </c>
      <c r="L597" s="3" t="s">
        <v>1799</v>
      </c>
      <c r="M597" s="3">
        <v>2</v>
      </c>
      <c r="N597" s="3">
        <v>1</v>
      </c>
      <c r="O597" s="3">
        <v>917446</v>
      </c>
      <c r="Q597" s="3"/>
      <c r="S597" s="6" t="s">
        <v>1</v>
      </c>
      <c r="T597" s="18"/>
      <c r="U597" s="6" t="s">
        <v>1</v>
      </c>
      <c r="V597" s="6"/>
      <c r="W597" s="6"/>
      <c r="X597" s="5"/>
    </row>
    <row r="598" spans="1:26" s="9" customFormat="1" ht="18.75" x14ac:dyDescent="0.2">
      <c r="A598" s="3">
        <v>593</v>
      </c>
      <c r="B598" s="3">
        <v>445</v>
      </c>
      <c r="C598" s="7" t="s">
        <v>1798</v>
      </c>
      <c r="D598" s="7" t="s">
        <v>7</v>
      </c>
      <c r="E598" s="7">
        <f>VLOOKUP(C598,'[1]S1.All cases'!$B$3:$O$1003,13,FALSE)</f>
        <v>2018</v>
      </c>
      <c r="F598" s="7" t="str">
        <f>VLOOKUP(C598,'[1]S1.All cases'!$B$3:$O$1003,12,FALSE)</f>
        <v>MUMC</v>
      </c>
      <c r="G598" s="12" t="s">
        <v>39</v>
      </c>
      <c r="H598" s="12" t="s">
        <v>38</v>
      </c>
      <c r="I598" s="13" t="s">
        <v>37</v>
      </c>
      <c r="J598" s="1" t="s">
        <v>1797</v>
      </c>
      <c r="K598" s="4">
        <v>15</v>
      </c>
      <c r="L598" s="3">
        <v>48452676</v>
      </c>
      <c r="M598" s="3" t="s">
        <v>35</v>
      </c>
      <c r="N598" s="3" t="s">
        <v>34</v>
      </c>
      <c r="O598" s="3"/>
      <c r="Q598" s="3" t="s">
        <v>56</v>
      </c>
      <c r="S598" s="6" t="s">
        <v>1</v>
      </c>
      <c r="T598" s="6" t="s">
        <v>1</v>
      </c>
      <c r="U598" s="18"/>
      <c r="V598" s="29">
        <v>28</v>
      </c>
      <c r="W598" s="29">
        <v>13</v>
      </c>
      <c r="X598" s="28">
        <v>0.4642857142857143</v>
      </c>
    </row>
    <row r="599" spans="1:26" s="9" customFormat="1" ht="18.75" x14ac:dyDescent="0.2">
      <c r="A599" s="3">
        <v>594</v>
      </c>
      <c r="B599" s="3">
        <v>446</v>
      </c>
      <c r="C599" s="7" t="s">
        <v>1796</v>
      </c>
      <c r="D599" s="7" t="s">
        <v>7</v>
      </c>
      <c r="E599" s="7">
        <f>VLOOKUP(C599,'[1]S1.All cases'!$B$3:$O$1003,13,FALSE)</f>
        <v>2018</v>
      </c>
      <c r="F599" s="7" t="str">
        <f>VLOOKUP(C599,'[1]S1.All cases'!$B$3:$O$1003,12,FALSE)</f>
        <v>MUMC</v>
      </c>
      <c r="G599" s="12" t="s">
        <v>118</v>
      </c>
      <c r="H599" s="12" t="s">
        <v>117</v>
      </c>
      <c r="I599" s="13" t="s">
        <v>4</v>
      </c>
      <c r="J599" s="9" t="s">
        <v>116</v>
      </c>
      <c r="K599" s="27" t="s">
        <v>10</v>
      </c>
      <c r="L599" s="10" t="s">
        <v>115</v>
      </c>
      <c r="M599" s="3">
        <v>44</v>
      </c>
      <c r="N599" s="10">
        <v>65</v>
      </c>
      <c r="O599" s="10">
        <v>60</v>
      </c>
      <c r="Q599" s="3" t="s">
        <v>114</v>
      </c>
      <c r="S599" s="6" t="s">
        <v>1</v>
      </c>
      <c r="T599" s="6" t="s">
        <v>1</v>
      </c>
      <c r="U599" s="18"/>
      <c r="V599" s="6"/>
      <c r="W599" s="6"/>
      <c r="X599" s="5"/>
      <c r="Y599" s="9" t="s">
        <v>182</v>
      </c>
    </row>
    <row r="600" spans="1:26" s="9" customFormat="1" ht="18.75" x14ac:dyDescent="0.2">
      <c r="A600" s="3">
        <v>595</v>
      </c>
      <c r="B600" s="3">
        <v>447</v>
      </c>
      <c r="C600" s="7" t="s">
        <v>1795</v>
      </c>
      <c r="D600" s="7" t="s">
        <v>17</v>
      </c>
      <c r="E600" s="7">
        <f>VLOOKUP(C600,'[1]S1.All cases'!$B$3:$O$1003,13,FALSE)</f>
        <v>2018</v>
      </c>
      <c r="F600" s="7" t="str">
        <f>VLOOKUP(C600,'[1]S1.All cases'!$B$3:$O$1003,12,FALSE)</f>
        <v>MUMC</v>
      </c>
      <c r="G600" s="12" t="s">
        <v>109</v>
      </c>
      <c r="H600" s="12" t="s">
        <v>38</v>
      </c>
      <c r="I600" s="13" t="s">
        <v>37</v>
      </c>
      <c r="J600" s="1" t="s">
        <v>1794</v>
      </c>
      <c r="K600" s="4">
        <v>11</v>
      </c>
      <c r="L600" s="3">
        <v>118167033</v>
      </c>
      <c r="M600" s="3" t="s">
        <v>35</v>
      </c>
      <c r="N600" s="3" t="s">
        <v>72</v>
      </c>
      <c r="O600" s="3"/>
      <c r="Q600" s="3" t="s">
        <v>1793</v>
      </c>
      <c r="S600" s="6" t="s">
        <v>1</v>
      </c>
      <c r="T600" s="6" t="s">
        <v>1</v>
      </c>
      <c r="U600" s="18"/>
      <c r="V600" s="29">
        <v>57</v>
      </c>
      <c r="W600" s="29">
        <v>36</v>
      </c>
      <c r="X600" s="28">
        <v>0.63157894736842102</v>
      </c>
    </row>
    <row r="601" spans="1:26" s="9" customFormat="1" ht="18.75" x14ac:dyDescent="0.2">
      <c r="A601" s="3">
        <v>596</v>
      </c>
      <c r="B601" s="3">
        <v>448</v>
      </c>
      <c r="C601" s="7" t="s">
        <v>1791</v>
      </c>
      <c r="D601" s="7" t="s">
        <v>7</v>
      </c>
      <c r="E601" s="7">
        <f>VLOOKUP(C601,'[1]S1.All cases'!$B$3:$O$1003,13,FALSE)</f>
        <v>2018</v>
      </c>
      <c r="F601" s="7" t="str">
        <f>VLOOKUP(C601,'[1]S1.All cases'!$B$3:$O$1003,12,FALSE)</f>
        <v>MUMC</v>
      </c>
      <c r="G601" s="12" t="s">
        <v>109</v>
      </c>
      <c r="H601" s="12" t="s">
        <v>38</v>
      </c>
      <c r="I601" s="13" t="s">
        <v>37</v>
      </c>
      <c r="J601" s="1" t="s">
        <v>1792</v>
      </c>
      <c r="K601" s="4">
        <v>2</v>
      </c>
      <c r="L601" s="3">
        <v>166304242</v>
      </c>
      <c r="M601" s="3" t="s">
        <v>54</v>
      </c>
      <c r="N601" s="3" t="s">
        <v>35</v>
      </c>
      <c r="O601" s="3"/>
      <c r="Q601" s="3" t="s">
        <v>1789</v>
      </c>
      <c r="S601" s="6" t="s">
        <v>1</v>
      </c>
      <c r="T601" s="6" t="s">
        <v>1</v>
      </c>
      <c r="U601" s="18"/>
      <c r="V601" s="29">
        <v>60</v>
      </c>
      <c r="W601" s="29">
        <v>27</v>
      </c>
      <c r="X601" s="28">
        <v>0.45</v>
      </c>
    </row>
    <row r="602" spans="1:26" s="9" customFormat="1" ht="18.75" x14ac:dyDescent="0.2">
      <c r="A602" s="3">
        <v>597</v>
      </c>
      <c r="B602" s="3">
        <v>448</v>
      </c>
      <c r="C602" s="7" t="s">
        <v>1791</v>
      </c>
      <c r="D602" s="7" t="s">
        <v>7</v>
      </c>
      <c r="E602" s="7">
        <f>VLOOKUP(C602,'[1]S1.All cases'!$B$3:$O$1003,13,FALSE)</f>
        <v>2018</v>
      </c>
      <c r="F602" s="7" t="str">
        <f>VLOOKUP(C602,'[1]S1.All cases'!$B$3:$O$1003,12,FALSE)</f>
        <v>MUMC</v>
      </c>
      <c r="G602" s="12" t="s">
        <v>109</v>
      </c>
      <c r="H602" s="12" t="s">
        <v>38</v>
      </c>
      <c r="I602" s="13" t="s">
        <v>37</v>
      </c>
      <c r="J602" s="1" t="s">
        <v>1790</v>
      </c>
      <c r="K602" s="4">
        <v>2</v>
      </c>
      <c r="L602" s="3">
        <v>166462469</v>
      </c>
      <c r="M602" s="3" t="s">
        <v>34</v>
      </c>
      <c r="N602" s="3" t="s">
        <v>35</v>
      </c>
      <c r="O602" s="3"/>
      <c r="Q602" s="3" t="s">
        <v>1789</v>
      </c>
      <c r="S602" s="6" t="s">
        <v>1</v>
      </c>
      <c r="T602" s="6" t="s">
        <v>1</v>
      </c>
      <c r="U602" s="18"/>
      <c r="V602" s="29">
        <v>61</v>
      </c>
      <c r="W602" s="29">
        <v>34</v>
      </c>
      <c r="X602" s="28">
        <v>0.55737704918032782</v>
      </c>
    </row>
    <row r="603" spans="1:26" s="9" customFormat="1" ht="18.75" x14ac:dyDescent="0.2">
      <c r="A603" s="3">
        <v>598</v>
      </c>
      <c r="B603" s="3">
        <v>449</v>
      </c>
      <c r="C603" s="7" t="s">
        <v>1788</v>
      </c>
      <c r="D603" s="7" t="s">
        <v>17</v>
      </c>
      <c r="E603" s="7">
        <f>VLOOKUP(C603,'[1]S1.All cases'!$B$3:$O$1003,13,FALSE)</f>
        <v>2018</v>
      </c>
      <c r="F603" s="7" t="str">
        <f>VLOOKUP(C603,'[1]S1.All cases'!$B$3:$O$1003,12,FALSE)</f>
        <v>MUMC</v>
      </c>
      <c r="G603" s="1" t="s">
        <v>59</v>
      </c>
      <c r="H603" s="12" t="s">
        <v>5</v>
      </c>
      <c r="I603" s="13" t="s">
        <v>4</v>
      </c>
      <c r="J603" s="1" t="s">
        <v>1787</v>
      </c>
      <c r="K603" s="4">
        <v>15</v>
      </c>
      <c r="L603" s="3" t="s">
        <v>1786</v>
      </c>
      <c r="M603" s="3">
        <v>2</v>
      </c>
      <c r="N603" s="3">
        <v>1</v>
      </c>
      <c r="O603" s="3">
        <v>4583221</v>
      </c>
      <c r="Q603" s="3"/>
      <c r="S603" s="6" t="s">
        <v>1</v>
      </c>
      <c r="T603" s="18"/>
      <c r="U603" s="6" t="s">
        <v>1</v>
      </c>
      <c r="V603" s="6"/>
      <c r="W603" s="6"/>
      <c r="X603" s="5"/>
      <c r="Y603" s="9" t="s">
        <v>1785</v>
      </c>
    </row>
    <row r="604" spans="1:26" s="9" customFormat="1" ht="18.75" x14ac:dyDescent="0.2">
      <c r="A604" s="3">
        <v>599</v>
      </c>
      <c r="B604" s="3">
        <v>450</v>
      </c>
      <c r="C604" s="7" t="s">
        <v>1784</v>
      </c>
      <c r="D604" s="7" t="s">
        <v>7</v>
      </c>
      <c r="E604" s="7">
        <f>VLOOKUP(C604,'[1]S1.All cases'!$B$3:$O$1003,13,FALSE)</f>
        <v>2018</v>
      </c>
      <c r="F604" s="7" t="str">
        <f>VLOOKUP(C604,'[1]S1.All cases'!$B$3:$O$1003,12,FALSE)</f>
        <v>MUMC</v>
      </c>
      <c r="G604" s="1" t="s">
        <v>6</v>
      </c>
      <c r="H604" s="12" t="s">
        <v>5</v>
      </c>
      <c r="I604" s="13" t="s">
        <v>4</v>
      </c>
      <c r="J604" s="9" t="s">
        <v>1783</v>
      </c>
      <c r="K604" s="27">
        <v>1</v>
      </c>
      <c r="L604" s="10" t="s">
        <v>1782</v>
      </c>
      <c r="M604" s="3">
        <v>2</v>
      </c>
      <c r="N604" s="10">
        <v>3</v>
      </c>
      <c r="O604" s="10">
        <v>1758040</v>
      </c>
      <c r="Q604" s="3"/>
      <c r="S604" s="6" t="s">
        <v>1</v>
      </c>
      <c r="T604" s="6" t="s">
        <v>1</v>
      </c>
      <c r="U604" s="18"/>
      <c r="V604" s="6"/>
      <c r="W604" s="6"/>
      <c r="X604" s="5"/>
    </row>
    <row r="605" spans="1:26" s="9" customFormat="1" ht="18.75" x14ac:dyDescent="0.2">
      <c r="A605" s="3">
        <v>600</v>
      </c>
      <c r="B605" s="3">
        <v>451</v>
      </c>
      <c r="C605" s="7" t="s">
        <v>1781</v>
      </c>
      <c r="D605" s="7" t="s">
        <v>7</v>
      </c>
      <c r="E605" s="7">
        <f>VLOOKUP(C605,'[1]S1.All cases'!$B$3:$O$1003,13,FALSE)</f>
        <v>2018</v>
      </c>
      <c r="F605" s="7" t="str">
        <f>VLOOKUP(C605,'[1]S1.All cases'!$B$3:$O$1003,12,FALSE)</f>
        <v>MUMC</v>
      </c>
      <c r="G605" s="12" t="s">
        <v>52</v>
      </c>
      <c r="H605" s="12" t="s">
        <v>38</v>
      </c>
      <c r="I605" s="13" t="s">
        <v>37</v>
      </c>
      <c r="J605" s="1" t="s">
        <v>1780</v>
      </c>
      <c r="K605" s="4">
        <v>8</v>
      </c>
      <c r="L605" s="3">
        <v>22130702</v>
      </c>
      <c r="M605" s="3" t="s">
        <v>54</v>
      </c>
      <c r="N605" s="3" t="s">
        <v>72</v>
      </c>
      <c r="O605" s="3"/>
      <c r="Q605" s="3" t="s">
        <v>1779</v>
      </c>
      <c r="S605" s="6" t="s">
        <v>1</v>
      </c>
      <c r="T605" s="6" t="s">
        <v>1</v>
      </c>
      <c r="U605" s="18"/>
      <c r="V605" s="29">
        <v>51</v>
      </c>
      <c r="W605" s="29">
        <v>25</v>
      </c>
      <c r="X605" s="28">
        <v>0.49019607843137253</v>
      </c>
    </row>
    <row r="606" spans="1:26" s="9" customFormat="1" ht="18.75" x14ac:dyDescent="0.2">
      <c r="A606" s="3">
        <v>601</v>
      </c>
      <c r="B606" s="3">
        <v>452</v>
      </c>
      <c r="C606" s="7" t="s">
        <v>1778</v>
      </c>
      <c r="D606" s="7" t="s">
        <v>7</v>
      </c>
      <c r="E606" s="7">
        <f>VLOOKUP(C606,'[1]S1.All cases'!$B$3:$O$1003,13,FALSE)</f>
        <v>2018</v>
      </c>
      <c r="F606" s="7" t="str">
        <f>VLOOKUP(C606,'[1]S1.All cases'!$B$3:$O$1003,12,FALSE)</f>
        <v>MUMC</v>
      </c>
      <c r="G606" s="1" t="s">
        <v>6</v>
      </c>
      <c r="H606" s="12" t="s">
        <v>5</v>
      </c>
      <c r="I606" s="13" t="s">
        <v>4</v>
      </c>
      <c r="J606" s="9" t="s">
        <v>1777</v>
      </c>
      <c r="K606" s="27">
        <v>2</v>
      </c>
      <c r="L606" s="10" t="s">
        <v>1776</v>
      </c>
      <c r="M606" s="3">
        <v>2</v>
      </c>
      <c r="N606" s="10">
        <v>1</v>
      </c>
      <c r="O606" s="10">
        <v>1356908</v>
      </c>
      <c r="Q606" s="3"/>
      <c r="S606" s="6" t="s">
        <v>1</v>
      </c>
      <c r="T606" s="6" t="s">
        <v>1</v>
      </c>
      <c r="U606" s="18"/>
      <c r="V606" s="6"/>
      <c r="W606" s="6"/>
      <c r="X606" s="5"/>
    </row>
    <row r="607" spans="1:26" s="9" customFormat="1" ht="18.75" x14ac:dyDescent="0.2">
      <c r="A607" s="3">
        <v>602</v>
      </c>
      <c r="B607" s="3">
        <v>453</v>
      </c>
      <c r="C607" s="7" t="s">
        <v>1775</v>
      </c>
      <c r="D607" s="7" t="s">
        <v>7</v>
      </c>
      <c r="E607" s="7">
        <f>VLOOKUP(C607,'[1]S1.All cases'!$B$3:$O$1003,13,FALSE)</f>
        <v>2018</v>
      </c>
      <c r="F607" s="7" t="str">
        <f>VLOOKUP(C607,'[1]S1.All cases'!$B$3:$O$1003,12,FALSE)</f>
        <v>MUMC</v>
      </c>
      <c r="G607" s="1" t="s">
        <v>59</v>
      </c>
      <c r="H607" s="12" t="s">
        <v>5</v>
      </c>
      <c r="I607" s="13" t="s">
        <v>4</v>
      </c>
      <c r="J607" s="9" t="s">
        <v>1774</v>
      </c>
      <c r="K607" s="27" t="s">
        <v>10</v>
      </c>
      <c r="L607" s="10" t="s">
        <v>1773</v>
      </c>
      <c r="M607" s="3">
        <v>2</v>
      </c>
      <c r="N607" s="3">
        <v>1</v>
      </c>
      <c r="O607" s="3">
        <v>207351</v>
      </c>
      <c r="Q607" s="3" t="s">
        <v>1772</v>
      </c>
      <c r="S607" s="6" t="s">
        <v>1</v>
      </c>
      <c r="T607" s="6" t="s">
        <v>1</v>
      </c>
      <c r="U607" s="18"/>
      <c r="V607" s="6"/>
      <c r="W607" s="6"/>
      <c r="X607" s="5"/>
    </row>
    <row r="608" spans="1:26" s="9" customFormat="1" ht="18.75" x14ac:dyDescent="0.2">
      <c r="A608" s="3">
        <v>603</v>
      </c>
      <c r="B608" s="3">
        <v>454</v>
      </c>
      <c r="C608" s="7" t="s">
        <v>1771</v>
      </c>
      <c r="D608" s="7" t="s">
        <v>7</v>
      </c>
      <c r="E608" s="7">
        <f>VLOOKUP(C608,'[1]S1.All cases'!$B$3:$O$1003,13,FALSE)</f>
        <v>2018</v>
      </c>
      <c r="F608" s="7" t="str">
        <f>VLOOKUP(C608,'[1]S1.All cases'!$B$3:$O$1003,12,FALSE)</f>
        <v>MUMC</v>
      </c>
      <c r="G608" s="12" t="s">
        <v>109</v>
      </c>
      <c r="H608" s="12" t="s">
        <v>38</v>
      </c>
      <c r="I608" s="13" t="s">
        <v>37</v>
      </c>
      <c r="J608" s="1" t="s">
        <v>1770</v>
      </c>
      <c r="K608" s="4">
        <v>2</v>
      </c>
      <c r="L608" s="3">
        <v>227008267</v>
      </c>
      <c r="M608" s="3" t="s">
        <v>217</v>
      </c>
      <c r="N608" s="3" t="s">
        <v>35</v>
      </c>
      <c r="O608" s="3"/>
      <c r="Q608" s="3" t="s">
        <v>123</v>
      </c>
      <c r="S608" s="6" t="s">
        <v>1</v>
      </c>
      <c r="T608" s="6" t="s">
        <v>1</v>
      </c>
      <c r="U608" s="18"/>
      <c r="V608" s="29">
        <v>43</v>
      </c>
      <c r="W608" s="29">
        <v>19</v>
      </c>
      <c r="X608" s="28">
        <v>0.44186046511627908</v>
      </c>
    </row>
    <row r="609" spans="1:25" s="9" customFormat="1" ht="18.75" x14ac:dyDescent="0.2">
      <c r="A609" s="3">
        <v>604</v>
      </c>
      <c r="B609" s="3">
        <v>455</v>
      </c>
      <c r="C609" s="7" t="s">
        <v>1769</v>
      </c>
      <c r="D609" s="7" t="s">
        <v>7</v>
      </c>
      <c r="E609" s="7">
        <f>VLOOKUP(C609,'[1]S1.All cases'!$B$3:$O$1003,13,FALSE)</f>
        <v>2018</v>
      </c>
      <c r="F609" s="7" t="str">
        <f>VLOOKUP(C609,'[1]S1.All cases'!$B$3:$O$1003,12,FALSE)</f>
        <v>MUMC</v>
      </c>
      <c r="G609" s="1" t="s">
        <v>6</v>
      </c>
      <c r="H609" s="12" t="s">
        <v>5</v>
      </c>
      <c r="I609" s="13" t="s">
        <v>4</v>
      </c>
      <c r="J609" s="1" t="s">
        <v>1768</v>
      </c>
      <c r="K609" s="4">
        <v>2</v>
      </c>
      <c r="L609" s="3" t="s">
        <v>1767</v>
      </c>
      <c r="M609" s="3">
        <v>2</v>
      </c>
      <c r="N609" s="3">
        <v>3</v>
      </c>
      <c r="O609" s="3">
        <v>258462</v>
      </c>
      <c r="Q609" s="3"/>
      <c r="S609" s="6" t="s">
        <v>1</v>
      </c>
      <c r="T609" s="6" t="s">
        <v>1</v>
      </c>
      <c r="U609" s="18"/>
      <c r="V609" s="6"/>
      <c r="W609" s="6"/>
      <c r="X609" s="5"/>
    </row>
    <row r="610" spans="1:25" s="9" customFormat="1" ht="18.75" x14ac:dyDescent="0.2">
      <c r="A610" s="3">
        <v>605</v>
      </c>
      <c r="B610" s="3">
        <v>456</v>
      </c>
      <c r="C610" s="7" t="s">
        <v>1766</v>
      </c>
      <c r="D610" s="7" t="s">
        <v>7</v>
      </c>
      <c r="E610" s="7">
        <f>VLOOKUP(C610,'[1]S1.All cases'!$B$3:$O$1003,13,FALSE)</f>
        <v>2018</v>
      </c>
      <c r="F610" s="7" t="str">
        <f>VLOOKUP(C610,'[1]S1.All cases'!$B$3:$O$1003,12,FALSE)</f>
        <v>MUMC</v>
      </c>
      <c r="G610" s="12" t="s">
        <v>39</v>
      </c>
      <c r="H610" s="12" t="s">
        <v>38</v>
      </c>
      <c r="I610" s="13" t="s">
        <v>37</v>
      </c>
      <c r="J610" s="1" t="s">
        <v>1765</v>
      </c>
      <c r="K610" s="4">
        <v>12</v>
      </c>
      <c r="L610" s="3">
        <v>109497834</v>
      </c>
      <c r="M610" s="3" t="s">
        <v>35</v>
      </c>
      <c r="N610" s="3" t="s">
        <v>34</v>
      </c>
      <c r="O610" s="3"/>
      <c r="Q610" s="3" t="s">
        <v>1764</v>
      </c>
      <c r="S610" s="6" t="s">
        <v>1</v>
      </c>
      <c r="T610" s="6" t="s">
        <v>1</v>
      </c>
      <c r="U610" s="18"/>
      <c r="V610" s="29">
        <v>35</v>
      </c>
      <c r="W610" s="29">
        <v>35</v>
      </c>
      <c r="X610" s="28">
        <v>1</v>
      </c>
    </row>
    <row r="611" spans="1:25" s="9" customFormat="1" ht="18.75" x14ac:dyDescent="0.2">
      <c r="A611" s="3">
        <v>606</v>
      </c>
      <c r="B611" s="3">
        <v>457</v>
      </c>
      <c r="C611" s="7" t="s">
        <v>1763</v>
      </c>
      <c r="D611" s="7" t="s">
        <v>17</v>
      </c>
      <c r="E611" s="7">
        <f>VLOOKUP(C611,'[1]S1.All cases'!$B$3:$O$1003,13,FALSE)</f>
        <v>2018</v>
      </c>
      <c r="F611" s="7" t="str">
        <f>VLOOKUP(C611,'[1]S1.All cases'!$B$3:$O$1003,12,FALSE)</f>
        <v>MUMC</v>
      </c>
      <c r="G611" s="12" t="s">
        <v>39</v>
      </c>
      <c r="H611" s="12" t="s">
        <v>38</v>
      </c>
      <c r="I611" s="13" t="s">
        <v>37</v>
      </c>
      <c r="J611" s="1" t="s">
        <v>1762</v>
      </c>
      <c r="K611" s="4">
        <v>7</v>
      </c>
      <c r="L611" s="3">
        <v>44242246</v>
      </c>
      <c r="M611" s="3" t="s">
        <v>34</v>
      </c>
      <c r="N611" s="3" t="s">
        <v>72</v>
      </c>
      <c r="O611" s="3"/>
      <c r="Q611" s="3" t="s">
        <v>1761</v>
      </c>
      <c r="S611" s="6" t="s">
        <v>1</v>
      </c>
      <c r="T611" s="6" t="s">
        <v>1</v>
      </c>
      <c r="U611" s="18"/>
      <c r="V611" s="29">
        <v>75</v>
      </c>
      <c r="W611" s="29">
        <v>37</v>
      </c>
      <c r="X611" s="28">
        <v>0.49333333333333335</v>
      </c>
    </row>
    <row r="612" spans="1:25" s="9" customFormat="1" ht="18.75" x14ac:dyDescent="0.2">
      <c r="A612" s="3">
        <v>607</v>
      </c>
      <c r="B612" s="3">
        <v>458</v>
      </c>
      <c r="C612" s="7" t="s">
        <v>1760</v>
      </c>
      <c r="D612" s="7" t="s">
        <v>7</v>
      </c>
      <c r="E612" s="7">
        <f>VLOOKUP(C612,'[1]S1.All cases'!$B$3:$O$1003,13,FALSE)</f>
        <v>2018</v>
      </c>
      <c r="F612" s="7" t="str">
        <f>VLOOKUP(C612,'[1]S1.All cases'!$B$3:$O$1003,12,FALSE)</f>
        <v>MUMC</v>
      </c>
      <c r="G612" s="1" t="s">
        <v>6</v>
      </c>
      <c r="H612" s="12" t="s">
        <v>5</v>
      </c>
      <c r="I612" s="13" t="s">
        <v>4</v>
      </c>
      <c r="J612" s="1" t="s">
        <v>1759</v>
      </c>
      <c r="K612" s="4">
        <v>12</v>
      </c>
      <c r="L612" s="3" t="s">
        <v>1758</v>
      </c>
      <c r="M612" s="3">
        <v>2</v>
      </c>
      <c r="N612" s="3">
        <v>1</v>
      </c>
      <c r="O612" s="3">
        <v>522438</v>
      </c>
      <c r="Q612" s="3"/>
      <c r="S612" s="6" t="s">
        <v>1</v>
      </c>
      <c r="T612" s="6" t="s">
        <v>1</v>
      </c>
      <c r="U612" s="18"/>
      <c r="V612" s="6"/>
      <c r="W612" s="6"/>
      <c r="X612" s="5"/>
    </row>
    <row r="613" spans="1:25" s="9" customFormat="1" ht="18.75" x14ac:dyDescent="0.2">
      <c r="A613" s="3">
        <v>608</v>
      </c>
      <c r="B613" s="3">
        <v>459</v>
      </c>
      <c r="C613" s="7" t="s">
        <v>1757</v>
      </c>
      <c r="D613" s="7" t="s">
        <v>7</v>
      </c>
      <c r="E613" s="7">
        <f>VLOOKUP(C613,'[1]S1.All cases'!$B$3:$O$1003,13,FALSE)</f>
        <v>2018</v>
      </c>
      <c r="F613" s="7" t="str">
        <f>VLOOKUP(C613,'[1]S1.All cases'!$B$3:$O$1003,12,FALSE)</f>
        <v>MUMC</v>
      </c>
      <c r="G613" s="12" t="s">
        <v>39</v>
      </c>
      <c r="H613" s="12" t="s">
        <v>38</v>
      </c>
      <c r="I613" s="1" t="s">
        <v>37</v>
      </c>
      <c r="J613" s="1" t="s">
        <v>1756</v>
      </c>
      <c r="K613" s="4">
        <v>17</v>
      </c>
      <c r="L613" s="3">
        <v>8161474</v>
      </c>
      <c r="M613" s="3" t="s">
        <v>1755</v>
      </c>
      <c r="N613" s="3" t="s">
        <v>34</v>
      </c>
      <c r="O613" s="3"/>
      <c r="Q613" s="3" t="s">
        <v>1754</v>
      </c>
      <c r="S613" s="6" t="s">
        <v>1</v>
      </c>
      <c r="T613" s="6" t="s">
        <v>1</v>
      </c>
      <c r="U613" s="18"/>
      <c r="V613" s="29">
        <v>46</v>
      </c>
      <c r="W613" s="29">
        <v>20</v>
      </c>
      <c r="X613" s="28">
        <v>0.43478260869565216</v>
      </c>
    </row>
    <row r="614" spans="1:25" s="9" customFormat="1" ht="18.75" x14ac:dyDescent="0.2">
      <c r="A614" s="3">
        <v>609</v>
      </c>
      <c r="B614" s="3">
        <v>460</v>
      </c>
      <c r="C614" s="7" t="s">
        <v>1753</v>
      </c>
      <c r="D614" s="7" t="s">
        <v>7</v>
      </c>
      <c r="E614" s="7">
        <f>VLOOKUP(C614,'[1]S1.All cases'!$B$3:$O$1003,13,FALSE)</f>
        <v>2018</v>
      </c>
      <c r="F614" s="7" t="str">
        <f>VLOOKUP(C614,'[1]S1.All cases'!$B$3:$O$1003,12,FALSE)</f>
        <v>MUMC</v>
      </c>
      <c r="G614" s="12" t="s">
        <v>39</v>
      </c>
      <c r="H614" s="12" t="s">
        <v>38</v>
      </c>
      <c r="I614" s="13" t="s">
        <v>37</v>
      </c>
      <c r="J614" s="1" t="s">
        <v>1752</v>
      </c>
      <c r="K614" s="4">
        <v>16</v>
      </c>
      <c r="L614" s="3">
        <v>3728086</v>
      </c>
      <c r="M614" s="3" t="s">
        <v>54</v>
      </c>
      <c r="N614" s="3" t="s">
        <v>72</v>
      </c>
      <c r="O614" s="3"/>
      <c r="Q614" s="3" t="s">
        <v>1751</v>
      </c>
      <c r="S614" s="6" t="s">
        <v>1</v>
      </c>
      <c r="T614" s="6" t="s">
        <v>1</v>
      </c>
      <c r="U614" s="18"/>
      <c r="V614" s="29">
        <v>37</v>
      </c>
      <c r="W614" s="29">
        <v>17</v>
      </c>
      <c r="X614" s="28">
        <v>0.45945945945945948</v>
      </c>
    </row>
    <row r="615" spans="1:25" s="9" customFormat="1" ht="18.75" x14ac:dyDescent="0.2">
      <c r="A615" s="3">
        <v>610</v>
      </c>
      <c r="B615" s="3">
        <v>461</v>
      </c>
      <c r="C615" s="7" t="s">
        <v>1750</v>
      </c>
      <c r="D615" s="7" t="s">
        <v>7</v>
      </c>
      <c r="E615" s="7">
        <f>VLOOKUP(C615,'[1]S1.All cases'!$B$3:$O$1003,13,FALSE)</f>
        <v>2018</v>
      </c>
      <c r="F615" s="7" t="str">
        <f>VLOOKUP(C615,'[1]S1.All cases'!$B$3:$O$1003,12,FALSE)</f>
        <v>MUMC</v>
      </c>
      <c r="G615" s="1" t="s">
        <v>6</v>
      </c>
      <c r="H615" s="12" t="s">
        <v>5</v>
      </c>
      <c r="I615" s="13" t="s">
        <v>4</v>
      </c>
      <c r="J615" s="1" t="s">
        <v>1749</v>
      </c>
      <c r="K615" s="4">
        <v>13</v>
      </c>
      <c r="L615" s="3" t="s">
        <v>1748</v>
      </c>
      <c r="M615" s="3">
        <v>2</v>
      </c>
      <c r="N615" s="3">
        <v>3</v>
      </c>
      <c r="O615" s="3">
        <v>664689</v>
      </c>
      <c r="Q615" s="3"/>
      <c r="S615" s="6" t="s">
        <v>1</v>
      </c>
      <c r="T615" s="6" t="s">
        <v>1</v>
      </c>
      <c r="U615" s="18"/>
      <c r="V615" s="6"/>
      <c r="W615" s="6"/>
      <c r="X615" s="5"/>
    </row>
    <row r="616" spans="1:25" s="9" customFormat="1" ht="18.75" x14ac:dyDescent="0.2">
      <c r="A616" s="3">
        <v>611</v>
      </c>
      <c r="B616" s="3">
        <v>462</v>
      </c>
      <c r="C616" s="7" t="s">
        <v>1745</v>
      </c>
      <c r="D616" s="7" t="s">
        <v>7</v>
      </c>
      <c r="E616" s="7">
        <f>VLOOKUP(C616,'[1]S1.All cases'!$B$3:$O$1003,13,FALSE)</f>
        <v>2018</v>
      </c>
      <c r="F616" s="7" t="str">
        <f>VLOOKUP(C616,'[1]S1.All cases'!$B$3:$O$1003,12,FALSE)</f>
        <v>MUMC</v>
      </c>
      <c r="G616" s="12" t="s">
        <v>39</v>
      </c>
      <c r="H616" s="12" t="s">
        <v>38</v>
      </c>
      <c r="I616" s="13" t="s">
        <v>37</v>
      </c>
      <c r="J616" s="9" t="s">
        <v>1747</v>
      </c>
      <c r="K616" s="27">
        <v>10</v>
      </c>
      <c r="L616" s="10">
        <v>129848463</v>
      </c>
      <c r="M616" s="3" t="s">
        <v>34</v>
      </c>
      <c r="N616" s="10" t="s">
        <v>35</v>
      </c>
      <c r="O616" s="10"/>
      <c r="Q616" s="3" t="s">
        <v>1746</v>
      </c>
      <c r="S616" s="6" t="s">
        <v>1</v>
      </c>
      <c r="T616" s="6" t="s">
        <v>1</v>
      </c>
      <c r="U616" s="18"/>
      <c r="V616" s="29">
        <v>56</v>
      </c>
      <c r="W616" s="29">
        <v>26</v>
      </c>
      <c r="X616" s="28">
        <v>0.4642857142857143</v>
      </c>
    </row>
    <row r="617" spans="1:25" s="9" customFormat="1" ht="18.75" x14ac:dyDescent="0.2">
      <c r="A617" s="3">
        <v>612</v>
      </c>
      <c r="B617" s="3">
        <v>462</v>
      </c>
      <c r="C617" s="7" t="s">
        <v>1745</v>
      </c>
      <c r="D617" s="7" t="s">
        <v>7</v>
      </c>
      <c r="E617" s="7">
        <f>VLOOKUP(C617,'[1]S1.All cases'!$B$3:$O$1003,13,FALSE)</f>
        <v>2018</v>
      </c>
      <c r="F617" s="7" t="str">
        <f>VLOOKUP(C617,'[1]S1.All cases'!$B$3:$O$1003,12,FALSE)</f>
        <v>MUMC</v>
      </c>
      <c r="G617" s="12" t="s">
        <v>118</v>
      </c>
      <c r="H617" s="9" t="s">
        <v>117</v>
      </c>
      <c r="I617" s="13" t="s">
        <v>4</v>
      </c>
      <c r="J617" s="9" t="s">
        <v>116</v>
      </c>
      <c r="K617" s="27" t="s">
        <v>10</v>
      </c>
      <c r="L617" s="10" t="s">
        <v>115</v>
      </c>
      <c r="M617" s="3">
        <v>44</v>
      </c>
      <c r="N617" s="3">
        <v>47</v>
      </c>
      <c r="O617" s="3">
        <v>60</v>
      </c>
      <c r="Q617" s="3" t="s">
        <v>114</v>
      </c>
      <c r="S617" s="6" t="s">
        <v>1</v>
      </c>
      <c r="T617" s="6" t="s">
        <v>1</v>
      </c>
      <c r="U617" s="18"/>
      <c r="V617" s="6"/>
      <c r="W617" s="6"/>
      <c r="X617" s="5"/>
      <c r="Y617" s="9" t="s">
        <v>113</v>
      </c>
    </row>
    <row r="618" spans="1:25" s="9" customFormat="1" ht="18.75" x14ac:dyDescent="0.2">
      <c r="A618" s="3">
        <v>613</v>
      </c>
      <c r="B618" s="3">
        <v>463</v>
      </c>
      <c r="C618" s="7" t="s">
        <v>1744</v>
      </c>
      <c r="D618" s="7" t="s">
        <v>17</v>
      </c>
      <c r="E618" s="7">
        <f>VLOOKUP(C618,'[1]S1.All cases'!$B$3:$O$1003,13,FALSE)</f>
        <v>2018</v>
      </c>
      <c r="F618" s="7" t="str">
        <f>VLOOKUP(C618,'[1]S1.All cases'!$B$3:$O$1003,12,FALSE)</f>
        <v>MUMC</v>
      </c>
      <c r="G618" s="12" t="s">
        <v>118</v>
      </c>
      <c r="H618" s="12" t="s">
        <v>117</v>
      </c>
      <c r="I618" s="13" t="s">
        <v>4</v>
      </c>
      <c r="J618" s="9" t="s">
        <v>116</v>
      </c>
      <c r="K618" s="27" t="s">
        <v>10</v>
      </c>
      <c r="L618" s="10" t="s">
        <v>115</v>
      </c>
      <c r="M618" s="3">
        <v>44</v>
      </c>
      <c r="N618" s="10">
        <v>58</v>
      </c>
      <c r="O618" s="10">
        <v>60</v>
      </c>
      <c r="Q618" s="3" t="s">
        <v>114</v>
      </c>
      <c r="S618" s="6" t="s">
        <v>1</v>
      </c>
      <c r="T618" s="6" t="s">
        <v>1</v>
      </c>
      <c r="U618" s="18"/>
      <c r="V618" s="6"/>
      <c r="W618" s="6"/>
      <c r="X618" s="5"/>
      <c r="Y618" s="9" t="s">
        <v>182</v>
      </c>
    </row>
    <row r="619" spans="1:25" s="9" customFormat="1" ht="18.75" x14ac:dyDescent="0.2">
      <c r="A619" s="3">
        <v>614</v>
      </c>
      <c r="B619" s="3">
        <v>464</v>
      </c>
      <c r="C619" s="7" t="s">
        <v>1743</v>
      </c>
      <c r="D619" s="7" t="s">
        <v>17</v>
      </c>
      <c r="E619" s="7">
        <f>VLOOKUP(C619,'[1]S1.All cases'!$B$3:$O$1003,13,FALSE)</f>
        <v>2018</v>
      </c>
      <c r="F619" s="7" t="str">
        <f>VLOOKUP(C619,'[1]S1.All cases'!$B$3:$O$1003,12,FALSE)</f>
        <v>MUMC</v>
      </c>
      <c r="G619" s="12" t="s">
        <v>39</v>
      </c>
      <c r="H619" s="12" t="s">
        <v>38</v>
      </c>
      <c r="I619" s="1" t="s">
        <v>37</v>
      </c>
      <c r="J619" s="1" t="s">
        <v>1742</v>
      </c>
      <c r="K619" s="4">
        <v>1</v>
      </c>
      <c r="L619" s="3">
        <v>155479423</v>
      </c>
      <c r="M619" s="3" t="s">
        <v>1741</v>
      </c>
      <c r="N619" s="3" t="s">
        <v>72</v>
      </c>
      <c r="O619" s="3"/>
      <c r="Q619" s="3" t="s">
        <v>1740</v>
      </c>
      <c r="S619" s="6" t="s">
        <v>1</v>
      </c>
      <c r="T619" s="6" t="s">
        <v>1</v>
      </c>
      <c r="U619" s="18"/>
      <c r="V619" s="29">
        <v>41</v>
      </c>
      <c r="W619" s="29">
        <v>16</v>
      </c>
      <c r="X619" s="28">
        <v>0.3902439024390244</v>
      </c>
    </row>
    <row r="620" spans="1:25" s="9" customFormat="1" ht="18.75" x14ac:dyDescent="0.2">
      <c r="A620" s="3">
        <v>615</v>
      </c>
      <c r="B620" s="3">
        <v>465</v>
      </c>
      <c r="C620" s="7" t="s">
        <v>1739</v>
      </c>
      <c r="D620" s="7" t="s">
        <v>7</v>
      </c>
      <c r="E620" s="7">
        <f>VLOOKUP(C620,'[1]S1.All cases'!$B$3:$O$1003,13,FALSE)</f>
        <v>2018</v>
      </c>
      <c r="F620" s="7" t="str">
        <f>VLOOKUP(C620,'[1]S1.All cases'!$B$3:$O$1003,12,FALSE)</f>
        <v>MUMC</v>
      </c>
      <c r="G620" s="12" t="s">
        <v>39</v>
      </c>
      <c r="H620" s="12" t="s">
        <v>38</v>
      </c>
      <c r="I620" s="13" t="s">
        <v>37</v>
      </c>
      <c r="J620" s="1" t="s">
        <v>1738</v>
      </c>
      <c r="K620" s="4">
        <v>2</v>
      </c>
      <c r="L620" s="3">
        <v>229767733</v>
      </c>
      <c r="M620" s="3" t="s">
        <v>54</v>
      </c>
      <c r="N620" s="3" t="s">
        <v>34</v>
      </c>
      <c r="O620" s="3"/>
      <c r="Q620" s="3" t="s">
        <v>1737</v>
      </c>
      <c r="S620" s="6" t="s">
        <v>1</v>
      </c>
      <c r="T620" s="6" t="s">
        <v>1</v>
      </c>
      <c r="U620" s="18"/>
      <c r="V620" s="29">
        <v>37</v>
      </c>
      <c r="W620" s="29">
        <v>24</v>
      </c>
      <c r="X620" s="28">
        <v>0.64864864864864868</v>
      </c>
    </row>
    <row r="621" spans="1:25" s="9" customFormat="1" ht="18.75" x14ac:dyDescent="0.2">
      <c r="A621" s="3">
        <v>616</v>
      </c>
      <c r="B621" s="3">
        <v>466</v>
      </c>
      <c r="C621" s="7" t="s">
        <v>1734</v>
      </c>
      <c r="D621" s="7" t="s">
        <v>7</v>
      </c>
      <c r="E621" s="7">
        <f>VLOOKUP(C621,'[1]S1.All cases'!$B$3:$O$1003,13,FALSE)</f>
        <v>2018</v>
      </c>
      <c r="F621" s="7" t="str">
        <f>VLOOKUP(C621,'[1]S1.All cases'!$B$3:$O$1003,12,FALSE)</f>
        <v>MUMC</v>
      </c>
      <c r="G621" s="1" t="s">
        <v>6</v>
      </c>
      <c r="H621" s="12" t="s">
        <v>5</v>
      </c>
      <c r="I621" s="13" t="s">
        <v>4</v>
      </c>
      <c r="J621" s="1" t="s">
        <v>1736</v>
      </c>
      <c r="K621" s="4">
        <v>1</v>
      </c>
      <c r="L621" s="3" t="s">
        <v>1735</v>
      </c>
      <c r="M621" s="3">
        <v>2</v>
      </c>
      <c r="N621" s="3">
        <v>1</v>
      </c>
      <c r="O621" s="3">
        <v>409491</v>
      </c>
      <c r="Q621" s="3"/>
      <c r="S621" s="6" t="s">
        <v>1</v>
      </c>
      <c r="T621" s="6" t="s">
        <v>1</v>
      </c>
      <c r="U621" s="18"/>
      <c r="V621" s="6"/>
      <c r="W621" s="6"/>
      <c r="X621" s="5"/>
    </row>
    <row r="622" spans="1:25" s="9" customFormat="1" ht="18.75" x14ac:dyDescent="0.2">
      <c r="A622" s="3">
        <v>617</v>
      </c>
      <c r="B622" s="3">
        <v>466</v>
      </c>
      <c r="C622" s="7" t="s">
        <v>1734</v>
      </c>
      <c r="D622" s="7" t="s">
        <v>7</v>
      </c>
      <c r="E622" s="7">
        <f>VLOOKUP(C622,'[1]S1.All cases'!$B$3:$O$1003,13,FALSE)</f>
        <v>2018</v>
      </c>
      <c r="F622" s="7" t="str">
        <f>VLOOKUP(C622,'[1]S1.All cases'!$B$3:$O$1003,12,FALSE)</f>
        <v>MUMC</v>
      </c>
      <c r="G622" s="1" t="s">
        <v>6</v>
      </c>
      <c r="H622" s="12" t="s">
        <v>5</v>
      </c>
      <c r="I622" s="13" t="s">
        <v>4</v>
      </c>
      <c r="J622" s="1" t="s">
        <v>1733</v>
      </c>
      <c r="K622" s="4">
        <v>1</v>
      </c>
      <c r="L622" s="3" t="s">
        <v>1724</v>
      </c>
      <c r="M622" s="3">
        <v>2</v>
      </c>
      <c r="N622" s="3">
        <v>3</v>
      </c>
      <c r="O622" s="3">
        <v>1337990</v>
      </c>
      <c r="Q622" s="3"/>
      <c r="S622" s="6" t="s">
        <v>1</v>
      </c>
      <c r="T622" s="6" t="s">
        <v>1</v>
      </c>
      <c r="U622" s="18"/>
      <c r="V622" s="6"/>
      <c r="W622" s="6"/>
      <c r="X622" s="5"/>
    </row>
    <row r="623" spans="1:25" s="9" customFormat="1" ht="18.75" x14ac:dyDescent="0.2">
      <c r="A623" s="3">
        <v>618</v>
      </c>
      <c r="B623" s="3">
        <v>467</v>
      </c>
      <c r="C623" s="7" t="s">
        <v>1731</v>
      </c>
      <c r="D623" s="7" t="s">
        <v>7</v>
      </c>
      <c r="E623" s="7">
        <f>VLOOKUP(C623,'[1]S1.All cases'!$B$3:$O$1003,13,FALSE)</f>
        <v>2018</v>
      </c>
      <c r="F623" s="7" t="str">
        <f>VLOOKUP(C623,'[1]S1.All cases'!$B$3:$O$1003,12,FALSE)</f>
        <v>MUMC</v>
      </c>
      <c r="G623" s="12" t="s">
        <v>109</v>
      </c>
      <c r="H623" s="12" t="s">
        <v>38</v>
      </c>
      <c r="I623" s="13" t="s">
        <v>37</v>
      </c>
      <c r="J623" s="9" t="s">
        <v>1732</v>
      </c>
      <c r="K623" s="4">
        <v>2</v>
      </c>
      <c r="L623" s="10">
        <v>165164513</v>
      </c>
      <c r="M623" s="3" t="s">
        <v>72</v>
      </c>
      <c r="N623" s="3" t="s">
        <v>54</v>
      </c>
      <c r="O623" s="3"/>
      <c r="Q623" s="3" t="s">
        <v>1366</v>
      </c>
      <c r="S623" s="6" t="s">
        <v>1</v>
      </c>
      <c r="T623" s="6" t="s">
        <v>1</v>
      </c>
      <c r="U623" s="18"/>
      <c r="V623" s="29">
        <v>30</v>
      </c>
      <c r="W623" s="29">
        <v>22</v>
      </c>
      <c r="X623" s="28">
        <v>0.73333333333333328</v>
      </c>
    </row>
    <row r="624" spans="1:25" s="9" customFormat="1" ht="18.75" x14ac:dyDescent="0.2">
      <c r="A624" s="3">
        <v>619</v>
      </c>
      <c r="B624" s="3">
        <v>467</v>
      </c>
      <c r="C624" s="7" t="s">
        <v>1731</v>
      </c>
      <c r="D624" s="7" t="s">
        <v>7</v>
      </c>
      <c r="E624" s="7">
        <f>VLOOKUP(C624,'[1]S1.All cases'!$B$3:$O$1003,13,FALSE)</f>
        <v>2018</v>
      </c>
      <c r="F624" s="7" t="str">
        <f>VLOOKUP(C624,'[1]S1.All cases'!$B$3:$O$1003,12,FALSE)</f>
        <v>MUMC</v>
      </c>
      <c r="G624" s="12" t="s">
        <v>109</v>
      </c>
      <c r="H624" s="12" t="s">
        <v>38</v>
      </c>
      <c r="I624" s="13" t="s">
        <v>37</v>
      </c>
      <c r="J624" s="9" t="s">
        <v>1730</v>
      </c>
      <c r="K624" s="4">
        <v>2</v>
      </c>
      <c r="L624" s="10">
        <v>166305834</v>
      </c>
      <c r="M624" s="3" t="s">
        <v>35</v>
      </c>
      <c r="N624" s="3" t="s">
        <v>34</v>
      </c>
      <c r="O624" s="3"/>
      <c r="Q624" s="3" t="s">
        <v>1388</v>
      </c>
      <c r="S624" s="6" t="s">
        <v>1</v>
      </c>
      <c r="T624" s="6" t="s">
        <v>1</v>
      </c>
      <c r="U624" s="18"/>
      <c r="V624" s="29">
        <v>28</v>
      </c>
      <c r="W624" s="29">
        <v>13</v>
      </c>
      <c r="X624" s="28">
        <v>0.4642857142857143</v>
      </c>
    </row>
    <row r="625" spans="1:26" s="9" customFormat="1" ht="18.75" x14ac:dyDescent="0.2">
      <c r="A625" s="3">
        <v>620</v>
      </c>
      <c r="B625" s="3">
        <v>468</v>
      </c>
      <c r="C625" s="7" t="s">
        <v>1729</v>
      </c>
      <c r="D625" s="7" t="s">
        <v>7</v>
      </c>
      <c r="E625" s="7">
        <f>VLOOKUP(C625,'[1]S1.All cases'!$B$3:$O$1003,13,FALSE)</f>
        <v>2018</v>
      </c>
      <c r="F625" s="7" t="str">
        <f>VLOOKUP(C625,'[1]S1.All cases'!$B$3:$O$1003,12,FALSE)</f>
        <v>MUMC</v>
      </c>
      <c r="G625" s="1" t="s">
        <v>6</v>
      </c>
      <c r="H625" s="12" t="s">
        <v>5</v>
      </c>
      <c r="I625" s="13" t="s">
        <v>4</v>
      </c>
      <c r="J625" s="1" t="s">
        <v>1728</v>
      </c>
      <c r="K625" s="4">
        <v>8</v>
      </c>
      <c r="L625" s="3" t="s">
        <v>1727</v>
      </c>
      <c r="M625" s="3">
        <v>2</v>
      </c>
      <c r="N625" s="3">
        <v>1</v>
      </c>
      <c r="O625" s="3">
        <v>246128</v>
      </c>
      <c r="Q625" s="3"/>
      <c r="S625" s="6" t="s">
        <v>1</v>
      </c>
      <c r="T625" s="6" t="s">
        <v>1</v>
      </c>
      <c r="U625" s="18"/>
      <c r="V625" s="6"/>
      <c r="W625" s="6"/>
      <c r="X625" s="5"/>
    </row>
    <row r="626" spans="1:26" s="9" customFormat="1" ht="18.75" x14ac:dyDescent="0.2">
      <c r="A626" s="3">
        <v>621</v>
      </c>
      <c r="B626" s="3">
        <v>469</v>
      </c>
      <c r="C626" s="7" t="s">
        <v>1726</v>
      </c>
      <c r="D626" s="7" t="s">
        <v>7</v>
      </c>
      <c r="E626" s="7">
        <f>VLOOKUP(C626,'[1]S1.All cases'!$B$3:$O$1003,13,FALSE)</f>
        <v>2018</v>
      </c>
      <c r="F626" s="7" t="str">
        <f>VLOOKUP(C626,'[1]S1.All cases'!$B$3:$O$1003,12,FALSE)</f>
        <v>MUMC</v>
      </c>
      <c r="G626" s="1" t="s">
        <v>6</v>
      </c>
      <c r="H626" s="12" t="s">
        <v>5</v>
      </c>
      <c r="I626" s="13" t="s">
        <v>4</v>
      </c>
      <c r="J626" s="1" t="s">
        <v>1725</v>
      </c>
      <c r="K626" s="4">
        <v>1</v>
      </c>
      <c r="L626" s="3" t="s">
        <v>1724</v>
      </c>
      <c r="M626" s="3">
        <v>2</v>
      </c>
      <c r="N626" s="3">
        <v>1</v>
      </c>
      <c r="O626" s="3">
        <v>1337990</v>
      </c>
      <c r="Q626" s="3"/>
      <c r="S626" s="6" t="s">
        <v>1</v>
      </c>
      <c r="T626" s="6" t="s">
        <v>1</v>
      </c>
      <c r="U626" s="18"/>
      <c r="V626" s="6"/>
      <c r="W626" s="6"/>
      <c r="X626" s="5"/>
    </row>
    <row r="627" spans="1:26" s="9" customFormat="1" ht="18.75" x14ac:dyDescent="0.2">
      <c r="A627" s="3">
        <v>622</v>
      </c>
      <c r="B627" s="3">
        <v>470</v>
      </c>
      <c r="C627" s="7" t="s">
        <v>1723</v>
      </c>
      <c r="D627" s="7" t="s">
        <v>17</v>
      </c>
      <c r="E627" s="7">
        <f>VLOOKUP(C627,'[1]S1.All cases'!$B$3:$O$1003,13,FALSE)</f>
        <v>2018</v>
      </c>
      <c r="F627" s="7" t="str">
        <f>VLOOKUP(C627,'[1]S1.All cases'!$B$3:$O$1003,12,FALSE)</f>
        <v>MUMC</v>
      </c>
      <c r="G627" s="12" t="s">
        <v>118</v>
      </c>
      <c r="H627" s="12" t="s">
        <v>117</v>
      </c>
      <c r="I627" s="13" t="s">
        <v>4</v>
      </c>
      <c r="J627" s="9" t="s">
        <v>116</v>
      </c>
      <c r="K627" s="27" t="s">
        <v>10</v>
      </c>
      <c r="L627" s="10" t="s">
        <v>115</v>
      </c>
      <c r="M627" s="3">
        <v>44</v>
      </c>
      <c r="N627" s="3">
        <v>47</v>
      </c>
      <c r="O627" s="3">
        <v>60</v>
      </c>
      <c r="Q627" s="3" t="s">
        <v>114</v>
      </c>
      <c r="S627" s="6" t="s">
        <v>1</v>
      </c>
      <c r="T627" s="6" t="s">
        <v>1</v>
      </c>
      <c r="U627" s="18"/>
      <c r="V627" s="6"/>
      <c r="W627" s="6"/>
      <c r="X627" s="5"/>
      <c r="Y627" s="9" t="s">
        <v>113</v>
      </c>
    </row>
    <row r="628" spans="1:26" s="9" customFormat="1" ht="18.75" x14ac:dyDescent="0.2">
      <c r="A628" s="3">
        <v>623</v>
      </c>
      <c r="B628" s="3">
        <v>470</v>
      </c>
      <c r="C628" s="7" t="s">
        <v>1723</v>
      </c>
      <c r="D628" s="7" t="s">
        <v>17</v>
      </c>
      <c r="E628" s="7">
        <f>VLOOKUP(C628,'[1]S1.All cases'!$B$3:$O$1003,13,FALSE)</f>
        <v>2018</v>
      </c>
      <c r="F628" s="7" t="str">
        <f>VLOOKUP(C628,'[1]S1.All cases'!$B$3:$O$1003,12,FALSE)</f>
        <v>MUMC</v>
      </c>
      <c r="G628" s="12" t="s">
        <v>39</v>
      </c>
      <c r="H628" s="12" t="s">
        <v>38</v>
      </c>
      <c r="I628" s="13" t="s">
        <v>37</v>
      </c>
      <c r="J628" s="9" t="s">
        <v>1722</v>
      </c>
      <c r="K628" s="27" t="s">
        <v>10</v>
      </c>
      <c r="L628" s="10">
        <v>41344324</v>
      </c>
      <c r="M628" s="3" t="s">
        <v>54</v>
      </c>
      <c r="N628" s="10" t="s">
        <v>72</v>
      </c>
      <c r="O628" s="10"/>
      <c r="Q628" s="3" t="s">
        <v>426</v>
      </c>
      <c r="S628" s="6" t="s">
        <v>1</v>
      </c>
      <c r="T628" s="6" t="s">
        <v>1</v>
      </c>
      <c r="U628" s="18"/>
      <c r="V628" s="29">
        <v>37</v>
      </c>
      <c r="W628" s="29">
        <v>21</v>
      </c>
      <c r="X628" s="28">
        <v>0.56756756756756754</v>
      </c>
    </row>
    <row r="629" spans="1:26" s="9" customFormat="1" ht="18.75" x14ac:dyDescent="0.2">
      <c r="A629" s="3">
        <v>624</v>
      </c>
      <c r="B629" s="3">
        <v>471</v>
      </c>
      <c r="C629" s="7" t="s">
        <v>1721</v>
      </c>
      <c r="D629" s="7" t="s">
        <v>7</v>
      </c>
      <c r="E629" s="7">
        <f>VLOOKUP(C629,'[1]S1.All cases'!$B$3:$O$1003,13,FALSE)</f>
        <v>2018</v>
      </c>
      <c r="F629" s="7" t="str">
        <f>VLOOKUP(C629,'[1]S1.All cases'!$B$3:$O$1003,12,FALSE)</f>
        <v>MUMC</v>
      </c>
      <c r="G629" s="12" t="s">
        <v>52</v>
      </c>
      <c r="H629" s="12" t="s">
        <v>38</v>
      </c>
      <c r="I629" s="13" t="s">
        <v>37</v>
      </c>
      <c r="J629" s="1" t="s">
        <v>1720</v>
      </c>
      <c r="K629" s="4">
        <v>12</v>
      </c>
      <c r="L629" s="3">
        <v>65170468</v>
      </c>
      <c r="M629" s="3" t="s">
        <v>1719</v>
      </c>
      <c r="N629" s="3" t="s">
        <v>54</v>
      </c>
      <c r="O629" s="3"/>
      <c r="Q629" s="3" t="s">
        <v>1718</v>
      </c>
      <c r="S629" s="6" t="s">
        <v>1</v>
      </c>
      <c r="T629" s="6" t="s">
        <v>1</v>
      </c>
      <c r="U629" s="18"/>
      <c r="V629" s="29">
        <v>34</v>
      </c>
      <c r="W629" s="29">
        <v>13</v>
      </c>
      <c r="X629" s="28">
        <v>0.38235294117647056</v>
      </c>
    </row>
    <row r="630" spans="1:26" s="9" customFormat="1" ht="18.75" x14ac:dyDescent="0.2">
      <c r="A630" s="3">
        <v>625</v>
      </c>
      <c r="B630" s="3">
        <v>472</v>
      </c>
      <c r="C630" s="7" t="s">
        <v>1717</v>
      </c>
      <c r="D630" s="7" t="s">
        <v>7</v>
      </c>
      <c r="E630" s="7">
        <f>VLOOKUP(C630,'[1]S1.All cases'!$B$3:$O$1003,13,FALSE)</f>
        <v>2018</v>
      </c>
      <c r="F630" s="7" t="str">
        <f>VLOOKUP(C630,'[1]S1.All cases'!$B$3:$O$1003,12,FALSE)</f>
        <v>MUMC</v>
      </c>
      <c r="G630" s="1" t="s">
        <v>6</v>
      </c>
      <c r="H630" s="12" t="s">
        <v>5</v>
      </c>
      <c r="I630" s="13" t="s">
        <v>4</v>
      </c>
      <c r="J630" s="9" t="s">
        <v>1716</v>
      </c>
      <c r="K630" s="27">
        <v>1</v>
      </c>
      <c r="L630" s="10" t="s">
        <v>1715</v>
      </c>
      <c r="M630" s="3">
        <v>2</v>
      </c>
      <c r="N630" s="10">
        <v>3</v>
      </c>
      <c r="O630" s="10">
        <v>4013972</v>
      </c>
      <c r="Q630" s="3"/>
      <c r="S630" s="6" t="s">
        <v>1</v>
      </c>
      <c r="T630" s="6" t="s">
        <v>1</v>
      </c>
      <c r="U630" s="18"/>
      <c r="V630" s="6"/>
      <c r="W630" s="6"/>
      <c r="X630" s="5"/>
    </row>
    <row r="631" spans="1:26" s="9" customFormat="1" ht="18.75" x14ac:dyDescent="0.2">
      <c r="A631" s="3">
        <v>626</v>
      </c>
      <c r="B631" s="3">
        <v>473</v>
      </c>
      <c r="C631" s="7" t="s">
        <v>1714</v>
      </c>
      <c r="D631" s="7" t="s">
        <v>7</v>
      </c>
      <c r="E631" s="7">
        <f>VLOOKUP(C631,'[1]S1.All cases'!$B$3:$O$1003,13,FALSE)</f>
        <v>2018</v>
      </c>
      <c r="F631" s="7" t="str">
        <f>VLOOKUP(C631,'[1]S1.All cases'!$B$3:$O$1003,12,FALSE)</f>
        <v>MUMC</v>
      </c>
      <c r="G631" s="12" t="s">
        <v>39</v>
      </c>
      <c r="H631" s="12" t="s">
        <v>38</v>
      </c>
      <c r="I631" s="12" t="s">
        <v>37</v>
      </c>
      <c r="J631" s="1" t="s">
        <v>1713</v>
      </c>
      <c r="K631" s="4">
        <v>9</v>
      </c>
      <c r="L631" s="3">
        <v>14812957</v>
      </c>
      <c r="M631" s="3" t="s">
        <v>1712</v>
      </c>
      <c r="N631" s="3" t="s">
        <v>1711</v>
      </c>
      <c r="O631" s="3"/>
      <c r="Q631" s="3" t="s">
        <v>1710</v>
      </c>
      <c r="R631" s="1"/>
      <c r="S631" s="6" t="s">
        <v>1</v>
      </c>
      <c r="T631" s="18"/>
      <c r="U631" s="6" t="s">
        <v>1</v>
      </c>
      <c r="V631" s="6"/>
      <c r="W631" s="6"/>
      <c r="X631" s="5"/>
    </row>
    <row r="632" spans="1:26" s="9" customFormat="1" ht="18.75" x14ac:dyDescent="0.2">
      <c r="A632" s="3">
        <v>627</v>
      </c>
      <c r="B632" s="3">
        <v>474</v>
      </c>
      <c r="C632" s="7" t="s">
        <v>1709</v>
      </c>
      <c r="D632" s="7" t="s">
        <v>17</v>
      </c>
      <c r="E632" s="7">
        <f>VLOOKUP(C632,'[1]S1.All cases'!$B$3:$O$1003,13,FALSE)</f>
        <v>2018</v>
      </c>
      <c r="F632" s="7" t="str">
        <f>VLOOKUP(C632,'[1]S1.All cases'!$B$3:$O$1003,12,FALSE)</f>
        <v>MUMC</v>
      </c>
      <c r="G632" s="1" t="s">
        <v>6</v>
      </c>
      <c r="H632" s="12" t="s">
        <v>5</v>
      </c>
      <c r="I632" s="13" t="s">
        <v>4</v>
      </c>
      <c r="J632" s="1" t="s">
        <v>1708</v>
      </c>
      <c r="K632" s="4">
        <v>16</v>
      </c>
      <c r="L632" s="3" t="s">
        <v>1707</v>
      </c>
      <c r="M632" s="3">
        <v>2</v>
      </c>
      <c r="N632" s="3">
        <v>1</v>
      </c>
      <c r="O632" s="3">
        <v>157894</v>
      </c>
      <c r="Q632" s="3"/>
      <c r="S632" s="6" t="s">
        <v>1</v>
      </c>
      <c r="T632" s="6" t="s">
        <v>1</v>
      </c>
      <c r="U632" s="18"/>
      <c r="V632" s="6"/>
      <c r="W632" s="6"/>
      <c r="X632" s="5"/>
    </row>
    <row r="633" spans="1:26" s="9" customFormat="1" ht="18.75" x14ac:dyDescent="0.2">
      <c r="A633" s="3">
        <v>628</v>
      </c>
      <c r="B633" s="3">
        <v>475</v>
      </c>
      <c r="C633" s="7" t="s">
        <v>1705</v>
      </c>
      <c r="D633" s="7" t="s">
        <v>7</v>
      </c>
      <c r="E633" s="7">
        <f>VLOOKUP(C633,'[1]S1.All cases'!$B$3:$O$1003,13,FALSE)</f>
        <v>2018</v>
      </c>
      <c r="F633" s="7" t="str">
        <f>VLOOKUP(C633,'[1]S1.All cases'!$B$3:$O$1003,12,FALSE)</f>
        <v>MUMC</v>
      </c>
      <c r="G633" s="12" t="s">
        <v>109</v>
      </c>
      <c r="H633" s="12" t="s">
        <v>38</v>
      </c>
      <c r="I633" s="13" t="s">
        <v>37</v>
      </c>
      <c r="J633" s="1" t="s">
        <v>1706</v>
      </c>
      <c r="K633" s="4">
        <v>1</v>
      </c>
      <c r="L633" s="3">
        <v>152304661</v>
      </c>
      <c r="M633" s="3" t="s">
        <v>54</v>
      </c>
      <c r="N633" s="3" t="s">
        <v>72</v>
      </c>
      <c r="O633" s="3"/>
      <c r="Q633" s="3" t="s">
        <v>1703</v>
      </c>
      <c r="S633" s="6" t="s">
        <v>1</v>
      </c>
      <c r="T633" s="6" t="s">
        <v>1</v>
      </c>
      <c r="U633" s="18"/>
      <c r="V633" s="29">
        <v>37</v>
      </c>
      <c r="W633" s="29">
        <v>22</v>
      </c>
      <c r="X633" s="28">
        <v>0.59459459459459463</v>
      </c>
    </row>
    <row r="634" spans="1:26" s="9" customFormat="1" ht="18.75" x14ac:dyDescent="0.2">
      <c r="A634" s="3">
        <v>629</v>
      </c>
      <c r="B634" s="3">
        <v>475</v>
      </c>
      <c r="C634" s="7" t="s">
        <v>1705</v>
      </c>
      <c r="D634" s="7" t="s">
        <v>7</v>
      </c>
      <c r="E634" s="7">
        <f>VLOOKUP(C634,'[1]S1.All cases'!$B$3:$O$1003,13,FALSE)</f>
        <v>2018</v>
      </c>
      <c r="F634" s="7" t="str">
        <f>VLOOKUP(C634,'[1]S1.All cases'!$B$3:$O$1003,12,FALSE)</f>
        <v>MUMC</v>
      </c>
      <c r="G634" s="12" t="s">
        <v>109</v>
      </c>
      <c r="H634" s="12" t="s">
        <v>38</v>
      </c>
      <c r="I634" s="13" t="s">
        <v>37</v>
      </c>
      <c r="J634" s="1" t="s">
        <v>1704</v>
      </c>
      <c r="K634" s="4">
        <v>1</v>
      </c>
      <c r="L634" s="3">
        <v>152313385</v>
      </c>
      <c r="M634" s="3" t="s">
        <v>54</v>
      </c>
      <c r="N634" s="3" t="s">
        <v>72</v>
      </c>
      <c r="O634" s="3"/>
      <c r="Q634" s="3" t="s">
        <v>1703</v>
      </c>
      <c r="S634" s="6" t="s">
        <v>1</v>
      </c>
      <c r="T634" s="6" t="s">
        <v>1</v>
      </c>
      <c r="U634" s="18"/>
      <c r="V634" s="29">
        <v>31</v>
      </c>
      <c r="W634" s="29">
        <v>15</v>
      </c>
      <c r="X634" s="28">
        <v>0.4838709677419355</v>
      </c>
    </row>
    <row r="635" spans="1:26" s="9" customFormat="1" ht="18.75" x14ac:dyDescent="0.2">
      <c r="A635" s="3">
        <v>630</v>
      </c>
      <c r="B635" s="3">
        <v>476</v>
      </c>
      <c r="C635" s="7" t="s">
        <v>1702</v>
      </c>
      <c r="D635" s="7" t="s">
        <v>17</v>
      </c>
      <c r="E635" s="7">
        <f>VLOOKUP(C635,'[1]S1.All cases'!$B$3:$O$1003,13,FALSE)</f>
        <v>2018</v>
      </c>
      <c r="F635" s="7" t="str">
        <f>VLOOKUP(C635,'[1]S1.All cases'!$B$3:$O$1003,12,FALSE)</f>
        <v>MUMC</v>
      </c>
      <c r="G635" s="12" t="s">
        <v>39</v>
      </c>
      <c r="H635" s="12" t="s">
        <v>5</v>
      </c>
      <c r="I635" s="13" t="s">
        <v>4</v>
      </c>
      <c r="J635" s="1" t="s">
        <v>1701</v>
      </c>
      <c r="K635" s="4">
        <v>22</v>
      </c>
      <c r="L635" s="3" t="s">
        <v>1700</v>
      </c>
      <c r="M635" s="3">
        <v>2</v>
      </c>
      <c r="N635" s="3">
        <v>1</v>
      </c>
      <c r="O635" s="3">
        <v>98806</v>
      </c>
      <c r="Q635" s="3"/>
      <c r="S635" s="6" t="s">
        <v>1</v>
      </c>
      <c r="T635" s="6" t="s">
        <v>1</v>
      </c>
      <c r="U635" s="18"/>
      <c r="V635" s="6"/>
      <c r="W635" s="6"/>
      <c r="X635" s="5"/>
    </row>
    <row r="636" spans="1:26" s="9" customFormat="1" ht="18.75" x14ac:dyDescent="0.2">
      <c r="A636" s="3">
        <v>631</v>
      </c>
      <c r="B636" s="3">
        <v>477</v>
      </c>
      <c r="C636" s="7" t="s">
        <v>1699</v>
      </c>
      <c r="D636" s="7" t="s">
        <v>17</v>
      </c>
      <c r="E636" s="7">
        <f>VLOOKUP(C636,'[1]S1.All cases'!$B$3:$O$1003,13,FALSE)</f>
        <v>2018</v>
      </c>
      <c r="F636" s="7" t="str">
        <f>VLOOKUP(C636,'[1]S1.All cases'!$B$3:$O$1003,12,FALSE)</f>
        <v>MUMC</v>
      </c>
      <c r="G636" s="1" t="s">
        <v>6</v>
      </c>
      <c r="H636" s="12" t="s">
        <v>5</v>
      </c>
      <c r="I636" s="13" t="s">
        <v>4</v>
      </c>
      <c r="J636" s="1" t="s">
        <v>1698</v>
      </c>
      <c r="K636" s="4">
        <v>17</v>
      </c>
      <c r="L636" s="3" t="s">
        <v>1697</v>
      </c>
      <c r="M636" s="3">
        <v>2</v>
      </c>
      <c r="N636" s="3">
        <v>1</v>
      </c>
      <c r="O636" s="3">
        <v>584734</v>
      </c>
      <c r="Q636" s="3"/>
      <c r="S636" s="6" t="s">
        <v>1</v>
      </c>
      <c r="T636" s="6" t="s">
        <v>1</v>
      </c>
      <c r="U636" s="18"/>
      <c r="V636" s="6"/>
      <c r="W636" s="6"/>
      <c r="X636" s="5"/>
    </row>
    <row r="637" spans="1:26" s="9" customFormat="1" ht="18.75" x14ac:dyDescent="0.2">
      <c r="A637" s="3">
        <v>632</v>
      </c>
      <c r="B637" s="3">
        <v>478</v>
      </c>
      <c r="C637" s="3" t="s">
        <v>1696</v>
      </c>
      <c r="D637" s="3" t="s">
        <v>17</v>
      </c>
      <c r="E637" s="7">
        <f>VLOOKUP(C637,'[1]S1.All cases'!$B$3:$O$1003,13,FALSE)</f>
        <v>2018</v>
      </c>
      <c r="F637" s="7" t="str">
        <f>VLOOKUP(C637,'[1]S1.All cases'!$B$3:$O$1003,12,FALSE)</f>
        <v>MUMC</v>
      </c>
      <c r="G637" s="12" t="s">
        <v>39</v>
      </c>
      <c r="H637" s="12" t="s">
        <v>38</v>
      </c>
      <c r="I637" s="13" t="s">
        <v>37</v>
      </c>
      <c r="J637" s="1" t="s">
        <v>1695</v>
      </c>
      <c r="K637" s="4">
        <v>10</v>
      </c>
      <c r="L637" s="3">
        <v>87894079</v>
      </c>
      <c r="M637" s="3" t="s">
        <v>34</v>
      </c>
      <c r="N637" s="3" t="s">
        <v>72</v>
      </c>
      <c r="O637" s="3"/>
      <c r="Q637" s="3" t="s">
        <v>330</v>
      </c>
      <c r="R637" s="7"/>
      <c r="S637" s="6" t="s">
        <v>1</v>
      </c>
      <c r="T637" s="6" t="s">
        <v>1</v>
      </c>
      <c r="U637" s="18"/>
      <c r="V637" s="29">
        <v>30</v>
      </c>
      <c r="W637" s="29">
        <v>12</v>
      </c>
      <c r="X637" s="28">
        <v>0.4</v>
      </c>
    </row>
    <row r="638" spans="1:26" s="9" customFormat="1" ht="18.75" x14ac:dyDescent="0.2">
      <c r="A638" s="3">
        <v>633</v>
      </c>
      <c r="B638" s="3">
        <v>479</v>
      </c>
      <c r="C638" s="7" t="s">
        <v>1694</v>
      </c>
      <c r="D638" s="7" t="s">
        <v>7</v>
      </c>
      <c r="E638" s="7">
        <f>VLOOKUP(C638,'[1]S1.All cases'!$B$3:$O$1003,13,FALSE)</f>
        <v>2018</v>
      </c>
      <c r="F638" s="7" t="str">
        <f>VLOOKUP(C638,'[1]S1.All cases'!$B$3:$O$1003,12,FALSE)</f>
        <v>MUMC</v>
      </c>
      <c r="G638" s="1" t="s">
        <v>6</v>
      </c>
      <c r="H638" s="12" t="s">
        <v>5</v>
      </c>
      <c r="I638" s="13" t="s">
        <v>4</v>
      </c>
      <c r="J638" s="1" t="s">
        <v>1693</v>
      </c>
      <c r="K638" s="4">
        <v>22</v>
      </c>
      <c r="L638" s="3" t="s">
        <v>1692</v>
      </c>
      <c r="M638" s="3">
        <v>2</v>
      </c>
      <c r="N638" s="3">
        <v>3</v>
      </c>
      <c r="O638" s="3">
        <v>1258492</v>
      </c>
      <c r="Q638" s="3"/>
      <c r="S638" s="6" t="s">
        <v>1</v>
      </c>
      <c r="T638" s="6" t="s">
        <v>1</v>
      </c>
      <c r="U638" s="18"/>
      <c r="V638" s="6"/>
      <c r="W638" s="6"/>
      <c r="X638" s="5"/>
    </row>
    <row r="639" spans="1:26" s="9" customFormat="1" ht="18.75" x14ac:dyDescent="0.2">
      <c r="A639" s="3">
        <v>634</v>
      </c>
      <c r="B639" s="3">
        <v>480</v>
      </c>
      <c r="C639" s="7" t="s">
        <v>1691</v>
      </c>
      <c r="D639" s="7" t="s">
        <v>17</v>
      </c>
      <c r="E639" s="7">
        <f>VLOOKUP(C639,'[1]S1.All cases'!$B$3:$O$1003,13,FALSE)</f>
        <v>2018</v>
      </c>
      <c r="F639" s="7" t="str">
        <f>VLOOKUP(C639,'[1]S1.All cases'!$B$3:$O$1003,12,FALSE)</f>
        <v>MUMC</v>
      </c>
      <c r="G639" s="12" t="s">
        <v>118</v>
      </c>
      <c r="H639" s="12" t="s">
        <v>117</v>
      </c>
      <c r="I639" s="13" t="s">
        <v>4</v>
      </c>
      <c r="J639" s="9" t="s">
        <v>116</v>
      </c>
      <c r="K639" s="27" t="s">
        <v>1690</v>
      </c>
      <c r="L639" s="10" t="s">
        <v>115</v>
      </c>
      <c r="M639" s="3">
        <v>44</v>
      </c>
      <c r="N639" s="10">
        <v>52</v>
      </c>
      <c r="O639" s="10">
        <v>60</v>
      </c>
      <c r="Q639" s="3" t="s">
        <v>114</v>
      </c>
      <c r="S639" s="17" t="s">
        <v>0</v>
      </c>
      <c r="T639" s="17" t="s">
        <v>0</v>
      </c>
      <c r="U639" s="17" t="s">
        <v>0</v>
      </c>
      <c r="V639" s="6"/>
      <c r="W639" s="6"/>
      <c r="X639" s="5"/>
      <c r="Y639" s="9" t="s">
        <v>113</v>
      </c>
      <c r="Z639" s="9" t="s">
        <v>19</v>
      </c>
    </row>
    <row r="640" spans="1:26" s="9" customFormat="1" ht="18.75" x14ac:dyDescent="0.2">
      <c r="A640" s="3">
        <v>635</v>
      </c>
      <c r="B640" s="3">
        <v>481</v>
      </c>
      <c r="C640" s="7" t="s">
        <v>1687</v>
      </c>
      <c r="D640" s="7" t="s">
        <v>17</v>
      </c>
      <c r="E640" s="7">
        <f>VLOOKUP(C640,'[1]S1.All cases'!$B$3:$O$1003,13,FALSE)</f>
        <v>2018</v>
      </c>
      <c r="F640" s="7" t="str">
        <f>VLOOKUP(C640,'[1]S1.All cases'!$B$3:$O$1003,12,FALSE)</f>
        <v>MUMC</v>
      </c>
      <c r="G640" s="12" t="s">
        <v>109</v>
      </c>
      <c r="H640" s="12" t="s">
        <v>38</v>
      </c>
      <c r="I640" s="12" t="s">
        <v>37</v>
      </c>
      <c r="J640" s="1" t="s">
        <v>1689</v>
      </c>
      <c r="K640" s="4">
        <v>2</v>
      </c>
      <c r="L640" s="3">
        <v>227082147</v>
      </c>
      <c r="M640" s="3" t="s">
        <v>54</v>
      </c>
      <c r="N640" s="3" t="s">
        <v>226</v>
      </c>
      <c r="O640" s="3"/>
      <c r="Q640" s="3" t="s">
        <v>123</v>
      </c>
      <c r="R640" s="1"/>
      <c r="S640" s="6" t="s">
        <v>1</v>
      </c>
      <c r="T640" s="18"/>
      <c r="U640" s="6" t="s">
        <v>1</v>
      </c>
      <c r="V640" s="29">
        <v>20</v>
      </c>
      <c r="W640" s="29">
        <v>8</v>
      </c>
      <c r="X640" s="28">
        <v>0.4</v>
      </c>
    </row>
    <row r="641" spans="1:26" s="9" customFormat="1" ht="18.75" x14ac:dyDescent="0.2">
      <c r="A641" s="3">
        <v>636</v>
      </c>
      <c r="B641" s="3">
        <v>481</v>
      </c>
      <c r="C641" s="7" t="s">
        <v>1687</v>
      </c>
      <c r="D641" s="7" t="s">
        <v>17</v>
      </c>
      <c r="E641" s="7">
        <f>VLOOKUP(C641,'[1]S1.All cases'!$B$3:$O$1003,13,FALSE)</f>
        <v>2018</v>
      </c>
      <c r="F641" s="7" t="str">
        <f>VLOOKUP(C641,'[1]S1.All cases'!$B$3:$O$1003,12,FALSE)</f>
        <v>MUMC</v>
      </c>
      <c r="G641" s="12" t="s">
        <v>109</v>
      </c>
      <c r="H641" s="12" t="s">
        <v>38</v>
      </c>
      <c r="I641" s="13" t="s">
        <v>37</v>
      </c>
      <c r="J641" s="1" t="s">
        <v>1688</v>
      </c>
      <c r="K641" s="4">
        <v>2</v>
      </c>
      <c r="L641" s="3">
        <v>227283800</v>
      </c>
      <c r="M641" s="3" t="s">
        <v>499</v>
      </c>
      <c r="N641" s="3" t="s">
        <v>35</v>
      </c>
      <c r="O641" s="3"/>
      <c r="Q641" s="3" t="s">
        <v>218</v>
      </c>
      <c r="S641" s="6" t="s">
        <v>1</v>
      </c>
      <c r="T641" s="6" t="s">
        <v>1</v>
      </c>
      <c r="U641" s="18"/>
      <c r="V641" s="29">
        <v>27</v>
      </c>
      <c r="W641" s="29">
        <v>16</v>
      </c>
      <c r="X641" s="28">
        <v>0.59259259259259256</v>
      </c>
    </row>
    <row r="642" spans="1:26" s="9" customFormat="1" ht="18.75" x14ac:dyDescent="0.2">
      <c r="A642" s="3">
        <v>637</v>
      </c>
      <c r="B642" s="3">
        <v>481</v>
      </c>
      <c r="C642" s="7" t="s">
        <v>1687</v>
      </c>
      <c r="D642" s="7" t="s">
        <v>17</v>
      </c>
      <c r="E642" s="7">
        <f>VLOOKUP(C642,'[1]S1.All cases'!$B$3:$O$1003,13,FALSE)</f>
        <v>2018</v>
      </c>
      <c r="F642" s="7" t="str">
        <f>VLOOKUP(C642,'[1]S1.All cases'!$B$3:$O$1003,12,FALSE)</f>
        <v>MUMC</v>
      </c>
      <c r="G642" s="1" t="s">
        <v>59</v>
      </c>
      <c r="H642" s="12" t="s">
        <v>5</v>
      </c>
      <c r="I642" s="13" t="s">
        <v>4</v>
      </c>
      <c r="J642" s="1" t="s">
        <v>1686</v>
      </c>
      <c r="K642" s="4" t="s">
        <v>10</v>
      </c>
      <c r="L642" s="3" t="s">
        <v>1685</v>
      </c>
      <c r="M642" s="3">
        <v>2</v>
      </c>
      <c r="N642" s="3">
        <v>1</v>
      </c>
      <c r="O642" s="3">
        <v>257621</v>
      </c>
      <c r="Q642" s="3" t="s">
        <v>1398</v>
      </c>
      <c r="S642" s="6" t="s">
        <v>1</v>
      </c>
      <c r="T642" s="6" t="s">
        <v>1</v>
      </c>
      <c r="U642" s="18"/>
      <c r="V642" s="6"/>
      <c r="W642" s="6"/>
      <c r="X642" s="5"/>
    </row>
    <row r="643" spans="1:26" s="9" customFormat="1" ht="18.75" x14ac:dyDescent="0.2">
      <c r="A643" s="3">
        <v>638</v>
      </c>
      <c r="B643" s="3">
        <v>482</v>
      </c>
      <c r="C643" s="3" t="s">
        <v>1684</v>
      </c>
      <c r="D643" s="3" t="s">
        <v>7</v>
      </c>
      <c r="E643" s="7">
        <f>VLOOKUP(C643,'[1]S1.All cases'!$B$3:$O$1003,13,FALSE)</f>
        <v>2018</v>
      </c>
      <c r="F643" s="7" t="str">
        <f>VLOOKUP(C643,'[1]S1.All cases'!$B$3:$O$1003,12,FALSE)</f>
        <v>MUMC</v>
      </c>
      <c r="G643" s="12" t="s">
        <v>109</v>
      </c>
      <c r="H643" s="12" t="s">
        <v>38</v>
      </c>
      <c r="I643" s="13" t="s">
        <v>37</v>
      </c>
      <c r="J643" s="1" t="s">
        <v>1683</v>
      </c>
      <c r="K643" s="4" t="s">
        <v>10</v>
      </c>
      <c r="L643" s="3">
        <v>108602962</v>
      </c>
      <c r="M643" s="3" t="s">
        <v>72</v>
      </c>
      <c r="N643" s="3" t="s">
        <v>54</v>
      </c>
      <c r="O643" s="3"/>
      <c r="Q643" s="3" t="s">
        <v>1398</v>
      </c>
      <c r="R643" s="7"/>
      <c r="S643" s="6" t="s">
        <v>1</v>
      </c>
      <c r="T643" s="6" t="s">
        <v>1</v>
      </c>
      <c r="U643" s="18"/>
      <c r="V643" s="29">
        <v>20</v>
      </c>
      <c r="W643" s="29">
        <v>20</v>
      </c>
      <c r="X643" s="28">
        <v>1</v>
      </c>
    </row>
    <row r="644" spans="1:26" s="9" customFormat="1" ht="18.75" x14ac:dyDescent="0.2">
      <c r="A644" s="3">
        <v>639</v>
      </c>
      <c r="B644" s="3">
        <v>483</v>
      </c>
      <c r="C644" s="3" t="s">
        <v>1680</v>
      </c>
      <c r="D644" s="3" t="s">
        <v>7</v>
      </c>
      <c r="E644" s="7">
        <f>VLOOKUP(C644,'[1]S1.All cases'!$B$3:$O$1003,13,FALSE)</f>
        <v>2018</v>
      </c>
      <c r="F644" s="7" t="str">
        <f>VLOOKUP(C644,'[1]S1.All cases'!$B$3:$O$1003,12,FALSE)</f>
        <v>MUMC</v>
      </c>
      <c r="G644" s="12" t="s">
        <v>39</v>
      </c>
      <c r="H644" s="12" t="s">
        <v>38</v>
      </c>
      <c r="I644" s="13" t="s">
        <v>37</v>
      </c>
      <c r="J644" s="1" t="s">
        <v>1682</v>
      </c>
      <c r="K644" s="4">
        <v>15</v>
      </c>
      <c r="L644" s="3">
        <v>84645587</v>
      </c>
      <c r="M644" s="3" t="s">
        <v>35</v>
      </c>
      <c r="N644" s="3" t="s">
        <v>34</v>
      </c>
      <c r="O644" s="3"/>
      <c r="Q644" s="3" t="s">
        <v>1681</v>
      </c>
      <c r="R644" s="7"/>
      <c r="S644" s="6" t="s">
        <v>1</v>
      </c>
      <c r="T644" s="6" t="s">
        <v>1</v>
      </c>
      <c r="U644" s="18"/>
      <c r="V644" s="29">
        <v>62</v>
      </c>
      <c r="W644" s="29">
        <v>62</v>
      </c>
      <c r="X644" s="28">
        <v>1</v>
      </c>
    </row>
    <row r="645" spans="1:26" s="9" customFormat="1" ht="18.75" x14ac:dyDescent="0.2">
      <c r="A645" s="3">
        <v>640</v>
      </c>
      <c r="B645" s="3">
        <v>483</v>
      </c>
      <c r="C645" s="3" t="s">
        <v>1680</v>
      </c>
      <c r="D645" s="3" t="s">
        <v>7</v>
      </c>
      <c r="E645" s="7">
        <f>VLOOKUP(C645,'[1]S1.All cases'!$B$3:$O$1003,13,FALSE)</f>
        <v>2018</v>
      </c>
      <c r="F645" s="7" t="str">
        <f>VLOOKUP(C645,'[1]S1.All cases'!$B$3:$O$1003,12,FALSE)</f>
        <v>MUMC</v>
      </c>
      <c r="G645" s="12" t="s">
        <v>39</v>
      </c>
      <c r="H645" s="12" t="s">
        <v>38</v>
      </c>
      <c r="I645" s="13" t="s">
        <v>37</v>
      </c>
      <c r="J645" s="1" t="s">
        <v>1679</v>
      </c>
      <c r="K645" s="4">
        <v>3</v>
      </c>
      <c r="L645" s="3">
        <v>15470603</v>
      </c>
      <c r="M645" s="3" t="s">
        <v>54</v>
      </c>
      <c r="N645" s="3" t="s">
        <v>35</v>
      </c>
      <c r="O645" s="3"/>
      <c r="Q645" s="3" t="s">
        <v>1678</v>
      </c>
      <c r="R645" s="7"/>
      <c r="S645" s="6" t="s">
        <v>1</v>
      </c>
      <c r="T645" s="6" t="s">
        <v>1</v>
      </c>
      <c r="U645" s="18"/>
      <c r="V645" s="29">
        <v>56</v>
      </c>
      <c r="W645" s="29">
        <v>56</v>
      </c>
      <c r="X645" s="28">
        <v>1</v>
      </c>
    </row>
    <row r="646" spans="1:26" s="9" customFormat="1" ht="18.75" x14ac:dyDescent="0.2">
      <c r="A646" s="3">
        <v>641</v>
      </c>
      <c r="B646" s="3">
        <v>484</v>
      </c>
      <c r="C646" s="7" t="s">
        <v>1677</v>
      </c>
      <c r="D646" s="7" t="s">
        <v>7</v>
      </c>
      <c r="E646" s="7">
        <f>VLOOKUP(C646,'[1]S1.All cases'!$B$3:$O$1003,13,FALSE)</f>
        <v>2018</v>
      </c>
      <c r="F646" s="7" t="str">
        <f>VLOOKUP(C646,'[1]S1.All cases'!$B$3:$O$1003,12,FALSE)</f>
        <v>MUMC</v>
      </c>
      <c r="G646" s="1" t="s">
        <v>6</v>
      </c>
      <c r="H646" s="12" t="s">
        <v>5</v>
      </c>
      <c r="I646" s="13" t="s">
        <v>4</v>
      </c>
      <c r="J646" s="1" t="s">
        <v>1676</v>
      </c>
      <c r="K646" s="4" t="s">
        <v>10</v>
      </c>
      <c r="L646" s="3" t="s">
        <v>1675</v>
      </c>
      <c r="M646" s="3">
        <v>2</v>
      </c>
      <c r="N646" s="3">
        <v>3</v>
      </c>
      <c r="O646" s="3">
        <v>313641</v>
      </c>
      <c r="Q646" s="3"/>
      <c r="S646" s="6" t="s">
        <v>1</v>
      </c>
      <c r="T646" s="18"/>
      <c r="U646" s="6" t="s">
        <v>1</v>
      </c>
      <c r="V646" s="6"/>
      <c r="W646" s="6"/>
      <c r="X646" s="5"/>
    </row>
    <row r="647" spans="1:26" s="9" customFormat="1" ht="18.75" x14ac:dyDescent="0.2">
      <c r="A647" s="3">
        <v>642</v>
      </c>
      <c r="B647" s="3">
        <v>485</v>
      </c>
      <c r="C647" s="7" t="s">
        <v>1674</v>
      </c>
      <c r="D647" s="7" t="s">
        <v>7</v>
      </c>
      <c r="E647" s="7">
        <f>VLOOKUP(C647,'[1]S1.All cases'!$B$3:$O$1003,13,FALSE)</f>
        <v>2018</v>
      </c>
      <c r="F647" s="7" t="str">
        <f>VLOOKUP(C647,'[1]S1.All cases'!$B$3:$O$1003,12,FALSE)</f>
        <v>MUMC</v>
      </c>
      <c r="G647" s="1" t="s">
        <v>6</v>
      </c>
      <c r="H647" s="12" t="s">
        <v>5</v>
      </c>
      <c r="I647" s="13" t="s">
        <v>4</v>
      </c>
      <c r="J647" s="1" t="s">
        <v>1673</v>
      </c>
      <c r="K647" s="4">
        <v>17</v>
      </c>
      <c r="L647" s="3" t="s">
        <v>1672</v>
      </c>
      <c r="M647" s="3">
        <v>2</v>
      </c>
      <c r="N647" s="3">
        <v>1</v>
      </c>
      <c r="O647" s="3">
        <v>175744</v>
      </c>
      <c r="Q647" s="3"/>
      <c r="S647" s="6" t="s">
        <v>1</v>
      </c>
      <c r="T647" s="18"/>
      <c r="U647" s="6" t="s">
        <v>1</v>
      </c>
      <c r="V647" s="6"/>
      <c r="W647" s="6"/>
      <c r="X647" s="5"/>
    </row>
    <row r="648" spans="1:26" s="9" customFormat="1" ht="18.75" x14ac:dyDescent="0.2">
      <c r="A648" s="3">
        <v>643</v>
      </c>
      <c r="B648" s="3">
        <v>486</v>
      </c>
      <c r="C648" s="7" t="s">
        <v>1671</v>
      </c>
      <c r="D648" s="7" t="s">
        <v>7</v>
      </c>
      <c r="E648" s="7">
        <f>VLOOKUP(C648,'[1]S1.All cases'!$B$3:$O$1003,13,FALSE)</f>
        <v>2018</v>
      </c>
      <c r="F648" s="7" t="str">
        <f>VLOOKUP(C648,'[1]S1.All cases'!$B$3:$O$1003,12,FALSE)</f>
        <v>MUMC</v>
      </c>
      <c r="G648" s="1" t="s">
        <v>6</v>
      </c>
      <c r="H648" s="12" t="s">
        <v>5</v>
      </c>
      <c r="I648" s="12" t="s">
        <v>4</v>
      </c>
      <c r="J648" s="1" t="s">
        <v>1670</v>
      </c>
      <c r="K648" s="4">
        <v>22</v>
      </c>
      <c r="L648" s="3" t="s">
        <v>1669</v>
      </c>
      <c r="M648" s="3">
        <v>2</v>
      </c>
      <c r="N648" s="3">
        <v>1</v>
      </c>
      <c r="O648" s="3">
        <v>1800061</v>
      </c>
      <c r="Q648" s="3"/>
      <c r="R648" s="1"/>
      <c r="S648" s="6" t="s">
        <v>1</v>
      </c>
      <c r="T648" s="6" t="s">
        <v>1</v>
      </c>
      <c r="U648" s="18"/>
      <c r="V648" s="6"/>
      <c r="W648" s="6"/>
      <c r="X648" s="5"/>
    </row>
    <row r="649" spans="1:26" s="9" customFormat="1" ht="18.75" x14ac:dyDescent="0.2">
      <c r="A649" s="3">
        <v>644</v>
      </c>
      <c r="B649" s="3">
        <v>487</v>
      </c>
      <c r="C649" s="7" t="s">
        <v>1668</v>
      </c>
      <c r="D649" s="7" t="s">
        <v>17</v>
      </c>
      <c r="E649" s="7">
        <f>VLOOKUP(C649,'[1]S1.All cases'!$B$3:$O$1003,13,FALSE)</f>
        <v>2018</v>
      </c>
      <c r="F649" s="7" t="str">
        <f>VLOOKUP(C649,'[1]S1.All cases'!$B$3:$O$1003,12,FALSE)</f>
        <v>MUMC</v>
      </c>
      <c r="G649" s="12" t="s">
        <v>39</v>
      </c>
      <c r="H649" s="12" t="s">
        <v>38</v>
      </c>
      <c r="I649" s="13" t="s">
        <v>37</v>
      </c>
      <c r="J649" s="1" t="s">
        <v>1667</v>
      </c>
      <c r="K649" s="4">
        <v>6</v>
      </c>
      <c r="L649" s="3">
        <v>73190704</v>
      </c>
      <c r="M649" s="3" t="s">
        <v>54</v>
      </c>
      <c r="N649" s="3" t="s">
        <v>72</v>
      </c>
      <c r="O649" s="3"/>
      <c r="P649" s="1"/>
      <c r="Q649" s="3" t="s">
        <v>1666</v>
      </c>
      <c r="S649" s="6" t="s">
        <v>1</v>
      </c>
      <c r="T649" s="6" t="s">
        <v>1</v>
      </c>
      <c r="U649" s="18"/>
      <c r="V649" s="29">
        <v>38</v>
      </c>
      <c r="W649" s="29">
        <v>18</v>
      </c>
      <c r="X649" s="28">
        <v>0.47368421052631576</v>
      </c>
      <c r="Y649" s="1"/>
      <c r="Z649" s="1"/>
    </row>
    <row r="650" spans="1:26" s="9" customFormat="1" ht="18.75" x14ac:dyDescent="0.2">
      <c r="A650" s="3">
        <v>645</v>
      </c>
      <c r="B650" s="3">
        <v>488</v>
      </c>
      <c r="C650" s="7" t="s">
        <v>1665</v>
      </c>
      <c r="D650" s="7" t="s">
        <v>17</v>
      </c>
      <c r="E650" s="7">
        <f>VLOOKUP(C650,'[1]S1.All cases'!$B$3:$O$1003,13,FALSE)</f>
        <v>2018</v>
      </c>
      <c r="F650" s="7" t="str">
        <f>VLOOKUP(C650,'[1]S1.All cases'!$B$3:$O$1003,12,FALSE)</f>
        <v>MUMC</v>
      </c>
      <c r="G650" s="12" t="s">
        <v>39</v>
      </c>
      <c r="H650" s="12" t="s">
        <v>38</v>
      </c>
      <c r="I650" s="13" t="s">
        <v>37</v>
      </c>
      <c r="J650" s="1" t="s">
        <v>1664</v>
      </c>
      <c r="K650" s="4">
        <v>11</v>
      </c>
      <c r="L650" s="3">
        <v>71435840</v>
      </c>
      <c r="M650" s="3" t="s">
        <v>35</v>
      </c>
      <c r="N650" s="3" t="s">
        <v>54</v>
      </c>
      <c r="O650" s="3"/>
      <c r="Q650" s="3" t="s">
        <v>1663</v>
      </c>
      <c r="S650" s="6" t="s">
        <v>1</v>
      </c>
      <c r="T650" s="6" t="s">
        <v>1</v>
      </c>
      <c r="U650" s="18"/>
      <c r="V650" s="29">
        <v>30</v>
      </c>
      <c r="W650" s="29">
        <v>30</v>
      </c>
      <c r="X650" s="28">
        <v>1</v>
      </c>
    </row>
    <row r="651" spans="1:26" s="9" customFormat="1" ht="18.75" x14ac:dyDescent="0.2">
      <c r="A651" s="3">
        <v>646</v>
      </c>
      <c r="B651" s="3">
        <v>489</v>
      </c>
      <c r="C651" s="7" t="s">
        <v>1662</v>
      </c>
      <c r="D651" s="7" t="s">
        <v>17</v>
      </c>
      <c r="E651" s="7">
        <f>VLOOKUP(C651,'[1]S1.All cases'!$B$3:$O$1003,13,FALSE)</f>
        <v>2018</v>
      </c>
      <c r="F651" s="7" t="str">
        <f>VLOOKUP(C651,'[1]S1.All cases'!$B$3:$O$1003,12,FALSE)</f>
        <v>MUMC</v>
      </c>
      <c r="G651" s="1" t="s">
        <v>6</v>
      </c>
      <c r="H651" s="12" t="s">
        <v>5</v>
      </c>
      <c r="I651" s="12" t="s">
        <v>4</v>
      </c>
      <c r="J651" s="1" t="s">
        <v>1661</v>
      </c>
      <c r="K651" s="4">
        <v>17</v>
      </c>
      <c r="L651" s="3" t="s">
        <v>1660</v>
      </c>
      <c r="M651" s="3">
        <v>2</v>
      </c>
      <c r="N651" s="3">
        <v>3</v>
      </c>
      <c r="O651" s="3">
        <v>1779721</v>
      </c>
      <c r="Q651" s="3"/>
      <c r="R651" s="1"/>
      <c r="S651" s="6" t="s">
        <v>1</v>
      </c>
      <c r="T651" s="6" t="s">
        <v>1</v>
      </c>
      <c r="U651" s="18"/>
      <c r="V651" s="6"/>
      <c r="W651" s="6"/>
      <c r="X651" s="5"/>
    </row>
    <row r="652" spans="1:26" s="9" customFormat="1" ht="18.75" x14ac:dyDescent="0.2">
      <c r="A652" s="3">
        <v>647</v>
      </c>
      <c r="B652" s="3">
        <v>490</v>
      </c>
      <c r="C652" s="7" t="s">
        <v>1659</v>
      </c>
      <c r="D652" s="7" t="s">
        <v>17</v>
      </c>
      <c r="E652" s="7">
        <f>VLOOKUP(C652,'[1]S1.All cases'!$B$3:$O$1003,13,FALSE)</f>
        <v>2018</v>
      </c>
      <c r="F652" s="7" t="str">
        <f>VLOOKUP(C652,'[1]S1.All cases'!$B$3:$O$1003,12,FALSE)</f>
        <v>MUMC</v>
      </c>
      <c r="G652" s="12" t="s">
        <v>109</v>
      </c>
      <c r="H652" s="12" t="s">
        <v>38</v>
      </c>
      <c r="I652" s="13" t="s">
        <v>37</v>
      </c>
      <c r="J652" s="1" t="s">
        <v>1658</v>
      </c>
      <c r="K652" s="4">
        <v>2</v>
      </c>
      <c r="L652" s="3">
        <v>227033473</v>
      </c>
      <c r="M652" s="3" t="s">
        <v>35</v>
      </c>
      <c r="N652" s="3" t="s">
        <v>34</v>
      </c>
      <c r="O652" s="3"/>
      <c r="Q652" s="3" t="s">
        <v>123</v>
      </c>
      <c r="S652" s="6" t="s">
        <v>1</v>
      </c>
      <c r="T652" s="6" t="s">
        <v>1</v>
      </c>
      <c r="U652" s="18"/>
      <c r="V652" s="29">
        <v>49</v>
      </c>
      <c r="W652" s="29">
        <v>26</v>
      </c>
      <c r="X652" s="28">
        <v>0.53061224489795922</v>
      </c>
    </row>
    <row r="653" spans="1:26" s="9" customFormat="1" ht="18.75" x14ac:dyDescent="0.2">
      <c r="A653" s="3">
        <v>648</v>
      </c>
      <c r="B653" s="3">
        <v>491</v>
      </c>
      <c r="C653" s="7" t="s">
        <v>1657</v>
      </c>
      <c r="D653" s="7" t="s">
        <v>7</v>
      </c>
      <c r="E653" s="7">
        <f>VLOOKUP(C653,'[1]S1.All cases'!$B$3:$O$1003,13,FALSE)</f>
        <v>2018</v>
      </c>
      <c r="F653" s="7" t="str">
        <f>VLOOKUP(C653,'[1]S1.All cases'!$B$3:$O$1003,12,FALSE)</f>
        <v>MUMC</v>
      </c>
      <c r="G653" s="12" t="s">
        <v>52</v>
      </c>
      <c r="H653" s="12" t="s">
        <v>38</v>
      </c>
      <c r="I653" s="13" t="s">
        <v>37</v>
      </c>
      <c r="J653" s="1" t="s">
        <v>1656</v>
      </c>
      <c r="K653" s="4">
        <v>12</v>
      </c>
      <c r="L653" s="3">
        <v>52306237</v>
      </c>
      <c r="M653" s="3" t="s">
        <v>54</v>
      </c>
      <c r="N653" s="3" t="s">
        <v>72</v>
      </c>
      <c r="O653" s="3"/>
      <c r="Q653" s="3" t="s">
        <v>1655</v>
      </c>
      <c r="S653" s="6" t="s">
        <v>1</v>
      </c>
      <c r="T653" s="6" t="s">
        <v>1</v>
      </c>
      <c r="U653" s="18"/>
      <c r="V653" s="29">
        <v>40</v>
      </c>
      <c r="W653" s="29">
        <v>21</v>
      </c>
      <c r="X653" s="28">
        <v>0.52500000000000002</v>
      </c>
    </row>
    <row r="654" spans="1:26" s="9" customFormat="1" ht="18.75" x14ac:dyDescent="0.2">
      <c r="A654" s="3">
        <v>649</v>
      </c>
      <c r="B654" s="3">
        <v>492</v>
      </c>
      <c r="C654" s="7" t="s">
        <v>1654</v>
      </c>
      <c r="D654" s="7" t="s">
        <v>17</v>
      </c>
      <c r="E654" s="7">
        <f>VLOOKUP(C654,'[1]S1.All cases'!$B$3:$O$1003,13,FALSE)</f>
        <v>2018</v>
      </c>
      <c r="F654" s="7" t="str">
        <f>VLOOKUP(C654,'[1]S1.All cases'!$B$3:$O$1003,12,FALSE)</f>
        <v>MUMC</v>
      </c>
      <c r="G654" s="12" t="s">
        <v>39</v>
      </c>
      <c r="H654" s="12" t="s">
        <v>38</v>
      </c>
      <c r="I654" s="1" t="s">
        <v>37</v>
      </c>
      <c r="J654" s="1" t="s">
        <v>1653</v>
      </c>
      <c r="K654" s="4">
        <v>4</v>
      </c>
      <c r="L654" s="3">
        <v>139336946</v>
      </c>
      <c r="M654" s="3" t="s">
        <v>1652</v>
      </c>
      <c r="N654" s="3" t="s">
        <v>35</v>
      </c>
      <c r="O654" s="3"/>
      <c r="Q654" s="3" t="s">
        <v>1651</v>
      </c>
      <c r="S654" s="6" t="s">
        <v>1</v>
      </c>
      <c r="T654" s="6" t="s">
        <v>1</v>
      </c>
      <c r="U654" s="18"/>
      <c r="V654" s="29">
        <v>29</v>
      </c>
      <c r="W654" s="29">
        <v>12</v>
      </c>
      <c r="X654" s="28">
        <v>0.41379310344827586</v>
      </c>
    </row>
    <row r="655" spans="1:26" s="9" customFormat="1" ht="18.75" x14ac:dyDescent="0.2">
      <c r="A655" s="3">
        <v>650</v>
      </c>
      <c r="B655" s="3">
        <v>493</v>
      </c>
      <c r="C655" s="7" t="s">
        <v>1650</v>
      </c>
      <c r="D655" s="7" t="s">
        <v>17</v>
      </c>
      <c r="E655" s="7">
        <f>VLOOKUP(C655,'[1]S1.All cases'!$B$3:$O$1003,13,FALSE)</f>
        <v>2018</v>
      </c>
      <c r="F655" s="7" t="str">
        <f>VLOOKUP(C655,'[1]S1.All cases'!$B$3:$O$1003,12,FALSE)</f>
        <v>MUMC</v>
      </c>
      <c r="G655" s="12" t="s">
        <v>109</v>
      </c>
      <c r="H655" s="12" t="s">
        <v>38</v>
      </c>
      <c r="I655" s="13" t="s">
        <v>37</v>
      </c>
      <c r="J655" s="1" t="s">
        <v>1649</v>
      </c>
      <c r="K655" s="4">
        <v>3</v>
      </c>
      <c r="L655" s="3">
        <v>38903963</v>
      </c>
      <c r="M655" s="3" t="s">
        <v>35</v>
      </c>
      <c r="N655" s="3" t="s">
        <v>34</v>
      </c>
      <c r="O655" s="3"/>
      <c r="Q655" s="3" t="s">
        <v>1309</v>
      </c>
      <c r="S655" s="6" t="s">
        <v>1</v>
      </c>
      <c r="T655" s="6" t="s">
        <v>1</v>
      </c>
      <c r="U655" s="18"/>
      <c r="V655" s="6"/>
      <c r="W655" s="6"/>
      <c r="X655" s="5"/>
    </row>
    <row r="656" spans="1:26" s="9" customFormat="1" ht="18.75" x14ac:dyDescent="0.2">
      <c r="A656" s="3">
        <v>651</v>
      </c>
      <c r="B656" s="3">
        <v>494</v>
      </c>
      <c r="C656" s="7" t="s">
        <v>1648</v>
      </c>
      <c r="D656" s="7" t="s">
        <v>7</v>
      </c>
      <c r="E656" s="7">
        <f>VLOOKUP(C656,'[1]S1.All cases'!$B$3:$O$1003,13,FALSE)</f>
        <v>2018</v>
      </c>
      <c r="F656" s="7" t="str">
        <f>VLOOKUP(C656,'[1]S1.All cases'!$B$3:$O$1003,12,FALSE)</f>
        <v>MUMC</v>
      </c>
      <c r="G656" s="1" t="s">
        <v>6</v>
      </c>
      <c r="H656" s="12" t="s">
        <v>5</v>
      </c>
      <c r="I656" s="13" t="s">
        <v>4</v>
      </c>
      <c r="J656" s="9" t="s">
        <v>1647</v>
      </c>
      <c r="K656" s="4">
        <v>1</v>
      </c>
      <c r="L656" s="3" t="s">
        <v>1646</v>
      </c>
      <c r="M656" s="3">
        <v>2</v>
      </c>
      <c r="N656" s="3">
        <v>1</v>
      </c>
      <c r="O656" s="3">
        <v>275324</v>
      </c>
      <c r="Q656" s="3"/>
      <c r="S656" s="6" t="s">
        <v>1</v>
      </c>
      <c r="T656" s="18"/>
      <c r="U656" s="6" t="s">
        <v>1</v>
      </c>
      <c r="V656" s="6"/>
      <c r="W656" s="6"/>
      <c r="X656" s="5"/>
    </row>
    <row r="657" spans="1:26" s="9" customFormat="1" ht="18.75" x14ac:dyDescent="0.2">
      <c r="A657" s="3">
        <v>652</v>
      </c>
      <c r="B657" s="3">
        <v>495</v>
      </c>
      <c r="C657" s="3" t="s">
        <v>1645</v>
      </c>
      <c r="D657" s="3" t="s">
        <v>17</v>
      </c>
      <c r="E657" s="7">
        <f>VLOOKUP(C657,'[1]S1.All cases'!$B$3:$O$1003,13,FALSE)</f>
        <v>2018</v>
      </c>
      <c r="F657" s="7" t="str">
        <f>VLOOKUP(C657,'[1]S1.All cases'!$B$3:$O$1003,12,FALSE)</f>
        <v>MUMC</v>
      </c>
      <c r="G657" s="12" t="s">
        <v>39</v>
      </c>
      <c r="H657" s="12" t="s">
        <v>38</v>
      </c>
      <c r="I657" s="13" t="s">
        <v>37</v>
      </c>
      <c r="J657" s="1" t="s">
        <v>1644</v>
      </c>
      <c r="K657" s="4">
        <v>7</v>
      </c>
      <c r="L657" s="3">
        <v>40046007</v>
      </c>
      <c r="M657" s="3" t="s">
        <v>72</v>
      </c>
      <c r="N657" s="3" t="s">
        <v>54</v>
      </c>
      <c r="O657" s="3"/>
      <c r="Q657" s="3" t="s">
        <v>1643</v>
      </c>
      <c r="S657" s="17" t="s">
        <v>0</v>
      </c>
      <c r="T657" s="17" t="s">
        <v>0</v>
      </c>
      <c r="U657" s="17" t="s">
        <v>0</v>
      </c>
      <c r="V657" s="6"/>
      <c r="W657" s="6"/>
      <c r="X657" s="5"/>
      <c r="Y657" s="7" t="s">
        <v>1642</v>
      </c>
      <c r="Z657" s="9" t="s">
        <v>1641</v>
      </c>
    </row>
    <row r="658" spans="1:26" s="9" customFormat="1" ht="18.75" x14ac:dyDescent="0.2">
      <c r="A658" s="3">
        <v>653</v>
      </c>
      <c r="B658" s="3">
        <v>496</v>
      </c>
      <c r="C658" s="7" t="s">
        <v>1638</v>
      </c>
      <c r="D658" s="7" t="s">
        <v>17</v>
      </c>
      <c r="E658" s="7">
        <f>VLOOKUP(C658,'[1]S1.All cases'!$B$3:$O$1003,13,FALSE)</f>
        <v>2018</v>
      </c>
      <c r="F658" s="7" t="str">
        <f>VLOOKUP(C658,'[1]S1.All cases'!$B$3:$O$1003,12,FALSE)</f>
        <v>MUMC</v>
      </c>
      <c r="G658" s="12" t="s">
        <v>109</v>
      </c>
      <c r="H658" s="12" t="s">
        <v>38</v>
      </c>
      <c r="I658" s="13" t="s">
        <v>37</v>
      </c>
      <c r="J658" s="1" t="s">
        <v>1640</v>
      </c>
      <c r="K658" s="4">
        <v>2</v>
      </c>
      <c r="L658" s="3">
        <v>227082177</v>
      </c>
      <c r="M658" s="3" t="s">
        <v>35</v>
      </c>
      <c r="N658" s="3" t="s">
        <v>54</v>
      </c>
      <c r="O658" s="3"/>
      <c r="Q658" s="3" t="s">
        <v>123</v>
      </c>
      <c r="S658" s="6" t="s">
        <v>1</v>
      </c>
      <c r="T658" s="6" t="s">
        <v>1</v>
      </c>
      <c r="U658" s="18"/>
      <c r="V658" s="29">
        <v>36</v>
      </c>
      <c r="W658" s="29">
        <v>17</v>
      </c>
      <c r="X658" s="28">
        <v>0.47222222222222221</v>
      </c>
    </row>
    <row r="659" spans="1:26" ht="18.75" x14ac:dyDescent="0.2">
      <c r="A659" s="3">
        <v>654</v>
      </c>
      <c r="B659" s="3">
        <v>496</v>
      </c>
      <c r="C659" s="7" t="s">
        <v>1638</v>
      </c>
      <c r="D659" s="7" t="s">
        <v>17</v>
      </c>
      <c r="E659" s="7">
        <f>VLOOKUP(C659,'[1]S1.All cases'!$B$3:$O$1003,13,FALSE)</f>
        <v>2018</v>
      </c>
      <c r="F659" s="7" t="str">
        <f>VLOOKUP(C659,'[1]S1.All cases'!$B$3:$O$1003,12,FALSE)</f>
        <v>MUMC</v>
      </c>
      <c r="G659" s="12" t="s">
        <v>109</v>
      </c>
      <c r="H659" s="12" t="s">
        <v>38</v>
      </c>
      <c r="I659" s="13" t="s">
        <v>37</v>
      </c>
      <c r="J659" s="1" t="s">
        <v>1639</v>
      </c>
      <c r="K659" s="4">
        <v>2</v>
      </c>
      <c r="L659" s="3">
        <v>227273117</v>
      </c>
      <c r="M659" s="3" t="s">
        <v>54</v>
      </c>
      <c r="N659" s="3" t="s">
        <v>72</v>
      </c>
      <c r="P659" s="9"/>
      <c r="Q659" s="3" t="s">
        <v>218</v>
      </c>
      <c r="R659" s="9"/>
      <c r="S659" s="6" t="s">
        <v>1</v>
      </c>
      <c r="T659" s="6" t="s">
        <v>1</v>
      </c>
      <c r="U659" s="18"/>
      <c r="V659" s="29">
        <v>39</v>
      </c>
      <c r="W659" s="29">
        <v>21</v>
      </c>
      <c r="X659" s="28">
        <v>0.53846153846153844</v>
      </c>
      <c r="Y659" s="9"/>
      <c r="Z659" s="9"/>
    </row>
    <row r="660" spans="1:26" s="9" customFormat="1" ht="18.75" x14ac:dyDescent="0.2">
      <c r="A660" s="3">
        <v>655</v>
      </c>
      <c r="B660" s="3">
        <v>496</v>
      </c>
      <c r="C660" s="7" t="s">
        <v>1638</v>
      </c>
      <c r="D660" s="7" t="s">
        <v>17</v>
      </c>
      <c r="E660" s="7">
        <f>VLOOKUP(C660,'[1]S1.All cases'!$B$3:$O$1003,13,FALSE)</f>
        <v>2018</v>
      </c>
      <c r="F660" s="7" t="str">
        <f>VLOOKUP(C660,'[1]S1.All cases'!$B$3:$O$1003,12,FALSE)</f>
        <v>MUMC</v>
      </c>
      <c r="G660" s="12" t="s">
        <v>109</v>
      </c>
      <c r="H660" s="12" t="s">
        <v>38</v>
      </c>
      <c r="I660" s="13" t="s">
        <v>37</v>
      </c>
      <c r="J660" s="1" t="s">
        <v>1637</v>
      </c>
      <c r="K660" s="4">
        <v>2</v>
      </c>
      <c r="L660" s="3">
        <v>227277511</v>
      </c>
      <c r="M660" s="3" t="s">
        <v>54</v>
      </c>
      <c r="N660" s="3" t="s">
        <v>72</v>
      </c>
      <c r="O660" s="3"/>
      <c r="Q660" s="3" t="s">
        <v>218</v>
      </c>
      <c r="S660" s="6" t="s">
        <v>1</v>
      </c>
      <c r="T660" s="6" t="s">
        <v>1</v>
      </c>
      <c r="U660" s="18"/>
      <c r="V660" s="29">
        <v>34</v>
      </c>
      <c r="W660" s="29">
        <v>16</v>
      </c>
      <c r="X660" s="28">
        <v>0.47058823529411764</v>
      </c>
    </row>
    <row r="661" spans="1:26" s="9" customFormat="1" ht="18.75" x14ac:dyDescent="0.2">
      <c r="A661" s="3">
        <v>656</v>
      </c>
      <c r="B661" s="3">
        <v>497</v>
      </c>
      <c r="C661" s="7" t="s">
        <v>1636</v>
      </c>
      <c r="D661" s="7" t="s">
        <v>7</v>
      </c>
      <c r="E661" s="7">
        <f>VLOOKUP(C661,'[1]S1.All cases'!$B$3:$O$1003,13,FALSE)</f>
        <v>2018</v>
      </c>
      <c r="F661" s="7" t="str">
        <f>VLOOKUP(C661,'[1]S1.All cases'!$B$3:$O$1003,12,FALSE)</f>
        <v>MUMC</v>
      </c>
      <c r="G661" s="12" t="s">
        <v>39</v>
      </c>
      <c r="H661" s="12" t="s">
        <v>5</v>
      </c>
      <c r="I661" s="13" t="s">
        <v>4</v>
      </c>
      <c r="J661" s="9" t="s">
        <v>1635</v>
      </c>
      <c r="K661" s="4">
        <v>17</v>
      </c>
      <c r="L661" s="3" t="s">
        <v>1634</v>
      </c>
      <c r="M661" s="3">
        <v>2</v>
      </c>
      <c r="N661" s="3">
        <v>1</v>
      </c>
      <c r="O661" s="3">
        <v>1433289</v>
      </c>
      <c r="Q661" s="3"/>
      <c r="S661" s="6" t="s">
        <v>1</v>
      </c>
      <c r="T661" s="18"/>
      <c r="U661" s="6" t="s">
        <v>1</v>
      </c>
      <c r="V661" s="6"/>
      <c r="W661" s="6"/>
      <c r="X661" s="5"/>
    </row>
    <row r="662" spans="1:26" s="9" customFormat="1" ht="18.75" x14ac:dyDescent="0.2">
      <c r="A662" s="3">
        <v>657</v>
      </c>
      <c r="B662" s="3">
        <v>498</v>
      </c>
      <c r="C662" s="7" t="s">
        <v>1633</v>
      </c>
      <c r="D662" s="7" t="s">
        <v>7</v>
      </c>
      <c r="E662" s="7">
        <f>VLOOKUP(C662,'[1]S1.All cases'!$B$3:$O$1003,13,FALSE)</f>
        <v>2018</v>
      </c>
      <c r="F662" s="7" t="str">
        <f>VLOOKUP(C662,'[1]S1.All cases'!$B$3:$O$1003,12,FALSE)</f>
        <v>MUMC</v>
      </c>
      <c r="G662" s="1" t="s">
        <v>6</v>
      </c>
      <c r="H662" s="12" t="s">
        <v>5</v>
      </c>
      <c r="I662" s="13" t="s">
        <v>4</v>
      </c>
      <c r="J662" s="1" t="s">
        <v>1632</v>
      </c>
      <c r="K662" s="4">
        <v>7</v>
      </c>
      <c r="L662" s="3" t="s">
        <v>1631</v>
      </c>
      <c r="M662" s="3">
        <v>2</v>
      </c>
      <c r="N662" s="3">
        <v>1</v>
      </c>
      <c r="O662" s="3">
        <v>1423597</v>
      </c>
      <c r="Q662" s="3"/>
      <c r="S662" s="6" t="s">
        <v>1</v>
      </c>
      <c r="T662" s="6" t="s">
        <v>1</v>
      </c>
      <c r="U662" s="18"/>
      <c r="V662" s="6"/>
      <c r="W662" s="6"/>
      <c r="X662" s="5"/>
    </row>
    <row r="663" spans="1:26" s="9" customFormat="1" ht="18.75" x14ac:dyDescent="0.2">
      <c r="A663" s="3">
        <v>658</v>
      </c>
      <c r="B663" s="3">
        <v>499</v>
      </c>
      <c r="C663" s="7" t="s">
        <v>1630</v>
      </c>
      <c r="D663" s="7" t="s">
        <v>7</v>
      </c>
      <c r="E663" s="7">
        <f>VLOOKUP(C663,'[1]S1.All cases'!$B$3:$O$1003,13,FALSE)</f>
        <v>2018</v>
      </c>
      <c r="F663" s="7" t="str">
        <f>VLOOKUP(C663,'[1]S1.All cases'!$B$3:$O$1003,12,FALSE)</f>
        <v>MUMC</v>
      </c>
      <c r="G663" s="12" t="s">
        <v>39</v>
      </c>
      <c r="H663" s="12" t="s">
        <v>38</v>
      </c>
      <c r="I663" s="13" t="s">
        <v>37</v>
      </c>
      <c r="J663" s="1" t="s">
        <v>1629</v>
      </c>
      <c r="K663" s="4">
        <v>7</v>
      </c>
      <c r="L663" s="3">
        <v>114534704</v>
      </c>
      <c r="M663" s="3" t="s">
        <v>35</v>
      </c>
      <c r="N663" s="3" t="s">
        <v>34</v>
      </c>
      <c r="O663" s="3"/>
      <c r="Q663" s="3" t="s">
        <v>1628</v>
      </c>
      <c r="S663" s="6" t="s">
        <v>1</v>
      </c>
      <c r="T663" s="6" t="s">
        <v>1</v>
      </c>
      <c r="U663" s="18"/>
      <c r="V663" s="29">
        <v>34</v>
      </c>
      <c r="W663" s="29">
        <v>20</v>
      </c>
      <c r="X663" s="28">
        <v>0.58823529411764708</v>
      </c>
    </row>
    <row r="664" spans="1:26" s="9" customFormat="1" ht="18.75" x14ac:dyDescent="0.2">
      <c r="A664" s="3">
        <v>659</v>
      </c>
      <c r="B664" s="3">
        <v>500</v>
      </c>
      <c r="C664" s="7" t="s">
        <v>1625</v>
      </c>
      <c r="D664" s="7" t="s">
        <v>7</v>
      </c>
      <c r="E664" s="7">
        <f>VLOOKUP(C664,'[1]S1.All cases'!$B$3:$O$1003,13,FALSE)</f>
        <v>2018</v>
      </c>
      <c r="F664" s="7" t="str">
        <f>VLOOKUP(C664,'[1]S1.All cases'!$B$3:$O$1003,12,FALSE)</f>
        <v>MUMC</v>
      </c>
      <c r="G664" s="12" t="s">
        <v>39</v>
      </c>
      <c r="H664" s="12" t="s">
        <v>38</v>
      </c>
      <c r="I664" s="13" t="s">
        <v>37</v>
      </c>
      <c r="J664" s="9" t="s">
        <v>1627</v>
      </c>
      <c r="K664" s="27">
        <v>3</v>
      </c>
      <c r="L664" s="10">
        <v>121993883</v>
      </c>
      <c r="M664" s="3" t="s">
        <v>72</v>
      </c>
      <c r="N664" s="10" t="s">
        <v>35</v>
      </c>
      <c r="O664" s="10"/>
      <c r="Q664" s="3" t="s">
        <v>1626</v>
      </c>
      <c r="S664" s="6" t="s">
        <v>1</v>
      </c>
      <c r="T664" s="6" t="s">
        <v>1</v>
      </c>
      <c r="U664" s="18"/>
      <c r="V664" s="29">
        <v>45</v>
      </c>
      <c r="W664" s="29">
        <v>45</v>
      </c>
      <c r="X664" s="28">
        <v>1</v>
      </c>
    </row>
    <row r="665" spans="1:26" s="9" customFormat="1" ht="18.75" x14ac:dyDescent="0.2">
      <c r="A665" s="3">
        <v>660</v>
      </c>
      <c r="B665" s="3">
        <v>500</v>
      </c>
      <c r="C665" s="7" t="s">
        <v>1625</v>
      </c>
      <c r="D665" s="7" t="s">
        <v>7</v>
      </c>
      <c r="E665" s="7">
        <f>VLOOKUP(C665,'[1]S1.All cases'!$B$3:$O$1003,13,FALSE)</f>
        <v>2018</v>
      </c>
      <c r="F665" s="7" t="str">
        <f>VLOOKUP(C665,'[1]S1.All cases'!$B$3:$O$1003,12,FALSE)</f>
        <v>MUMC</v>
      </c>
      <c r="G665" s="12" t="s">
        <v>118</v>
      </c>
      <c r="H665" s="12" t="s">
        <v>117</v>
      </c>
      <c r="I665" s="13" t="s">
        <v>4</v>
      </c>
      <c r="J665" s="9" t="s">
        <v>116</v>
      </c>
      <c r="K665" s="27" t="s">
        <v>10</v>
      </c>
      <c r="L665" s="10" t="s">
        <v>115</v>
      </c>
      <c r="M665" s="3">
        <v>44</v>
      </c>
      <c r="N665" s="3">
        <v>47</v>
      </c>
      <c r="O665" s="3">
        <v>60</v>
      </c>
      <c r="Q665" s="3" t="s">
        <v>114</v>
      </c>
      <c r="S665" s="17" t="s">
        <v>0</v>
      </c>
      <c r="T665" s="17" t="s">
        <v>0</v>
      </c>
      <c r="U665" s="17" t="s">
        <v>0</v>
      </c>
      <c r="V665" s="6"/>
      <c r="W665" s="6"/>
      <c r="X665" s="5"/>
      <c r="Y665" s="9" t="s">
        <v>113</v>
      </c>
      <c r="Z665" s="9" t="s">
        <v>19</v>
      </c>
    </row>
    <row r="666" spans="1:26" s="9" customFormat="1" ht="18.75" x14ac:dyDescent="0.2">
      <c r="A666" s="3">
        <v>661</v>
      </c>
      <c r="B666" s="3">
        <v>501</v>
      </c>
      <c r="C666" s="7" t="s">
        <v>1624</v>
      </c>
      <c r="D666" s="7" t="s">
        <v>7</v>
      </c>
      <c r="E666" s="7">
        <f>VLOOKUP(C666,'[1]S1.All cases'!$B$3:$O$1003,13,FALSE)</f>
        <v>2018</v>
      </c>
      <c r="F666" s="7" t="str">
        <f>VLOOKUP(C666,'[1]S1.All cases'!$B$3:$O$1003,12,FALSE)</f>
        <v>MUMC</v>
      </c>
      <c r="G666" s="12" t="s">
        <v>39</v>
      </c>
      <c r="H666" s="12" t="s">
        <v>38</v>
      </c>
      <c r="I666" s="13" t="s">
        <v>37</v>
      </c>
      <c r="J666" s="1" t="s">
        <v>1623</v>
      </c>
      <c r="K666" s="4">
        <v>16</v>
      </c>
      <c r="L666" s="3">
        <v>89935679</v>
      </c>
      <c r="M666" s="3" t="s">
        <v>54</v>
      </c>
      <c r="N666" s="3" t="s">
        <v>72</v>
      </c>
      <c r="O666" s="3"/>
      <c r="Q666" s="3" t="s">
        <v>1622</v>
      </c>
      <c r="S666" s="6" t="s">
        <v>1</v>
      </c>
      <c r="T666" s="6" t="s">
        <v>1</v>
      </c>
      <c r="U666" s="18"/>
      <c r="V666" s="29">
        <v>66</v>
      </c>
      <c r="W666" s="29">
        <v>35</v>
      </c>
      <c r="X666" s="28">
        <v>0.53030303030303028</v>
      </c>
    </row>
    <row r="667" spans="1:26" s="9" customFormat="1" ht="18.75" x14ac:dyDescent="0.2">
      <c r="A667" s="3">
        <v>662</v>
      </c>
      <c r="B667" s="3">
        <v>502</v>
      </c>
      <c r="C667" s="7" t="s">
        <v>1621</v>
      </c>
      <c r="D667" s="7" t="s">
        <v>17</v>
      </c>
      <c r="E667" s="7">
        <f>VLOOKUP(C667,'[1]S1.All cases'!$B$3:$O$1003,13,FALSE)</f>
        <v>2018</v>
      </c>
      <c r="F667" s="7" t="str">
        <f>VLOOKUP(C667,'[1]S1.All cases'!$B$3:$O$1003,12,FALSE)</f>
        <v>MUMC</v>
      </c>
      <c r="G667" s="12" t="s">
        <v>109</v>
      </c>
      <c r="H667" s="12" t="s">
        <v>38</v>
      </c>
      <c r="I667" s="13" t="s">
        <v>37</v>
      </c>
      <c r="J667" s="1" t="s">
        <v>1620</v>
      </c>
      <c r="K667" s="4">
        <v>11</v>
      </c>
      <c r="L667" s="3">
        <v>123645733</v>
      </c>
      <c r="M667" s="3" t="s">
        <v>35</v>
      </c>
      <c r="N667" s="3" t="s">
        <v>72</v>
      </c>
      <c r="O667" s="3"/>
      <c r="Q667" s="3" t="s">
        <v>1619</v>
      </c>
      <c r="S667" s="6" t="s">
        <v>1</v>
      </c>
      <c r="T667" s="6" t="s">
        <v>1</v>
      </c>
      <c r="U667" s="18"/>
      <c r="V667" s="29">
        <v>35</v>
      </c>
      <c r="W667" s="29">
        <v>17</v>
      </c>
      <c r="X667" s="28">
        <v>0.48571428571428571</v>
      </c>
    </row>
    <row r="668" spans="1:26" s="9" customFormat="1" ht="18.75" x14ac:dyDescent="0.2">
      <c r="A668" s="3">
        <v>663</v>
      </c>
      <c r="B668" s="3">
        <v>503</v>
      </c>
      <c r="C668" s="7" t="s">
        <v>1618</v>
      </c>
      <c r="D668" s="7" t="s">
        <v>7</v>
      </c>
      <c r="E668" s="7">
        <f>VLOOKUP(C668,'[1]S1.All cases'!$B$3:$O$1003,13,FALSE)</f>
        <v>2018</v>
      </c>
      <c r="F668" s="7" t="str">
        <f>VLOOKUP(C668,'[1]S1.All cases'!$B$3:$O$1003,12,FALSE)</f>
        <v>MUMC</v>
      </c>
      <c r="G668" s="1" t="s">
        <v>6</v>
      </c>
      <c r="H668" s="12" t="s">
        <v>5</v>
      </c>
      <c r="I668" s="13" t="s">
        <v>4</v>
      </c>
      <c r="J668" s="9" t="s">
        <v>1617</v>
      </c>
      <c r="K668" s="4" t="s">
        <v>1055</v>
      </c>
      <c r="L668" s="3" t="s">
        <v>1616</v>
      </c>
      <c r="M668" s="3">
        <v>2</v>
      </c>
      <c r="N668" s="3">
        <v>3</v>
      </c>
      <c r="O668" s="3">
        <v>1297855</v>
      </c>
      <c r="Q668" s="3"/>
      <c r="S668" s="6" t="s">
        <v>1</v>
      </c>
      <c r="T668" s="6" t="s">
        <v>1</v>
      </c>
      <c r="U668" s="18"/>
      <c r="V668" s="6"/>
      <c r="W668" s="6"/>
      <c r="X668" s="5"/>
      <c r="Y668" s="9" t="s">
        <v>1615</v>
      </c>
    </row>
    <row r="669" spans="1:26" s="9" customFormat="1" ht="18.75" x14ac:dyDescent="0.2">
      <c r="A669" s="3">
        <v>664</v>
      </c>
      <c r="B669" s="3">
        <v>504</v>
      </c>
      <c r="C669" s="7" t="s">
        <v>1614</v>
      </c>
      <c r="D669" s="7" t="s">
        <v>7</v>
      </c>
      <c r="E669" s="7">
        <f>VLOOKUP(C669,'[1]S1.All cases'!$B$3:$O$1003,13,FALSE)</f>
        <v>2018</v>
      </c>
      <c r="F669" s="7" t="str">
        <f>VLOOKUP(C669,'[1]S1.All cases'!$B$3:$O$1003,12,FALSE)</f>
        <v>MUMC</v>
      </c>
      <c r="G669" s="1" t="s">
        <v>59</v>
      </c>
      <c r="H669" s="12" t="s">
        <v>5</v>
      </c>
      <c r="I669" s="12" t="s">
        <v>4</v>
      </c>
      <c r="J669" s="1" t="s">
        <v>1613</v>
      </c>
      <c r="K669" s="4">
        <v>17</v>
      </c>
      <c r="L669" s="3" t="s">
        <v>1612</v>
      </c>
      <c r="M669" s="3">
        <v>2</v>
      </c>
      <c r="N669" s="3">
        <v>1</v>
      </c>
      <c r="O669" s="3">
        <v>1250978</v>
      </c>
      <c r="Q669" s="3" t="s">
        <v>196</v>
      </c>
      <c r="R669" s="1"/>
      <c r="S669" s="6" t="s">
        <v>1</v>
      </c>
      <c r="T669" s="18"/>
      <c r="U669" s="6" t="s">
        <v>1</v>
      </c>
      <c r="V669" s="6"/>
      <c r="W669" s="6"/>
      <c r="X669" s="5"/>
    </row>
    <row r="670" spans="1:26" s="9" customFormat="1" ht="18.75" x14ac:dyDescent="0.2">
      <c r="A670" s="3">
        <v>665</v>
      </c>
      <c r="B670" s="3">
        <v>505</v>
      </c>
      <c r="C670" s="7" t="s">
        <v>1611</v>
      </c>
      <c r="D670" s="7" t="s">
        <v>17</v>
      </c>
      <c r="E670" s="7">
        <f>VLOOKUP(C670,'[1]S1.All cases'!$B$3:$O$1003,13,FALSE)</f>
        <v>2018</v>
      </c>
      <c r="F670" s="7" t="str">
        <f>VLOOKUP(C670,'[1]S1.All cases'!$B$3:$O$1003,12,FALSE)</f>
        <v>MUMC</v>
      </c>
      <c r="G670" s="12" t="s">
        <v>39</v>
      </c>
      <c r="H670" s="12" t="s">
        <v>5</v>
      </c>
      <c r="I670" s="13" t="s">
        <v>4</v>
      </c>
      <c r="J670" s="1" t="s">
        <v>1610</v>
      </c>
      <c r="K670" s="4">
        <v>7</v>
      </c>
      <c r="L670" s="3" t="s">
        <v>1609</v>
      </c>
      <c r="M670" s="3">
        <v>2</v>
      </c>
      <c r="N670" s="3">
        <v>1</v>
      </c>
      <c r="O670" s="3">
        <v>19272508</v>
      </c>
      <c r="Q670" s="3"/>
      <c r="S670" s="6" t="s">
        <v>1</v>
      </c>
      <c r="T670" s="18"/>
      <c r="U670" s="6" t="s">
        <v>1</v>
      </c>
      <c r="V670" s="6"/>
      <c r="W670" s="6"/>
      <c r="X670" s="5"/>
    </row>
    <row r="671" spans="1:26" s="9" customFormat="1" ht="18.75" x14ac:dyDescent="0.2">
      <c r="A671" s="3">
        <v>666</v>
      </c>
      <c r="B671" s="3">
        <v>506</v>
      </c>
      <c r="C671" s="7" t="s">
        <v>1608</v>
      </c>
      <c r="D671" s="7" t="s">
        <v>7</v>
      </c>
      <c r="E671" s="7">
        <f>VLOOKUP(C671,'[1]S1.All cases'!$B$3:$O$1003,13,FALSE)</f>
        <v>2018</v>
      </c>
      <c r="F671" s="7" t="str">
        <f>VLOOKUP(C671,'[1]S1.All cases'!$B$3:$O$1003,12,FALSE)</f>
        <v>MUMC</v>
      </c>
      <c r="G671" s="12" t="s">
        <v>39</v>
      </c>
      <c r="H671" s="12" t="s">
        <v>38</v>
      </c>
      <c r="I671" s="13" t="s">
        <v>37</v>
      </c>
      <c r="J671" s="1" t="s">
        <v>1607</v>
      </c>
      <c r="K671" s="4" t="s">
        <v>10</v>
      </c>
      <c r="L671" s="3">
        <v>64921881</v>
      </c>
      <c r="M671" s="3" t="s">
        <v>72</v>
      </c>
      <c r="N671" s="3" t="s">
        <v>54</v>
      </c>
      <c r="O671" s="3"/>
      <c r="Q671" s="3" t="s">
        <v>1606</v>
      </c>
      <c r="S671" s="6" t="s">
        <v>1</v>
      </c>
      <c r="T671" s="6" t="s">
        <v>1</v>
      </c>
      <c r="U671" s="18"/>
      <c r="V671" s="29">
        <v>19</v>
      </c>
      <c r="W671" s="29">
        <v>19</v>
      </c>
      <c r="X671" s="28">
        <v>1</v>
      </c>
    </row>
    <row r="672" spans="1:26" s="9" customFormat="1" ht="18.75" x14ac:dyDescent="0.2">
      <c r="A672" s="3">
        <v>667</v>
      </c>
      <c r="B672" s="3">
        <v>507</v>
      </c>
      <c r="C672" s="7" t="s">
        <v>1605</v>
      </c>
      <c r="D672" s="7" t="s">
        <v>7</v>
      </c>
      <c r="E672" s="7">
        <f>VLOOKUP(C672,'[1]S1.All cases'!$B$3:$O$1003,13,FALSE)</f>
        <v>2018</v>
      </c>
      <c r="F672" s="7" t="str">
        <f>VLOOKUP(C672,'[1]S1.All cases'!$B$3:$O$1003,12,FALSE)</f>
        <v>MUMC</v>
      </c>
      <c r="G672" s="12" t="s">
        <v>39</v>
      </c>
      <c r="H672" s="12" t="s">
        <v>38</v>
      </c>
      <c r="I672" s="13" t="s">
        <v>37</v>
      </c>
      <c r="J672" s="1" t="s">
        <v>1604</v>
      </c>
      <c r="K672" s="4" t="s">
        <v>10</v>
      </c>
      <c r="L672" s="3">
        <v>153737201</v>
      </c>
      <c r="M672" s="3" t="s">
        <v>35</v>
      </c>
      <c r="N672" s="3" t="s">
        <v>72</v>
      </c>
      <c r="O672" s="3"/>
      <c r="Q672" s="3" t="s">
        <v>1603</v>
      </c>
      <c r="S672" s="6" t="s">
        <v>1</v>
      </c>
      <c r="T672" s="6" t="s">
        <v>1</v>
      </c>
      <c r="U672" s="18"/>
      <c r="V672" s="29">
        <v>32</v>
      </c>
      <c r="W672" s="29">
        <v>32</v>
      </c>
      <c r="X672" s="28">
        <v>1</v>
      </c>
    </row>
    <row r="673" spans="1:24" s="9" customFormat="1" ht="18.75" x14ac:dyDescent="0.2">
      <c r="A673" s="3">
        <v>668</v>
      </c>
      <c r="B673" s="3">
        <v>508</v>
      </c>
      <c r="C673" s="7" t="s">
        <v>1602</v>
      </c>
      <c r="D673" s="7" t="s">
        <v>7</v>
      </c>
      <c r="E673" s="7">
        <f>VLOOKUP(C673,'[1]S1.All cases'!$B$3:$O$1003,13,FALSE)</f>
        <v>2018</v>
      </c>
      <c r="F673" s="7" t="str">
        <f>VLOOKUP(C673,'[1]S1.All cases'!$B$3:$O$1003,12,FALSE)</f>
        <v>MUMC</v>
      </c>
      <c r="G673" s="12" t="s">
        <v>39</v>
      </c>
      <c r="H673" s="12" t="s">
        <v>38</v>
      </c>
      <c r="I673" s="13" t="s">
        <v>37</v>
      </c>
      <c r="J673" s="1" t="s">
        <v>1601</v>
      </c>
      <c r="K673" s="4">
        <v>14</v>
      </c>
      <c r="L673" s="3">
        <v>28768036</v>
      </c>
      <c r="M673" s="3" t="s">
        <v>72</v>
      </c>
      <c r="N673" s="3" t="s">
        <v>54</v>
      </c>
      <c r="O673" s="3"/>
      <c r="Q673" s="3" t="s">
        <v>1600</v>
      </c>
      <c r="S673" s="6" t="s">
        <v>1</v>
      </c>
      <c r="T673" s="6" t="s">
        <v>1</v>
      </c>
      <c r="U673" s="18"/>
      <c r="V673" s="29">
        <v>38</v>
      </c>
      <c r="W673" s="29">
        <v>15</v>
      </c>
      <c r="X673" s="28">
        <v>0.39473684210526316</v>
      </c>
    </row>
    <row r="674" spans="1:24" s="9" customFormat="1" ht="18.75" x14ac:dyDescent="0.2">
      <c r="A674" s="3">
        <v>669</v>
      </c>
      <c r="B674" s="3">
        <v>509</v>
      </c>
      <c r="C674" s="7" t="s">
        <v>1599</v>
      </c>
      <c r="D674" s="7" t="s">
        <v>7</v>
      </c>
      <c r="E674" s="7">
        <f>VLOOKUP(C674,'[1]S1.All cases'!$B$3:$O$1003,13,FALSE)</f>
        <v>2018</v>
      </c>
      <c r="F674" s="7" t="str">
        <f>VLOOKUP(C674,'[1]S1.All cases'!$B$3:$O$1003,12,FALSE)</f>
        <v>MUMC</v>
      </c>
      <c r="G674" s="12" t="s">
        <v>52</v>
      </c>
      <c r="H674" s="12" t="s">
        <v>38</v>
      </c>
      <c r="I674" s="13" t="s">
        <v>37</v>
      </c>
      <c r="J674" s="1" t="s">
        <v>1598</v>
      </c>
      <c r="K674" s="4">
        <v>12</v>
      </c>
      <c r="L674" s="3">
        <v>110327702</v>
      </c>
      <c r="M674" s="3" t="s">
        <v>34</v>
      </c>
      <c r="N674" s="3" t="s">
        <v>1597</v>
      </c>
      <c r="O674" s="3"/>
      <c r="Q674" s="3" t="s">
        <v>1596</v>
      </c>
      <c r="S674" s="6" t="s">
        <v>1</v>
      </c>
      <c r="T674" s="6" t="s">
        <v>1</v>
      </c>
      <c r="U674" s="18"/>
      <c r="V674" s="29">
        <v>36</v>
      </c>
      <c r="W674" s="29">
        <v>20</v>
      </c>
      <c r="X674" s="28">
        <v>0.55555555555555558</v>
      </c>
    </row>
    <row r="675" spans="1:24" s="9" customFormat="1" ht="18.75" x14ac:dyDescent="0.2">
      <c r="A675" s="3">
        <v>670</v>
      </c>
      <c r="B675" s="3">
        <v>510</v>
      </c>
      <c r="C675" s="7" t="s">
        <v>1594</v>
      </c>
      <c r="D675" s="7" t="s">
        <v>17</v>
      </c>
      <c r="E675" s="7">
        <f>VLOOKUP(C675,'[1]S1.All cases'!$B$3:$O$1003,13,FALSE)</f>
        <v>2018</v>
      </c>
      <c r="F675" s="7" t="str">
        <f>VLOOKUP(C675,'[1]S1.All cases'!$B$3:$O$1003,12,FALSE)</f>
        <v>MUMC</v>
      </c>
      <c r="G675" s="12" t="s">
        <v>109</v>
      </c>
      <c r="H675" s="12" t="s">
        <v>38</v>
      </c>
      <c r="I675" s="13" t="s">
        <v>37</v>
      </c>
      <c r="J675" s="1" t="s">
        <v>1595</v>
      </c>
      <c r="K675" s="4">
        <v>2</v>
      </c>
      <c r="L675" s="3">
        <v>227290083</v>
      </c>
      <c r="M675" s="3" t="s">
        <v>246</v>
      </c>
      <c r="N675" s="3" t="s">
        <v>34</v>
      </c>
      <c r="O675" s="3"/>
      <c r="Q675" s="3" t="s">
        <v>218</v>
      </c>
      <c r="S675" s="6" t="s">
        <v>1</v>
      </c>
      <c r="T675" s="6" t="s">
        <v>1</v>
      </c>
      <c r="U675" s="18"/>
      <c r="V675" s="29">
        <v>38</v>
      </c>
      <c r="W675" s="29">
        <v>18</v>
      </c>
      <c r="X675" s="28">
        <v>0.47368421052631576</v>
      </c>
    </row>
    <row r="676" spans="1:24" s="9" customFormat="1" ht="18.75" x14ac:dyDescent="0.2">
      <c r="A676" s="3">
        <v>671</v>
      </c>
      <c r="B676" s="3">
        <v>510</v>
      </c>
      <c r="C676" s="7" t="s">
        <v>1594</v>
      </c>
      <c r="D676" s="7" t="s">
        <v>17</v>
      </c>
      <c r="E676" s="7">
        <f>VLOOKUP(C676,'[1]S1.All cases'!$B$3:$O$1003,13,FALSE)</f>
        <v>2018</v>
      </c>
      <c r="F676" s="7" t="str">
        <f>VLOOKUP(C676,'[1]S1.All cases'!$B$3:$O$1003,12,FALSE)</f>
        <v>MUMC</v>
      </c>
      <c r="G676" s="12" t="s">
        <v>109</v>
      </c>
      <c r="H676" s="12" t="s">
        <v>38</v>
      </c>
      <c r="I676" s="13" t="s">
        <v>37</v>
      </c>
      <c r="J676" s="1" t="s">
        <v>1593</v>
      </c>
      <c r="K676" s="4">
        <v>2</v>
      </c>
      <c r="L676" s="3">
        <v>227310822</v>
      </c>
      <c r="M676" s="3" t="s">
        <v>499</v>
      </c>
      <c r="N676" s="3" t="s">
        <v>35</v>
      </c>
      <c r="O676" s="3"/>
      <c r="Q676" s="3" t="s">
        <v>218</v>
      </c>
      <c r="S676" s="6" t="s">
        <v>1</v>
      </c>
      <c r="T676" s="6" t="s">
        <v>1</v>
      </c>
      <c r="U676" s="18"/>
      <c r="V676" s="29">
        <v>20</v>
      </c>
      <c r="W676" s="29">
        <v>8</v>
      </c>
      <c r="X676" s="28">
        <v>0.4</v>
      </c>
    </row>
    <row r="677" spans="1:24" s="9" customFormat="1" ht="18.75" x14ac:dyDescent="0.2">
      <c r="A677" s="3">
        <v>672</v>
      </c>
      <c r="B677" s="3">
        <v>511</v>
      </c>
      <c r="C677" s="7" t="s">
        <v>1592</v>
      </c>
      <c r="D677" s="7" t="s">
        <v>7</v>
      </c>
      <c r="E677" s="7">
        <f>VLOOKUP(C677,'[1]S1.All cases'!$B$3:$O$1003,13,FALSE)</f>
        <v>2018</v>
      </c>
      <c r="F677" s="7" t="str">
        <f>VLOOKUP(C677,'[1]S1.All cases'!$B$3:$O$1003,12,FALSE)</f>
        <v>MUMC</v>
      </c>
      <c r="G677" s="1" t="s">
        <v>6</v>
      </c>
      <c r="H677" s="12" t="s">
        <v>5</v>
      </c>
      <c r="I677" s="13" t="s">
        <v>4</v>
      </c>
      <c r="J677" s="1" t="s">
        <v>1591</v>
      </c>
      <c r="K677" s="4">
        <v>6</v>
      </c>
      <c r="L677" s="3" t="s">
        <v>1590</v>
      </c>
      <c r="M677" s="3">
        <v>2</v>
      </c>
      <c r="N677" s="3">
        <v>1</v>
      </c>
      <c r="O677" s="3">
        <v>198044</v>
      </c>
      <c r="Q677" s="3"/>
      <c r="S677" s="6" t="s">
        <v>1</v>
      </c>
      <c r="T677" s="6" t="s">
        <v>1</v>
      </c>
      <c r="U677" s="18"/>
      <c r="V677" s="6"/>
      <c r="W677" s="6"/>
      <c r="X677" s="5"/>
    </row>
    <row r="678" spans="1:24" s="9" customFormat="1" ht="18.75" x14ac:dyDescent="0.2">
      <c r="A678" s="3">
        <v>673</v>
      </c>
      <c r="B678" s="3">
        <v>512</v>
      </c>
      <c r="C678" s="7" t="s">
        <v>1589</v>
      </c>
      <c r="D678" s="7" t="s">
        <v>7</v>
      </c>
      <c r="E678" s="7">
        <f>VLOOKUP(C678,'[1]S1.All cases'!$B$3:$O$1003,13,FALSE)</f>
        <v>2018</v>
      </c>
      <c r="F678" s="7" t="str">
        <f>VLOOKUP(C678,'[1]S1.All cases'!$B$3:$O$1003,12,FALSE)</f>
        <v>MUMC</v>
      </c>
      <c r="G678" s="1" t="s">
        <v>6</v>
      </c>
      <c r="H678" s="12" t="s">
        <v>5</v>
      </c>
      <c r="I678" s="13" t="s">
        <v>4</v>
      </c>
      <c r="J678" s="1" t="s">
        <v>1588</v>
      </c>
      <c r="K678" s="4">
        <v>5</v>
      </c>
      <c r="L678" s="3" t="s">
        <v>1587</v>
      </c>
      <c r="M678" s="3">
        <v>2</v>
      </c>
      <c r="N678" s="3">
        <v>1</v>
      </c>
      <c r="O678" s="3">
        <v>5593797</v>
      </c>
      <c r="Q678" s="3"/>
      <c r="S678" s="6" t="s">
        <v>1</v>
      </c>
      <c r="T678" s="18"/>
      <c r="U678" s="6" t="s">
        <v>1</v>
      </c>
      <c r="V678" s="6"/>
      <c r="W678" s="6"/>
      <c r="X678" s="5"/>
    </row>
    <row r="679" spans="1:24" s="9" customFormat="1" ht="18.75" x14ac:dyDescent="0.2">
      <c r="A679" s="3">
        <v>674</v>
      </c>
      <c r="B679" s="3">
        <v>513</v>
      </c>
      <c r="C679" s="7" t="s">
        <v>1586</v>
      </c>
      <c r="D679" s="7" t="s">
        <v>7</v>
      </c>
      <c r="E679" s="7">
        <f>VLOOKUP(C679,'[1]S1.All cases'!$B$3:$O$1003,13,FALSE)</f>
        <v>2018</v>
      </c>
      <c r="F679" s="7" t="str">
        <f>VLOOKUP(C679,'[1]S1.All cases'!$B$3:$O$1003,12,FALSE)</f>
        <v>MUMC</v>
      </c>
      <c r="G679" s="1" t="s">
        <v>6</v>
      </c>
      <c r="H679" s="12" t="s">
        <v>5</v>
      </c>
      <c r="I679" s="13" t="s">
        <v>4</v>
      </c>
      <c r="J679" s="1" t="s">
        <v>1585</v>
      </c>
      <c r="K679" s="4" t="s">
        <v>10</v>
      </c>
      <c r="L679" s="3" t="s">
        <v>1584</v>
      </c>
      <c r="M679" s="3">
        <v>1</v>
      </c>
      <c r="N679" s="3">
        <v>2</v>
      </c>
      <c r="O679" s="3">
        <v>232991</v>
      </c>
      <c r="Q679" s="3"/>
      <c r="S679" s="6" t="s">
        <v>1</v>
      </c>
      <c r="T679" s="6" t="s">
        <v>1</v>
      </c>
      <c r="U679" s="18"/>
      <c r="V679" s="6"/>
      <c r="W679" s="6"/>
      <c r="X679" s="5"/>
    </row>
    <row r="680" spans="1:24" s="9" customFormat="1" ht="18.75" x14ac:dyDescent="0.2">
      <c r="A680" s="3">
        <v>675</v>
      </c>
      <c r="B680" s="3">
        <v>514</v>
      </c>
      <c r="C680" s="7" t="s">
        <v>1583</v>
      </c>
      <c r="D680" s="7" t="s">
        <v>7</v>
      </c>
      <c r="E680" s="7">
        <f>VLOOKUP(C680,'[1]S1.All cases'!$B$3:$O$1003,13,FALSE)</f>
        <v>2018</v>
      </c>
      <c r="F680" s="7" t="str">
        <f>VLOOKUP(C680,'[1]S1.All cases'!$B$3:$O$1003,12,FALSE)</f>
        <v>MUMC</v>
      </c>
      <c r="G680" s="12" t="s">
        <v>39</v>
      </c>
      <c r="H680" s="12" t="s">
        <v>5</v>
      </c>
      <c r="I680" s="13" t="s">
        <v>4</v>
      </c>
      <c r="J680" s="1" t="s">
        <v>1582</v>
      </c>
      <c r="K680" s="4">
        <v>15</v>
      </c>
      <c r="L680" s="3" t="s">
        <v>1581</v>
      </c>
      <c r="M680" s="3">
        <v>2</v>
      </c>
      <c r="N680" s="3">
        <v>3</v>
      </c>
      <c r="O680" s="3">
        <v>33123490</v>
      </c>
      <c r="Q680" s="3"/>
      <c r="S680" s="6" t="s">
        <v>1</v>
      </c>
      <c r="T680" s="6" t="s">
        <v>1</v>
      </c>
      <c r="U680" s="18"/>
      <c r="V680" s="6"/>
      <c r="W680" s="6"/>
      <c r="X680" s="5"/>
    </row>
    <row r="681" spans="1:24" s="9" customFormat="1" ht="18.75" x14ac:dyDescent="0.2">
      <c r="A681" s="3">
        <v>676</v>
      </c>
      <c r="B681" s="3">
        <v>515</v>
      </c>
      <c r="C681" s="7" t="s">
        <v>1578</v>
      </c>
      <c r="D681" s="7" t="s">
        <v>7</v>
      </c>
      <c r="E681" s="7">
        <f>VLOOKUP(C681,'[1]S1.All cases'!$B$3:$O$1003,13,FALSE)</f>
        <v>2018</v>
      </c>
      <c r="F681" s="7" t="str">
        <f>VLOOKUP(C681,'[1]S1.All cases'!$B$3:$O$1003,12,FALSE)</f>
        <v>MUMC</v>
      </c>
      <c r="G681" s="12" t="s">
        <v>109</v>
      </c>
      <c r="H681" s="12" t="s">
        <v>38</v>
      </c>
      <c r="I681" s="13" t="s">
        <v>37</v>
      </c>
      <c r="J681" s="1" t="s">
        <v>1580</v>
      </c>
      <c r="K681" s="4">
        <v>2</v>
      </c>
      <c r="L681" s="3">
        <v>227245975</v>
      </c>
      <c r="M681" s="3" t="s">
        <v>35</v>
      </c>
      <c r="N681" s="3" t="s">
        <v>72</v>
      </c>
      <c r="O681" s="3"/>
      <c r="Q681" s="3" t="s">
        <v>218</v>
      </c>
      <c r="S681" s="6" t="s">
        <v>1</v>
      </c>
      <c r="T681" s="6" t="s">
        <v>1</v>
      </c>
      <c r="U681" s="18"/>
      <c r="V681" s="29">
        <v>39</v>
      </c>
      <c r="W681" s="29">
        <v>19</v>
      </c>
      <c r="X681" s="28">
        <v>0.48717948717948717</v>
      </c>
    </row>
    <row r="682" spans="1:24" s="9" customFormat="1" ht="18.75" x14ac:dyDescent="0.2">
      <c r="A682" s="3">
        <v>677</v>
      </c>
      <c r="B682" s="3">
        <v>515</v>
      </c>
      <c r="C682" s="7" t="s">
        <v>1578</v>
      </c>
      <c r="D682" s="7" t="s">
        <v>7</v>
      </c>
      <c r="E682" s="7">
        <f>VLOOKUP(C682,'[1]S1.All cases'!$B$3:$O$1003,13,FALSE)</f>
        <v>2018</v>
      </c>
      <c r="F682" s="7" t="str">
        <f>VLOOKUP(C682,'[1]S1.All cases'!$B$3:$O$1003,12,FALSE)</f>
        <v>MUMC</v>
      </c>
      <c r="G682" s="12" t="s">
        <v>109</v>
      </c>
      <c r="H682" s="12" t="s">
        <v>38</v>
      </c>
      <c r="I682" s="13" t="s">
        <v>37</v>
      </c>
      <c r="J682" s="1" t="s">
        <v>1579</v>
      </c>
      <c r="K682" s="4">
        <v>2</v>
      </c>
      <c r="L682" s="3">
        <v>227273108</v>
      </c>
      <c r="M682" s="3" t="s">
        <v>54</v>
      </c>
      <c r="N682" s="3" t="s">
        <v>72</v>
      </c>
      <c r="O682" s="3"/>
      <c r="Q682" s="3" t="s">
        <v>218</v>
      </c>
      <c r="S682" s="6" t="s">
        <v>1</v>
      </c>
      <c r="T682" s="6" t="s">
        <v>1</v>
      </c>
      <c r="U682" s="18"/>
      <c r="V682" s="29">
        <v>52</v>
      </c>
      <c r="W682" s="29">
        <v>29</v>
      </c>
      <c r="X682" s="28">
        <v>0.55769230769230771</v>
      </c>
    </row>
    <row r="683" spans="1:24" s="9" customFormat="1" ht="18.75" x14ac:dyDescent="0.2">
      <c r="A683" s="3">
        <v>678</v>
      </c>
      <c r="B683" s="3">
        <v>515</v>
      </c>
      <c r="C683" s="7" t="s">
        <v>1578</v>
      </c>
      <c r="D683" s="7" t="s">
        <v>7</v>
      </c>
      <c r="E683" s="7">
        <f>VLOOKUP(C683,'[1]S1.All cases'!$B$3:$O$1003,13,FALSE)</f>
        <v>2018</v>
      </c>
      <c r="F683" s="7" t="str">
        <f>VLOOKUP(C683,'[1]S1.All cases'!$B$3:$O$1003,12,FALSE)</f>
        <v>MUMC</v>
      </c>
      <c r="G683" s="12" t="s">
        <v>109</v>
      </c>
      <c r="H683" s="12" t="s">
        <v>38</v>
      </c>
      <c r="I683" s="13" t="s">
        <v>37</v>
      </c>
      <c r="J683" s="1" t="s">
        <v>219</v>
      </c>
      <c r="K683" s="4">
        <v>2</v>
      </c>
      <c r="L683" s="3">
        <v>227311838</v>
      </c>
      <c r="M683" s="3" t="s">
        <v>35</v>
      </c>
      <c r="N683" s="3" t="s">
        <v>34</v>
      </c>
      <c r="O683" s="3"/>
      <c r="Q683" s="3" t="s">
        <v>218</v>
      </c>
      <c r="S683" s="6" t="s">
        <v>1</v>
      </c>
      <c r="T683" s="6" t="s">
        <v>1</v>
      </c>
      <c r="U683" s="18"/>
      <c r="V683" s="29">
        <v>25</v>
      </c>
      <c r="W683" s="29">
        <v>15</v>
      </c>
      <c r="X683" s="28">
        <v>0.6</v>
      </c>
    </row>
    <row r="684" spans="1:24" s="9" customFormat="1" ht="18.75" x14ac:dyDescent="0.2">
      <c r="A684" s="3">
        <v>679</v>
      </c>
      <c r="B684" s="3">
        <v>516</v>
      </c>
      <c r="C684" s="7" t="s">
        <v>1577</v>
      </c>
      <c r="D684" s="7" t="s">
        <v>7</v>
      </c>
      <c r="E684" s="7">
        <f>VLOOKUP(C684,'[1]S1.All cases'!$B$3:$O$1003,13,FALSE)</f>
        <v>2018</v>
      </c>
      <c r="F684" s="7" t="str">
        <f>VLOOKUP(C684,'[1]S1.All cases'!$B$3:$O$1003,12,FALSE)</f>
        <v>MUMC</v>
      </c>
      <c r="G684" s="1" t="s">
        <v>6</v>
      </c>
      <c r="H684" s="12" t="s">
        <v>5</v>
      </c>
      <c r="I684" s="13" t="s">
        <v>4</v>
      </c>
      <c r="J684" s="1" t="s">
        <v>1576</v>
      </c>
      <c r="K684" s="4">
        <v>17</v>
      </c>
      <c r="L684" s="3" t="s">
        <v>1575</v>
      </c>
      <c r="M684" s="3">
        <v>2</v>
      </c>
      <c r="N684" s="3">
        <v>3</v>
      </c>
      <c r="O684" s="3">
        <v>472055</v>
      </c>
      <c r="Q684" s="3"/>
      <c r="S684" s="6" t="s">
        <v>1</v>
      </c>
      <c r="T684" s="6" t="s">
        <v>1</v>
      </c>
      <c r="U684" s="18"/>
      <c r="V684" s="6"/>
      <c r="W684" s="6"/>
      <c r="X684" s="5"/>
    </row>
    <row r="685" spans="1:24" s="9" customFormat="1" ht="18.75" x14ac:dyDescent="0.2">
      <c r="A685" s="3">
        <v>680</v>
      </c>
      <c r="B685" s="3">
        <v>517</v>
      </c>
      <c r="C685" s="7" t="s">
        <v>1574</v>
      </c>
      <c r="D685" s="7" t="s">
        <v>17</v>
      </c>
      <c r="E685" s="7">
        <f>VLOOKUP(C685,'[1]S1.All cases'!$B$3:$O$1003,13,FALSE)</f>
        <v>2018</v>
      </c>
      <c r="F685" s="7" t="str">
        <f>VLOOKUP(C685,'[1]S1.All cases'!$B$3:$O$1003,12,FALSE)</f>
        <v>MUMC</v>
      </c>
      <c r="G685" s="12" t="s">
        <v>39</v>
      </c>
      <c r="H685" s="12" t="s">
        <v>5</v>
      </c>
      <c r="I685" s="13" t="s">
        <v>4</v>
      </c>
      <c r="J685" s="1" t="s">
        <v>1573</v>
      </c>
      <c r="K685" s="4">
        <v>7</v>
      </c>
      <c r="L685" s="3" t="s">
        <v>1572</v>
      </c>
      <c r="M685" s="3">
        <v>2</v>
      </c>
      <c r="N685" s="3">
        <v>3</v>
      </c>
      <c r="O685" s="3">
        <v>1832345</v>
      </c>
      <c r="Q685" s="3"/>
      <c r="S685" s="6" t="s">
        <v>1</v>
      </c>
      <c r="T685" s="6" t="s">
        <v>1</v>
      </c>
      <c r="U685" s="18"/>
      <c r="V685" s="6"/>
      <c r="W685" s="6"/>
      <c r="X685" s="5"/>
    </row>
    <row r="686" spans="1:24" s="9" customFormat="1" ht="18.75" x14ac:dyDescent="0.2">
      <c r="A686" s="3">
        <v>681</v>
      </c>
      <c r="B686" s="3">
        <v>518</v>
      </c>
      <c r="C686" s="7" t="s">
        <v>1571</v>
      </c>
      <c r="D686" s="7" t="s">
        <v>17</v>
      </c>
      <c r="E686" s="7">
        <f>VLOOKUP(C686,'[1]S1.All cases'!$B$3:$O$1003,13,FALSE)</f>
        <v>2018</v>
      </c>
      <c r="F686" s="7" t="str">
        <f>VLOOKUP(C686,'[1]S1.All cases'!$B$3:$O$1003,12,FALSE)</f>
        <v>MUMC</v>
      </c>
      <c r="G686" s="12" t="s">
        <v>39</v>
      </c>
      <c r="H686" s="12" t="s">
        <v>38</v>
      </c>
      <c r="I686" s="13" t="s">
        <v>37</v>
      </c>
      <c r="J686" s="1" t="s">
        <v>1570</v>
      </c>
      <c r="K686" s="4">
        <v>8</v>
      </c>
      <c r="L686" s="3">
        <v>11821819</v>
      </c>
      <c r="M686" s="3" t="s">
        <v>54</v>
      </c>
      <c r="N686" s="3" t="s">
        <v>35</v>
      </c>
      <c r="O686" s="3"/>
      <c r="Q686" s="3" t="s">
        <v>1569</v>
      </c>
      <c r="S686" s="6" t="s">
        <v>1</v>
      </c>
      <c r="T686" s="6" t="s">
        <v>1</v>
      </c>
      <c r="U686" s="18"/>
      <c r="V686" s="29">
        <v>33</v>
      </c>
      <c r="W686" s="29">
        <v>33</v>
      </c>
      <c r="X686" s="28">
        <v>1</v>
      </c>
    </row>
    <row r="687" spans="1:24" s="9" customFormat="1" ht="18.75" x14ac:dyDescent="0.2">
      <c r="A687" s="3">
        <v>682</v>
      </c>
      <c r="B687" s="3">
        <v>519</v>
      </c>
      <c r="C687" s="7" t="s">
        <v>1568</v>
      </c>
      <c r="D687" s="7" t="s">
        <v>7</v>
      </c>
      <c r="E687" s="7">
        <f>VLOOKUP(C687,'[1]S1.All cases'!$B$3:$O$1003,13,FALSE)</f>
        <v>2018</v>
      </c>
      <c r="F687" s="7" t="str">
        <f>VLOOKUP(C687,'[1]S1.All cases'!$B$3:$O$1003,12,FALSE)</f>
        <v>MUMC</v>
      </c>
      <c r="G687" s="12" t="s">
        <v>39</v>
      </c>
      <c r="H687" s="12" t="s">
        <v>5</v>
      </c>
      <c r="I687" s="12" t="s">
        <v>4</v>
      </c>
      <c r="J687" s="1" t="s">
        <v>1567</v>
      </c>
      <c r="K687" s="4">
        <v>16</v>
      </c>
      <c r="L687" s="3" t="s">
        <v>1566</v>
      </c>
      <c r="M687" s="3">
        <v>2</v>
      </c>
      <c r="N687" s="3">
        <v>3</v>
      </c>
      <c r="O687" s="3">
        <v>1240272</v>
      </c>
      <c r="Q687" s="3"/>
      <c r="R687" s="1"/>
      <c r="S687" s="6" t="s">
        <v>1</v>
      </c>
      <c r="T687" s="6" t="s">
        <v>1</v>
      </c>
      <c r="U687" s="18"/>
      <c r="V687" s="6"/>
      <c r="W687" s="6"/>
      <c r="X687" s="5"/>
    </row>
    <row r="688" spans="1:24" s="9" customFormat="1" ht="18.75" x14ac:dyDescent="0.2">
      <c r="A688" s="3">
        <v>683</v>
      </c>
      <c r="B688" s="3">
        <v>520</v>
      </c>
      <c r="C688" s="7" t="s">
        <v>1565</v>
      </c>
      <c r="D688" s="7" t="s">
        <v>7</v>
      </c>
      <c r="E688" s="7">
        <f>VLOOKUP(C688,'[1]S1.All cases'!$B$3:$O$1003,13,FALSE)</f>
        <v>2018</v>
      </c>
      <c r="F688" s="7" t="str">
        <f>VLOOKUP(C688,'[1]S1.All cases'!$B$3:$O$1003,12,FALSE)</f>
        <v>MUMC</v>
      </c>
      <c r="G688" s="12" t="s">
        <v>39</v>
      </c>
      <c r="H688" s="12" t="s">
        <v>38</v>
      </c>
      <c r="I688" s="1" t="s">
        <v>37</v>
      </c>
      <c r="J688" s="1" t="s">
        <v>1564</v>
      </c>
      <c r="K688" s="4">
        <v>16</v>
      </c>
      <c r="L688" s="3">
        <v>8905246</v>
      </c>
      <c r="M688" s="3" t="s">
        <v>588</v>
      </c>
      <c r="N688" s="3" t="s">
        <v>72</v>
      </c>
      <c r="O688" s="3"/>
      <c r="Q688" s="3" t="s">
        <v>1563</v>
      </c>
      <c r="S688" s="6" t="s">
        <v>1</v>
      </c>
      <c r="T688" s="6" t="s">
        <v>1</v>
      </c>
      <c r="U688" s="18"/>
      <c r="V688" s="29">
        <v>33</v>
      </c>
      <c r="W688" s="29">
        <v>20</v>
      </c>
      <c r="X688" s="28">
        <v>0.60606060606060608</v>
      </c>
    </row>
    <row r="689" spans="1:26" s="9" customFormat="1" ht="18.75" x14ac:dyDescent="0.2">
      <c r="A689" s="3">
        <v>684</v>
      </c>
      <c r="B689" s="3">
        <v>521</v>
      </c>
      <c r="C689" s="3" t="s">
        <v>1562</v>
      </c>
      <c r="D689" s="3" t="s">
        <v>17</v>
      </c>
      <c r="E689" s="7">
        <f>VLOOKUP(C689,'[1]S1.All cases'!$B$3:$O$1003,13,FALSE)</f>
        <v>2018</v>
      </c>
      <c r="F689" s="7" t="str">
        <f>VLOOKUP(C689,'[1]S1.All cases'!$B$3:$O$1003,12,FALSE)</f>
        <v>MUMC</v>
      </c>
      <c r="G689" s="12" t="s">
        <v>39</v>
      </c>
      <c r="H689" s="12" t="s">
        <v>38</v>
      </c>
      <c r="I689" s="13" t="s">
        <v>37</v>
      </c>
      <c r="J689" s="1" t="s">
        <v>1561</v>
      </c>
      <c r="K689" s="4">
        <v>18</v>
      </c>
      <c r="L689" s="3">
        <v>33746290</v>
      </c>
      <c r="M689" s="3" t="s">
        <v>35</v>
      </c>
      <c r="N689" s="3" t="s">
        <v>34</v>
      </c>
      <c r="O689" s="3"/>
      <c r="Q689" s="3" t="s">
        <v>585</v>
      </c>
      <c r="R689" s="7"/>
      <c r="S689" s="6" t="s">
        <v>1</v>
      </c>
      <c r="T689" s="6" t="s">
        <v>1</v>
      </c>
      <c r="U689" s="18"/>
      <c r="V689" s="29">
        <v>16</v>
      </c>
      <c r="W689" s="29">
        <v>7</v>
      </c>
      <c r="X689" s="28">
        <v>0.4375</v>
      </c>
    </row>
    <row r="690" spans="1:26" s="9" customFormat="1" ht="18.75" x14ac:dyDescent="0.2">
      <c r="A690" s="3">
        <v>685</v>
      </c>
      <c r="B690" s="3">
        <v>522</v>
      </c>
      <c r="C690" s="7" t="s">
        <v>1560</v>
      </c>
      <c r="D690" s="7" t="s">
        <v>7</v>
      </c>
      <c r="E690" s="7">
        <f>VLOOKUP(C690,'[1]S1.All cases'!$B$3:$O$1003,13,FALSE)</f>
        <v>2018</v>
      </c>
      <c r="F690" s="7" t="str">
        <f>VLOOKUP(C690,'[1]S1.All cases'!$B$3:$O$1003,12,FALSE)</f>
        <v>MUMC</v>
      </c>
      <c r="G690" s="12" t="s">
        <v>52</v>
      </c>
      <c r="H690" s="12" t="s">
        <v>38</v>
      </c>
      <c r="I690" s="13" t="s">
        <v>37</v>
      </c>
      <c r="J690" s="1" t="s">
        <v>1559</v>
      </c>
      <c r="K690" s="4">
        <v>17</v>
      </c>
      <c r="L690" s="3">
        <v>17216381</v>
      </c>
      <c r="M690" s="3" t="s">
        <v>1558</v>
      </c>
      <c r="N690" s="3" t="s">
        <v>34</v>
      </c>
      <c r="O690" s="3"/>
      <c r="Q690" s="3" t="s">
        <v>1557</v>
      </c>
      <c r="S690" s="6" t="s">
        <v>1</v>
      </c>
      <c r="T690" s="6" t="s">
        <v>1</v>
      </c>
      <c r="U690" s="18"/>
      <c r="V690" s="29">
        <v>36</v>
      </c>
      <c r="W690" s="29">
        <v>20</v>
      </c>
      <c r="X690" s="28">
        <v>0.55555555555555558</v>
      </c>
    </row>
    <row r="691" spans="1:26" s="9" customFormat="1" ht="18.75" x14ac:dyDescent="0.2">
      <c r="A691" s="3">
        <v>686</v>
      </c>
      <c r="B691" s="3">
        <v>523</v>
      </c>
      <c r="C691" s="7" t="s">
        <v>1556</v>
      </c>
      <c r="D691" s="7" t="s">
        <v>7</v>
      </c>
      <c r="E691" s="7">
        <f>VLOOKUP(C691,'[1]S1.All cases'!$B$3:$O$1003,13,FALSE)</f>
        <v>2018</v>
      </c>
      <c r="F691" s="7" t="str">
        <f>VLOOKUP(C691,'[1]S1.All cases'!$B$3:$O$1003,12,FALSE)</f>
        <v>MUMC</v>
      </c>
      <c r="G691" s="1" t="s">
        <v>6</v>
      </c>
      <c r="H691" s="12" t="s">
        <v>5</v>
      </c>
      <c r="I691" s="12" t="s">
        <v>4</v>
      </c>
      <c r="J691" s="1" t="s">
        <v>1555</v>
      </c>
      <c r="K691" s="4" t="s">
        <v>10</v>
      </c>
      <c r="L691" s="3" t="s">
        <v>1554</v>
      </c>
      <c r="M691" s="3">
        <v>1</v>
      </c>
      <c r="N691" s="3">
        <v>0</v>
      </c>
      <c r="O691" s="3">
        <v>1630087</v>
      </c>
      <c r="Q691" s="3"/>
      <c r="R691" s="1"/>
      <c r="S691" s="6" t="s">
        <v>1</v>
      </c>
      <c r="T691" s="6" t="s">
        <v>1</v>
      </c>
      <c r="U691" s="18"/>
      <c r="V691" s="6"/>
      <c r="W691" s="6"/>
      <c r="X691" s="5"/>
    </row>
    <row r="692" spans="1:26" s="9" customFormat="1" ht="18.75" x14ac:dyDescent="0.2">
      <c r="A692" s="3">
        <v>687</v>
      </c>
      <c r="B692" s="3">
        <v>524</v>
      </c>
      <c r="C692" s="7" t="s">
        <v>1553</v>
      </c>
      <c r="D692" s="7" t="s">
        <v>17</v>
      </c>
      <c r="E692" s="7">
        <f>VLOOKUP(C692,'[1]S1.All cases'!$B$3:$O$1003,13,FALSE)</f>
        <v>2018</v>
      </c>
      <c r="F692" s="7" t="str">
        <f>VLOOKUP(C692,'[1]S1.All cases'!$B$3:$O$1003,12,FALSE)</f>
        <v>MUMC</v>
      </c>
      <c r="G692" s="12" t="s">
        <v>39</v>
      </c>
      <c r="H692" s="12" t="s">
        <v>38</v>
      </c>
      <c r="I692" s="13" t="s">
        <v>37</v>
      </c>
      <c r="J692" s="1" t="s">
        <v>1552</v>
      </c>
      <c r="K692" s="4" t="s">
        <v>10</v>
      </c>
      <c r="L692" s="3">
        <v>41343801</v>
      </c>
      <c r="M692" s="3" t="s">
        <v>35</v>
      </c>
      <c r="N692" s="3" t="s">
        <v>34</v>
      </c>
      <c r="O692" s="3"/>
      <c r="Q692" s="3" t="s">
        <v>426</v>
      </c>
      <c r="S692" s="6" t="s">
        <v>1</v>
      </c>
      <c r="T692" s="6" t="s">
        <v>1</v>
      </c>
      <c r="U692" s="18"/>
      <c r="V692" s="29">
        <v>45</v>
      </c>
      <c r="W692" s="29">
        <v>16</v>
      </c>
      <c r="X692" s="28">
        <v>0.35555555555555557</v>
      </c>
    </row>
    <row r="693" spans="1:26" s="9" customFormat="1" ht="18.75" x14ac:dyDescent="0.2">
      <c r="A693" s="3">
        <v>688</v>
      </c>
      <c r="B693" s="3">
        <v>525</v>
      </c>
      <c r="C693" s="7" t="s">
        <v>1550</v>
      </c>
      <c r="D693" s="7" t="s">
        <v>7</v>
      </c>
      <c r="E693" s="7">
        <f>VLOOKUP(C693,'[1]S1.All cases'!$B$3:$O$1003,13,FALSE)</f>
        <v>2018</v>
      </c>
      <c r="F693" s="7" t="str">
        <f>VLOOKUP(C693,'[1]S1.All cases'!$B$3:$O$1003,12,FALSE)</f>
        <v>MUMC</v>
      </c>
      <c r="G693" s="12" t="s">
        <v>52</v>
      </c>
      <c r="H693" s="12" t="s">
        <v>38</v>
      </c>
      <c r="I693" s="13" t="s">
        <v>37</v>
      </c>
      <c r="J693" s="1" t="s">
        <v>1551</v>
      </c>
      <c r="K693" s="4">
        <v>15</v>
      </c>
      <c r="L693" s="3">
        <v>43260151</v>
      </c>
      <c r="M693" s="3" t="s">
        <v>35</v>
      </c>
      <c r="N693" s="3" t="s">
        <v>72</v>
      </c>
      <c r="O693" s="3"/>
      <c r="Q693" s="3" t="s">
        <v>1548</v>
      </c>
      <c r="S693" s="6" t="s">
        <v>1</v>
      </c>
      <c r="T693" s="6" t="s">
        <v>1</v>
      </c>
      <c r="U693" s="18"/>
      <c r="V693" s="29">
        <v>36</v>
      </c>
      <c r="W693" s="29">
        <v>22</v>
      </c>
      <c r="X693" s="28">
        <v>0.61111111111111116</v>
      </c>
    </row>
    <row r="694" spans="1:26" s="9" customFormat="1" ht="18.75" x14ac:dyDescent="0.2">
      <c r="A694" s="3">
        <v>689</v>
      </c>
      <c r="B694" s="3">
        <v>525</v>
      </c>
      <c r="C694" s="7" t="s">
        <v>1550</v>
      </c>
      <c r="D694" s="7" t="s">
        <v>7</v>
      </c>
      <c r="E694" s="7">
        <f>VLOOKUP(C694,'[1]S1.All cases'!$B$3:$O$1003,13,FALSE)</f>
        <v>2018</v>
      </c>
      <c r="F694" s="7" t="str">
        <f>VLOOKUP(C694,'[1]S1.All cases'!$B$3:$O$1003,12,FALSE)</f>
        <v>MUMC</v>
      </c>
      <c r="G694" s="12" t="s">
        <v>52</v>
      </c>
      <c r="H694" s="12" t="s">
        <v>38</v>
      </c>
      <c r="I694" s="13" t="s">
        <v>37</v>
      </c>
      <c r="J694" s="1" t="s">
        <v>1549</v>
      </c>
      <c r="K694" s="4">
        <v>15</v>
      </c>
      <c r="L694" s="3">
        <v>43260156</v>
      </c>
      <c r="M694" s="3" t="s">
        <v>226</v>
      </c>
      <c r="N694" s="3" t="s">
        <v>54</v>
      </c>
      <c r="O694" s="3"/>
      <c r="Q694" s="3" t="s">
        <v>1548</v>
      </c>
      <c r="S694" s="6" t="s">
        <v>1</v>
      </c>
      <c r="T694" s="6" t="s">
        <v>1</v>
      </c>
      <c r="U694" s="18"/>
      <c r="V694" s="29">
        <v>37</v>
      </c>
      <c r="W694" s="29">
        <v>14</v>
      </c>
      <c r="X694" s="28">
        <v>0.3783783783783784</v>
      </c>
    </row>
    <row r="695" spans="1:26" s="9" customFormat="1" ht="18.75" x14ac:dyDescent="0.2">
      <c r="A695" s="3">
        <v>690</v>
      </c>
      <c r="B695" s="3">
        <v>526</v>
      </c>
      <c r="C695" s="7" t="s">
        <v>1547</v>
      </c>
      <c r="D695" s="7" t="s">
        <v>17</v>
      </c>
      <c r="E695" s="7">
        <f>VLOOKUP(C695,'[1]S1.All cases'!$B$3:$O$1003,13,FALSE)</f>
        <v>2018</v>
      </c>
      <c r="F695" s="7" t="str">
        <f>VLOOKUP(C695,'[1]S1.All cases'!$B$3:$O$1003,12,FALSE)</f>
        <v>MUMC</v>
      </c>
      <c r="G695" s="12" t="s">
        <v>39</v>
      </c>
      <c r="H695" s="12" t="s">
        <v>38</v>
      </c>
      <c r="I695" s="13" t="s">
        <v>37</v>
      </c>
      <c r="J695" s="1" t="s">
        <v>1546</v>
      </c>
      <c r="K695" s="4">
        <v>9</v>
      </c>
      <c r="L695" s="3">
        <v>126615525</v>
      </c>
      <c r="M695" s="3" t="s">
        <v>35</v>
      </c>
      <c r="N695" s="3" t="s">
        <v>54</v>
      </c>
      <c r="O695" s="3"/>
      <c r="Q695" s="3" t="s">
        <v>744</v>
      </c>
      <c r="S695" s="6" t="s">
        <v>1</v>
      </c>
      <c r="T695" s="6" t="s">
        <v>1</v>
      </c>
      <c r="U695" s="18"/>
      <c r="V695" s="29">
        <v>16</v>
      </c>
      <c r="W695" s="29">
        <v>11</v>
      </c>
      <c r="X695" s="28">
        <v>0.6875</v>
      </c>
    </row>
    <row r="696" spans="1:26" s="9" customFormat="1" ht="18.75" x14ac:dyDescent="0.2">
      <c r="A696" s="3">
        <v>691</v>
      </c>
      <c r="B696" s="3">
        <v>527</v>
      </c>
      <c r="C696" s="7" t="s">
        <v>1545</v>
      </c>
      <c r="D696" s="7" t="s">
        <v>7</v>
      </c>
      <c r="E696" s="7">
        <f>VLOOKUP(C696,'[1]S1.All cases'!$B$3:$O$1003,13,FALSE)</f>
        <v>2018</v>
      </c>
      <c r="F696" s="7" t="str">
        <f>VLOOKUP(C696,'[1]S1.All cases'!$B$3:$O$1003,12,FALSE)</f>
        <v>MUMC</v>
      </c>
      <c r="G696" s="12" t="s">
        <v>39</v>
      </c>
      <c r="H696" s="12" t="s">
        <v>38</v>
      </c>
      <c r="I696" s="13" t="s">
        <v>37</v>
      </c>
      <c r="J696" s="1" t="s">
        <v>1544</v>
      </c>
      <c r="K696" s="4" t="s">
        <v>10</v>
      </c>
      <c r="L696" s="3">
        <v>56565162</v>
      </c>
      <c r="M696" s="3" t="s">
        <v>1543</v>
      </c>
      <c r="N696" s="3" t="s">
        <v>1542</v>
      </c>
      <c r="O696" s="3"/>
      <c r="Q696" s="3" t="s">
        <v>1541</v>
      </c>
      <c r="S696" s="6" t="s">
        <v>1</v>
      </c>
      <c r="T696" s="18"/>
      <c r="U696" s="6" t="s">
        <v>1</v>
      </c>
      <c r="V696" s="6"/>
      <c r="W696" s="6"/>
      <c r="X696" s="5"/>
    </row>
    <row r="697" spans="1:26" s="9" customFormat="1" ht="18.75" x14ac:dyDescent="0.2">
      <c r="A697" s="3">
        <v>692</v>
      </c>
      <c r="B697" s="3">
        <v>528</v>
      </c>
      <c r="C697" s="7" t="s">
        <v>1540</v>
      </c>
      <c r="D697" s="7" t="s">
        <v>17</v>
      </c>
      <c r="E697" s="7">
        <f>VLOOKUP(C697,'[1]S1.All cases'!$B$3:$O$1003,13,FALSE)</f>
        <v>2018</v>
      </c>
      <c r="F697" s="7" t="str">
        <f>VLOOKUP(C697,'[1]S1.All cases'!$B$3:$O$1003,12,FALSE)</f>
        <v>MUMC</v>
      </c>
      <c r="G697" s="1" t="s">
        <v>59</v>
      </c>
      <c r="H697" s="12" t="s">
        <v>5</v>
      </c>
      <c r="I697" s="13" t="s">
        <v>4</v>
      </c>
      <c r="J697" s="9" t="s">
        <v>1539</v>
      </c>
      <c r="K697" s="27">
        <v>15</v>
      </c>
      <c r="L697" s="10" t="s">
        <v>1538</v>
      </c>
      <c r="M697" s="3">
        <v>2</v>
      </c>
      <c r="N697" s="10">
        <v>1</v>
      </c>
      <c r="O697" s="10">
        <v>5353710</v>
      </c>
      <c r="Q697" s="3"/>
      <c r="S697" s="6" t="s">
        <v>1</v>
      </c>
      <c r="T697" s="18"/>
      <c r="U697" s="6" t="s">
        <v>1</v>
      </c>
      <c r="V697" s="6"/>
      <c r="W697" s="6"/>
      <c r="X697" s="5"/>
      <c r="Y697" s="9" t="s">
        <v>1537</v>
      </c>
    </row>
    <row r="698" spans="1:26" s="9" customFormat="1" ht="18.75" x14ac:dyDescent="0.2">
      <c r="A698" s="3">
        <v>693</v>
      </c>
      <c r="B698" s="3">
        <v>529</v>
      </c>
      <c r="C698" s="7" t="s">
        <v>1536</v>
      </c>
      <c r="D698" s="7" t="s">
        <v>7</v>
      </c>
      <c r="E698" s="7">
        <f>VLOOKUP(C698,'[1]S1.All cases'!$B$3:$O$1003,13,FALSE)</f>
        <v>2018</v>
      </c>
      <c r="F698" s="7" t="str">
        <f>VLOOKUP(C698,'[1]S1.All cases'!$B$3:$O$1003,12,FALSE)</f>
        <v>MUMC</v>
      </c>
      <c r="G698" s="12" t="s">
        <v>39</v>
      </c>
      <c r="H698" s="12" t="s">
        <v>5</v>
      </c>
      <c r="I698" s="13" t="s">
        <v>4</v>
      </c>
      <c r="J698" s="1" t="s">
        <v>1535</v>
      </c>
      <c r="K698" s="4">
        <v>16</v>
      </c>
      <c r="L698" s="3" t="s">
        <v>1534</v>
      </c>
      <c r="M698" s="3">
        <v>2</v>
      </c>
      <c r="N698" s="3">
        <v>3</v>
      </c>
      <c r="O698" s="3">
        <v>574124</v>
      </c>
      <c r="Q698" s="3"/>
      <c r="S698" s="6" t="s">
        <v>1</v>
      </c>
      <c r="T698" s="18"/>
      <c r="U698" s="6" t="s">
        <v>1</v>
      </c>
      <c r="V698" s="6"/>
      <c r="W698" s="6"/>
      <c r="X698" s="5"/>
    </row>
    <row r="699" spans="1:26" s="9" customFormat="1" ht="18.75" x14ac:dyDescent="0.2">
      <c r="A699" s="3">
        <v>694</v>
      </c>
      <c r="B699" s="3">
        <v>530</v>
      </c>
      <c r="C699" s="7" t="s">
        <v>1533</v>
      </c>
      <c r="D699" s="7" t="s">
        <v>17</v>
      </c>
      <c r="E699" s="7">
        <f>VLOOKUP(C699,'[1]S1.All cases'!$B$3:$O$1003,13,FALSE)</f>
        <v>2018</v>
      </c>
      <c r="F699" s="7" t="str">
        <f>VLOOKUP(C699,'[1]S1.All cases'!$B$3:$O$1003,12,FALSE)</f>
        <v>MUMC</v>
      </c>
      <c r="G699" s="12" t="s">
        <v>109</v>
      </c>
      <c r="H699" s="12" t="s">
        <v>38</v>
      </c>
      <c r="I699" s="13" t="s">
        <v>37</v>
      </c>
      <c r="J699" s="1" t="s">
        <v>1532</v>
      </c>
      <c r="K699" s="4">
        <v>11</v>
      </c>
      <c r="L699" s="3">
        <v>118137101</v>
      </c>
      <c r="M699" s="3" t="s">
        <v>72</v>
      </c>
      <c r="N699" s="3" t="s">
        <v>54</v>
      </c>
      <c r="O699" s="3"/>
      <c r="Q699" s="3" t="s">
        <v>1470</v>
      </c>
      <c r="S699" s="6" t="s">
        <v>1</v>
      </c>
      <c r="T699" s="6" t="s">
        <v>1</v>
      </c>
      <c r="U699" s="18"/>
      <c r="V699" s="29">
        <v>41</v>
      </c>
      <c r="W699" s="29">
        <v>13</v>
      </c>
      <c r="X699" s="28">
        <v>0.31707317073170732</v>
      </c>
    </row>
    <row r="700" spans="1:26" s="9" customFormat="1" ht="18.75" x14ac:dyDescent="0.2">
      <c r="A700" s="3">
        <v>695</v>
      </c>
      <c r="B700" s="3">
        <v>531</v>
      </c>
      <c r="C700" s="3" t="s">
        <v>1531</v>
      </c>
      <c r="D700" s="3" t="s">
        <v>7</v>
      </c>
      <c r="E700" s="7">
        <f>VLOOKUP(C700,'[1]S1.All cases'!$B$3:$O$1003,13,FALSE)</f>
        <v>2018</v>
      </c>
      <c r="F700" s="7" t="str">
        <f>VLOOKUP(C700,'[1]S1.All cases'!$B$3:$O$1003,12,FALSE)</f>
        <v>MUMC</v>
      </c>
      <c r="G700" s="12" t="s">
        <v>39</v>
      </c>
      <c r="H700" s="12" t="s">
        <v>38</v>
      </c>
      <c r="I700" s="7" t="s">
        <v>37</v>
      </c>
      <c r="J700" s="7" t="s">
        <v>1530</v>
      </c>
      <c r="K700" s="11">
        <v>12</v>
      </c>
      <c r="L700" s="7">
        <v>101753469</v>
      </c>
      <c r="M700" s="7" t="s">
        <v>1210</v>
      </c>
      <c r="N700" s="7" t="s">
        <v>34</v>
      </c>
      <c r="O700" s="7"/>
      <c r="P700" s="1"/>
      <c r="Q700" s="3" t="s">
        <v>1529</v>
      </c>
      <c r="R700" s="3"/>
      <c r="S700" s="6" t="s">
        <v>1</v>
      </c>
      <c r="T700" s="6" t="s">
        <v>1</v>
      </c>
      <c r="V700" s="29">
        <v>24</v>
      </c>
      <c r="W700" s="29">
        <v>24</v>
      </c>
      <c r="X700" s="28">
        <v>1</v>
      </c>
      <c r="Y700" s="1"/>
      <c r="Z700" s="1"/>
    </row>
    <row r="701" spans="1:26" s="9" customFormat="1" ht="18.75" x14ac:dyDescent="0.2">
      <c r="A701" s="3">
        <v>696</v>
      </c>
      <c r="B701" s="3">
        <v>532</v>
      </c>
      <c r="C701" s="7" t="s">
        <v>1523</v>
      </c>
      <c r="D701" s="7" t="s">
        <v>7</v>
      </c>
      <c r="E701" s="7">
        <f>VLOOKUP(C701,'[1]S1.All cases'!$B$3:$O$1003,13,FALSE)</f>
        <v>2018</v>
      </c>
      <c r="F701" s="7" t="str">
        <f>VLOOKUP(C701,'[1]S1.All cases'!$B$3:$O$1003,12,FALSE)</f>
        <v>MUMC</v>
      </c>
      <c r="G701" s="12" t="s">
        <v>39</v>
      </c>
      <c r="H701" s="12" t="s">
        <v>38</v>
      </c>
      <c r="I701" s="13" t="s">
        <v>37</v>
      </c>
      <c r="J701" s="9" t="s">
        <v>1528</v>
      </c>
      <c r="K701" s="4">
        <v>12</v>
      </c>
      <c r="L701" s="3">
        <v>23665525</v>
      </c>
      <c r="M701" s="3" t="s">
        <v>1527</v>
      </c>
      <c r="N701" s="3" t="s">
        <v>1526</v>
      </c>
      <c r="O701" s="3"/>
      <c r="Q701" s="3" t="s">
        <v>1525</v>
      </c>
      <c r="S701" s="6" t="s">
        <v>1</v>
      </c>
      <c r="T701" s="18"/>
      <c r="U701" s="6" t="s">
        <v>1</v>
      </c>
      <c r="V701" s="29"/>
      <c r="W701" s="29"/>
      <c r="X701" s="28"/>
    </row>
    <row r="702" spans="1:26" s="9" customFormat="1" ht="18.75" x14ac:dyDescent="0.2">
      <c r="A702" s="3">
        <v>697</v>
      </c>
      <c r="B702" s="3">
        <v>532</v>
      </c>
      <c r="C702" s="7" t="s">
        <v>1523</v>
      </c>
      <c r="D702" s="7" t="s">
        <v>7</v>
      </c>
      <c r="E702" s="7">
        <f>VLOOKUP(C702,'[1]S1.All cases'!$B$3:$O$1003,13,FALSE)</f>
        <v>2018</v>
      </c>
      <c r="F702" s="7" t="str">
        <f>VLOOKUP(C702,'[1]S1.All cases'!$B$3:$O$1003,12,FALSE)</f>
        <v>MUMC</v>
      </c>
      <c r="G702" s="12" t="s">
        <v>39</v>
      </c>
      <c r="H702" s="12" t="s">
        <v>38</v>
      </c>
      <c r="I702" s="13" t="s">
        <v>37</v>
      </c>
      <c r="J702" s="9" t="s">
        <v>1524</v>
      </c>
      <c r="K702" s="4">
        <v>19</v>
      </c>
      <c r="L702" s="3">
        <v>41422236</v>
      </c>
      <c r="M702" s="3" t="s">
        <v>35</v>
      </c>
      <c r="N702" s="3" t="s">
        <v>54</v>
      </c>
      <c r="O702" s="3"/>
      <c r="Q702" s="3" t="s">
        <v>1521</v>
      </c>
      <c r="S702" s="6" t="s">
        <v>1</v>
      </c>
      <c r="T702" s="6" t="s">
        <v>1</v>
      </c>
      <c r="U702" s="18"/>
      <c r="V702" s="29">
        <v>54</v>
      </c>
      <c r="W702" s="29">
        <v>24</v>
      </c>
      <c r="X702" s="28">
        <v>0.44444444444444442</v>
      </c>
    </row>
    <row r="703" spans="1:26" s="9" customFormat="1" ht="18.75" x14ac:dyDescent="0.2">
      <c r="A703" s="3">
        <v>698</v>
      </c>
      <c r="B703" s="3">
        <v>532</v>
      </c>
      <c r="C703" s="7" t="s">
        <v>1523</v>
      </c>
      <c r="D703" s="7" t="s">
        <v>7</v>
      </c>
      <c r="E703" s="7">
        <f>VLOOKUP(C703,'[1]S1.All cases'!$B$3:$O$1003,13,FALSE)</f>
        <v>2018</v>
      </c>
      <c r="F703" s="7" t="str">
        <f>VLOOKUP(C703,'[1]S1.All cases'!$B$3:$O$1003,12,FALSE)</f>
        <v>MUMC</v>
      </c>
      <c r="G703" s="12" t="s">
        <v>39</v>
      </c>
      <c r="H703" s="12" t="s">
        <v>38</v>
      </c>
      <c r="I703" s="13" t="s">
        <v>37</v>
      </c>
      <c r="J703" s="9" t="s">
        <v>1522</v>
      </c>
      <c r="K703" s="4">
        <v>19</v>
      </c>
      <c r="L703" s="3">
        <v>41422253</v>
      </c>
      <c r="M703" s="3" t="s">
        <v>54</v>
      </c>
      <c r="N703" s="3" t="s">
        <v>72</v>
      </c>
      <c r="O703" s="3"/>
      <c r="Q703" s="3" t="s">
        <v>1521</v>
      </c>
      <c r="S703" s="6" t="s">
        <v>1</v>
      </c>
      <c r="T703" s="6" t="s">
        <v>1</v>
      </c>
      <c r="U703" s="18"/>
      <c r="V703" s="29">
        <v>54</v>
      </c>
      <c r="W703" s="29">
        <v>29</v>
      </c>
      <c r="X703" s="28">
        <v>0.53703703703703709</v>
      </c>
    </row>
    <row r="704" spans="1:26" s="9" customFormat="1" ht="18.75" x14ac:dyDescent="0.2">
      <c r="A704" s="3">
        <v>699</v>
      </c>
      <c r="B704" s="3">
        <v>533</v>
      </c>
      <c r="C704" s="7" t="s">
        <v>1520</v>
      </c>
      <c r="D704" s="7" t="s">
        <v>7</v>
      </c>
      <c r="E704" s="7">
        <f>VLOOKUP(C704,'[1]S1.All cases'!$B$3:$O$1003,13,FALSE)</f>
        <v>2018</v>
      </c>
      <c r="F704" s="7" t="str">
        <f>VLOOKUP(C704,'[1]S1.All cases'!$B$3:$O$1003,12,FALSE)</f>
        <v>MUMC</v>
      </c>
      <c r="G704" s="12" t="s">
        <v>118</v>
      </c>
      <c r="H704" s="12" t="s">
        <v>117</v>
      </c>
      <c r="I704" s="13" t="s">
        <v>4</v>
      </c>
      <c r="J704" s="9" t="s">
        <v>116</v>
      </c>
      <c r="K704" s="27" t="s">
        <v>10</v>
      </c>
      <c r="L704" s="10" t="s">
        <v>115</v>
      </c>
      <c r="M704" s="3">
        <v>44</v>
      </c>
      <c r="N704" s="10">
        <v>286</v>
      </c>
      <c r="O704" s="10">
        <v>60</v>
      </c>
      <c r="Q704" s="3" t="s">
        <v>114</v>
      </c>
      <c r="S704" s="6" t="s">
        <v>1</v>
      </c>
      <c r="T704" s="6" t="s">
        <v>1</v>
      </c>
      <c r="U704" s="18"/>
      <c r="V704" s="6"/>
      <c r="W704" s="6"/>
      <c r="X704" s="5"/>
    </row>
    <row r="705" spans="1:26" s="9" customFormat="1" ht="18.75" x14ac:dyDescent="0.2">
      <c r="A705" s="3">
        <v>700</v>
      </c>
      <c r="B705" s="3">
        <v>534</v>
      </c>
      <c r="C705" s="7" t="s">
        <v>1519</v>
      </c>
      <c r="D705" s="7" t="s">
        <v>17</v>
      </c>
      <c r="E705" s="7">
        <f>VLOOKUP(C705,'[1]S1.All cases'!$B$3:$O$1003,13,FALSE)</f>
        <v>2018</v>
      </c>
      <c r="F705" s="7" t="str">
        <f>VLOOKUP(C705,'[1]S1.All cases'!$B$3:$O$1003,12,FALSE)</f>
        <v>MUMC</v>
      </c>
      <c r="G705" s="1" t="s">
        <v>6</v>
      </c>
      <c r="H705" s="12" t="s">
        <v>5</v>
      </c>
      <c r="I705" s="13" t="s">
        <v>4</v>
      </c>
      <c r="J705" s="1" t="s">
        <v>1518</v>
      </c>
      <c r="K705" s="4">
        <v>11</v>
      </c>
      <c r="L705" s="3" t="s">
        <v>1517</v>
      </c>
      <c r="M705" s="3">
        <v>2</v>
      </c>
      <c r="N705" s="3">
        <v>1</v>
      </c>
      <c r="O705" s="3">
        <v>218989</v>
      </c>
      <c r="Q705" s="3"/>
      <c r="S705" s="6" t="s">
        <v>1</v>
      </c>
      <c r="T705" s="18"/>
      <c r="U705" s="6" t="s">
        <v>1</v>
      </c>
      <c r="V705" s="6"/>
      <c r="W705" s="6"/>
      <c r="X705" s="5"/>
    </row>
    <row r="706" spans="1:26" s="9" customFormat="1" ht="18.75" x14ac:dyDescent="0.2">
      <c r="A706" s="3">
        <v>701</v>
      </c>
      <c r="B706" s="3">
        <v>535</v>
      </c>
      <c r="C706" s="7" t="s">
        <v>1516</v>
      </c>
      <c r="D706" s="7" t="s">
        <v>7</v>
      </c>
      <c r="E706" s="7">
        <f>VLOOKUP(C706,'[1]S1.All cases'!$B$3:$O$1003,13,FALSE)</f>
        <v>2018</v>
      </c>
      <c r="F706" s="7" t="str">
        <f>VLOOKUP(C706,'[1]S1.All cases'!$B$3:$O$1003,12,FALSE)</f>
        <v>MUMC</v>
      </c>
      <c r="G706" s="12" t="s">
        <v>39</v>
      </c>
      <c r="H706" s="12" t="s">
        <v>38</v>
      </c>
      <c r="I706" s="13" t="s">
        <v>37</v>
      </c>
      <c r="J706" s="1" t="s">
        <v>1515</v>
      </c>
      <c r="K706" s="4">
        <v>5</v>
      </c>
      <c r="L706" s="3">
        <v>150251812</v>
      </c>
      <c r="M706" s="3" t="s">
        <v>54</v>
      </c>
      <c r="N706" s="3" t="s">
        <v>72</v>
      </c>
      <c r="O706" s="3"/>
      <c r="Q706" s="3" t="s">
        <v>1514</v>
      </c>
      <c r="S706" s="6" t="s">
        <v>1</v>
      </c>
      <c r="T706" s="6" t="s">
        <v>1</v>
      </c>
      <c r="U706" s="18"/>
      <c r="V706" s="29">
        <v>47</v>
      </c>
      <c r="W706" s="29">
        <v>28</v>
      </c>
      <c r="X706" s="28">
        <v>0.5957446808510638</v>
      </c>
    </row>
    <row r="707" spans="1:26" s="9" customFormat="1" ht="18.75" x14ac:dyDescent="0.2">
      <c r="A707" s="3">
        <v>702</v>
      </c>
      <c r="B707" s="3">
        <v>536</v>
      </c>
      <c r="C707" s="7" t="s">
        <v>1513</v>
      </c>
      <c r="D707" s="7" t="s">
        <v>7</v>
      </c>
      <c r="E707" s="7">
        <f>VLOOKUP(C707,'[1]S1.All cases'!$B$3:$O$1003,13,FALSE)</f>
        <v>2018</v>
      </c>
      <c r="F707" s="7" t="str">
        <f>VLOOKUP(C707,'[1]S1.All cases'!$B$3:$O$1003,12,FALSE)</f>
        <v>MUMC</v>
      </c>
      <c r="G707" s="12" t="s">
        <v>39</v>
      </c>
      <c r="H707" s="12" t="s">
        <v>38</v>
      </c>
      <c r="I707" s="13" t="s">
        <v>37</v>
      </c>
      <c r="J707" s="1" t="s">
        <v>1512</v>
      </c>
      <c r="K707" s="4">
        <v>16</v>
      </c>
      <c r="L707" s="3">
        <v>89283424</v>
      </c>
      <c r="M707" s="3" t="s">
        <v>34</v>
      </c>
      <c r="N707" s="3" t="s">
        <v>72</v>
      </c>
      <c r="O707" s="3"/>
      <c r="Q707" s="3" t="s">
        <v>378</v>
      </c>
      <c r="S707" s="6" t="s">
        <v>1</v>
      </c>
      <c r="T707" s="6" t="s">
        <v>1</v>
      </c>
      <c r="U707" s="18"/>
      <c r="V707" s="29">
        <v>28</v>
      </c>
      <c r="W707" s="29">
        <v>12</v>
      </c>
      <c r="X707" s="28">
        <v>0.42857142857142855</v>
      </c>
    </row>
    <row r="708" spans="1:26" s="9" customFormat="1" ht="18.75" x14ac:dyDescent="0.2">
      <c r="A708" s="3">
        <v>703</v>
      </c>
      <c r="B708" s="3">
        <v>537</v>
      </c>
      <c r="C708" s="7" t="s">
        <v>1511</v>
      </c>
      <c r="D708" s="7" t="s">
        <v>7</v>
      </c>
      <c r="E708" s="7">
        <f>VLOOKUP(C708,'[1]S1.All cases'!$B$3:$O$1003,13,FALSE)</f>
        <v>2018</v>
      </c>
      <c r="F708" s="7" t="str">
        <f>VLOOKUP(C708,'[1]S1.All cases'!$B$3:$O$1003,12,FALSE)</f>
        <v>MUMC</v>
      </c>
      <c r="G708" s="12" t="s">
        <v>39</v>
      </c>
      <c r="H708" s="12" t="s">
        <v>38</v>
      </c>
      <c r="I708" s="13" t="s">
        <v>37</v>
      </c>
      <c r="J708" s="1" t="s">
        <v>1510</v>
      </c>
      <c r="K708" s="4">
        <v>15</v>
      </c>
      <c r="L708" s="3">
        <v>26621395</v>
      </c>
      <c r="M708" s="3" t="s">
        <v>34</v>
      </c>
      <c r="N708" s="3" t="s">
        <v>35</v>
      </c>
      <c r="O708" s="3"/>
      <c r="Q708" s="3" t="s">
        <v>1509</v>
      </c>
      <c r="S708" s="6" t="s">
        <v>1</v>
      </c>
      <c r="T708" s="6" t="s">
        <v>1</v>
      </c>
      <c r="U708" s="18"/>
      <c r="V708" s="29">
        <v>45</v>
      </c>
      <c r="W708" s="29">
        <v>15</v>
      </c>
      <c r="X708" s="28">
        <v>0.33333333333333331</v>
      </c>
    </row>
    <row r="709" spans="1:26" s="9" customFormat="1" ht="18.75" x14ac:dyDescent="0.2">
      <c r="A709" s="3">
        <v>704</v>
      </c>
      <c r="B709" s="3">
        <v>538</v>
      </c>
      <c r="C709" s="7" t="s">
        <v>1508</v>
      </c>
      <c r="D709" s="7" t="s">
        <v>17</v>
      </c>
      <c r="E709" s="7">
        <f>VLOOKUP(C709,'[1]S1.All cases'!$B$3:$O$1003,13,FALSE)</f>
        <v>2018</v>
      </c>
      <c r="F709" s="7" t="str">
        <f>VLOOKUP(C709,'[1]S1.All cases'!$B$3:$O$1003,12,FALSE)</f>
        <v>MUMC</v>
      </c>
      <c r="G709" s="1" t="s">
        <v>6</v>
      </c>
      <c r="H709" s="12" t="s">
        <v>5</v>
      </c>
      <c r="I709" s="13" t="s">
        <v>4</v>
      </c>
      <c r="J709" s="1" t="s">
        <v>1507</v>
      </c>
      <c r="K709" s="4">
        <v>5</v>
      </c>
      <c r="L709" s="3" t="s">
        <v>1506</v>
      </c>
      <c r="M709" s="3">
        <v>2</v>
      </c>
      <c r="N709" s="3">
        <v>1</v>
      </c>
      <c r="O709" s="3">
        <v>4359611</v>
      </c>
      <c r="Q709" s="3"/>
      <c r="S709" s="6" t="s">
        <v>1</v>
      </c>
      <c r="T709" s="6" t="s">
        <v>1</v>
      </c>
      <c r="U709" s="18"/>
      <c r="V709" s="6"/>
      <c r="W709" s="6"/>
      <c r="X709" s="5"/>
    </row>
    <row r="710" spans="1:26" ht="18.75" x14ac:dyDescent="0.2">
      <c r="A710" s="3">
        <v>705</v>
      </c>
      <c r="B710" s="3">
        <v>539</v>
      </c>
      <c r="C710" s="7" t="s">
        <v>1505</v>
      </c>
      <c r="D710" s="7" t="s">
        <v>17</v>
      </c>
      <c r="E710" s="7">
        <f>VLOOKUP(C710,'[1]S1.All cases'!$B$3:$O$1003,13,FALSE)</f>
        <v>2018</v>
      </c>
      <c r="F710" s="7" t="str">
        <f>VLOOKUP(C710,'[1]S1.All cases'!$B$3:$O$1003,12,FALSE)</f>
        <v>MUMC</v>
      </c>
      <c r="G710" s="12" t="s">
        <v>52</v>
      </c>
      <c r="H710" s="12" t="s">
        <v>38</v>
      </c>
      <c r="I710" s="13" t="s">
        <v>37</v>
      </c>
      <c r="J710" s="1" t="s">
        <v>1504</v>
      </c>
      <c r="K710" s="4">
        <v>17</v>
      </c>
      <c r="L710" s="3">
        <v>41612315</v>
      </c>
      <c r="M710" s="3" t="s">
        <v>34</v>
      </c>
      <c r="N710" s="3" t="s">
        <v>35</v>
      </c>
      <c r="P710" s="9"/>
      <c r="Q710" s="3" t="s">
        <v>1503</v>
      </c>
      <c r="R710" s="9"/>
      <c r="S710" s="6" t="s">
        <v>1</v>
      </c>
      <c r="T710" s="6" t="s">
        <v>1</v>
      </c>
      <c r="U710" s="18"/>
      <c r="V710" s="29">
        <v>35</v>
      </c>
      <c r="W710" s="29">
        <v>20</v>
      </c>
      <c r="X710" s="28">
        <v>0.5714285714285714</v>
      </c>
      <c r="Y710" s="9"/>
      <c r="Z710" s="9"/>
    </row>
    <row r="711" spans="1:26" s="9" customFormat="1" ht="18.75" x14ac:dyDescent="0.2">
      <c r="A711" s="3">
        <v>706</v>
      </c>
      <c r="B711" s="3">
        <v>540</v>
      </c>
      <c r="C711" s="7" t="s">
        <v>1502</v>
      </c>
      <c r="D711" s="7" t="s">
        <v>17</v>
      </c>
      <c r="E711" s="7">
        <f>VLOOKUP(C711,'[1]S1.All cases'!$B$3:$O$1003,13,FALSE)</f>
        <v>2018</v>
      </c>
      <c r="F711" s="7" t="str">
        <f>VLOOKUP(C711,'[1]S1.All cases'!$B$3:$O$1003,12,FALSE)</f>
        <v>MUMC</v>
      </c>
      <c r="G711" s="12" t="s">
        <v>109</v>
      </c>
      <c r="H711" s="12" t="s">
        <v>38</v>
      </c>
      <c r="I711" s="13" t="s">
        <v>37</v>
      </c>
      <c r="J711" s="1" t="s">
        <v>1501</v>
      </c>
      <c r="K711" s="4" t="s">
        <v>10</v>
      </c>
      <c r="L711" s="3">
        <v>108692924</v>
      </c>
      <c r="M711" s="3" t="s">
        <v>35</v>
      </c>
      <c r="N711" s="3" t="s">
        <v>34</v>
      </c>
      <c r="O711" s="3"/>
      <c r="Q711" s="3" t="s">
        <v>1398</v>
      </c>
      <c r="S711" s="6" t="s">
        <v>1</v>
      </c>
      <c r="T711" s="6" t="s">
        <v>1</v>
      </c>
      <c r="U711" s="18"/>
      <c r="V711" s="29">
        <v>29</v>
      </c>
      <c r="W711" s="29">
        <v>15</v>
      </c>
      <c r="X711" s="28">
        <v>0.51724137931034486</v>
      </c>
    </row>
    <row r="712" spans="1:26" s="9" customFormat="1" ht="18.75" x14ac:dyDescent="0.2">
      <c r="A712" s="3">
        <v>707</v>
      </c>
      <c r="B712" s="3">
        <v>541</v>
      </c>
      <c r="C712" s="7" t="s">
        <v>1500</v>
      </c>
      <c r="D712" s="7" t="s">
        <v>7</v>
      </c>
      <c r="E712" s="7">
        <f>VLOOKUP(C712,'[1]S1.All cases'!$B$3:$O$1003,13,FALSE)</f>
        <v>2018</v>
      </c>
      <c r="F712" s="7" t="str">
        <f>VLOOKUP(C712,'[1]S1.All cases'!$B$3:$O$1003,12,FALSE)</f>
        <v>MUMC</v>
      </c>
      <c r="G712" s="1" t="s">
        <v>6</v>
      </c>
      <c r="H712" s="12" t="s">
        <v>5</v>
      </c>
      <c r="I712" s="13" t="s">
        <v>4</v>
      </c>
      <c r="J712" s="1" t="s">
        <v>1499</v>
      </c>
      <c r="K712" s="4">
        <v>3</v>
      </c>
      <c r="L712" s="3" t="s">
        <v>1498</v>
      </c>
      <c r="M712" s="3">
        <v>2</v>
      </c>
      <c r="N712" s="3">
        <v>3</v>
      </c>
      <c r="O712" s="3">
        <v>994738</v>
      </c>
      <c r="Q712" s="3"/>
      <c r="S712" s="6" t="s">
        <v>1</v>
      </c>
      <c r="T712" s="18"/>
      <c r="U712" s="6" t="s">
        <v>1</v>
      </c>
      <c r="V712" s="6"/>
      <c r="W712" s="6"/>
      <c r="X712" s="5"/>
    </row>
    <row r="713" spans="1:26" s="9" customFormat="1" ht="18.75" x14ac:dyDescent="0.2">
      <c r="A713" s="3">
        <v>708</v>
      </c>
      <c r="B713" s="3">
        <v>542</v>
      </c>
      <c r="C713" s="7" t="s">
        <v>1497</v>
      </c>
      <c r="D713" s="7" t="s">
        <v>17</v>
      </c>
      <c r="E713" s="7">
        <f>VLOOKUP(C713,'[1]S1.All cases'!$B$3:$O$1003,13,FALSE)</f>
        <v>2018</v>
      </c>
      <c r="F713" s="7" t="str">
        <f>VLOOKUP(C713,'[1]S1.All cases'!$B$3:$O$1003,12,FALSE)</f>
        <v>MUMC</v>
      </c>
      <c r="G713" s="12" t="s">
        <v>39</v>
      </c>
      <c r="H713" s="12" t="s">
        <v>38</v>
      </c>
      <c r="I713" s="13" t="s">
        <v>37</v>
      </c>
      <c r="J713" s="1" t="s">
        <v>1496</v>
      </c>
      <c r="K713" s="4">
        <v>2</v>
      </c>
      <c r="L713" s="3">
        <v>47905612</v>
      </c>
      <c r="M713" s="3" t="s">
        <v>54</v>
      </c>
      <c r="N713" s="3" t="s">
        <v>72</v>
      </c>
      <c r="O713" s="3"/>
      <c r="P713" s="1"/>
      <c r="Q713" s="3" t="s">
        <v>1495</v>
      </c>
      <c r="S713" s="6" t="s">
        <v>1</v>
      </c>
      <c r="T713" s="6" t="s">
        <v>1</v>
      </c>
      <c r="U713" s="18"/>
      <c r="V713" s="29">
        <v>20</v>
      </c>
      <c r="W713" s="29">
        <v>11</v>
      </c>
      <c r="X713" s="28">
        <v>0.55000000000000004</v>
      </c>
      <c r="Y713" s="1"/>
      <c r="Z713" s="1"/>
    </row>
    <row r="714" spans="1:26" s="9" customFormat="1" ht="18.75" x14ac:dyDescent="0.2">
      <c r="A714" s="3">
        <v>709</v>
      </c>
      <c r="B714" s="3">
        <v>543</v>
      </c>
      <c r="C714" s="7" t="s">
        <v>1494</v>
      </c>
      <c r="D714" s="7" t="s">
        <v>17</v>
      </c>
      <c r="E714" s="7">
        <f>VLOOKUP(C714,'[1]S1.All cases'!$B$3:$O$1003,13,FALSE)</f>
        <v>2018</v>
      </c>
      <c r="F714" s="7" t="str">
        <f>VLOOKUP(C714,'[1]S1.All cases'!$B$3:$O$1003,12,FALSE)</f>
        <v>MUMC</v>
      </c>
      <c r="G714" s="12" t="s">
        <v>39</v>
      </c>
      <c r="H714" s="12" t="s">
        <v>38</v>
      </c>
      <c r="I714" s="13" t="s">
        <v>37</v>
      </c>
      <c r="J714" s="1" t="s">
        <v>1493</v>
      </c>
      <c r="K714" s="4">
        <v>2</v>
      </c>
      <c r="L714" s="3">
        <v>15942106</v>
      </c>
      <c r="M714" s="3" t="s">
        <v>35</v>
      </c>
      <c r="N714" s="3" t="s">
        <v>72</v>
      </c>
      <c r="O714" s="3"/>
      <c r="Q714" s="3" t="s">
        <v>1492</v>
      </c>
      <c r="S714" s="6" t="s">
        <v>1</v>
      </c>
      <c r="T714" s="6" t="s">
        <v>1</v>
      </c>
      <c r="U714" s="18"/>
      <c r="V714" s="29">
        <v>29</v>
      </c>
      <c r="W714" s="29">
        <v>15</v>
      </c>
      <c r="X714" s="28">
        <v>0.51724137931034486</v>
      </c>
    </row>
    <row r="715" spans="1:26" s="9" customFormat="1" ht="18.75" x14ac:dyDescent="0.2">
      <c r="A715" s="3">
        <v>710</v>
      </c>
      <c r="B715" s="3">
        <v>544</v>
      </c>
      <c r="C715" s="7" t="s">
        <v>1491</v>
      </c>
      <c r="D715" s="7" t="s">
        <v>7</v>
      </c>
      <c r="E715" s="7">
        <f>VLOOKUP(C715,'[1]S1.All cases'!$B$3:$O$1003,13,FALSE)</f>
        <v>2018</v>
      </c>
      <c r="F715" s="7" t="str">
        <f>VLOOKUP(C715,'[1]S1.All cases'!$B$3:$O$1003,12,FALSE)</f>
        <v>MUMC</v>
      </c>
      <c r="G715" s="1" t="s">
        <v>6</v>
      </c>
      <c r="H715" s="12" t="s">
        <v>5</v>
      </c>
      <c r="I715" s="13" t="s">
        <v>4</v>
      </c>
      <c r="J715" s="1" t="s">
        <v>1490</v>
      </c>
      <c r="K715" s="4">
        <v>21</v>
      </c>
      <c r="L715" s="3" t="s">
        <v>1489</v>
      </c>
      <c r="M715" s="3">
        <v>2</v>
      </c>
      <c r="N715" s="3">
        <v>3</v>
      </c>
      <c r="O715" s="3">
        <v>1563467</v>
      </c>
      <c r="Q715" s="3"/>
      <c r="S715" s="6" t="s">
        <v>1</v>
      </c>
      <c r="T715" s="18"/>
      <c r="U715" s="6" t="s">
        <v>1</v>
      </c>
      <c r="V715" s="6"/>
      <c r="W715" s="6"/>
      <c r="X715" s="5"/>
    </row>
    <row r="716" spans="1:26" s="9" customFormat="1" ht="18.75" x14ac:dyDescent="0.2">
      <c r="A716" s="3">
        <v>711</v>
      </c>
      <c r="B716" s="3">
        <v>545</v>
      </c>
      <c r="C716" s="7" t="s">
        <v>1488</v>
      </c>
      <c r="D716" s="7" t="s">
        <v>7</v>
      </c>
      <c r="E716" s="7">
        <f>VLOOKUP(C716,'[1]S1.All cases'!$B$3:$O$1003,13,FALSE)</f>
        <v>2018</v>
      </c>
      <c r="F716" s="7" t="str">
        <f>VLOOKUP(C716,'[1]S1.All cases'!$B$3:$O$1003,12,FALSE)</f>
        <v>MUMC</v>
      </c>
      <c r="G716" s="12" t="s">
        <v>39</v>
      </c>
      <c r="H716" s="12" t="s">
        <v>5</v>
      </c>
      <c r="I716" s="13" t="s">
        <v>4</v>
      </c>
      <c r="J716" s="1" t="s">
        <v>1487</v>
      </c>
      <c r="K716" s="4">
        <v>15</v>
      </c>
      <c r="L716" s="3" t="s">
        <v>1486</v>
      </c>
      <c r="M716" s="3">
        <v>2</v>
      </c>
      <c r="N716" s="3">
        <v>1</v>
      </c>
      <c r="O716" s="3">
        <v>2208171</v>
      </c>
      <c r="Q716" s="3"/>
      <c r="S716" s="6" t="s">
        <v>1</v>
      </c>
      <c r="T716" s="18"/>
      <c r="U716" s="6" t="s">
        <v>1</v>
      </c>
      <c r="V716" s="6"/>
      <c r="W716" s="6"/>
      <c r="X716" s="5"/>
    </row>
    <row r="717" spans="1:26" s="9" customFormat="1" ht="18.75" x14ac:dyDescent="0.2">
      <c r="A717" s="3">
        <v>712</v>
      </c>
      <c r="B717" s="3">
        <v>546</v>
      </c>
      <c r="C717" s="7" t="s">
        <v>1485</v>
      </c>
      <c r="D717" s="7" t="s">
        <v>17</v>
      </c>
      <c r="E717" s="7">
        <f>VLOOKUP(C717,'[1]S1.All cases'!$B$3:$O$1003,13,FALSE)</f>
        <v>2018</v>
      </c>
      <c r="F717" s="7" t="str">
        <f>VLOOKUP(C717,'[1]S1.All cases'!$B$3:$O$1003,12,FALSE)</f>
        <v>MUMC</v>
      </c>
      <c r="G717" s="12" t="s">
        <v>109</v>
      </c>
      <c r="H717" s="12" t="s">
        <v>38</v>
      </c>
      <c r="I717" s="13" t="s">
        <v>37</v>
      </c>
      <c r="J717" s="1" t="s">
        <v>1484</v>
      </c>
      <c r="K717" s="4">
        <v>3</v>
      </c>
      <c r="L717" s="3">
        <v>38701928</v>
      </c>
      <c r="M717" s="3" t="s">
        <v>35</v>
      </c>
      <c r="N717" s="3" t="s">
        <v>34</v>
      </c>
      <c r="O717" s="3"/>
      <c r="P717" s="1"/>
      <c r="Q717" s="3" t="s">
        <v>1404</v>
      </c>
      <c r="S717" s="6" t="s">
        <v>1</v>
      </c>
      <c r="T717" s="6" t="s">
        <v>1</v>
      </c>
      <c r="U717" s="18"/>
      <c r="V717" s="29">
        <v>49</v>
      </c>
      <c r="W717" s="29">
        <v>25</v>
      </c>
      <c r="X717" s="28">
        <v>0.51020408163265307</v>
      </c>
      <c r="Y717" s="1"/>
      <c r="Z717" s="1"/>
    </row>
    <row r="718" spans="1:26" s="9" customFormat="1" ht="18.75" x14ac:dyDescent="0.2">
      <c r="A718" s="3">
        <v>713</v>
      </c>
      <c r="B718" s="3">
        <v>547</v>
      </c>
      <c r="C718" s="7" t="s">
        <v>1483</v>
      </c>
      <c r="D718" s="7" t="s">
        <v>7</v>
      </c>
      <c r="E718" s="7">
        <f>VLOOKUP(C718,'[1]S1.All cases'!$B$3:$O$1003,13,FALSE)</f>
        <v>2018</v>
      </c>
      <c r="F718" s="7" t="str">
        <f>VLOOKUP(C718,'[1]S1.All cases'!$B$3:$O$1003,12,FALSE)</f>
        <v>MUMC</v>
      </c>
      <c r="G718" s="1" t="s">
        <v>6</v>
      </c>
      <c r="H718" s="12" t="s">
        <v>5</v>
      </c>
      <c r="I718" s="13" t="s">
        <v>4</v>
      </c>
      <c r="J718" s="1" t="s">
        <v>1482</v>
      </c>
      <c r="K718" s="4">
        <v>16</v>
      </c>
      <c r="L718" s="3" t="s">
        <v>1481</v>
      </c>
      <c r="M718" s="3">
        <v>2</v>
      </c>
      <c r="N718" s="3">
        <v>1</v>
      </c>
      <c r="O718" s="3">
        <v>1493673</v>
      </c>
      <c r="Q718" s="3"/>
      <c r="S718" s="6" t="s">
        <v>1</v>
      </c>
      <c r="T718" s="6" t="s">
        <v>1</v>
      </c>
      <c r="U718" s="18"/>
      <c r="V718" s="6"/>
      <c r="W718" s="6"/>
      <c r="X718" s="5"/>
    </row>
    <row r="719" spans="1:26" s="9" customFormat="1" ht="18.75" x14ac:dyDescent="0.2">
      <c r="A719" s="3">
        <v>714</v>
      </c>
      <c r="B719" s="3">
        <v>548</v>
      </c>
      <c r="C719" s="7" t="s">
        <v>1480</v>
      </c>
      <c r="D719" s="7" t="s">
        <v>7</v>
      </c>
      <c r="E719" s="7">
        <f>VLOOKUP(C719,'[1]S1.All cases'!$B$3:$O$1003,13,FALSE)</f>
        <v>2018</v>
      </c>
      <c r="F719" s="7" t="str">
        <f>VLOOKUP(C719,'[1]S1.All cases'!$B$3:$O$1003,12,FALSE)</f>
        <v>MUMC</v>
      </c>
      <c r="G719" s="1" t="s">
        <v>6</v>
      </c>
      <c r="H719" s="12" t="s">
        <v>5</v>
      </c>
      <c r="I719" s="13" t="s">
        <v>4</v>
      </c>
      <c r="J719" s="1" t="s">
        <v>1479</v>
      </c>
      <c r="K719" s="4">
        <v>15</v>
      </c>
      <c r="L719" s="3" t="s">
        <v>1478</v>
      </c>
      <c r="M719" s="3">
        <v>2</v>
      </c>
      <c r="N719" s="3">
        <v>3</v>
      </c>
      <c r="O719" s="3">
        <v>1866388</v>
      </c>
      <c r="Q719" s="3"/>
      <c r="S719" s="6" t="s">
        <v>1</v>
      </c>
      <c r="T719" s="6" t="s">
        <v>1</v>
      </c>
      <c r="U719" s="18"/>
      <c r="V719" s="6"/>
      <c r="W719" s="6"/>
      <c r="X719" s="5"/>
    </row>
    <row r="720" spans="1:26" s="9" customFormat="1" ht="18.75" x14ac:dyDescent="0.2">
      <c r="A720" s="3">
        <v>715</v>
      </c>
      <c r="B720" s="3">
        <v>549</v>
      </c>
      <c r="C720" s="7" t="s">
        <v>1477</v>
      </c>
      <c r="D720" s="7" t="s">
        <v>7</v>
      </c>
      <c r="E720" s="7">
        <f>VLOOKUP(C720,'[1]S1.All cases'!$B$3:$O$1003,13,FALSE)</f>
        <v>2018</v>
      </c>
      <c r="F720" s="7" t="str">
        <f>VLOOKUP(C720,'[1]S1.All cases'!$B$3:$O$1003,12,FALSE)</f>
        <v>MUMC</v>
      </c>
      <c r="G720" s="12" t="s">
        <v>39</v>
      </c>
      <c r="H720" s="12" t="s">
        <v>38</v>
      </c>
      <c r="I720" s="13" t="s">
        <v>37</v>
      </c>
      <c r="J720" s="1" t="s">
        <v>1476</v>
      </c>
      <c r="K720" s="4">
        <v>8</v>
      </c>
      <c r="L720" s="3">
        <v>41981880</v>
      </c>
      <c r="M720" s="3" t="s">
        <v>72</v>
      </c>
      <c r="N720" s="3" t="s">
        <v>35</v>
      </c>
      <c r="O720" s="3"/>
      <c r="P720" s="1"/>
      <c r="Q720" s="3" t="s">
        <v>367</v>
      </c>
      <c r="S720" s="6" t="s">
        <v>1</v>
      </c>
      <c r="T720" s="6" t="s">
        <v>1</v>
      </c>
      <c r="U720" s="18"/>
      <c r="V720" s="29">
        <v>46</v>
      </c>
      <c r="W720" s="29">
        <v>18</v>
      </c>
      <c r="X720" s="28">
        <v>0.39130434782608697</v>
      </c>
      <c r="Y720" s="1"/>
      <c r="Z720" s="1"/>
    </row>
    <row r="721" spans="1:26" s="9" customFormat="1" ht="18.75" x14ac:dyDescent="0.2">
      <c r="A721" s="3">
        <v>716</v>
      </c>
      <c r="B721" s="3">
        <v>550</v>
      </c>
      <c r="C721" s="7" t="s">
        <v>1475</v>
      </c>
      <c r="D721" s="7" t="s">
        <v>7</v>
      </c>
      <c r="E721" s="7">
        <f>VLOOKUP(C721,'[1]S1.All cases'!$B$3:$O$1003,13,FALSE)</f>
        <v>2018</v>
      </c>
      <c r="F721" s="7" t="str">
        <f>VLOOKUP(C721,'[1]S1.All cases'!$B$3:$O$1003,12,FALSE)</f>
        <v>MUMC</v>
      </c>
      <c r="G721" s="12" t="s">
        <v>39</v>
      </c>
      <c r="H721" s="12" t="s">
        <v>38</v>
      </c>
      <c r="I721" s="1" t="s">
        <v>37</v>
      </c>
      <c r="J721" s="1" t="s">
        <v>1474</v>
      </c>
      <c r="K721" s="4">
        <v>19</v>
      </c>
      <c r="L721" s="3">
        <v>49594961</v>
      </c>
      <c r="M721" s="3" t="s">
        <v>217</v>
      </c>
      <c r="N721" s="3" t="s">
        <v>35</v>
      </c>
      <c r="O721" s="3"/>
      <c r="Q721" s="3" t="s">
        <v>1473</v>
      </c>
      <c r="S721" s="6" t="s">
        <v>1</v>
      </c>
      <c r="T721" s="6" t="s">
        <v>1</v>
      </c>
      <c r="U721" s="18"/>
      <c r="V721" s="29">
        <v>46</v>
      </c>
      <c r="W721" s="29">
        <v>27</v>
      </c>
      <c r="X721" s="28">
        <v>0.58695652173913049</v>
      </c>
    </row>
    <row r="722" spans="1:26" s="9" customFormat="1" ht="18.75" x14ac:dyDescent="0.2">
      <c r="A722" s="3">
        <v>717</v>
      </c>
      <c r="B722" s="3">
        <v>551</v>
      </c>
      <c r="C722" s="7" t="s">
        <v>1472</v>
      </c>
      <c r="D722" s="7" t="s">
        <v>17</v>
      </c>
      <c r="E722" s="7">
        <f>VLOOKUP(C722,'[1]S1.All cases'!$B$3:$O$1003,13,FALSE)</f>
        <v>2018</v>
      </c>
      <c r="F722" s="7" t="str">
        <f>VLOOKUP(C722,'[1]S1.All cases'!$B$3:$O$1003,12,FALSE)</f>
        <v>MUMC</v>
      </c>
      <c r="G722" s="12" t="s">
        <v>109</v>
      </c>
      <c r="H722" s="12" t="s">
        <v>38</v>
      </c>
      <c r="I722" s="13" t="s">
        <v>37</v>
      </c>
      <c r="J722" s="1" t="s">
        <v>1471</v>
      </c>
      <c r="K722" s="4">
        <v>11</v>
      </c>
      <c r="L722" s="3">
        <v>118137082</v>
      </c>
      <c r="M722" s="3" t="s">
        <v>54</v>
      </c>
      <c r="N722" s="3" t="s">
        <v>35</v>
      </c>
      <c r="O722" s="3"/>
      <c r="Q722" s="3" t="s">
        <v>1470</v>
      </c>
      <c r="S722" s="6" t="s">
        <v>1</v>
      </c>
      <c r="T722" s="6" t="s">
        <v>1</v>
      </c>
      <c r="U722" s="18"/>
      <c r="V722" s="29">
        <v>43</v>
      </c>
      <c r="W722" s="29">
        <v>26</v>
      </c>
      <c r="X722" s="28">
        <v>0.60465116279069764</v>
      </c>
    </row>
    <row r="723" spans="1:26" ht="18.75" x14ac:dyDescent="0.2">
      <c r="A723" s="3">
        <v>718</v>
      </c>
      <c r="B723" s="3">
        <v>552</v>
      </c>
      <c r="C723" s="7" t="s">
        <v>1467</v>
      </c>
      <c r="D723" s="7" t="s">
        <v>17</v>
      </c>
      <c r="E723" s="7">
        <f>VLOOKUP(C723,'[1]S1.All cases'!$B$3:$O$1003,13,FALSE)</f>
        <v>2018</v>
      </c>
      <c r="F723" s="7" t="str">
        <f>VLOOKUP(C723,'[1]S1.All cases'!$B$3:$O$1003,12,FALSE)</f>
        <v>MUMC</v>
      </c>
      <c r="G723" s="12" t="s">
        <v>39</v>
      </c>
      <c r="H723" s="12" t="s">
        <v>38</v>
      </c>
      <c r="I723" s="13" t="s">
        <v>37</v>
      </c>
      <c r="J723" s="1" t="s">
        <v>1469</v>
      </c>
      <c r="K723" s="4">
        <v>11</v>
      </c>
      <c r="L723" s="3">
        <v>89227816</v>
      </c>
      <c r="M723" s="3" t="s">
        <v>34</v>
      </c>
      <c r="N723" s="3" t="s">
        <v>72</v>
      </c>
      <c r="Q723" s="3" t="s">
        <v>1468</v>
      </c>
      <c r="R723" s="9"/>
      <c r="S723" s="6" t="s">
        <v>1</v>
      </c>
      <c r="T723" s="6" t="s">
        <v>1</v>
      </c>
      <c r="U723" s="18"/>
      <c r="V723" s="29">
        <v>21</v>
      </c>
      <c r="W723" s="29">
        <v>21</v>
      </c>
      <c r="X723" s="28">
        <v>1</v>
      </c>
    </row>
    <row r="724" spans="1:26" s="9" customFormat="1" ht="18.75" x14ac:dyDescent="0.2">
      <c r="A724" s="3">
        <v>719</v>
      </c>
      <c r="B724" s="3">
        <v>552</v>
      </c>
      <c r="C724" s="7" t="s">
        <v>1467</v>
      </c>
      <c r="D724" s="7" t="s">
        <v>17</v>
      </c>
      <c r="E724" s="7">
        <f>VLOOKUP(C724,'[1]S1.All cases'!$B$3:$O$1003,13,FALSE)</f>
        <v>2018</v>
      </c>
      <c r="F724" s="7" t="str">
        <f>VLOOKUP(C724,'[1]S1.All cases'!$B$3:$O$1003,12,FALSE)</f>
        <v>MUMC</v>
      </c>
      <c r="G724" s="12" t="s">
        <v>39</v>
      </c>
      <c r="H724" s="12" t="s">
        <v>38</v>
      </c>
      <c r="I724" s="13" t="s">
        <v>37</v>
      </c>
      <c r="J724" s="1" t="s">
        <v>1466</v>
      </c>
      <c r="K724" s="4">
        <v>16</v>
      </c>
      <c r="L724" s="3">
        <v>29813703</v>
      </c>
      <c r="M724" s="3" t="s">
        <v>35</v>
      </c>
      <c r="N724" s="3" t="s">
        <v>455</v>
      </c>
      <c r="O724" s="3"/>
      <c r="Q724" s="3" t="s">
        <v>1465</v>
      </c>
      <c r="S724" s="6" t="s">
        <v>1</v>
      </c>
      <c r="T724" s="6" t="s">
        <v>1</v>
      </c>
      <c r="U724" s="18"/>
      <c r="V724" s="29">
        <v>24</v>
      </c>
      <c r="W724" s="29">
        <v>9</v>
      </c>
      <c r="X724" s="28">
        <v>0.375</v>
      </c>
    </row>
    <row r="725" spans="1:26" s="9" customFormat="1" ht="18.75" x14ac:dyDescent="0.2">
      <c r="A725" s="3">
        <v>720</v>
      </c>
      <c r="B725" s="3">
        <v>553</v>
      </c>
      <c r="C725" s="7" t="s">
        <v>1464</v>
      </c>
      <c r="D725" s="7" t="s">
        <v>17</v>
      </c>
      <c r="E725" s="7">
        <f>VLOOKUP(C725,'[1]S1.All cases'!$B$3:$O$1003,13,FALSE)</f>
        <v>2018</v>
      </c>
      <c r="F725" s="7" t="str">
        <f>VLOOKUP(C725,'[1]S1.All cases'!$B$3:$O$1003,12,FALSE)</f>
        <v>MUMC</v>
      </c>
      <c r="G725" s="1" t="s">
        <v>59</v>
      </c>
      <c r="H725" s="12" t="s">
        <v>5</v>
      </c>
      <c r="I725" s="13" t="s">
        <v>4</v>
      </c>
      <c r="J725" s="1" t="s">
        <v>1463</v>
      </c>
      <c r="K725" s="4" t="s">
        <v>10</v>
      </c>
      <c r="L725" s="3" t="s">
        <v>1462</v>
      </c>
      <c r="M725" s="3">
        <v>2</v>
      </c>
      <c r="N725" s="3">
        <v>1</v>
      </c>
      <c r="O725" s="3">
        <v>4738</v>
      </c>
      <c r="Q725" s="3" t="s">
        <v>1398</v>
      </c>
      <c r="S725" s="6" t="s">
        <v>1</v>
      </c>
      <c r="T725" s="6" t="s">
        <v>1</v>
      </c>
      <c r="U725" s="18"/>
      <c r="V725" s="6"/>
      <c r="W725" s="6"/>
      <c r="X725" s="5"/>
    </row>
    <row r="726" spans="1:26" s="9" customFormat="1" ht="18.75" x14ac:dyDescent="0.2">
      <c r="A726" s="3">
        <v>721</v>
      </c>
      <c r="B726" s="3">
        <v>554</v>
      </c>
      <c r="C726" s="7" t="s">
        <v>1461</v>
      </c>
      <c r="D726" s="7" t="s">
        <v>17</v>
      </c>
      <c r="E726" s="7">
        <f>VLOOKUP(C726,'[1]S1.All cases'!$B$3:$O$1003,13,FALSE)</f>
        <v>2018</v>
      </c>
      <c r="F726" s="7" t="str">
        <f>VLOOKUP(C726,'[1]S1.All cases'!$B$3:$O$1003,12,FALSE)</f>
        <v>MUMC</v>
      </c>
      <c r="G726" s="1" t="s">
        <v>6</v>
      </c>
      <c r="H726" s="12" t="s">
        <v>5</v>
      </c>
      <c r="I726" s="13" t="s">
        <v>4</v>
      </c>
      <c r="J726" s="1" t="s">
        <v>1460</v>
      </c>
      <c r="K726" s="4">
        <v>9</v>
      </c>
      <c r="L726" s="3" t="s">
        <v>1459</v>
      </c>
      <c r="M726" s="3">
        <v>2</v>
      </c>
      <c r="N726" s="3">
        <v>1</v>
      </c>
      <c r="O726" s="3">
        <v>194031</v>
      </c>
      <c r="Q726" s="3"/>
      <c r="S726" s="6" t="s">
        <v>1</v>
      </c>
      <c r="T726" s="18"/>
      <c r="U726" s="6" t="s">
        <v>1</v>
      </c>
      <c r="V726" s="6"/>
      <c r="W726" s="6"/>
      <c r="X726" s="5"/>
    </row>
    <row r="727" spans="1:26" ht="18.75" x14ac:dyDescent="0.2">
      <c r="A727" s="3">
        <v>722</v>
      </c>
      <c r="B727" s="3">
        <v>555</v>
      </c>
      <c r="C727" s="7" t="s">
        <v>1458</v>
      </c>
      <c r="D727" s="7" t="s">
        <v>17</v>
      </c>
      <c r="E727" s="7">
        <f>VLOOKUP(C727,'[1]S1.All cases'!$B$3:$O$1003,13,FALSE)</f>
        <v>2018</v>
      </c>
      <c r="F727" s="7" t="str">
        <f>VLOOKUP(C727,'[1]S1.All cases'!$B$3:$O$1003,12,FALSE)</f>
        <v>MUMC</v>
      </c>
      <c r="G727" s="1" t="s">
        <v>6</v>
      </c>
      <c r="H727" s="12" t="s">
        <v>5</v>
      </c>
      <c r="I727" s="13" t="s">
        <v>4</v>
      </c>
      <c r="J727" s="1" t="s">
        <v>1457</v>
      </c>
      <c r="K727" s="4">
        <v>18</v>
      </c>
      <c r="L727" s="3" t="s">
        <v>1456</v>
      </c>
      <c r="M727" s="3">
        <v>2</v>
      </c>
      <c r="N727" s="3">
        <v>3</v>
      </c>
      <c r="O727" s="3">
        <v>105477</v>
      </c>
      <c r="P727" s="9"/>
      <c r="R727" s="9"/>
      <c r="S727" s="6" t="s">
        <v>1</v>
      </c>
      <c r="T727" s="18"/>
      <c r="U727" s="6" t="s">
        <v>1</v>
      </c>
      <c r="V727" s="6"/>
      <c r="W727" s="6"/>
      <c r="X727" s="5"/>
      <c r="Y727" s="9"/>
      <c r="Z727" s="9"/>
    </row>
    <row r="728" spans="1:26" s="9" customFormat="1" ht="18.75" x14ac:dyDescent="0.2">
      <c r="A728" s="3">
        <v>723</v>
      </c>
      <c r="B728" s="3">
        <v>556</v>
      </c>
      <c r="C728" s="7" t="s">
        <v>1455</v>
      </c>
      <c r="D728" s="7" t="s">
        <v>17</v>
      </c>
      <c r="E728" s="7">
        <f>VLOOKUP(C728,'[1]S1.All cases'!$B$3:$O$1003,13,FALSE)</f>
        <v>2018</v>
      </c>
      <c r="F728" s="7" t="str">
        <f>VLOOKUP(C728,'[1]S1.All cases'!$B$3:$O$1003,12,FALSE)</f>
        <v>MUMC</v>
      </c>
      <c r="G728" s="1" t="s">
        <v>6</v>
      </c>
      <c r="H728" s="12" t="s">
        <v>5</v>
      </c>
      <c r="I728" s="13" t="s">
        <v>4</v>
      </c>
      <c r="J728" s="1" t="s">
        <v>1454</v>
      </c>
      <c r="K728" s="4">
        <v>2</v>
      </c>
      <c r="L728" s="3" t="s">
        <v>1453</v>
      </c>
      <c r="M728" s="3">
        <v>2</v>
      </c>
      <c r="N728" s="3">
        <v>1</v>
      </c>
      <c r="O728" s="3">
        <v>84682</v>
      </c>
      <c r="Q728" s="3"/>
      <c r="S728" s="6" t="s">
        <v>1</v>
      </c>
      <c r="T728" s="18"/>
      <c r="U728" s="6" t="s">
        <v>1</v>
      </c>
      <c r="V728" s="6"/>
      <c r="W728" s="6"/>
      <c r="X728" s="5"/>
    </row>
    <row r="729" spans="1:26" s="9" customFormat="1" ht="18.75" x14ac:dyDescent="0.2">
      <c r="A729" s="3">
        <v>724</v>
      </c>
      <c r="B729" s="3">
        <v>557</v>
      </c>
      <c r="C729" s="7" t="s">
        <v>1452</v>
      </c>
      <c r="D729" s="7" t="s">
        <v>7</v>
      </c>
      <c r="E729" s="7">
        <f>VLOOKUP(C729,'[1]S1.All cases'!$B$3:$O$1003,13,FALSE)</f>
        <v>2018</v>
      </c>
      <c r="F729" s="7" t="str">
        <f>VLOOKUP(C729,'[1]S1.All cases'!$B$3:$O$1003,12,FALSE)</f>
        <v>MUMC</v>
      </c>
      <c r="G729" s="12" t="s">
        <v>39</v>
      </c>
      <c r="H729" s="12" t="s">
        <v>38</v>
      </c>
      <c r="I729" s="13" t="s">
        <v>37</v>
      </c>
      <c r="J729" s="1" t="s">
        <v>1451</v>
      </c>
      <c r="K729" s="4">
        <v>10</v>
      </c>
      <c r="L729" s="3">
        <v>92609413</v>
      </c>
      <c r="M729" s="3" t="s">
        <v>1450</v>
      </c>
      <c r="N729" s="3" t="s">
        <v>1449</v>
      </c>
      <c r="O729" s="3"/>
      <c r="P729" s="1"/>
      <c r="Q729" s="3" t="s">
        <v>655</v>
      </c>
      <c r="S729" s="6" t="s">
        <v>1</v>
      </c>
      <c r="T729" s="18"/>
      <c r="U729" s="6" t="s">
        <v>1</v>
      </c>
      <c r="V729" s="6"/>
      <c r="W729" s="6"/>
      <c r="X729" s="5"/>
      <c r="Y729" s="1"/>
    </row>
    <row r="730" spans="1:26" ht="18.75" x14ac:dyDescent="0.2">
      <c r="A730" s="3">
        <v>725</v>
      </c>
      <c r="B730" s="3">
        <v>558</v>
      </c>
      <c r="C730" s="7" t="s">
        <v>1448</v>
      </c>
      <c r="D730" s="7" t="s">
        <v>7</v>
      </c>
      <c r="E730" s="7">
        <f>VLOOKUP(C730,'[1]S1.All cases'!$B$3:$O$1003,13,FALSE)</f>
        <v>2018</v>
      </c>
      <c r="F730" s="7" t="str">
        <f>VLOOKUP(C730,'[1]S1.All cases'!$B$3:$O$1003,12,FALSE)</f>
        <v>MUMC</v>
      </c>
      <c r="G730" s="12" t="s">
        <v>39</v>
      </c>
      <c r="H730" s="12" t="s">
        <v>38</v>
      </c>
      <c r="I730" s="13" t="s">
        <v>37</v>
      </c>
      <c r="J730" s="1" t="s">
        <v>1447</v>
      </c>
      <c r="K730" s="4">
        <v>6</v>
      </c>
      <c r="L730" s="3">
        <v>87256462</v>
      </c>
      <c r="M730" s="3" t="s">
        <v>940</v>
      </c>
      <c r="N730" s="3" t="s">
        <v>35</v>
      </c>
      <c r="P730" s="9"/>
      <c r="Q730" s="3" t="s">
        <v>1446</v>
      </c>
      <c r="R730" s="9"/>
      <c r="S730" s="6" t="s">
        <v>1</v>
      </c>
      <c r="T730" s="6" t="s">
        <v>1</v>
      </c>
      <c r="U730" s="18"/>
      <c r="V730" s="29">
        <v>39</v>
      </c>
      <c r="W730" s="29">
        <v>15</v>
      </c>
      <c r="X730" s="28">
        <v>0.38461538461538464</v>
      </c>
      <c r="Y730" s="9"/>
      <c r="Z730" s="9"/>
    </row>
    <row r="731" spans="1:26" s="9" customFormat="1" ht="18.75" x14ac:dyDescent="0.2">
      <c r="A731" s="3">
        <v>726</v>
      </c>
      <c r="B731" s="3">
        <v>559</v>
      </c>
      <c r="C731" s="7" t="s">
        <v>1445</v>
      </c>
      <c r="D731" s="7" t="s">
        <v>17</v>
      </c>
      <c r="E731" s="7">
        <f>VLOOKUP(C731,'[1]S1.All cases'!$B$3:$O$1003,13,FALSE)</f>
        <v>2018</v>
      </c>
      <c r="F731" s="7" t="str">
        <f>VLOOKUP(C731,'[1]S1.All cases'!$B$3:$O$1003,12,FALSE)</f>
        <v>MUMC</v>
      </c>
      <c r="G731" s="12" t="s">
        <v>118</v>
      </c>
      <c r="H731" s="12" t="s">
        <v>117</v>
      </c>
      <c r="I731" s="13" t="s">
        <v>4</v>
      </c>
      <c r="J731" s="9" t="s">
        <v>116</v>
      </c>
      <c r="K731" s="27" t="s">
        <v>10</v>
      </c>
      <c r="L731" s="10" t="s">
        <v>115</v>
      </c>
      <c r="M731" s="3">
        <v>44</v>
      </c>
      <c r="N731" s="10">
        <v>268</v>
      </c>
      <c r="O731" s="10">
        <v>60</v>
      </c>
      <c r="P731" s="1"/>
      <c r="Q731" s="3" t="s">
        <v>114</v>
      </c>
      <c r="S731" s="6" t="s">
        <v>1</v>
      </c>
      <c r="T731" s="6" t="s">
        <v>1</v>
      </c>
      <c r="U731" s="18"/>
      <c r="V731" s="6"/>
      <c r="W731" s="6"/>
      <c r="X731" s="5"/>
      <c r="Y731" s="1"/>
      <c r="Z731" s="1"/>
    </row>
    <row r="732" spans="1:26" s="9" customFormat="1" ht="18.75" x14ac:dyDescent="0.2">
      <c r="A732" s="3">
        <v>727</v>
      </c>
      <c r="B732" s="3">
        <v>560</v>
      </c>
      <c r="C732" s="7" t="s">
        <v>1444</v>
      </c>
      <c r="D732" s="7" t="s">
        <v>7</v>
      </c>
      <c r="E732" s="7">
        <f>VLOOKUP(C732,'[1]S1.All cases'!$B$3:$O$1003,13,FALSE)</f>
        <v>2018</v>
      </c>
      <c r="F732" s="7" t="str">
        <f>VLOOKUP(C732,'[1]S1.All cases'!$B$3:$O$1003,12,FALSE)</f>
        <v>MUMC</v>
      </c>
      <c r="G732" s="12" t="s">
        <v>118</v>
      </c>
      <c r="H732" s="12" t="s">
        <v>117</v>
      </c>
      <c r="I732" s="13" t="s">
        <v>4</v>
      </c>
      <c r="J732" s="9" t="s">
        <v>116</v>
      </c>
      <c r="K732" s="27" t="s">
        <v>10</v>
      </c>
      <c r="L732" s="10" t="s">
        <v>115</v>
      </c>
      <c r="M732" s="3">
        <v>44</v>
      </c>
      <c r="N732" s="10">
        <v>288</v>
      </c>
      <c r="O732" s="10">
        <v>60</v>
      </c>
      <c r="Q732" s="3" t="s">
        <v>114</v>
      </c>
      <c r="S732" s="6" t="s">
        <v>1</v>
      </c>
      <c r="T732" s="6" t="s">
        <v>1</v>
      </c>
      <c r="U732" s="18"/>
      <c r="V732" s="6"/>
      <c r="W732" s="6"/>
      <c r="X732" s="5"/>
    </row>
    <row r="733" spans="1:26" ht="18.75" x14ac:dyDescent="0.2">
      <c r="A733" s="3">
        <v>728</v>
      </c>
      <c r="B733" s="3">
        <v>561</v>
      </c>
      <c r="C733" s="7" t="s">
        <v>1443</v>
      </c>
      <c r="D733" s="7" t="s">
        <v>17</v>
      </c>
      <c r="E733" s="7">
        <f>VLOOKUP(C733,'[1]S1.All cases'!$B$3:$O$1003,13,FALSE)</f>
        <v>2018</v>
      </c>
      <c r="F733" s="7" t="str">
        <f>VLOOKUP(C733,'[1]S1.All cases'!$B$3:$O$1003,12,FALSE)</f>
        <v>MUMC</v>
      </c>
      <c r="G733" s="12" t="s">
        <v>109</v>
      </c>
      <c r="H733" s="12" t="s">
        <v>38</v>
      </c>
      <c r="I733" s="13" t="s">
        <v>37</v>
      </c>
      <c r="J733" s="1" t="s">
        <v>1442</v>
      </c>
      <c r="K733" s="4">
        <v>2</v>
      </c>
      <c r="L733" s="3">
        <v>166405764</v>
      </c>
      <c r="M733" s="3" t="s">
        <v>35</v>
      </c>
      <c r="N733" s="3" t="s">
        <v>34</v>
      </c>
      <c r="P733" s="9"/>
      <c r="Q733" s="3" t="s">
        <v>1441</v>
      </c>
      <c r="R733" s="9"/>
      <c r="S733" s="6" t="s">
        <v>1</v>
      </c>
      <c r="T733" s="6" t="s">
        <v>1</v>
      </c>
      <c r="U733" s="18"/>
      <c r="V733" s="29">
        <v>30</v>
      </c>
      <c r="W733" s="29">
        <v>15</v>
      </c>
      <c r="X733" s="28">
        <v>0.5</v>
      </c>
      <c r="Y733" s="9"/>
      <c r="Z733" s="9"/>
    </row>
    <row r="734" spans="1:26" s="9" customFormat="1" ht="18.75" x14ac:dyDescent="0.2">
      <c r="A734" s="3">
        <v>729</v>
      </c>
      <c r="B734" s="3">
        <v>562</v>
      </c>
      <c r="C734" s="7" t="s">
        <v>1440</v>
      </c>
      <c r="D734" s="7" t="s">
        <v>7</v>
      </c>
      <c r="E734" s="7">
        <f>VLOOKUP(C734,'[1]S1.All cases'!$B$3:$O$1003,13,FALSE)</f>
        <v>2018</v>
      </c>
      <c r="F734" s="7" t="str">
        <f>VLOOKUP(C734,'[1]S1.All cases'!$B$3:$O$1003,12,FALSE)</f>
        <v>MUMC</v>
      </c>
      <c r="G734" s="12" t="s">
        <v>52</v>
      </c>
      <c r="H734" s="12" t="s">
        <v>38</v>
      </c>
      <c r="I734" s="13" t="s">
        <v>37</v>
      </c>
      <c r="J734" s="1" t="s">
        <v>1439</v>
      </c>
      <c r="K734" s="4">
        <v>9</v>
      </c>
      <c r="L734" s="3">
        <v>95476052</v>
      </c>
      <c r="M734" s="3" t="s">
        <v>940</v>
      </c>
      <c r="N734" s="3" t="s">
        <v>35</v>
      </c>
      <c r="O734" s="3"/>
      <c r="Q734" s="3" t="s">
        <v>1438</v>
      </c>
      <c r="S734" s="6" t="s">
        <v>1</v>
      </c>
      <c r="T734" s="6" t="s">
        <v>1</v>
      </c>
      <c r="U734" s="18"/>
      <c r="V734" s="29">
        <v>38</v>
      </c>
      <c r="W734" s="29">
        <v>15</v>
      </c>
      <c r="X734" s="28">
        <v>0.39473684210526316</v>
      </c>
    </row>
    <row r="735" spans="1:26" s="9" customFormat="1" ht="18.75" x14ac:dyDescent="0.2">
      <c r="A735" s="3">
        <v>730</v>
      </c>
      <c r="B735" s="3">
        <v>563</v>
      </c>
      <c r="C735" s="7" t="s">
        <v>1437</v>
      </c>
      <c r="D735" s="7" t="s">
        <v>17</v>
      </c>
      <c r="E735" s="7">
        <f>VLOOKUP(C735,'[1]S1.All cases'!$B$3:$O$1003,13,FALSE)</f>
        <v>2018</v>
      </c>
      <c r="F735" s="7" t="str">
        <f>VLOOKUP(C735,'[1]S1.All cases'!$B$3:$O$1003,12,FALSE)</f>
        <v>MUMC</v>
      </c>
      <c r="G735" s="1" t="s">
        <v>59</v>
      </c>
      <c r="H735" s="12" t="s">
        <v>5</v>
      </c>
      <c r="I735" s="13" t="s">
        <v>4</v>
      </c>
      <c r="J735" s="1" t="s">
        <v>1435</v>
      </c>
      <c r="K735" s="4">
        <v>5</v>
      </c>
      <c r="L735" s="3" t="s">
        <v>319</v>
      </c>
      <c r="M735" s="3">
        <v>2</v>
      </c>
      <c r="N735" s="3">
        <v>1</v>
      </c>
      <c r="O735" s="3">
        <v>7684</v>
      </c>
      <c r="Q735" s="3" t="s">
        <v>318</v>
      </c>
      <c r="R735" s="10" t="s">
        <v>96</v>
      </c>
      <c r="S735" s="6" t="s">
        <v>1</v>
      </c>
      <c r="T735" s="18"/>
      <c r="U735" s="6" t="s">
        <v>1</v>
      </c>
      <c r="V735" s="6"/>
      <c r="W735" s="6"/>
      <c r="X735" s="5"/>
    </row>
    <row r="736" spans="1:26" s="9" customFormat="1" ht="18.75" x14ac:dyDescent="0.2">
      <c r="A736" s="3">
        <v>731</v>
      </c>
      <c r="B736" s="3">
        <v>564</v>
      </c>
      <c r="C736" s="7" t="s">
        <v>1436</v>
      </c>
      <c r="D736" s="7" t="s">
        <v>7</v>
      </c>
      <c r="E736" s="7">
        <f>VLOOKUP(C736,'[1]S1.All cases'!$B$3:$O$1003,13,FALSE)</f>
        <v>2018</v>
      </c>
      <c r="F736" s="7" t="str">
        <f>VLOOKUP(C736,'[1]S1.All cases'!$B$3:$O$1003,12,FALSE)</f>
        <v>MUMC</v>
      </c>
      <c r="G736" s="1" t="s">
        <v>59</v>
      </c>
      <c r="H736" s="12" t="s">
        <v>5</v>
      </c>
      <c r="I736" s="13" t="s">
        <v>4</v>
      </c>
      <c r="J736" s="1" t="s">
        <v>1435</v>
      </c>
      <c r="K736" s="4">
        <v>5</v>
      </c>
      <c r="L736" s="3" t="s">
        <v>319</v>
      </c>
      <c r="M736" s="3">
        <v>2</v>
      </c>
      <c r="N736" s="3">
        <v>2</v>
      </c>
      <c r="O736" s="3">
        <v>7684</v>
      </c>
      <c r="Q736" s="3" t="s">
        <v>318</v>
      </c>
      <c r="R736" s="10" t="s">
        <v>96</v>
      </c>
      <c r="S736" s="17" t="s">
        <v>0</v>
      </c>
      <c r="T736" s="17" t="s">
        <v>0</v>
      </c>
      <c r="U736" s="17" t="s">
        <v>0</v>
      </c>
      <c r="V736" s="6"/>
      <c r="W736" s="6"/>
      <c r="X736" s="5"/>
      <c r="Y736" s="9" t="s">
        <v>1434</v>
      </c>
      <c r="Z736" s="9" t="s">
        <v>391</v>
      </c>
    </row>
    <row r="737" spans="1:26" s="9" customFormat="1" ht="18.75" x14ac:dyDescent="0.2">
      <c r="A737" s="3">
        <v>732</v>
      </c>
      <c r="B737" s="3">
        <v>565</v>
      </c>
      <c r="C737" s="7" t="s">
        <v>1433</v>
      </c>
      <c r="D737" s="7" t="s">
        <v>7</v>
      </c>
      <c r="E737" s="7">
        <f>VLOOKUP(C737,'[1]S1.All cases'!$B$3:$O$1003,13,FALSE)</f>
        <v>2018</v>
      </c>
      <c r="F737" s="7" t="str">
        <f>VLOOKUP(C737,'[1]S1.All cases'!$B$3:$O$1003,12,FALSE)</f>
        <v>MUMC</v>
      </c>
      <c r="G737" s="1" t="s">
        <v>6</v>
      </c>
      <c r="H737" s="12" t="s">
        <v>5</v>
      </c>
      <c r="I737" s="13" t="s">
        <v>4</v>
      </c>
      <c r="J737" s="1" t="s">
        <v>1432</v>
      </c>
      <c r="K737" s="4">
        <v>16</v>
      </c>
      <c r="L737" s="3" t="s">
        <v>1431</v>
      </c>
      <c r="M737" s="3">
        <v>2</v>
      </c>
      <c r="N737" s="3">
        <v>3</v>
      </c>
      <c r="O737" s="3">
        <v>1355577</v>
      </c>
      <c r="Q737" s="3"/>
      <c r="S737" s="6" t="s">
        <v>1</v>
      </c>
      <c r="T737" s="6" t="s">
        <v>1</v>
      </c>
      <c r="U737" s="18"/>
      <c r="V737" s="6"/>
      <c r="W737" s="6"/>
      <c r="X737" s="5"/>
    </row>
    <row r="738" spans="1:26" s="9" customFormat="1" ht="18.75" x14ac:dyDescent="0.2">
      <c r="A738" s="3">
        <v>733</v>
      </c>
      <c r="B738" s="3">
        <v>566</v>
      </c>
      <c r="C738" s="7" t="s">
        <v>1430</v>
      </c>
      <c r="D738" s="7" t="s">
        <v>7</v>
      </c>
      <c r="E738" s="7">
        <f>VLOOKUP(C738,'[1]S1.All cases'!$B$3:$O$1003,13,FALSE)</f>
        <v>2018</v>
      </c>
      <c r="F738" s="7" t="str">
        <f>VLOOKUP(C738,'[1]S1.All cases'!$B$3:$O$1003,12,FALSE)</f>
        <v>MUMC</v>
      </c>
      <c r="G738" s="12" t="s">
        <v>109</v>
      </c>
      <c r="H738" s="12" t="s">
        <v>38</v>
      </c>
      <c r="I738" s="13" t="s">
        <v>37</v>
      </c>
      <c r="J738" s="1" t="s">
        <v>1429</v>
      </c>
      <c r="K738" s="4">
        <v>2</v>
      </c>
      <c r="L738" s="3">
        <v>227057545</v>
      </c>
      <c r="M738" s="3" t="s">
        <v>925</v>
      </c>
      <c r="N738" s="3" t="s">
        <v>34</v>
      </c>
      <c r="O738" s="3"/>
      <c r="Q738" s="3" t="s">
        <v>123</v>
      </c>
      <c r="S738" s="6" t="s">
        <v>1</v>
      </c>
      <c r="T738" s="6" t="s">
        <v>1</v>
      </c>
      <c r="U738" s="18"/>
      <c r="V738" s="29">
        <v>30</v>
      </c>
      <c r="W738" s="29">
        <v>14</v>
      </c>
      <c r="X738" s="28">
        <v>0.46666666666666667</v>
      </c>
    </row>
    <row r="739" spans="1:26" ht="18.75" x14ac:dyDescent="0.2">
      <c r="A739" s="3">
        <v>734</v>
      </c>
      <c r="B739" s="3">
        <v>567</v>
      </c>
      <c r="C739" s="7" t="s">
        <v>1428</v>
      </c>
      <c r="D739" s="7" t="s">
        <v>7</v>
      </c>
      <c r="E739" s="7">
        <f>VLOOKUP(C739,'[1]S1.All cases'!$B$3:$O$1003,13,FALSE)</f>
        <v>2018</v>
      </c>
      <c r="F739" s="7" t="str">
        <f>VLOOKUP(C739,'[1]S1.All cases'!$B$3:$O$1003,12,FALSE)</f>
        <v>MUMC</v>
      </c>
      <c r="G739" s="12" t="s">
        <v>118</v>
      </c>
      <c r="H739" s="12" t="s">
        <v>117</v>
      </c>
      <c r="I739" s="13" t="s">
        <v>4</v>
      </c>
      <c r="J739" s="1" t="s">
        <v>146</v>
      </c>
      <c r="K739" s="4">
        <v>4</v>
      </c>
      <c r="L739" s="3" t="s">
        <v>145</v>
      </c>
      <c r="M739" s="3">
        <v>26</v>
      </c>
      <c r="N739" s="3">
        <v>40</v>
      </c>
      <c r="O739" s="3">
        <v>60</v>
      </c>
      <c r="P739" s="9"/>
      <c r="Q739" s="3" t="s">
        <v>144</v>
      </c>
      <c r="R739" s="9"/>
      <c r="S739" s="6" t="s">
        <v>1</v>
      </c>
      <c r="T739" s="6" t="s">
        <v>1</v>
      </c>
      <c r="U739" s="18"/>
      <c r="V739" s="6"/>
      <c r="W739" s="6"/>
      <c r="X739" s="5"/>
      <c r="Y739" s="9"/>
      <c r="Z739" s="9"/>
    </row>
    <row r="740" spans="1:26" s="9" customFormat="1" ht="18.75" x14ac:dyDescent="0.2">
      <c r="A740" s="3">
        <v>735</v>
      </c>
      <c r="B740" s="3">
        <v>568</v>
      </c>
      <c r="C740" s="7" t="s">
        <v>1427</v>
      </c>
      <c r="D740" s="7" t="s">
        <v>7</v>
      </c>
      <c r="E740" s="7">
        <f>VLOOKUP(C740,'[1]S1.All cases'!$B$3:$O$1003,13,FALSE)</f>
        <v>2018</v>
      </c>
      <c r="F740" s="7" t="str">
        <f>VLOOKUP(C740,'[1]S1.All cases'!$B$3:$O$1003,12,FALSE)</f>
        <v>MUMC</v>
      </c>
      <c r="G740" s="12" t="s">
        <v>39</v>
      </c>
      <c r="H740" s="12" t="s">
        <v>38</v>
      </c>
      <c r="I740" s="13" t="s">
        <v>37</v>
      </c>
      <c r="J740" s="1" t="s">
        <v>1426</v>
      </c>
      <c r="K740" s="4">
        <v>14</v>
      </c>
      <c r="L740" s="3">
        <v>53952207</v>
      </c>
      <c r="M740" s="3" t="s">
        <v>54</v>
      </c>
      <c r="N740" s="3" t="s">
        <v>72</v>
      </c>
      <c r="O740" s="3"/>
      <c r="Q740" s="3" t="s">
        <v>1425</v>
      </c>
      <c r="S740" s="6" t="s">
        <v>1</v>
      </c>
      <c r="T740" s="6" t="s">
        <v>1</v>
      </c>
      <c r="U740" s="18"/>
      <c r="V740" s="29">
        <v>36</v>
      </c>
      <c r="W740" s="29">
        <v>16</v>
      </c>
      <c r="X740" s="28">
        <v>0.44444444444444442</v>
      </c>
    </row>
    <row r="741" spans="1:26" ht="18.75" x14ac:dyDescent="0.2">
      <c r="A741" s="3">
        <v>736</v>
      </c>
      <c r="B741" s="3">
        <v>569</v>
      </c>
      <c r="C741" s="7" t="s">
        <v>1424</v>
      </c>
      <c r="D741" s="7" t="s">
        <v>7</v>
      </c>
      <c r="E741" s="7">
        <f>VLOOKUP(C741,'[1]S1.All cases'!$B$3:$O$1003,13,FALSE)</f>
        <v>2018</v>
      </c>
      <c r="F741" s="7" t="str">
        <f>VLOOKUP(C741,'[1]S1.All cases'!$B$3:$O$1003,12,FALSE)</f>
        <v>MUMC</v>
      </c>
      <c r="G741" s="12" t="s">
        <v>39</v>
      </c>
      <c r="H741" s="12" t="s">
        <v>38</v>
      </c>
      <c r="I741" s="13" t="s">
        <v>37</v>
      </c>
      <c r="J741" s="1" t="s">
        <v>1423</v>
      </c>
      <c r="K741" s="4">
        <v>2</v>
      </c>
      <c r="L741" s="3">
        <v>166036074</v>
      </c>
      <c r="M741" s="3" t="s">
        <v>35</v>
      </c>
      <c r="N741" s="3" t="s">
        <v>34</v>
      </c>
      <c r="P741" s="9"/>
      <c r="Q741" s="3" t="s">
        <v>1422</v>
      </c>
      <c r="R741" s="9"/>
      <c r="S741" s="6" t="s">
        <v>1</v>
      </c>
      <c r="T741" s="6" t="s">
        <v>1</v>
      </c>
      <c r="U741" s="18"/>
      <c r="V741" s="29">
        <v>14</v>
      </c>
      <c r="W741" s="29">
        <v>5</v>
      </c>
      <c r="X741" s="28">
        <v>0.35714285714285715</v>
      </c>
      <c r="Y741" s="9"/>
      <c r="Z741" s="9"/>
    </row>
    <row r="742" spans="1:26" s="9" customFormat="1" ht="18.75" x14ac:dyDescent="0.2">
      <c r="A742" s="3">
        <v>737</v>
      </c>
      <c r="B742" s="3">
        <v>570</v>
      </c>
      <c r="C742" s="7" t="s">
        <v>1421</v>
      </c>
      <c r="D742" s="7" t="s">
        <v>17</v>
      </c>
      <c r="E742" s="7">
        <f>VLOOKUP(C742,'[1]S1.All cases'!$B$3:$O$1003,13,FALSE)</f>
        <v>2018</v>
      </c>
      <c r="F742" s="7" t="str">
        <f>VLOOKUP(C742,'[1]S1.All cases'!$B$3:$O$1003,12,FALSE)</f>
        <v>MUMC</v>
      </c>
      <c r="G742" s="12" t="s">
        <v>118</v>
      </c>
      <c r="H742" s="12" t="s">
        <v>117</v>
      </c>
      <c r="I742" s="13" t="s">
        <v>4</v>
      </c>
      <c r="J742" s="1" t="s">
        <v>146</v>
      </c>
      <c r="K742" s="4">
        <v>4</v>
      </c>
      <c r="L742" s="3" t="s">
        <v>145</v>
      </c>
      <c r="M742" s="3">
        <v>26</v>
      </c>
      <c r="N742" s="3">
        <v>42</v>
      </c>
      <c r="O742" s="3">
        <v>60</v>
      </c>
      <c r="Q742" s="3" t="s">
        <v>144</v>
      </c>
      <c r="S742" s="6" t="s">
        <v>1</v>
      </c>
      <c r="T742" s="6" t="s">
        <v>1</v>
      </c>
      <c r="U742" s="18"/>
      <c r="V742" s="6"/>
      <c r="W742" s="6"/>
      <c r="X742" s="5"/>
    </row>
    <row r="743" spans="1:26" s="9" customFormat="1" ht="18.75" x14ac:dyDescent="0.2">
      <c r="A743" s="3">
        <v>738</v>
      </c>
      <c r="B743" s="3">
        <v>571</v>
      </c>
      <c r="C743" s="7" t="s">
        <v>1420</v>
      </c>
      <c r="D743" s="7" t="s">
        <v>7</v>
      </c>
      <c r="E743" s="7">
        <f>VLOOKUP(C743,'[1]S1.All cases'!$B$3:$O$1003,13,FALSE)</f>
        <v>2018</v>
      </c>
      <c r="F743" s="7" t="str">
        <f>VLOOKUP(C743,'[1]S1.All cases'!$B$3:$O$1003,12,FALSE)</f>
        <v>MUMC</v>
      </c>
      <c r="G743" s="1" t="s">
        <v>6</v>
      </c>
      <c r="H743" s="12" t="s">
        <v>5</v>
      </c>
      <c r="I743" s="13" t="s">
        <v>4</v>
      </c>
      <c r="J743" s="1" t="s">
        <v>1419</v>
      </c>
      <c r="K743" s="4">
        <v>6</v>
      </c>
      <c r="L743" s="3" t="s">
        <v>1418</v>
      </c>
      <c r="M743" s="3">
        <v>2</v>
      </c>
      <c r="N743" s="3">
        <v>1</v>
      </c>
      <c r="O743" s="3">
        <v>65339</v>
      </c>
      <c r="Q743" s="3"/>
      <c r="S743" s="6" t="s">
        <v>1</v>
      </c>
      <c r="T743" s="18"/>
      <c r="U743" s="6" t="s">
        <v>1</v>
      </c>
      <c r="V743" s="6"/>
      <c r="W743" s="6"/>
      <c r="X743" s="5"/>
    </row>
    <row r="744" spans="1:26" s="9" customFormat="1" ht="18.75" x14ac:dyDescent="0.2">
      <c r="A744" s="3">
        <v>739</v>
      </c>
      <c r="B744" s="3">
        <v>572</v>
      </c>
      <c r="C744" s="7" t="s">
        <v>1417</v>
      </c>
      <c r="D744" s="7" t="s">
        <v>7</v>
      </c>
      <c r="E744" s="7">
        <f>VLOOKUP(C744,'[1]S1.All cases'!$B$3:$O$1003,13,FALSE)</f>
        <v>2018</v>
      </c>
      <c r="F744" s="7" t="str">
        <f>VLOOKUP(C744,'[1]S1.All cases'!$B$3:$O$1003,12,FALSE)</f>
        <v>MUMC</v>
      </c>
      <c r="G744" s="12" t="s">
        <v>39</v>
      </c>
      <c r="H744" s="12" t="s">
        <v>38</v>
      </c>
      <c r="I744" s="13" t="s">
        <v>37</v>
      </c>
      <c r="J744" s="1" t="s">
        <v>1416</v>
      </c>
      <c r="K744" s="4">
        <v>6</v>
      </c>
      <c r="L744" s="3">
        <v>110101594</v>
      </c>
      <c r="M744" s="3" t="s">
        <v>54</v>
      </c>
      <c r="N744" s="3" t="s">
        <v>72</v>
      </c>
      <c r="O744" s="3"/>
      <c r="Q744" s="3" t="s">
        <v>1415</v>
      </c>
      <c r="S744" s="6" t="s">
        <v>1</v>
      </c>
      <c r="T744" s="6" t="s">
        <v>1</v>
      </c>
      <c r="U744" s="18"/>
      <c r="V744" s="29">
        <v>46</v>
      </c>
      <c r="W744" s="29">
        <v>24</v>
      </c>
      <c r="X744" s="28">
        <v>0.52173913043478259</v>
      </c>
    </row>
    <row r="745" spans="1:26" s="9" customFormat="1" ht="18.75" x14ac:dyDescent="0.2">
      <c r="A745" s="3">
        <v>740</v>
      </c>
      <c r="B745" s="3">
        <v>573</v>
      </c>
      <c r="C745" s="7" t="s">
        <v>1414</v>
      </c>
      <c r="D745" s="7" t="s">
        <v>17</v>
      </c>
      <c r="E745" s="7">
        <f>VLOOKUP(C745,'[1]S1.All cases'!$B$3:$O$1003,13,FALSE)</f>
        <v>2018</v>
      </c>
      <c r="F745" s="7" t="str">
        <f>VLOOKUP(C745,'[1]S1.All cases'!$B$3:$O$1003,12,FALSE)</f>
        <v>MUMC</v>
      </c>
      <c r="G745" s="12" t="s">
        <v>118</v>
      </c>
      <c r="H745" s="12" t="s">
        <v>117</v>
      </c>
      <c r="I745" s="13" t="s">
        <v>4</v>
      </c>
      <c r="J745" s="9" t="s">
        <v>116</v>
      </c>
      <c r="K745" s="27" t="s">
        <v>10</v>
      </c>
      <c r="L745" s="10" t="s">
        <v>115</v>
      </c>
      <c r="M745" s="3">
        <v>44</v>
      </c>
      <c r="N745" s="10">
        <v>55</v>
      </c>
      <c r="O745" s="10">
        <v>60</v>
      </c>
      <c r="Q745" s="3" t="s">
        <v>114</v>
      </c>
      <c r="S745" s="6" t="s">
        <v>1</v>
      </c>
      <c r="T745" s="6" t="s">
        <v>1</v>
      </c>
      <c r="U745" s="18"/>
      <c r="V745" s="6"/>
      <c r="W745" s="6"/>
      <c r="X745" s="5"/>
      <c r="Y745" s="9" t="s">
        <v>182</v>
      </c>
    </row>
    <row r="746" spans="1:26" s="9" customFormat="1" ht="18.75" x14ac:dyDescent="0.2">
      <c r="A746" s="3">
        <v>741</v>
      </c>
      <c r="B746" s="3">
        <v>574</v>
      </c>
      <c r="C746" s="7" t="s">
        <v>1413</v>
      </c>
      <c r="D746" s="7" t="s">
        <v>17</v>
      </c>
      <c r="E746" s="7">
        <f>VLOOKUP(C746,'[1]S1.All cases'!$B$3:$O$1003,13,FALSE)</f>
        <v>2018</v>
      </c>
      <c r="F746" s="7" t="str">
        <f>VLOOKUP(C746,'[1]S1.All cases'!$B$3:$O$1003,12,FALSE)</f>
        <v>MUMC</v>
      </c>
      <c r="G746" s="12" t="s">
        <v>39</v>
      </c>
      <c r="H746" s="12" t="s">
        <v>38</v>
      </c>
      <c r="I746" s="1" t="s">
        <v>37</v>
      </c>
      <c r="J746" s="1" t="s">
        <v>1412</v>
      </c>
      <c r="K746" s="4" t="s">
        <v>10</v>
      </c>
      <c r="L746" s="3">
        <v>41346243</v>
      </c>
      <c r="M746" s="3" t="s">
        <v>72</v>
      </c>
      <c r="N746" s="3" t="s">
        <v>549</v>
      </c>
      <c r="O746" s="3"/>
      <c r="Q746" s="3" t="s">
        <v>426</v>
      </c>
      <c r="S746" s="6" t="s">
        <v>1</v>
      </c>
      <c r="T746" s="6" t="s">
        <v>1</v>
      </c>
      <c r="U746" s="18"/>
      <c r="V746" s="29">
        <v>33</v>
      </c>
      <c r="W746" s="29">
        <v>17</v>
      </c>
      <c r="X746" s="28">
        <v>0.51515151515151514</v>
      </c>
    </row>
    <row r="747" spans="1:26" s="9" customFormat="1" ht="18.75" x14ac:dyDescent="0.2">
      <c r="A747" s="3">
        <v>742</v>
      </c>
      <c r="B747" s="3">
        <v>575</v>
      </c>
      <c r="C747" s="7" t="s">
        <v>1411</v>
      </c>
      <c r="D747" s="7" t="s">
        <v>7</v>
      </c>
      <c r="E747" s="7">
        <f>VLOOKUP(C747,'[1]S1.All cases'!$B$3:$O$1003,13,FALSE)</f>
        <v>2018</v>
      </c>
      <c r="F747" s="7" t="str">
        <f>VLOOKUP(C747,'[1]S1.All cases'!$B$3:$O$1003,12,FALSE)</f>
        <v>MUMC</v>
      </c>
      <c r="G747" s="12" t="s">
        <v>39</v>
      </c>
      <c r="H747" s="12" t="s">
        <v>38</v>
      </c>
      <c r="I747" s="13" t="s">
        <v>37</v>
      </c>
      <c r="J747" s="1" t="s">
        <v>1410</v>
      </c>
      <c r="K747" s="4" t="s">
        <v>10</v>
      </c>
      <c r="L747" s="3">
        <v>77620470</v>
      </c>
      <c r="M747" s="3" t="s">
        <v>34</v>
      </c>
      <c r="N747" s="3" t="s">
        <v>35</v>
      </c>
      <c r="O747" s="3"/>
      <c r="Q747" s="3" t="s">
        <v>336</v>
      </c>
      <c r="S747" s="6" t="s">
        <v>1</v>
      </c>
      <c r="T747" s="6" t="s">
        <v>1</v>
      </c>
      <c r="U747" s="18"/>
      <c r="V747" s="29">
        <v>10</v>
      </c>
      <c r="W747" s="29">
        <v>10</v>
      </c>
      <c r="X747" s="28">
        <v>1</v>
      </c>
    </row>
    <row r="748" spans="1:26" s="9" customFormat="1" ht="18.75" x14ac:dyDescent="0.2">
      <c r="A748" s="3">
        <v>743</v>
      </c>
      <c r="B748" s="3">
        <v>576</v>
      </c>
      <c r="C748" s="7" t="s">
        <v>1409</v>
      </c>
      <c r="D748" s="7" t="s">
        <v>17</v>
      </c>
      <c r="E748" s="7">
        <f>VLOOKUP(C748,'[1]S1.All cases'!$B$3:$O$1003,13,FALSE)</f>
        <v>2018</v>
      </c>
      <c r="F748" s="7" t="str">
        <f>VLOOKUP(C748,'[1]S1.All cases'!$B$3:$O$1003,12,FALSE)</f>
        <v>MUMC</v>
      </c>
      <c r="G748" s="1" t="s">
        <v>6</v>
      </c>
      <c r="H748" s="12" t="s">
        <v>5</v>
      </c>
      <c r="I748" s="13" t="s">
        <v>4</v>
      </c>
      <c r="J748" s="1" t="s">
        <v>1408</v>
      </c>
      <c r="K748" s="4">
        <v>7</v>
      </c>
      <c r="L748" s="3" t="s">
        <v>1407</v>
      </c>
      <c r="M748" s="3">
        <v>2</v>
      </c>
      <c r="N748" s="3">
        <v>1</v>
      </c>
      <c r="O748" s="3">
        <v>1437173</v>
      </c>
      <c r="Q748" s="3"/>
      <c r="S748" s="6" t="s">
        <v>1</v>
      </c>
      <c r="T748" s="6" t="s">
        <v>1</v>
      </c>
      <c r="U748" s="18"/>
      <c r="V748" s="6"/>
      <c r="W748" s="6"/>
      <c r="X748" s="5"/>
    </row>
    <row r="749" spans="1:26" s="9" customFormat="1" ht="18.75" x14ac:dyDescent="0.2">
      <c r="A749" s="3">
        <v>744</v>
      </c>
      <c r="B749" s="3">
        <v>577</v>
      </c>
      <c r="C749" s="7" t="s">
        <v>1406</v>
      </c>
      <c r="D749" s="7" t="s">
        <v>17</v>
      </c>
      <c r="E749" s="7">
        <f>VLOOKUP(C749,'[1]S1.All cases'!$B$3:$O$1003,13,FALSE)</f>
        <v>2018</v>
      </c>
      <c r="F749" s="7" t="str">
        <f>VLOOKUP(C749,'[1]S1.All cases'!$B$3:$O$1003,12,FALSE)</f>
        <v>MUMC</v>
      </c>
      <c r="G749" s="12" t="s">
        <v>109</v>
      </c>
      <c r="H749" s="12" t="s">
        <v>38</v>
      </c>
      <c r="I749" s="13" t="s">
        <v>37</v>
      </c>
      <c r="J749" s="1" t="s">
        <v>1405</v>
      </c>
      <c r="K749" s="4">
        <v>3</v>
      </c>
      <c r="L749" s="3">
        <v>38698342</v>
      </c>
      <c r="M749" s="3" t="s">
        <v>35</v>
      </c>
      <c r="N749" s="3" t="s">
        <v>34</v>
      </c>
      <c r="O749" s="3"/>
      <c r="Q749" s="3" t="s">
        <v>1404</v>
      </c>
      <c r="S749" s="6" t="s">
        <v>1</v>
      </c>
      <c r="T749" s="6" t="s">
        <v>1</v>
      </c>
      <c r="U749" s="18"/>
      <c r="V749" s="29">
        <v>45</v>
      </c>
      <c r="W749" s="29">
        <v>24</v>
      </c>
      <c r="X749" s="28">
        <v>0.53333333333333333</v>
      </c>
    </row>
    <row r="750" spans="1:26" s="9" customFormat="1" ht="18.75" x14ac:dyDescent="0.2">
      <c r="A750" s="3">
        <v>745</v>
      </c>
      <c r="B750" s="3">
        <v>578</v>
      </c>
      <c r="C750" s="7" t="s">
        <v>1403</v>
      </c>
      <c r="D750" s="7" t="s">
        <v>17</v>
      </c>
      <c r="E750" s="7">
        <f>VLOOKUP(C750,'[1]S1.All cases'!$B$3:$O$1003,13,FALSE)</f>
        <v>2018</v>
      </c>
      <c r="F750" s="7" t="str">
        <f>VLOOKUP(C750,'[1]S1.All cases'!$B$3:$O$1003,12,FALSE)</f>
        <v>MUMC</v>
      </c>
      <c r="G750" s="1" t="s">
        <v>6</v>
      </c>
      <c r="H750" s="12" t="s">
        <v>5</v>
      </c>
      <c r="I750" s="12" t="s">
        <v>4</v>
      </c>
      <c r="J750" s="1" t="s">
        <v>1402</v>
      </c>
      <c r="K750" s="4">
        <v>16</v>
      </c>
      <c r="L750" s="3" t="s">
        <v>1401</v>
      </c>
      <c r="M750" s="3">
        <v>2</v>
      </c>
      <c r="N750" s="3">
        <v>1</v>
      </c>
      <c r="O750" s="3">
        <v>6438660</v>
      </c>
      <c r="Q750" s="3"/>
      <c r="R750" s="1"/>
      <c r="S750" s="6" t="s">
        <v>1</v>
      </c>
      <c r="T750" s="6" t="s">
        <v>1</v>
      </c>
      <c r="U750" s="18"/>
      <c r="V750" s="6"/>
      <c r="W750" s="6"/>
      <c r="X750" s="5"/>
    </row>
    <row r="751" spans="1:26" s="9" customFormat="1" ht="18.75" x14ac:dyDescent="0.2">
      <c r="A751" s="3">
        <v>746</v>
      </c>
      <c r="B751" s="3">
        <v>579</v>
      </c>
      <c r="C751" s="7" t="s">
        <v>1400</v>
      </c>
      <c r="D751" s="7" t="s">
        <v>7</v>
      </c>
      <c r="E751" s="7">
        <f>VLOOKUP(C751,'[1]S1.All cases'!$B$3:$O$1003,13,FALSE)</f>
        <v>2018</v>
      </c>
      <c r="F751" s="7" t="str">
        <f>VLOOKUP(C751,'[1]S1.All cases'!$B$3:$O$1003,12,FALSE)</f>
        <v>MUMC</v>
      </c>
      <c r="G751" s="12" t="s">
        <v>109</v>
      </c>
      <c r="H751" s="12" t="s">
        <v>38</v>
      </c>
      <c r="I751" s="13" t="s">
        <v>37</v>
      </c>
      <c r="J751" s="1" t="s">
        <v>1399</v>
      </c>
      <c r="K751" s="4" t="s">
        <v>10</v>
      </c>
      <c r="L751" s="3">
        <v>108696350</v>
      </c>
      <c r="M751" s="3" t="s">
        <v>54</v>
      </c>
      <c r="N751" s="3" t="s">
        <v>72</v>
      </c>
      <c r="O751" s="3"/>
      <c r="Q751" s="3" t="s">
        <v>1398</v>
      </c>
      <c r="S751" s="6" t="s">
        <v>1</v>
      </c>
      <c r="T751" s="6" t="s">
        <v>1</v>
      </c>
      <c r="U751" s="18"/>
      <c r="V751" s="29">
        <v>17</v>
      </c>
      <c r="W751" s="29">
        <v>17</v>
      </c>
      <c r="X751" s="28">
        <v>1</v>
      </c>
    </row>
    <row r="752" spans="1:26" s="9" customFormat="1" ht="18.75" x14ac:dyDescent="0.2">
      <c r="A752" s="3">
        <v>747</v>
      </c>
      <c r="B752" s="3">
        <v>580</v>
      </c>
      <c r="C752" s="7" t="s">
        <v>1394</v>
      </c>
      <c r="D752" s="7" t="s">
        <v>7</v>
      </c>
      <c r="E752" s="7">
        <f>VLOOKUP(C752,'[1]S1.All cases'!$B$3:$O$1003,13,FALSE)</f>
        <v>2018</v>
      </c>
      <c r="F752" s="7" t="str">
        <f>VLOOKUP(C752,'[1]S1.All cases'!$B$3:$O$1003,12,FALSE)</f>
        <v>MUMC</v>
      </c>
      <c r="G752" s="12" t="s">
        <v>39</v>
      </c>
      <c r="H752" s="12" t="s">
        <v>38</v>
      </c>
      <c r="I752" s="1" t="s">
        <v>37</v>
      </c>
      <c r="J752" s="1" t="s">
        <v>1397</v>
      </c>
      <c r="K752" s="4">
        <v>21</v>
      </c>
      <c r="L752" s="3">
        <v>39264506</v>
      </c>
      <c r="M752" s="3" t="s">
        <v>1396</v>
      </c>
      <c r="N752" s="3" t="s">
        <v>72</v>
      </c>
      <c r="O752" s="3"/>
      <c r="Q752" s="3" t="s">
        <v>1395</v>
      </c>
      <c r="S752" s="6" t="s">
        <v>1</v>
      </c>
      <c r="T752" s="6" t="s">
        <v>1</v>
      </c>
      <c r="U752" s="18"/>
      <c r="V752" s="29">
        <v>37</v>
      </c>
      <c r="W752" s="29">
        <v>23</v>
      </c>
      <c r="X752" s="28">
        <v>0.6216216216216216</v>
      </c>
    </row>
    <row r="753" spans="1:26" s="9" customFormat="1" ht="18.75" x14ac:dyDescent="0.2">
      <c r="A753" s="3">
        <v>748</v>
      </c>
      <c r="B753" s="3">
        <v>580</v>
      </c>
      <c r="C753" s="7" t="s">
        <v>1394</v>
      </c>
      <c r="D753" s="7" t="s">
        <v>7</v>
      </c>
      <c r="E753" s="7">
        <f>VLOOKUP(C753,'[1]S1.All cases'!$B$3:$O$1003,13,FALSE)</f>
        <v>2018</v>
      </c>
      <c r="F753" s="7" t="str">
        <f>VLOOKUP(C753,'[1]S1.All cases'!$B$3:$O$1003,12,FALSE)</f>
        <v>MUMC</v>
      </c>
      <c r="G753" s="12" t="s">
        <v>39</v>
      </c>
      <c r="H753" s="12" t="s">
        <v>38</v>
      </c>
      <c r="I753" s="13" t="s">
        <v>37</v>
      </c>
      <c r="J753" s="1" t="s">
        <v>1393</v>
      </c>
      <c r="K753" s="4" t="s">
        <v>10</v>
      </c>
      <c r="L753" s="3">
        <v>85271281</v>
      </c>
      <c r="M753" s="3" t="s">
        <v>72</v>
      </c>
      <c r="N753" s="3" t="s">
        <v>54</v>
      </c>
      <c r="O753" s="3"/>
      <c r="Q753" s="3" t="s">
        <v>1392</v>
      </c>
      <c r="S753" s="6" t="s">
        <v>1</v>
      </c>
      <c r="T753" s="6" t="s">
        <v>1</v>
      </c>
      <c r="U753" s="18"/>
      <c r="V753" s="29">
        <v>17</v>
      </c>
      <c r="W753" s="29">
        <v>17</v>
      </c>
      <c r="X753" s="28">
        <v>1</v>
      </c>
    </row>
    <row r="754" spans="1:26" s="9" customFormat="1" ht="18.75" x14ac:dyDescent="0.2">
      <c r="A754" s="3">
        <v>749</v>
      </c>
      <c r="B754" s="3">
        <v>581</v>
      </c>
      <c r="C754" s="7" t="s">
        <v>1390</v>
      </c>
      <c r="D754" s="7" t="s">
        <v>17</v>
      </c>
      <c r="E754" s="7">
        <f>VLOOKUP(C754,'[1]S1.All cases'!$B$3:$O$1003,13,FALSE)</f>
        <v>2018</v>
      </c>
      <c r="F754" s="7" t="str">
        <f>VLOOKUP(C754,'[1]S1.All cases'!$B$3:$O$1003,12,FALSE)</f>
        <v>MUMC</v>
      </c>
      <c r="G754" s="12" t="s">
        <v>109</v>
      </c>
      <c r="H754" s="12" t="s">
        <v>38</v>
      </c>
      <c r="I754" s="13" t="s">
        <v>37</v>
      </c>
      <c r="J754" s="1" t="s">
        <v>1391</v>
      </c>
      <c r="K754" s="4">
        <v>2</v>
      </c>
      <c r="L754" s="3">
        <v>166272746</v>
      </c>
      <c r="M754" s="3" t="s">
        <v>35</v>
      </c>
      <c r="N754" s="3" t="s">
        <v>72</v>
      </c>
      <c r="O754" s="3"/>
      <c r="Q754" s="3" t="s">
        <v>1388</v>
      </c>
      <c r="S754" s="6" t="s">
        <v>1</v>
      </c>
      <c r="T754" s="6" t="s">
        <v>1</v>
      </c>
      <c r="U754" s="18"/>
      <c r="V754" s="29">
        <v>29</v>
      </c>
      <c r="W754" s="29">
        <v>16</v>
      </c>
      <c r="X754" s="28">
        <v>0.55172413793103448</v>
      </c>
    </row>
    <row r="755" spans="1:26" s="9" customFormat="1" ht="18.75" x14ac:dyDescent="0.2">
      <c r="A755" s="3">
        <v>750</v>
      </c>
      <c r="B755" s="3">
        <v>581</v>
      </c>
      <c r="C755" s="7" t="s">
        <v>1390</v>
      </c>
      <c r="D755" s="7" t="s">
        <v>17</v>
      </c>
      <c r="E755" s="7">
        <f>VLOOKUP(C755,'[1]S1.All cases'!$B$3:$O$1003,13,FALSE)</f>
        <v>2018</v>
      </c>
      <c r="F755" s="7" t="str">
        <f>VLOOKUP(C755,'[1]S1.All cases'!$B$3:$O$1003,12,FALSE)</f>
        <v>MUMC</v>
      </c>
      <c r="G755" s="12" t="s">
        <v>109</v>
      </c>
      <c r="H755" s="12" t="s">
        <v>38</v>
      </c>
      <c r="I755" s="13" t="s">
        <v>37</v>
      </c>
      <c r="J755" s="1" t="s">
        <v>1389</v>
      </c>
      <c r="K755" s="4">
        <v>2</v>
      </c>
      <c r="L755" s="3">
        <v>166277030</v>
      </c>
      <c r="M755" s="3" t="s">
        <v>34</v>
      </c>
      <c r="N755" s="3" t="s">
        <v>54</v>
      </c>
      <c r="O755" s="3"/>
      <c r="Q755" s="3" t="s">
        <v>1388</v>
      </c>
      <c r="S755" s="6" t="s">
        <v>1</v>
      </c>
      <c r="T755" s="6" t="s">
        <v>1</v>
      </c>
      <c r="U755" s="18"/>
      <c r="V755" s="29">
        <v>44</v>
      </c>
      <c r="W755" s="29">
        <v>28</v>
      </c>
      <c r="X755" s="28">
        <v>0.63636363636363635</v>
      </c>
    </row>
    <row r="756" spans="1:26" s="9" customFormat="1" ht="18.75" x14ac:dyDescent="0.2">
      <c r="A756" s="3">
        <v>751</v>
      </c>
      <c r="B756" s="3">
        <v>582</v>
      </c>
      <c r="C756" s="7" t="s">
        <v>1387</v>
      </c>
      <c r="D756" s="7" t="s">
        <v>17</v>
      </c>
      <c r="E756" s="7">
        <f>VLOOKUP(C756,'[1]S1.All cases'!$B$3:$O$1003,13,FALSE)</f>
        <v>2018</v>
      </c>
      <c r="F756" s="7" t="str">
        <f>VLOOKUP(C756,'[1]S1.All cases'!$B$3:$O$1003,12,FALSE)</f>
        <v>MUMC</v>
      </c>
      <c r="G756" s="12" t="s">
        <v>39</v>
      </c>
      <c r="H756" s="12" t="s">
        <v>38</v>
      </c>
      <c r="I756" s="1" t="s">
        <v>37</v>
      </c>
      <c r="J756" s="1" t="s">
        <v>1386</v>
      </c>
      <c r="K756" s="4">
        <v>6</v>
      </c>
      <c r="L756" s="3">
        <v>157189671</v>
      </c>
      <c r="M756" s="3" t="s">
        <v>72</v>
      </c>
      <c r="N756" s="3" t="s">
        <v>161</v>
      </c>
      <c r="O756" s="3"/>
      <c r="Q756" s="3" t="s">
        <v>1385</v>
      </c>
      <c r="R756" s="1"/>
      <c r="S756" s="6" t="s">
        <v>1</v>
      </c>
      <c r="T756" s="6" t="s">
        <v>1</v>
      </c>
      <c r="U756" s="18"/>
      <c r="V756" s="29">
        <v>46</v>
      </c>
      <c r="W756" s="29">
        <v>27</v>
      </c>
      <c r="X756" s="28">
        <v>0.58695652173913049</v>
      </c>
    </row>
    <row r="757" spans="1:26" s="9" customFormat="1" ht="18.75" x14ac:dyDescent="0.2">
      <c r="A757" s="3">
        <v>752</v>
      </c>
      <c r="B757" s="3">
        <v>583</v>
      </c>
      <c r="C757" s="7" t="s">
        <v>1384</v>
      </c>
      <c r="D757" s="7" t="s">
        <v>7</v>
      </c>
      <c r="E757" s="7">
        <f>VLOOKUP(C757,'[1]S1.All cases'!$B$3:$O$1003,13,FALSE)</f>
        <v>2018</v>
      </c>
      <c r="F757" s="7" t="str">
        <f>VLOOKUP(C757,'[1]S1.All cases'!$B$3:$O$1003,12,FALSE)</f>
        <v>MUMC</v>
      </c>
      <c r="G757" s="12" t="s">
        <v>118</v>
      </c>
      <c r="H757" s="12" t="s">
        <v>117</v>
      </c>
      <c r="I757" s="13" t="s">
        <v>4</v>
      </c>
      <c r="J757" s="1" t="s">
        <v>146</v>
      </c>
      <c r="K757" s="4">
        <v>4</v>
      </c>
      <c r="L757" s="3" t="s">
        <v>145</v>
      </c>
      <c r="M757" s="3">
        <v>26</v>
      </c>
      <c r="N757" s="3">
        <v>39</v>
      </c>
      <c r="O757" s="3">
        <v>60</v>
      </c>
      <c r="Q757" s="3" t="s">
        <v>144</v>
      </c>
      <c r="S757" s="6" t="s">
        <v>1</v>
      </c>
      <c r="T757" s="6" t="s">
        <v>1</v>
      </c>
      <c r="U757" s="18"/>
      <c r="V757" s="6"/>
      <c r="W757" s="6"/>
      <c r="X757" s="5"/>
    </row>
    <row r="758" spans="1:26" s="9" customFormat="1" ht="18.75" x14ac:dyDescent="0.2">
      <c r="A758" s="3">
        <v>753</v>
      </c>
      <c r="B758" s="3">
        <v>584</v>
      </c>
      <c r="C758" s="7" t="s">
        <v>1383</v>
      </c>
      <c r="D758" s="7" t="s">
        <v>7</v>
      </c>
      <c r="E758" s="7">
        <f>VLOOKUP(C758,'[1]S1.All cases'!$B$3:$O$1003,13,FALSE)</f>
        <v>2018</v>
      </c>
      <c r="F758" s="7" t="str">
        <f>VLOOKUP(C758,'[1]S1.All cases'!$B$3:$O$1003,12,FALSE)</f>
        <v>MUMC</v>
      </c>
      <c r="G758" s="12" t="s">
        <v>39</v>
      </c>
      <c r="H758" s="12" t="s">
        <v>38</v>
      </c>
      <c r="I758" s="13" t="s">
        <v>37</v>
      </c>
      <c r="J758" s="1" t="s">
        <v>1382</v>
      </c>
      <c r="K758" s="4" t="s">
        <v>10</v>
      </c>
      <c r="L758" s="3">
        <v>53534106</v>
      </c>
      <c r="M758" s="3" t="s">
        <v>72</v>
      </c>
      <c r="N758" s="3" t="s">
        <v>54</v>
      </c>
      <c r="O758" s="3"/>
      <c r="Q758" s="3" t="s">
        <v>1381</v>
      </c>
      <c r="S758" s="6" t="s">
        <v>1</v>
      </c>
      <c r="T758" s="6" t="s">
        <v>1</v>
      </c>
      <c r="U758" s="18"/>
      <c r="V758" s="29">
        <v>20</v>
      </c>
      <c r="W758" s="29">
        <v>20</v>
      </c>
      <c r="X758" s="28">
        <v>1</v>
      </c>
    </row>
    <row r="759" spans="1:26" s="9" customFormat="1" ht="18.75" x14ac:dyDescent="0.2">
      <c r="A759" s="3">
        <v>754</v>
      </c>
      <c r="B759" s="3">
        <v>585</v>
      </c>
      <c r="C759" s="7" t="s">
        <v>1380</v>
      </c>
      <c r="D759" s="7" t="s">
        <v>17</v>
      </c>
      <c r="E759" s="7">
        <f>VLOOKUP(C759,'[1]S1.All cases'!$B$3:$O$1003,13,FALSE)</f>
        <v>2018</v>
      </c>
      <c r="F759" s="7" t="str">
        <f>VLOOKUP(C759,'[1]S1.All cases'!$B$3:$O$1003,12,FALSE)</f>
        <v>MUMC</v>
      </c>
      <c r="G759" s="12" t="s">
        <v>39</v>
      </c>
      <c r="H759" s="12" t="s">
        <v>5</v>
      </c>
      <c r="I759" s="13" t="s">
        <v>4</v>
      </c>
      <c r="J759" s="1" t="s">
        <v>1379</v>
      </c>
      <c r="K759" s="4">
        <v>16</v>
      </c>
      <c r="L759" s="3" t="s">
        <v>1378</v>
      </c>
      <c r="M759" s="3">
        <v>2</v>
      </c>
      <c r="N759" s="3">
        <v>3</v>
      </c>
      <c r="O759" s="3">
        <v>720300</v>
      </c>
      <c r="Q759" s="3"/>
      <c r="S759" s="6" t="s">
        <v>1</v>
      </c>
      <c r="T759" s="18"/>
      <c r="U759" s="6" t="s">
        <v>1</v>
      </c>
      <c r="V759" s="6"/>
      <c r="W759" s="6"/>
      <c r="X759" s="5"/>
    </row>
    <row r="760" spans="1:26" s="9" customFormat="1" ht="18.75" x14ac:dyDescent="0.2">
      <c r="A760" s="3">
        <v>755</v>
      </c>
      <c r="B760" s="3">
        <v>586</v>
      </c>
      <c r="C760" s="7" t="s">
        <v>1377</v>
      </c>
      <c r="D760" s="7" t="s">
        <v>17</v>
      </c>
      <c r="E760" s="7">
        <f>VLOOKUP(C760,'[1]S1.All cases'!$B$3:$O$1003,13,FALSE)</f>
        <v>2018</v>
      </c>
      <c r="F760" s="7" t="str">
        <f>VLOOKUP(C760,'[1]S1.All cases'!$B$3:$O$1003,12,FALSE)</f>
        <v>MUMC</v>
      </c>
      <c r="G760" s="1" t="s">
        <v>6</v>
      </c>
      <c r="H760" s="12" t="s">
        <v>217</v>
      </c>
      <c r="I760" s="12" t="s">
        <v>26</v>
      </c>
      <c r="J760" s="12" t="s">
        <v>1376</v>
      </c>
      <c r="K760" s="32"/>
      <c r="L760" s="3"/>
      <c r="M760" s="3"/>
      <c r="Q760" s="3"/>
      <c r="S760" s="6" t="s">
        <v>1</v>
      </c>
      <c r="T760" s="18"/>
      <c r="U760" s="6" t="s">
        <v>1</v>
      </c>
      <c r="V760" s="6"/>
      <c r="W760" s="6"/>
      <c r="X760" s="5"/>
    </row>
    <row r="761" spans="1:26" s="9" customFormat="1" ht="18.75" x14ac:dyDescent="0.2">
      <c r="A761" s="3">
        <v>756</v>
      </c>
      <c r="B761" s="3">
        <v>587</v>
      </c>
      <c r="C761" s="7" t="s">
        <v>1375</v>
      </c>
      <c r="D761" s="7" t="s">
        <v>7</v>
      </c>
      <c r="E761" s="7">
        <f>VLOOKUP(C761,'[1]S1.All cases'!$B$3:$O$1003,13,FALSE)</f>
        <v>2018</v>
      </c>
      <c r="F761" s="7" t="str">
        <f>VLOOKUP(C761,'[1]S1.All cases'!$B$3:$O$1003,12,FALSE)</f>
        <v>MUMC</v>
      </c>
      <c r="G761" s="12" t="s">
        <v>39</v>
      </c>
      <c r="H761" s="12" t="s">
        <v>38</v>
      </c>
      <c r="I761" s="13" t="s">
        <v>37</v>
      </c>
      <c r="J761" s="1" t="s">
        <v>1374</v>
      </c>
      <c r="K761" s="4">
        <v>3</v>
      </c>
      <c r="L761" s="3">
        <v>9739094</v>
      </c>
      <c r="M761" s="3" t="s">
        <v>54</v>
      </c>
      <c r="N761" s="3" t="s">
        <v>72</v>
      </c>
      <c r="O761" s="3"/>
      <c r="Q761" s="3" t="s">
        <v>1373</v>
      </c>
      <c r="S761" s="6" t="s">
        <v>1</v>
      </c>
      <c r="T761" s="6" t="s">
        <v>1</v>
      </c>
      <c r="U761" s="18"/>
      <c r="V761" s="29">
        <v>45</v>
      </c>
      <c r="W761" s="29">
        <v>22</v>
      </c>
      <c r="X761" s="28">
        <v>0.48888888888888887</v>
      </c>
    </row>
    <row r="762" spans="1:26" s="9" customFormat="1" ht="18.75" x14ac:dyDescent="0.2">
      <c r="A762" s="3">
        <v>757</v>
      </c>
      <c r="B762" s="3">
        <v>588</v>
      </c>
      <c r="C762" s="7" t="s">
        <v>1372</v>
      </c>
      <c r="D762" s="7" t="s">
        <v>17</v>
      </c>
      <c r="E762" s="7">
        <f>VLOOKUP(C762,'[1]S1.All cases'!$B$3:$O$1003,13,FALSE)</f>
        <v>2018</v>
      </c>
      <c r="F762" s="7" t="str">
        <f>VLOOKUP(C762,'[1]S1.All cases'!$B$3:$O$1003,12,FALSE)</f>
        <v>MUMC</v>
      </c>
      <c r="G762" s="1" t="s">
        <v>6</v>
      </c>
      <c r="H762" s="12" t="s">
        <v>5</v>
      </c>
      <c r="I762" s="13" t="s">
        <v>4</v>
      </c>
      <c r="J762" s="1" t="s">
        <v>1371</v>
      </c>
      <c r="K762" s="4">
        <v>8</v>
      </c>
      <c r="L762" s="3" t="s">
        <v>1370</v>
      </c>
      <c r="M762" s="3">
        <v>2</v>
      </c>
      <c r="N762" s="3">
        <v>1</v>
      </c>
      <c r="O762" s="3">
        <v>384074</v>
      </c>
      <c r="Q762" s="3"/>
      <c r="S762" s="6" t="s">
        <v>1</v>
      </c>
      <c r="T762" s="18"/>
      <c r="U762" s="6" t="s">
        <v>1</v>
      </c>
      <c r="V762" s="6"/>
      <c r="W762" s="6"/>
      <c r="X762" s="5"/>
    </row>
    <row r="763" spans="1:26" s="9" customFormat="1" ht="18.75" x14ac:dyDescent="0.2">
      <c r="A763" s="3">
        <v>758</v>
      </c>
      <c r="B763" s="3">
        <v>589</v>
      </c>
      <c r="C763" s="7" t="s">
        <v>1369</v>
      </c>
      <c r="D763" s="7" t="s">
        <v>17</v>
      </c>
      <c r="E763" s="7">
        <f>VLOOKUP(C763,'[1]S1.All cases'!$B$3:$O$1003,13,FALSE)</f>
        <v>2018</v>
      </c>
      <c r="F763" s="7" t="str">
        <f>VLOOKUP(C763,'[1]S1.All cases'!$B$3:$O$1003,12,FALSE)</f>
        <v>MUMC</v>
      </c>
      <c r="G763" s="1" t="s">
        <v>1064</v>
      </c>
      <c r="H763" s="12" t="s">
        <v>217</v>
      </c>
      <c r="I763" s="12" t="s">
        <v>26</v>
      </c>
      <c r="J763" s="12" t="s">
        <v>1368</v>
      </c>
      <c r="K763" s="32"/>
      <c r="L763" s="3"/>
      <c r="M763" s="3"/>
      <c r="Q763" s="3"/>
      <c r="S763" s="6" t="s">
        <v>1</v>
      </c>
      <c r="T763" s="18"/>
      <c r="U763" s="6" t="s">
        <v>1</v>
      </c>
      <c r="V763" s="6"/>
      <c r="W763" s="6"/>
      <c r="X763" s="5"/>
    </row>
    <row r="764" spans="1:26" s="9" customFormat="1" ht="18.75" x14ac:dyDescent="0.2">
      <c r="A764" s="3">
        <v>759</v>
      </c>
      <c r="B764" s="3">
        <v>590</v>
      </c>
      <c r="C764" s="7" t="s">
        <v>1365</v>
      </c>
      <c r="D764" s="7" t="s">
        <v>17</v>
      </c>
      <c r="E764" s="7">
        <f>VLOOKUP(C764,'[1]S1.All cases'!$B$3:$O$1003,13,FALSE)</f>
        <v>2018</v>
      </c>
      <c r="F764" s="7" t="str">
        <f>VLOOKUP(C764,'[1]S1.All cases'!$B$3:$O$1003,12,FALSE)</f>
        <v>MUMC</v>
      </c>
      <c r="G764" s="12" t="s">
        <v>109</v>
      </c>
      <c r="H764" s="12" t="s">
        <v>38</v>
      </c>
      <c r="I764" s="13" t="s">
        <v>37</v>
      </c>
      <c r="J764" s="1" t="s">
        <v>1367</v>
      </c>
      <c r="K764" s="4">
        <v>2</v>
      </c>
      <c r="L764" s="3">
        <v>165146791</v>
      </c>
      <c r="M764" s="3" t="s">
        <v>54</v>
      </c>
      <c r="N764" s="3" t="s">
        <v>72</v>
      </c>
      <c r="O764" s="3"/>
      <c r="Q764" s="3" t="s">
        <v>1366</v>
      </c>
      <c r="S764" s="6" t="s">
        <v>1</v>
      </c>
      <c r="T764" s="6" t="s">
        <v>1</v>
      </c>
      <c r="U764" s="18"/>
      <c r="V764" s="29">
        <v>31</v>
      </c>
      <c r="W764" s="29">
        <v>16</v>
      </c>
      <c r="X764" s="28">
        <v>0.5161290322580645</v>
      </c>
    </row>
    <row r="765" spans="1:26" s="9" customFormat="1" ht="18.75" x14ac:dyDescent="0.2">
      <c r="A765" s="3">
        <v>760</v>
      </c>
      <c r="B765" s="3">
        <v>590</v>
      </c>
      <c r="C765" s="7" t="s">
        <v>1365</v>
      </c>
      <c r="D765" s="7" t="s">
        <v>17</v>
      </c>
      <c r="E765" s="7">
        <f>VLOOKUP(C765,'[1]S1.All cases'!$B$3:$O$1003,13,FALSE)</f>
        <v>2018</v>
      </c>
      <c r="F765" s="7" t="str">
        <f>VLOOKUP(C765,'[1]S1.All cases'!$B$3:$O$1003,12,FALSE)</f>
        <v>MUMC</v>
      </c>
      <c r="G765" s="12" t="s">
        <v>109</v>
      </c>
      <c r="H765" s="12" t="s">
        <v>38</v>
      </c>
      <c r="I765" s="13" t="s">
        <v>37</v>
      </c>
      <c r="J765" s="1" t="s">
        <v>1364</v>
      </c>
      <c r="K765" s="4">
        <v>3</v>
      </c>
      <c r="L765" s="3">
        <v>38863295</v>
      </c>
      <c r="M765" s="3" t="s">
        <v>35</v>
      </c>
      <c r="N765" s="3" t="s">
        <v>34</v>
      </c>
      <c r="O765" s="3"/>
      <c r="P765" s="1"/>
      <c r="Q765" s="3" t="s">
        <v>1309</v>
      </c>
      <c r="S765" s="6" t="s">
        <v>1</v>
      </c>
      <c r="T765" s="6" t="s">
        <v>1</v>
      </c>
      <c r="U765" s="18"/>
      <c r="V765" s="29">
        <v>36</v>
      </c>
      <c r="W765" s="29">
        <v>22</v>
      </c>
      <c r="X765" s="28">
        <v>0.61111111111111116</v>
      </c>
      <c r="Y765" s="1"/>
      <c r="Z765" s="1"/>
    </row>
    <row r="766" spans="1:26" s="9" customFormat="1" ht="18.75" x14ac:dyDescent="0.2">
      <c r="A766" s="3">
        <v>761</v>
      </c>
      <c r="B766" s="3">
        <v>591</v>
      </c>
      <c r="C766" s="7" t="s">
        <v>1363</v>
      </c>
      <c r="D766" s="7" t="s">
        <v>7</v>
      </c>
      <c r="E766" s="7">
        <f>VLOOKUP(C766,'[1]S1.All cases'!$B$3:$O$1003,13,FALSE)</f>
        <v>2018</v>
      </c>
      <c r="F766" s="7" t="str">
        <f>VLOOKUP(C766,'[1]S1.All cases'!$B$3:$O$1003,12,FALSE)</f>
        <v>MUMC</v>
      </c>
      <c r="G766" s="1" t="s">
        <v>6</v>
      </c>
      <c r="H766" s="12" t="s">
        <v>5</v>
      </c>
      <c r="I766" s="13" t="s">
        <v>4</v>
      </c>
      <c r="J766" s="1" t="s">
        <v>1362</v>
      </c>
      <c r="K766" s="4">
        <v>6</v>
      </c>
      <c r="L766" s="3" t="s">
        <v>1361</v>
      </c>
      <c r="M766" s="3">
        <v>2</v>
      </c>
      <c r="N766" s="3">
        <v>3</v>
      </c>
      <c r="O766" s="3">
        <v>1031749</v>
      </c>
      <c r="Q766" s="3"/>
      <c r="S766" s="6" t="s">
        <v>1</v>
      </c>
      <c r="T766" s="6" t="s">
        <v>1</v>
      </c>
      <c r="U766" s="18"/>
      <c r="V766" s="6"/>
      <c r="W766" s="6"/>
      <c r="X766" s="5"/>
    </row>
    <row r="767" spans="1:26" s="9" customFormat="1" ht="18.75" x14ac:dyDescent="0.2">
      <c r="A767" s="3">
        <v>762</v>
      </c>
      <c r="B767" s="3">
        <v>592</v>
      </c>
      <c r="C767" s="3" t="s">
        <v>1360</v>
      </c>
      <c r="D767" s="3" t="s">
        <v>17</v>
      </c>
      <c r="E767" s="7">
        <f>VLOOKUP(C767,'[1]S1.All cases'!$B$3:$O$1003,13,FALSE)</f>
        <v>2018</v>
      </c>
      <c r="F767" s="7" t="str">
        <f>VLOOKUP(C767,'[1]S1.All cases'!$B$3:$O$1003,12,FALSE)</f>
        <v>MUMC</v>
      </c>
      <c r="G767" s="12" t="s">
        <v>39</v>
      </c>
      <c r="H767" s="12" t="s">
        <v>38</v>
      </c>
      <c r="I767" s="13" t="s">
        <v>37</v>
      </c>
      <c r="J767" s="1" t="s">
        <v>1359</v>
      </c>
      <c r="K767" s="4">
        <v>6</v>
      </c>
      <c r="L767" s="3">
        <v>30722959</v>
      </c>
      <c r="M767" s="3" t="s">
        <v>35</v>
      </c>
      <c r="N767" s="3" t="s">
        <v>34</v>
      </c>
      <c r="O767" s="3"/>
      <c r="Q767" s="3" t="s">
        <v>1358</v>
      </c>
      <c r="R767" s="7"/>
      <c r="S767" s="6" t="s">
        <v>1</v>
      </c>
      <c r="T767" s="6" t="s">
        <v>1</v>
      </c>
      <c r="U767" s="18"/>
      <c r="V767" s="29">
        <v>52</v>
      </c>
      <c r="W767" s="29">
        <v>29</v>
      </c>
      <c r="X767" s="28">
        <v>0.55769230769230771</v>
      </c>
    </row>
    <row r="768" spans="1:26" s="9" customFormat="1" ht="18.75" x14ac:dyDescent="0.2">
      <c r="A768" s="3">
        <v>763</v>
      </c>
      <c r="B768" s="3">
        <v>593</v>
      </c>
      <c r="C768" s="7" t="s">
        <v>1357</v>
      </c>
      <c r="D768" s="7" t="s">
        <v>7</v>
      </c>
      <c r="E768" s="7">
        <f>VLOOKUP(C768,'[1]S1.All cases'!$B$3:$O$1003,13,FALSE)</f>
        <v>2018</v>
      </c>
      <c r="F768" s="7" t="str">
        <f>VLOOKUP(C768,'[1]S1.All cases'!$B$3:$O$1003,12,FALSE)</f>
        <v>MUMC</v>
      </c>
      <c r="G768" s="12" t="s">
        <v>39</v>
      </c>
      <c r="H768" s="12" t="s">
        <v>38</v>
      </c>
      <c r="I768" s="1" t="s">
        <v>37</v>
      </c>
      <c r="J768" s="1" t="s">
        <v>1356</v>
      </c>
      <c r="K768" s="4">
        <v>16</v>
      </c>
      <c r="L768" s="3">
        <v>89281412</v>
      </c>
      <c r="M768" s="3" t="s">
        <v>34</v>
      </c>
      <c r="N768" s="3" t="s">
        <v>268</v>
      </c>
      <c r="O768" s="3"/>
      <c r="Q768" s="3" t="s">
        <v>378</v>
      </c>
      <c r="S768" s="6" t="s">
        <v>1</v>
      </c>
      <c r="T768" s="6" t="s">
        <v>1</v>
      </c>
      <c r="U768" s="18"/>
      <c r="V768" s="29">
        <v>71</v>
      </c>
      <c r="W768" s="29">
        <v>17</v>
      </c>
      <c r="X768" s="28">
        <v>0.23943661971830985</v>
      </c>
    </row>
    <row r="769" spans="1:26" s="9" customFormat="1" ht="18.75" x14ac:dyDescent="0.2">
      <c r="A769" s="3">
        <v>764</v>
      </c>
      <c r="B769" s="3">
        <v>594</v>
      </c>
      <c r="C769" s="7" t="s">
        <v>1355</v>
      </c>
      <c r="D769" s="7" t="s">
        <v>17</v>
      </c>
      <c r="E769" s="7">
        <f>VLOOKUP(C769,'[1]S1.All cases'!$B$3:$O$1003,13,FALSE)</f>
        <v>2018</v>
      </c>
      <c r="F769" s="7" t="str">
        <f>VLOOKUP(C769,'[1]S1.All cases'!$B$3:$O$1003,12,FALSE)</f>
        <v>MUMC</v>
      </c>
      <c r="G769" s="12" t="s">
        <v>118</v>
      </c>
      <c r="H769" s="12" t="s">
        <v>117</v>
      </c>
      <c r="I769" s="13" t="s">
        <v>4</v>
      </c>
      <c r="J769" s="1" t="s">
        <v>146</v>
      </c>
      <c r="K769" s="4">
        <v>4</v>
      </c>
      <c r="L769" s="3" t="s">
        <v>145</v>
      </c>
      <c r="M769" s="3">
        <v>26</v>
      </c>
      <c r="N769" s="3">
        <v>40</v>
      </c>
      <c r="O769" s="3">
        <v>60</v>
      </c>
      <c r="Q769" s="3" t="s">
        <v>144</v>
      </c>
      <c r="S769" s="6" t="s">
        <v>1</v>
      </c>
      <c r="T769" s="6" t="s">
        <v>1</v>
      </c>
      <c r="U769" s="18"/>
      <c r="V769" s="6"/>
      <c r="W769" s="6"/>
      <c r="X769" s="5"/>
    </row>
    <row r="770" spans="1:26" s="9" customFormat="1" ht="18.75" x14ac:dyDescent="0.2">
      <c r="A770" s="3">
        <v>765</v>
      </c>
      <c r="B770" s="3">
        <v>595</v>
      </c>
      <c r="C770" s="7" t="s">
        <v>1352</v>
      </c>
      <c r="D770" s="7" t="s">
        <v>7</v>
      </c>
      <c r="E770" s="7">
        <f>VLOOKUP(C770,'[1]S1.All cases'!$B$3:$O$1003,13,FALSE)</f>
        <v>2018</v>
      </c>
      <c r="F770" s="7" t="str">
        <f>VLOOKUP(C770,'[1]S1.All cases'!$B$3:$O$1003,12,FALSE)</f>
        <v>MUMC</v>
      </c>
      <c r="G770" s="1" t="s">
        <v>6</v>
      </c>
      <c r="H770" s="12" t="s">
        <v>5</v>
      </c>
      <c r="I770" s="13" t="s">
        <v>4</v>
      </c>
      <c r="J770" s="1" t="s">
        <v>1354</v>
      </c>
      <c r="K770" s="4">
        <v>5</v>
      </c>
      <c r="L770" s="3" t="s">
        <v>1353</v>
      </c>
      <c r="M770" s="3">
        <v>2</v>
      </c>
      <c r="N770" s="3">
        <v>1</v>
      </c>
      <c r="O770" s="3">
        <v>82583</v>
      </c>
      <c r="Q770" s="3"/>
      <c r="S770" s="6" t="s">
        <v>1</v>
      </c>
      <c r="T770" s="18"/>
      <c r="U770" s="6" t="s">
        <v>1</v>
      </c>
      <c r="V770" s="6"/>
      <c r="W770" s="6"/>
      <c r="X770" s="5"/>
    </row>
    <row r="771" spans="1:26" s="9" customFormat="1" ht="18.75" x14ac:dyDescent="0.2">
      <c r="A771" s="3">
        <v>766</v>
      </c>
      <c r="B771" s="3">
        <v>595</v>
      </c>
      <c r="C771" s="7" t="s">
        <v>1352</v>
      </c>
      <c r="D771" s="7" t="s">
        <v>7</v>
      </c>
      <c r="E771" s="7">
        <f>VLOOKUP(C771,'[1]S1.All cases'!$B$3:$O$1003,13,FALSE)</f>
        <v>2018</v>
      </c>
      <c r="F771" s="7" t="str">
        <f>VLOOKUP(C771,'[1]S1.All cases'!$B$3:$O$1003,12,FALSE)</f>
        <v>MUMC</v>
      </c>
      <c r="G771" s="1" t="s">
        <v>6</v>
      </c>
      <c r="H771" s="12" t="s">
        <v>5</v>
      </c>
      <c r="I771" s="13" t="s">
        <v>4</v>
      </c>
      <c r="J771" s="1" t="s">
        <v>1351</v>
      </c>
      <c r="K771" s="4">
        <v>6</v>
      </c>
      <c r="L771" s="3" t="s">
        <v>1350</v>
      </c>
      <c r="M771" s="3">
        <v>2</v>
      </c>
      <c r="N771" s="3">
        <v>3</v>
      </c>
      <c r="O771" s="3">
        <v>848346</v>
      </c>
      <c r="Q771" s="3"/>
      <c r="S771" s="6" t="s">
        <v>1</v>
      </c>
      <c r="T771" s="6" t="s">
        <v>1</v>
      </c>
      <c r="U771" s="18"/>
      <c r="V771" s="6"/>
      <c r="W771" s="6"/>
      <c r="X771" s="5"/>
    </row>
    <row r="772" spans="1:26" s="9" customFormat="1" ht="18.75" x14ac:dyDescent="0.2">
      <c r="A772" s="3">
        <v>767</v>
      </c>
      <c r="B772" s="3">
        <v>596</v>
      </c>
      <c r="C772" s="7" t="s">
        <v>1349</v>
      </c>
      <c r="D772" s="7" t="s">
        <v>7</v>
      </c>
      <c r="E772" s="7">
        <f>VLOOKUP(C772,'[1]S1.All cases'!$B$3:$O$1003,13,FALSE)</f>
        <v>2018</v>
      </c>
      <c r="F772" s="7" t="str">
        <f>VLOOKUP(C772,'[1]S1.All cases'!$B$3:$O$1003,12,FALSE)</f>
        <v>MUMC</v>
      </c>
      <c r="G772" s="12" t="s">
        <v>39</v>
      </c>
      <c r="H772" s="12" t="s">
        <v>38</v>
      </c>
      <c r="I772" s="13" t="s">
        <v>37</v>
      </c>
      <c r="J772" s="1" t="s">
        <v>1348</v>
      </c>
      <c r="K772" s="4">
        <v>1</v>
      </c>
      <c r="L772" s="3">
        <v>181756988</v>
      </c>
      <c r="M772" s="3" t="s">
        <v>54</v>
      </c>
      <c r="N772" s="3" t="s">
        <v>72</v>
      </c>
      <c r="O772" s="3"/>
      <c r="Q772" s="3" t="s">
        <v>1347</v>
      </c>
      <c r="S772" s="6" t="s">
        <v>1</v>
      </c>
      <c r="T772" s="6" t="s">
        <v>1</v>
      </c>
      <c r="U772" s="18"/>
      <c r="V772" s="29">
        <v>58</v>
      </c>
      <c r="W772" s="29">
        <v>32</v>
      </c>
      <c r="X772" s="28">
        <v>0.55172413793103448</v>
      </c>
    </row>
    <row r="773" spans="1:26" s="9" customFormat="1" ht="18.75" x14ac:dyDescent="0.2">
      <c r="A773" s="3">
        <v>768</v>
      </c>
      <c r="B773" s="3">
        <v>597</v>
      </c>
      <c r="C773" s="7" t="s">
        <v>1346</v>
      </c>
      <c r="D773" s="7" t="s">
        <v>7</v>
      </c>
      <c r="E773" s="7">
        <f>VLOOKUP(C773,'[1]S1.All cases'!$B$3:$O$1003,13,FALSE)</f>
        <v>2018</v>
      </c>
      <c r="F773" s="7" t="str">
        <f>VLOOKUP(C773,'[1]S1.All cases'!$B$3:$O$1003,12,FALSE)</f>
        <v>MUMC</v>
      </c>
      <c r="G773" s="12" t="s">
        <v>39</v>
      </c>
      <c r="H773" s="12" t="s">
        <v>38</v>
      </c>
      <c r="I773" s="13" t="s">
        <v>37</v>
      </c>
      <c r="J773" s="1" t="s">
        <v>1345</v>
      </c>
      <c r="K773" s="4">
        <v>10</v>
      </c>
      <c r="L773" s="3">
        <v>121520085</v>
      </c>
      <c r="M773" s="3" t="s">
        <v>35</v>
      </c>
      <c r="N773" s="3" t="s">
        <v>34</v>
      </c>
      <c r="O773" s="3"/>
      <c r="P773" s="1"/>
      <c r="Q773" s="3" t="s">
        <v>1344</v>
      </c>
      <c r="S773" s="6" t="s">
        <v>1</v>
      </c>
      <c r="T773" s="6" t="s">
        <v>1</v>
      </c>
      <c r="U773" s="18"/>
      <c r="V773" s="29">
        <v>31</v>
      </c>
      <c r="W773" s="29">
        <v>15</v>
      </c>
      <c r="X773" s="28">
        <v>0.4838709677419355</v>
      </c>
      <c r="Y773" s="1"/>
      <c r="Z773" s="1"/>
    </row>
    <row r="774" spans="1:26" s="9" customFormat="1" ht="18.75" x14ac:dyDescent="0.2">
      <c r="A774" s="3">
        <v>769</v>
      </c>
      <c r="B774" s="3">
        <v>598</v>
      </c>
      <c r="C774" s="7" t="s">
        <v>1341</v>
      </c>
      <c r="D774" s="7" t="s">
        <v>7</v>
      </c>
      <c r="E774" s="7">
        <f>VLOOKUP(C774,'[1]S1.All cases'!$B$3:$O$1003,13,FALSE)</f>
        <v>2018</v>
      </c>
      <c r="F774" s="7" t="str">
        <f>VLOOKUP(C774,'[1]S1.All cases'!$B$3:$O$1003,12,FALSE)</f>
        <v>MUMC</v>
      </c>
      <c r="G774" s="1" t="s">
        <v>6</v>
      </c>
      <c r="H774" s="12" t="s">
        <v>5</v>
      </c>
      <c r="I774" s="13" t="s">
        <v>4</v>
      </c>
      <c r="J774" s="1" t="s">
        <v>1343</v>
      </c>
      <c r="K774" s="4">
        <v>7</v>
      </c>
      <c r="L774" s="3" t="s">
        <v>1342</v>
      </c>
      <c r="M774" s="3">
        <v>2</v>
      </c>
      <c r="N774" s="3">
        <v>1</v>
      </c>
      <c r="O774" s="3">
        <v>156182</v>
      </c>
      <c r="Q774" s="3"/>
      <c r="S774" s="6" t="s">
        <v>1</v>
      </c>
      <c r="T774" s="6" t="s">
        <v>1</v>
      </c>
      <c r="U774" s="18"/>
      <c r="V774" s="6"/>
      <c r="W774" s="6"/>
      <c r="X774" s="5"/>
    </row>
    <row r="775" spans="1:26" ht="18.75" x14ac:dyDescent="0.2">
      <c r="A775" s="3">
        <v>770</v>
      </c>
      <c r="B775" s="3">
        <v>598</v>
      </c>
      <c r="C775" s="7" t="s">
        <v>1341</v>
      </c>
      <c r="D775" s="7" t="s">
        <v>7</v>
      </c>
      <c r="E775" s="7">
        <f>VLOOKUP(C775,'[1]S1.All cases'!$B$3:$O$1003,13,FALSE)</f>
        <v>2018</v>
      </c>
      <c r="F775" s="7" t="str">
        <f>VLOOKUP(C775,'[1]S1.All cases'!$B$3:$O$1003,12,FALSE)</f>
        <v>MUMC</v>
      </c>
      <c r="G775" s="1" t="s">
        <v>6</v>
      </c>
      <c r="H775" s="12" t="s">
        <v>5</v>
      </c>
      <c r="I775" s="13" t="s">
        <v>4</v>
      </c>
      <c r="J775" s="1" t="s">
        <v>1340</v>
      </c>
      <c r="K775" s="4">
        <v>7</v>
      </c>
      <c r="L775" s="3" t="s">
        <v>1339</v>
      </c>
      <c r="M775" s="3">
        <v>2</v>
      </c>
      <c r="N775" s="3">
        <v>3</v>
      </c>
      <c r="O775" s="3">
        <v>546019</v>
      </c>
      <c r="P775" s="9"/>
      <c r="R775" s="9"/>
      <c r="S775" s="6" t="s">
        <v>1</v>
      </c>
      <c r="T775" s="18"/>
      <c r="U775" s="6" t="s">
        <v>1</v>
      </c>
      <c r="V775" s="6"/>
      <c r="W775" s="6"/>
      <c r="X775" s="5"/>
      <c r="Y775" s="9"/>
      <c r="Z775" s="9"/>
    </row>
    <row r="776" spans="1:26" s="9" customFormat="1" ht="18.75" x14ac:dyDescent="0.2">
      <c r="A776" s="3">
        <v>771</v>
      </c>
      <c r="B776" s="3">
        <v>599</v>
      </c>
      <c r="C776" s="7" t="s">
        <v>1338</v>
      </c>
      <c r="D776" s="7" t="s">
        <v>7</v>
      </c>
      <c r="E776" s="7">
        <f>VLOOKUP(C776,'[1]S1.All cases'!$B$3:$O$1003,13,FALSE)</f>
        <v>2019</v>
      </c>
      <c r="F776" s="7" t="str">
        <f>VLOOKUP(C776,'[1]S1.All cases'!$B$3:$O$1003,12,FALSE)</f>
        <v>MUMC</v>
      </c>
      <c r="G776" s="12" t="s">
        <v>118</v>
      </c>
      <c r="H776" s="12" t="s">
        <v>117</v>
      </c>
      <c r="I776" s="13" t="s">
        <v>4</v>
      </c>
      <c r="J776" s="1" t="s">
        <v>146</v>
      </c>
      <c r="K776" s="4">
        <v>4</v>
      </c>
      <c r="L776" s="3" t="s">
        <v>145</v>
      </c>
      <c r="M776" s="3">
        <v>26</v>
      </c>
      <c r="N776" s="3">
        <v>39</v>
      </c>
      <c r="O776" s="3">
        <v>60</v>
      </c>
      <c r="Q776" s="3" t="s">
        <v>144</v>
      </c>
      <c r="S776" s="6" t="s">
        <v>1</v>
      </c>
      <c r="T776" s="6" t="s">
        <v>1</v>
      </c>
      <c r="U776" s="18"/>
      <c r="V776" s="6"/>
      <c r="W776" s="6"/>
      <c r="X776" s="5"/>
    </row>
    <row r="777" spans="1:26" s="9" customFormat="1" ht="18.75" x14ac:dyDescent="0.2">
      <c r="A777" s="3">
        <v>772</v>
      </c>
      <c r="B777" s="3">
        <v>600</v>
      </c>
      <c r="C777" s="7" t="s">
        <v>1337</v>
      </c>
      <c r="D777" s="7" t="s">
        <v>17</v>
      </c>
      <c r="E777" s="7">
        <f>VLOOKUP(C777,'[1]S1.All cases'!$B$3:$O$1003,13,FALSE)</f>
        <v>2019</v>
      </c>
      <c r="F777" s="7" t="str">
        <f>VLOOKUP(C777,'[1]S1.All cases'!$B$3:$O$1003,12,FALSE)</f>
        <v>MUMC</v>
      </c>
      <c r="G777" s="12" t="s">
        <v>118</v>
      </c>
      <c r="H777" s="12" t="s">
        <v>117</v>
      </c>
      <c r="I777" s="13" t="s">
        <v>4</v>
      </c>
      <c r="J777" s="1" t="s">
        <v>146</v>
      </c>
      <c r="K777" s="4">
        <v>4</v>
      </c>
      <c r="L777" s="3" t="s">
        <v>145</v>
      </c>
      <c r="M777" s="3">
        <v>26</v>
      </c>
      <c r="N777" s="3">
        <v>45</v>
      </c>
      <c r="O777" s="3">
        <v>60</v>
      </c>
      <c r="Q777" s="3" t="s">
        <v>144</v>
      </c>
      <c r="S777" s="6" t="s">
        <v>1</v>
      </c>
      <c r="T777" s="6" t="s">
        <v>1</v>
      </c>
      <c r="U777" s="18"/>
      <c r="V777" s="6"/>
      <c r="W777" s="6"/>
      <c r="X777" s="5"/>
    </row>
    <row r="778" spans="1:26" s="9" customFormat="1" ht="18.75" x14ac:dyDescent="0.2">
      <c r="A778" s="3">
        <v>773</v>
      </c>
      <c r="B778" s="3">
        <v>601</v>
      </c>
      <c r="C778" s="7" t="s">
        <v>1336</v>
      </c>
      <c r="D778" s="7" t="s">
        <v>7</v>
      </c>
      <c r="E778" s="7">
        <f>VLOOKUP(C778,'[1]S1.All cases'!$B$3:$O$1003,13,FALSE)</f>
        <v>2019</v>
      </c>
      <c r="F778" s="7" t="str">
        <f>VLOOKUP(C778,'[1]S1.All cases'!$B$3:$O$1003,12,FALSE)</f>
        <v>MUMC</v>
      </c>
      <c r="G778" s="12" t="s">
        <v>118</v>
      </c>
      <c r="H778" s="12" t="s">
        <v>117</v>
      </c>
      <c r="I778" s="13" t="s">
        <v>4</v>
      </c>
      <c r="J778" s="1" t="s">
        <v>146</v>
      </c>
      <c r="K778" s="4">
        <v>4</v>
      </c>
      <c r="L778" s="3" t="s">
        <v>145</v>
      </c>
      <c r="M778" s="3">
        <v>26</v>
      </c>
      <c r="N778" s="3">
        <v>28</v>
      </c>
      <c r="O778" s="3">
        <v>60</v>
      </c>
      <c r="P778" s="1"/>
      <c r="Q778" s="3" t="s">
        <v>144</v>
      </c>
      <c r="S778" s="6" t="s">
        <v>1</v>
      </c>
      <c r="T778" s="6" t="s">
        <v>1</v>
      </c>
      <c r="U778" s="18"/>
      <c r="V778" s="6"/>
      <c r="W778" s="6"/>
      <c r="X778" s="5"/>
      <c r="Y778" s="1"/>
      <c r="Z778" s="1"/>
    </row>
    <row r="779" spans="1:26" s="9" customFormat="1" ht="18.75" x14ac:dyDescent="0.2">
      <c r="A779" s="3">
        <v>774</v>
      </c>
      <c r="B779" s="3">
        <v>602</v>
      </c>
      <c r="C779" s="7" t="s">
        <v>1335</v>
      </c>
      <c r="D779" s="7" t="s">
        <v>17</v>
      </c>
      <c r="E779" s="7">
        <f>VLOOKUP(C779,'[1]S1.All cases'!$B$3:$O$1003,13,FALSE)</f>
        <v>2019</v>
      </c>
      <c r="F779" s="7" t="str">
        <f>VLOOKUP(C779,'[1]S1.All cases'!$B$3:$O$1003,12,FALSE)</f>
        <v>MUMC</v>
      </c>
      <c r="G779" s="12" t="s">
        <v>118</v>
      </c>
      <c r="H779" s="12" t="s">
        <v>117</v>
      </c>
      <c r="I779" s="13" t="s">
        <v>4</v>
      </c>
      <c r="J779" s="1" t="s">
        <v>146</v>
      </c>
      <c r="K779" s="4">
        <v>4</v>
      </c>
      <c r="L779" s="3" t="s">
        <v>145</v>
      </c>
      <c r="M779" s="3">
        <v>26</v>
      </c>
      <c r="N779" s="3">
        <v>43</v>
      </c>
      <c r="O779" s="3">
        <v>60</v>
      </c>
      <c r="Q779" s="3" t="s">
        <v>144</v>
      </c>
      <c r="S779" s="6" t="s">
        <v>1</v>
      </c>
      <c r="T779" s="6" t="s">
        <v>1</v>
      </c>
      <c r="U779" s="18"/>
      <c r="V779" s="6"/>
      <c r="W779" s="6"/>
      <c r="X779" s="5"/>
    </row>
    <row r="780" spans="1:26" s="9" customFormat="1" ht="18.75" x14ac:dyDescent="0.2">
      <c r="A780" s="3">
        <v>775</v>
      </c>
      <c r="B780" s="3">
        <v>603</v>
      </c>
      <c r="C780" s="7" t="s">
        <v>1334</v>
      </c>
      <c r="D780" s="7" t="s">
        <v>7</v>
      </c>
      <c r="E780" s="7">
        <f>VLOOKUP(C780,'[1]S1.All cases'!$B$3:$O$1003,13,FALSE)</f>
        <v>2019</v>
      </c>
      <c r="F780" s="7" t="str">
        <f>VLOOKUP(C780,'[1]S1.All cases'!$B$3:$O$1003,12,FALSE)</f>
        <v>MUMC</v>
      </c>
      <c r="G780" s="12" t="s">
        <v>109</v>
      </c>
      <c r="H780" s="12" t="s">
        <v>38</v>
      </c>
      <c r="I780" s="9" t="s">
        <v>37</v>
      </c>
      <c r="J780" s="37" t="s">
        <v>1333</v>
      </c>
      <c r="K780" s="27" t="s">
        <v>7</v>
      </c>
      <c r="L780" s="36">
        <v>8969</v>
      </c>
      <c r="M780" s="3" t="s">
        <v>54</v>
      </c>
      <c r="N780" s="36" t="s">
        <v>72</v>
      </c>
      <c r="O780" s="36"/>
      <c r="Q780" s="3" t="s">
        <v>1332</v>
      </c>
      <c r="S780" s="6" t="s">
        <v>1</v>
      </c>
      <c r="T780" s="6" t="s">
        <v>1</v>
      </c>
      <c r="U780" s="18"/>
      <c r="V780" s="29"/>
      <c r="W780" s="29"/>
      <c r="X780" s="28"/>
      <c r="Y780" s="9" t="s">
        <v>1331</v>
      </c>
    </row>
    <row r="781" spans="1:26" s="9" customFormat="1" ht="18.75" x14ac:dyDescent="0.2">
      <c r="A781" s="3">
        <v>776</v>
      </c>
      <c r="B781" s="3">
        <v>604</v>
      </c>
      <c r="C781" s="7" t="s">
        <v>1330</v>
      </c>
      <c r="D781" s="7" t="s">
        <v>17</v>
      </c>
      <c r="E781" s="7">
        <f>VLOOKUP(C781,'[1]S1.All cases'!$B$3:$O$1003,13,FALSE)</f>
        <v>2019</v>
      </c>
      <c r="F781" s="7" t="str">
        <f>VLOOKUP(C781,'[1]S1.All cases'!$B$3:$O$1003,12,FALSE)</f>
        <v>MUMC</v>
      </c>
      <c r="G781" s="12" t="s">
        <v>118</v>
      </c>
      <c r="H781" s="12" t="s">
        <v>117</v>
      </c>
      <c r="I781" s="13" t="s">
        <v>4</v>
      </c>
      <c r="J781" s="1" t="s">
        <v>146</v>
      </c>
      <c r="K781" s="4">
        <v>4</v>
      </c>
      <c r="L781" s="3" t="s">
        <v>145</v>
      </c>
      <c r="M781" s="3">
        <v>26</v>
      </c>
      <c r="N781" s="3">
        <v>27</v>
      </c>
      <c r="O781" s="3">
        <v>60</v>
      </c>
      <c r="Q781" s="3" t="s">
        <v>144</v>
      </c>
      <c r="S781" s="6" t="s">
        <v>1</v>
      </c>
      <c r="T781" s="6" t="s">
        <v>1</v>
      </c>
      <c r="U781" s="18"/>
      <c r="V781" s="6"/>
      <c r="W781" s="6"/>
      <c r="X781" s="5"/>
    </row>
    <row r="782" spans="1:26" s="9" customFormat="1" ht="18.75" x14ac:dyDescent="0.2">
      <c r="A782" s="3">
        <v>777</v>
      </c>
      <c r="B782" s="3">
        <v>605</v>
      </c>
      <c r="C782" s="7" t="s">
        <v>1329</v>
      </c>
      <c r="D782" s="7" t="s">
        <v>7</v>
      </c>
      <c r="E782" s="7">
        <f>VLOOKUP(C782,'[1]S1.All cases'!$B$3:$O$1003,13,FALSE)</f>
        <v>2019</v>
      </c>
      <c r="F782" s="7" t="str">
        <f>VLOOKUP(C782,'[1]S1.All cases'!$B$3:$O$1003,12,FALSE)</f>
        <v>MUMC</v>
      </c>
      <c r="G782" s="12" t="s">
        <v>118</v>
      </c>
      <c r="H782" s="12" t="s">
        <v>117</v>
      </c>
      <c r="I782" s="13" t="s">
        <v>4</v>
      </c>
      <c r="J782" s="1" t="s">
        <v>146</v>
      </c>
      <c r="K782" s="4">
        <v>4</v>
      </c>
      <c r="L782" s="3" t="s">
        <v>145</v>
      </c>
      <c r="M782" s="3">
        <v>26</v>
      </c>
      <c r="N782" s="3">
        <v>43</v>
      </c>
      <c r="O782" s="3">
        <v>60</v>
      </c>
      <c r="Q782" s="3" t="s">
        <v>144</v>
      </c>
      <c r="S782" s="6" t="s">
        <v>1</v>
      </c>
      <c r="T782" s="6" t="s">
        <v>1</v>
      </c>
      <c r="U782" s="18"/>
      <c r="V782" s="6"/>
      <c r="W782" s="6"/>
      <c r="X782" s="5"/>
    </row>
    <row r="783" spans="1:26" ht="18.75" x14ac:dyDescent="0.2">
      <c r="A783" s="3">
        <v>778</v>
      </c>
      <c r="B783" s="3">
        <v>606</v>
      </c>
      <c r="C783" s="7" t="s">
        <v>1328</v>
      </c>
      <c r="D783" s="7" t="s">
        <v>17</v>
      </c>
      <c r="E783" s="7">
        <f>VLOOKUP(C783,'[1]S1.All cases'!$B$3:$O$1003,13,FALSE)</f>
        <v>2019</v>
      </c>
      <c r="F783" s="7" t="str">
        <f>VLOOKUP(C783,'[1]S1.All cases'!$B$3:$O$1003,12,FALSE)</f>
        <v>MUMC</v>
      </c>
      <c r="G783" s="12" t="s">
        <v>118</v>
      </c>
      <c r="H783" s="12" t="s">
        <v>117</v>
      </c>
      <c r="I783" s="13" t="s">
        <v>4</v>
      </c>
      <c r="J783" s="1" t="s">
        <v>146</v>
      </c>
      <c r="K783" s="4">
        <v>4</v>
      </c>
      <c r="L783" s="3" t="s">
        <v>145</v>
      </c>
      <c r="M783" s="3">
        <v>26</v>
      </c>
      <c r="N783" s="3">
        <v>35</v>
      </c>
      <c r="O783" s="3">
        <v>60</v>
      </c>
      <c r="P783" s="9"/>
      <c r="Q783" s="3" t="s">
        <v>144</v>
      </c>
      <c r="R783" s="9"/>
      <c r="S783" s="6" t="s">
        <v>1</v>
      </c>
      <c r="T783" s="6" t="s">
        <v>1</v>
      </c>
      <c r="U783" s="18"/>
      <c r="V783" s="6"/>
      <c r="W783" s="6"/>
      <c r="X783" s="5"/>
      <c r="Y783" s="9"/>
      <c r="Z783" s="9"/>
    </row>
    <row r="784" spans="1:26" s="9" customFormat="1" ht="18.75" x14ac:dyDescent="0.2">
      <c r="A784" s="3">
        <v>779</v>
      </c>
      <c r="B784" s="3">
        <v>607</v>
      </c>
      <c r="C784" s="7" t="s">
        <v>1327</v>
      </c>
      <c r="D784" s="7" t="s">
        <v>17</v>
      </c>
      <c r="E784" s="7">
        <f>VLOOKUP(C784,'[1]S1.All cases'!$B$3:$O$1003,13,FALSE)</f>
        <v>2019</v>
      </c>
      <c r="F784" s="7" t="str">
        <f>VLOOKUP(C784,'[1]S1.All cases'!$B$3:$O$1003,12,FALSE)</f>
        <v>MUMC</v>
      </c>
      <c r="G784" s="12" t="s">
        <v>118</v>
      </c>
      <c r="H784" s="12" t="s">
        <v>117</v>
      </c>
      <c r="I784" s="13" t="s">
        <v>4</v>
      </c>
      <c r="J784" s="1" t="s">
        <v>146</v>
      </c>
      <c r="K784" s="4">
        <v>4</v>
      </c>
      <c r="L784" s="3" t="s">
        <v>145</v>
      </c>
      <c r="M784" s="3">
        <v>26</v>
      </c>
      <c r="N784" s="3">
        <v>47</v>
      </c>
      <c r="O784" s="3">
        <v>60</v>
      </c>
      <c r="Q784" s="3" t="s">
        <v>144</v>
      </c>
      <c r="S784" s="6" t="s">
        <v>1</v>
      </c>
      <c r="T784" s="6" t="s">
        <v>1</v>
      </c>
      <c r="U784" s="18"/>
      <c r="V784" s="6"/>
      <c r="W784" s="6"/>
      <c r="X784" s="5"/>
    </row>
    <row r="785" spans="1:26" s="9" customFormat="1" ht="18.75" x14ac:dyDescent="0.2">
      <c r="A785" s="3">
        <v>780</v>
      </c>
      <c r="B785" s="3">
        <v>608</v>
      </c>
      <c r="C785" s="7" t="s">
        <v>1326</v>
      </c>
      <c r="D785" s="7" t="s">
        <v>7</v>
      </c>
      <c r="E785" s="7">
        <f>VLOOKUP(C785,'[1]S1.All cases'!$B$3:$O$1003,13,FALSE)</f>
        <v>2020</v>
      </c>
      <c r="F785" s="7" t="str">
        <f>VLOOKUP(C785,'[1]S1.All cases'!$B$3:$O$1003,12,FALSE)</f>
        <v>MUMC</v>
      </c>
      <c r="G785" s="12" t="s">
        <v>118</v>
      </c>
      <c r="H785" s="12" t="s">
        <v>117</v>
      </c>
      <c r="I785" s="13" t="s">
        <v>4</v>
      </c>
      <c r="J785" s="1" t="s">
        <v>146</v>
      </c>
      <c r="K785" s="4">
        <v>4</v>
      </c>
      <c r="L785" s="3" t="s">
        <v>145</v>
      </c>
      <c r="M785" s="3">
        <v>26</v>
      </c>
      <c r="N785" s="3">
        <v>46</v>
      </c>
      <c r="O785" s="3">
        <v>60</v>
      </c>
      <c r="Q785" s="3" t="s">
        <v>144</v>
      </c>
      <c r="S785" s="6" t="s">
        <v>1</v>
      </c>
      <c r="T785" s="6" t="s">
        <v>1</v>
      </c>
      <c r="U785" s="18"/>
      <c r="V785" s="6"/>
      <c r="W785" s="6"/>
      <c r="X785" s="5"/>
    </row>
    <row r="786" spans="1:26" s="9" customFormat="1" ht="18.75" x14ac:dyDescent="0.2">
      <c r="A786" s="3">
        <v>781</v>
      </c>
      <c r="B786" s="3">
        <v>609</v>
      </c>
      <c r="C786" s="7" t="s">
        <v>1325</v>
      </c>
      <c r="D786" s="7" t="s">
        <v>17</v>
      </c>
      <c r="E786" s="7">
        <f>VLOOKUP(C786,'[1]S1.All cases'!$B$3:$O$1003,13,FALSE)</f>
        <v>2020</v>
      </c>
      <c r="F786" s="7" t="str">
        <f>VLOOKUP(C786,'[1]S1.All cases'!$B$3:$O$1003,12,FALSE)</f>
        <v>MUMC</v>
      </c>
      <c r="G786" s="12" t="s">
        <v>118</v>
      </c>
      <c r="H786" s="12" t="s">
        <v>117</v>
      </c>
      <c r="I786" s="13" t="s">
        <v>4</v>
      </c>
      <c r="J786" s="1" t="s">
        <v>146</v>
      </c>
      <c r="K786" s="4">
        <v>4</v>
      </c>
      <c r="L786" s="3" t="s">
        <v>145</v>
      </c>
      <c r="M786" s="3">
        <v>26</v>
      </c>
      <c r="N786" s="3">
        <v>31</v>
      </c>
      <c r="O786" s="3">
        <v>60</v>
      </c>
      <c r="Q786" s="3" t="s">
        <v>144</v>
      </c>
      <c r="S786" s="6" t="s">
        <v>1</v>
      </c>
      <c r="T786" s="6" t="s">
        <v>1</v>
      </c>
      <c r="U786" s="18"/>
      <c r="V786" s="6"/>
      <c r="W786" s="6"/>
      <c r="X786" s="5"/>
    </row>
    <row r="787" spans="1:26" s="9" customFormat="1" ht="18.75" x14ac:dyDescent="0.25">
      <c r="A787" s="3">
        <v>782</v>
      </c>
      <c r="B787" s="3">
        <v>610</v>
      </c>
      <c r="C787" s="7" t="s">
        <v>1324</v>
      </c>
      <c r="D787" s="7" t="s">
        <v>7</v>
      </c>
      <c r="E787" s="7">
        <f>VLOOKUP(C787,'[1]S1.All cases'!$B$3:$O$1003,13,FALSE)</f>
        <v>2020</v>
      </c>
      <c r="F787" s="7" t="str">
        <f>VLOOKUP(C787,'[1]S1.All cases'!$B$3:$O$1003,12,FALSE)</f>
        <v>MUMC</v>
      </c>
      <c r="G787" s="12" t="s">
        <v>118</v>
      </c>
      <c r="H787" s="12" t="s">
        <v>117</v>
      </c>
      <c r="I787" s="13" t="s">
        <v>4</v>
      </c>
      <c r="J787" s="1" t="s">
        <v>146</v>
      </c>
      <c r="K787" s="4">
        <v>4</v>
      </c>
      <c r="L787" s="3" t="s">
        <v>145</v>
      </c>
      <c r="M787" s="3">
        <v>26</v>
      </c>
      <c r="N787" s="3">
        <v>45</v>
      </c>
      <c r="O787" s="3">
        <v>60</v>
      </c>
      <c r="Q787" s="3" t="s">
        <v>144</v>
      </c>
      <c r="R787" s="31"/>
      <c r="S787" s="17" t="s">
        <v>0</v>
      </c>
      <c r="T787" s="17" t="s">
        <v>0</v>
      </c>
      <c r="U787" s="17" t="s">
        <v>0</v>
      </c>
      <c r="V787" s="6"/>
      <c r="W787" s="6"/>
      <c r="X787" s="5"/>
      <c r="Z787" s="9" t="s">
        <v>19</v>
      </c>
    </row>
    <row r="788" spans="1:26" ht="18.75" x14ac:dyDescent="0.2">
      <c r="A788" s="3">
        <v>783</v>
      </c>
      <c r="B788" s="3">
        <v>611</v>
      </c>
      <c r="C788" s="7" t="s">
        <v>1323</v>
      </c>
      <c r="D788" s="7" t="s">
        <v>17</v>
      </c>
      <c r="E788" s="7">
        <f>VLOOKUP(C788,'[1]S1.All cases'!$B$3:$O$1003,13,FALSE)</f>
        <v>2020</v>
      </c>
      <c r="F788" s="7" t="str">
        <f>VLOOKUP(C788,'[1]S1.All cases'!$B$3:$O$1003,12,FALSE)</f>
        <v>MUMC</v>
      </c>
      <c r="G788" s="12" t="s">
        <v>39</v>
      </c>
      <c r="H788" s="12" t="s">
        <v>5</v>
      </c>
      <c r="I788" s="13" t="s">
        <v>4</v>
      </c>
      <c r="J788" s="35" t="s">
        <v>1322</v>
      </c>
      <c r="K788" s="27">
        <v>12</v>
      </c>
      <c r="L788" s="10" t="s">
        <v>1321</v>
      </c>
      <c r="M788" s="10">
        <v>2</v>
      </c>
      <c r="N788" s="10">
        <v>1</v>
      </c>
      <c r="O788" s="10">
        <v>24598</v>
      </c>
      <c r="P788" s="9"/>
      <c r="R788" s="9"/>
      <c r="S788" s="6" t="s">
        <v>1</v>
      </c>
      <c r="T788" s="6" t="s">
        <v>1</v>
      </c>
      <c r="U788" s="18"/>
      <c r="V788" s="6"/>
      <c r="W788" s="6"/>
      <c r="X788" s="5"/>
      <c r="Y788" s="9"/>
      <c r="Z788" s="9"/>
    </row>
    <row r="789" spans="1:26" s="9" customFormat="1" ht="18.75" x14ac:dyDescent="0.2">
      <c r="A789" s="3">
        <v>784</v>
      </c>
      <c r="B789" s="3">
        <v>612</v>
      </c>
      <c r="C789" s="7" t="s">
        <v>1316</v>
      </c>
      <c r="D789" s="7" t="s">
        <v>7</v>
      </c>
      <c r="E789" s="7">
        <f>VLOOKUP(C789,'[1]S1.All cases'!$B$3:$O$1003,13,FALSE)</f>
        <v>2019</v>
      </c>
      <c r="F789" s="7" t="str">
        <f>VLOOKUP(C789,'[1]S1.All cases'!$B$3:$O$1003,12,FALSE)</f>
        <v>MUMC</v>
      </c>
      <c r="G789" s="12" t="s">
        <v>39</v>
      </c>
      <c r="H789" s="12" t="s">
        <v>5</v>
      </c>
      <c r="I789" s="13" t="s">
        <v>4</v>
      </c>
      <c r="J789" s="9" t="s">
        <v>1320</v>
      </c>
      <c r="K789" s="27">
        <v>4</v>
      </c>
      <c r="L789" s="10" t="s">
        <v>1319</v>
      </c>
      <c r="M789" s="10">
        <v>2</v>
      </c>
      <c r="N789" s="10">
        <v>3</v>
      </c>
      <c r="O789" s="10">
        <v>9783587</v>
      </c>
      <c r="Q789" s="3"/>
      <c r="S789" s="6" t="s">
        <v>1</v>
      </c>
      <c r="T789" s="18"/>
      <c r="U789" s="6" t="s">
        <v>1</v>
      </c>
      <c r="V789" s="6"/>
      <c r="W789" s="6"/>
      <c r="X789" s="5"/>
      <c r="Y789" s="9" t="s">
        <v>44</v>
      </c>
    </row>
    <row r="790" spans="1:26" s="9" customFormat="1" ht="18.75" x14ac:dyDescent="0.2">
      <c r="A790" s="3">
        <v>785</v>
      </c>
      <c r="B790" s="3">
        <v>612</v>
      </c>
      <c r="C790" s="7" t="s">
        <v>1316</v>
      </c>
      <c r="D790" s="7" t="s">
        <v>7</v>
      </c>
      <c r="E790" s="7">
        <f>VLOOKUP(C790,'[1]S1.All cases'!$B$3:$O$1003,13,FALSE)</f>
        <v>2019</v>
      </c>
      <c r="F790" s="7" t="str">
        <f>VLOOKUP(C790,'[1]S1.All cases'!$B$3:$O$1003,12,FALSE)</f>
        <v>MUMC</v>
      </c>
      <c r="G790" s="12" t="s">
        <v>39</v>
      </c>
      <c r="H790" s="12" t="s">
        <v>5</v>
      </c>
      <c r="I790" s="13" t="s">
        <v>4</v>
      </c>
      <c r="J790" s="33" t="s">
        <v>1318</v>
      </c>
      <c r="K790" s="27">
        <v>8</v>
      </c>
      <c r="L790" s="34" t="s">
        <v>1317</v>
      </c>
      <c r="M790" s="10">
        <v>2</v>
      </c>
      <c r="N790" s="10">
        <v>1</v>
      </c>
      <c r="O790" s="10">
        <v>6914003</v>
      </c>
      <c r="Q790" s="3"/>
      <c r="S790" s="6" t="s">
        <v>1</v>
      </c>
      <c r="T790" s="6" t="s">
        <v>1</v>
      </c>
      <c r="U790" s="18"/>
      <c r="V790" s="6"/>
      <c r="W790" s="6"/>
      <c r="X790" s="5"/>
      <c r="Y790" s="9" t="s">
        <v>44</v>
      </c>
    </row>
    <row r="791" spans="1:26" s="9" customFormat="1" ht="18.75" x14ac:dyDescent="0.2">
      <c r="A791" s="3">
        <v>786</v>
      </c>
      <c r="B791" s="3">
        <v>612</v>
      </c>
      <c r="C791" s="7" t="s">
        <v>1316</v>
      </c>
      <c r="D791" s="7" t="s">
        <v>7</v>
      </c>
      <c r="E791" s="7">
        <f>VLOOKUP(C791,'[1]S1.All cases'!$B$3:$O$1003,13,FALSE)</f>
        <v>2019</v>
      </c>
      <c r="F791" s="7" t="str">
        <f>VLOOKUP(C791,'[1]S1.All cases'!$B$3:$O$1003,12,FALSE)</f>
        <v>MUMC</v>
      </c>
      <c r="G791" s="9" t="s">
        <v>42</v>
      </c>
      <c r="H791" s="9" t="s">
        <v>27</v>
      </c>
      <c r="I791" s="13" t="s">
        <v>26</v>
      </c>
      <c r="J791" s="12" t="s">
        <v>1315</v>
      </c>
      <c r="K791" s="14"/>
      <c r="L791" s="10"/>
      <c r="M791" s="10"/>
      <c r="Q791" s="3"/>
      <c r="R791" s="1"/>
      <c r="S791" s="17" t="s">
        <v>0</v>
      </c>
      <c r="T791" s="17" t="s">
        <v>0</v>
      </c>
      <c r="U791" s="17" t="s">
        <v>0</v>
      </c>
      <c r="V791" s="6"/>
      <c r="W791" s="6"/>
      <c r="X791" s="5"/>
      <c r="Z791" s="9" t="s">
        <v>391</v>
      </c>
    </row>
    <row r="792" spans="1:26" s="9" customFormat="1" ht="18.75" x14ac:dyDescent="0.2">
      <c r="A792" s="3">
        <v>787</v>
      </c>
      <c r="B792" s="3">
        <v>613</v>
      </c>
      <c r="C792" s="7" t="s">
        <v>1314</v>
      </c>
      <c r="D792" s="7" t="s">
        <v>7</v>
      </c>
      <c r="E792" s="7">
        <f>VLOOKUP(C792,'[1]S1.All cases'!$B$3:$O$1003,13,FALSE)</f>
        <v>2018</v>
      </c>
      <c r="F792" s="7" t="str">
        <f>VLOOKUP(C792,'[1]S1.All cases'!$B$3:$O$1003,12,FALSE)</f>
        <v>MUMC</v>
      </c>
      <c r="G792" s="12" t="s">
        <v>39</v>
      </c>
      <c r="H792" s="12" t="s">
        <v>38</v>
      </c>
      <c r="I792" s="13" t="s">
        <v>37</v>
      </c>
      <c r="J792" s="9" t="s">
        <v>1313</v>
      </c>
      <c r="K792" s="27">
        <v>8</v>
      </c>
      <c r="L792" s="10">
        <v>1957175</v>
      </c>
      <c r="M792" s="10" t="s">
        <v>54</v>
      </c>
      <c r="N792" s="10" t="s">
        <v>72</v>
      </c>
      <c r="O792" s="10"/>
      <c r="Q792" s="3" t="s">
        <v>1312</v>
      </c>
      <c r="S792" s="6" t="s">
        <v>1</v>
      </c>
      <c r="T792" s="6" t="s">
        <v>1</v>
      </c>
      <c r="U792" s="18"/>
      <c r="V792" s="29">
        <v>32</v>
      </c>
      <c r="W792" s="29">
        <v>16</v>
      </c>
      <c r="X792" s="28">
        <v>0.5</v>
      </c>
    </row>
    <row r="793" spans="1:26" s="9" customFormat="1" ht="18.75" x14ac:dyDescent="0.2">
      <c r="A793" s="3">
        <v>788</v>
      </c>
      <c r="B793" s="3">
        <v>614</v>
      </c>
      <c r="C793" s="7" t="s">
        <v>1311</v>
      </c>
      <c r="D793" s="7" t="s">
        <v>17</v>
      </c>
      <c r="E793" s="7">
        <f>VLOOKUP(C793,'[1]S1.All cases'!$B$3:$O$1003,13,FALSE)</f>
        <v>2018</v>
      </c>
      <c r="F793" s="7" t="str">
        <f>VLOOKUP(C793,'[1]S1.All cases'!$B$3:$O$1003,12,FALSE)</f>
        <v>MUMC</v>
      </c>
      <c r="G793" s="12" t="s">
        <v>39</v>
      </c>
      <c r="H793" s="12" t="s">
        <v>38</v>
      </c>
      <c r="I793" s="13" t="s">
        <v>37</v>
      </c>
      <c r="J793" s="9" t="s">
        <v>1310</v>
      </c>
      <c r="K793" s="27">
        <v>3</v>
      </c>
      <c r="L793" s="10">
        <v>38925432</v>
      </c>
      <c r="M793" s="10" t="s">
        <v>54</v>
      </c>
      <c r="N793" s="10" t="s">
        <v>72</v>
      </c>
      <c r="O793" s="10"/>
      <c r="Q793" s="3" t="s">
        <v>1309</v>
      </c>
      <c r="S793" s="6" t="s">
        <v>1</v>
      </c>
      <c r="T793" s="6" t="s">
        <v>1</v>
      </c>
      <c r="U793" s="18"/>
      <c r="V793" s="29">
        <v>39</v>
      </c>
      <c r="W793" s="29">
        <v>19</v>
      </c>
      <c r="X793" s="28">
        <v>0.48717948717948717</v>
      </c>
    </row>
    <row r="794" spans="1:26" s="9" customFormat="1" ht="18.75" x14ac:dyDescent="0.2">
      <c r="A794" s="3">
        <v>789</v>
      </c>
      <c r="B794" s="3">
        <v>615</v>
      </c>
      <c r="C794" s="7" t="s">
        <v>1308</v>
      </c>
      <c r="D794" s="7" t="s">
        <v>7</v>
      </c>
      <c r="E794" s="7">
        <f>VLOOKUP(C794,'[1]S1.All cases'!$B$3:$O$1003,13,FALSE)</f>
        <v>2018</v>
      </c>
      <c r="F794" s="7" t="str">
        <f>VLOOKUP(C794,'[1]S1.All cases'!$B$3:$O$1003,12,FALSE)</f>
        <v>MUMC</v>
      </c>
      <c r="G794" s="12" t="s">
        <v>39</v>
      </c>
      <c r="H794" s="12" t="s">
        <v>38</v>
      </c>
      <c r="I794" s="13" t="s">
        <v>37</v>
      </c>
      <c r="J794" s="9" t="s">
        <v>1307</v>
      </c>
      <c r="K794" s="27">
        <v>18</v>
      </c>
      <c r="L794" s="10">
        <v>31598610</v>
      </c>
      <c r="M794" s="10" t="s">
        <v>72</v>
      </c>
      <c r="N794" s="10" t="s">
        <v>54</v>
      </c>
      <c r="O794" s="10"/>
      <c r="Q794" s="3" t="s">
        <v>1306</v>
      </c>
      <c r="S794" s="6" t="s">
        <v>1</v>
      </c>
      <c r="T794" s="6" t="s">
        <v>1</v>
      </c>
      <c r="U794" s="18"/>
      <c r="V794" s="29">
        <v>43</v>
      </c>
      <c r="W794" s="29">
        <v>22</v>
      </c>
      <c r="X794" s="28">
        <v>0.51162790697674421</v>
      </c>
    </row>
    <row r="795" spans="1:26" s="9" customFormat="1" ht="18.75" x14ac:dyDescent="0.2">
      <c r="A795" s="3">
        <v>790</v>
      </c>
      <c r="B795" s="3">
        <v>616</v>
      </c>
      <c r="C795" s="7" t="s">
        <v>1305</v>
      </c>
      <c r="D795" s="7" t="s">
        <v>7</v>
      </c>
      <c r="E795" s="7">
        <f>VLOOKUP(C795,'[1]S1.All cases'!$B$3:$O$1003,13,FALSE)</f>
        <v>2018</v>
      </c>
      <c r="F795" s="7" t="str">
        <f>VLOOKUP(C795,'[1]S1.All cases'!$B$3:$O$1003,12,FALSE)</f>
        <v>MUMC</v>
      </c>
      <c r="G795" s="12" t="s">
        <v>39</v>
      </c>
      <c r="H795" s="12" t="s">
        <v>38</v>
      </c>
      <c r="I795" s="13" t="s">
        <v>37</v>
      </c>
      <c r="J795" s="9" t="s">
        <v>1304</v>
      </c>
      <c r="K795" s="27">
        <v>17</v>
      </c>
      <c r="L795" s="10">
        <v>31200478</v>
      </c>
      <c r="M795" s="10" t="s">
        <v>1303</v>
      </c>
      <c r="N795" s="10" t="s">
        <v>54</v>
      </c>
      <c r="O795" s="10"/>
      <c r="Q795" s="3" t="s">
        <v>61</v>
      </c>
      <c r="S795" s="6" t="s">
        <v>1</v>
      </c>
      <c r="T795" s="6" t="s">
        <v>1</v>
      </c>
      <c r="U795" s="18"/>
      <c r="V795" s="29">
        <v>24</v>
      </c>
      <c r="W795" s="29">
        <v>15</v>
      </c>
      <c r="X795" s="28">
        <v>0.625</v>
      </c>
    </row>
    <row r="796" spans="1:26" s="9" customFormat="1" ht="18.75" x14ac:dyDescent="0.2">
      <c r="A796" s="3">
        <v>791</v>
      </c>
      <c r="B796" s="3">
        <v>617</v>
      </c>
      <c r="C796" s="7" t="s">
        <v>1302</v>
      </c>
      <c r="D796" s="7" t="s">
        <v>17</v>
      </c>
      <c r="E796" s="7">
        <f>VLOOKUP(C796,'[1]S1.All cases'!$B$3:$O$1003,13,FALSE)</f>
        <v>2018</v>
      </c>
      <c r="F796" s="7" t="str">
        <f>VLOOKUP(C796,'[1]S1.All cases'!$B$3:$O$1003,12,FALSE)</f>
        <v>MUMC</v>
      </c>
      <c r="G796" s="12" t="s">
        <v>39</v>
      </c>
      <c r="H796" s="12" t="s">
        <v>38</v>
      </c>
      <c r="I796" s="13" t="s">
        <v>37</v>
      </c>
      <c r="J796" s="9" t="s">
        <v>1301</v>
      </c>
      <c r="K796" s="27">
        <v>2</v>
      </c>
      <c r="L796" s="10">
        <v>74378083</v>
      </c>
      <c r="M796" s="10" t="s">
        <v>34</v>
      </c>
      <c r="N796" s="10" t="s">
        <v>35</v>
      </c>
      <c r="O796" s="10"/>
      <c r="Q796" s="3" t="s">
        <v>1300</v>
      </c>
      <c r="S796" s="6" t="s">
        <v>1</v>
      </c>
      <c r="T796" s="6" t="s">
        <v>1</v>
      </c>
      <c r="U796" s="18"/>
      <c r="V796" s="29">
        <v>38</v>
      </c>
      <c r="W796" s="29">
        <v>17</v>
      </c>
      <c r="X796" s="28">
        <v>0.44736842105263158</v>
      </c>
    </row>
    <row r="797" spans="1:26" s="9" customFormat="1" ht="18.75" x14ac:dyDescent="0.2">
      <c r="A797" s="3">
        <v>792</v>
      </c>
      <c r="B797" s="3">
        <v>618</v>
      </c>
      <c r="C797" s="7" t="s">
        <v>1299</v>
      </c>
      <c r="D797" s="7" t="s">
        <v>17</v>
      </c>
      <c r="E797" s="7">
        <f>VLOOKUP(C797,'[1]S1.All cases'!$B$3:$O$1003,13,FALSE)</f>
        <v>2018</v>
      </c>
      <c r="F797" s="7" t="str">
        <f>VLOOKUP(C797,'[1]S1.All cases'!$B$3:$O$1003,12,FALSE)</f>
        <v>MUMC</v>
      </c>
      <c r="G797" s="12" t="s">
        <v>39</v>
      </c>
      <c r="H797" s="12" t="s">
        <v>38</v>
      </c>
      <c r="I797" s="13" t="s">
        <v>37</v>
      </c>
      <c r="J797" s="9" t="s">
        <v>1298</v>
      </c>
      <c r="K797" s="27">
        <v>3</v>
      </c>
      <c r="L797" s="10">
        <v>155142073</v>
      </c>
      <c r="M797" s="10" t="s">
        <v>72</v>
      </c>
      <c r="N797" s="10" t="s">
        <v>54</v>
      </c>
      <c r="O797" s="10"/>
      <c r="Q797" s="3" t="s">
        <v>1297</v>
      </c>
      <c r="S797" s="6" t="s">
        <v>1</v>
      </c>
      <c r="T797" s="6" t="s">
        <v>1</v>
      </c>
      <c r="U797" s="18"/>
      <c r="V797" s="29">
        <v>24</v>
      </c>
      <c r="W797" s="29">
        <v>12</v>
      </c>
      <c r="X797" s="28">
        <v>0.5</v>
      </c>
    </row>
    <row r="798" spans="1:26" s="9" customFormat="1" ht="18.75" x14ac:dyDescent="0.2">
      <c r="A798" s="3">
        <v>793</v>
      </c>
      <c r="B798" s="3">
        <v>619</v>
      </c>
      <c r="C798" s="7" t="s">
        <v>1296</v>
      </c>
      <c r="D798" s="7" t="s">
        <v>17</v>
      </c>
      <c r="E798" s="7">
        <f>VLOOKUP(C798,'[1]S1.All cases'!$B$3:$O$1003,13,FALSE)</f>
        <v>2018</v>
      </c>
      <c r="F798" s="7" t="str">
        <f>VLOOKUP(C798,'[1]S1.All cases'!$B$3:$O$1003,12,FALSE)</f>
        <v>MUMC</v>
      </c>
      <c r="G798" s="12" t="s">
        <v>118</v>
      </c>
      <c r="H798" s="12" t="s">
        <v>117</v>
      </c>
      <c r="I798" s="13" t="s">
        <v>4</v>
      </c>
      <c r="J798" s="9" t="s">
        <v>116</v>
      </c>
      <c r="K798" s="27" t="s">
        <v>10</v>
      </c>
      <c r="L798" s="10" t="s">
        <v>115</v>
      </c>
      <c r="M798" s="3">
        <v>44</v>
      </c>
      <c r="N798" s="10">
        <v>82</v>
      </c>
      <c r="O798" s="10">
        <v>60</v>
      </c>
      <c r="Q798" s="3" t="s">
        <v>114</v>
      </c>
      <c r="S798" s="6" t="s">
        <v>1</v>
      </c>
      <c r="T798" s="6" t="s">
        <v>1</v>
      </c>
      <c r="U798" s="18"/>
      <c r="V798" s="6"/>
      <c r="W798" s="6"/>
      <c r="X798" s="5"/>
      <c r="Y798" s="9" t="s">
        <v>182</v>
      </c>
    </row>
    <row r="799" spans="1:26" s="9" customFormat="1" ht="18.75" x14ac:dyDescent="0.2">
      <c r="A799" s="3">
        <v>794</v>
      </c>
      <c r="B799" s="3">
        <v>620</v>
      </c>
      <c r="C799" s="7" t="s">
        <v>1295</v>
      </c>
      <c r="D799" s="7" t="s">
        <v>17</v>
      </c>
      <c r="E799" s="7">
        <f>VLOOKUP(C799,'[1]S1.All cases'!$B$3:$O$1003,13,FALSE)</f>
        <v>2018</v>
      </c>
      <c r="F799" s="7" t="str">
        <f>VLOOKUP(C799,'[1]S1.All cases'!$B$3:$O$1003,12,FALSE)</f>
        <v>MUMC</v>
      </c>
      <c r="G799" s="12" t="s">
        <v>118</v>
      </c>
      <c r="H799" s="12" t="s">
        <v>117</v>
      </c>
      <c r="I799" s="13" t="s">
        <v>4</v>
      </c>
      <c r="J799" s="9" t="s">
        <v>116</v>
      </c>
      <c r="K799" s="27" t="s">
        <v>10</v>
      </c>
      <c r="L799" s="10" t="s">
        <v>115</v>
      </c>
      <c r="M799" s="3">
        <v>44</v>
      </c>
      <c r="N799" s="10">
        <v>66</v>
      </c>
      <c r="O799" s="10">
        <v>60</v>
      </c>
      <c r="Q799" s="3" t="s">
        <v>114</v>
      </c>
      <c r="S799" s="17" t="s">
        <v>0</v>
      </c>
      <c r="T799" s="17" t="s">
        <v>0</v>
      </c>
      <c r="U799" s="17" t="s">
        <v>0</v>
      </c>
      <c r="V799" s="6"/>
      <c r="W799" s="6"/>
      <c r="X799" s="5"/>
      <c r="Y799" s="9" t="s">
        <v>182</v>
      </c>
      <c r="Z799" s="9" t="s">
        <v>19</v>
      </c>
    </row>
    <row r="800" spans="1:26" s="9" customFormat="1" ht="18.75" x14ac:dyDescent="0.2">
      <c r="A800" s="3">
        <v>795</v>
      </c>
      <c r="B800" s="3">
        <v>621</v>
      </c>
      <c r="C800" s="7" t="s">
        <v>1294</v>
      </c>
      <c r="D800" s="7" t="s">
        <v>7</v>
      </c>
      <c r="E800" s="7">
        <f>VLOOKUP(C800,'[1]S1.All cases'!$B$3:$O$1003,13,FALSE)</f>
        <v>2018</v>
      </c>
      <c r="F800" s="7" t="str">
        <f>VLOOKUP(C800,'[1]S1.All cases'!$B$3:$O$1003,12,FALSE)</f>
        <v>MUMC</v>
      </c>
      <c r="G800" s="12" t="s">
        <v>39</v>
      </c>
      <c r="H800" s="12" t="s">
        <v>38</v>
      </c>
      <c r="I800" s="13" t="s">
        <v>37</v>
      </c>
      <c r="J800" s="9" t="s">
        <v>1293</v>
      </c>
      <c r="K800" s="27">
        <v>11</v>
      </c>
      <c r="L800" s="10">
        <v>62702499</v>
      </c>
      <c r="M800" s="10" t="s">
        <v>34</v>
      </c>
      <c r="N800" s="10" t="s">
        <v>35</v>
      </c>
      <c r="O800" s="10"/>
      <c r="Q800" s="3" t="s">
        <v>1292</v>
      </c>
      <c r="S800" s="6" t="s">
        <v>1</v>
      </c>
      <c r="T800" s="6" t="s">
        <v>1</v>
      </c>
      <c r="U800" s="18"/>
      <c r="V800" s="29">
        <v>32</v>
      </c>
      <c r="W800" s="29">
        <v>15</v>
      </c>
      <c r="X800" s="28">
        <v>0.46875</v>
      </c>
    </row>
    <row r="801" spans="1:25" s="9" customFormat="1" ht="18.75" x14ac:dyDescent="0.2">
      <c r="A801" s="3">
        <v>796</v>
      </c>
      <c r="B801" s="3">
        <v>622</v>
      </c>
      <c r="C801" s="7" t="s">
        <v>1291</v>
      </c>
      <c r="D801" s="7" t="s">
        <v>17</v>
      </c>
      <c r="E801" s="7">
        <f>VLOOKUP(C801,'[1]S1.All cases'!$B$3:$O$1003,13,FALSE)</f>
        <v>2018</v>
      </c>
      <c r="F801" s="7" t="str">
        <f>VLOOKUP(C801,'[1]S1.All cases'!$B$3:$O$1003,12,FALSE)</f>
        <v>MUMC</v>
      </c>
      <c r="G801" s="9" t="s">
        <v>6</v>
      </c>
      <c r="H801" s="12" t="s">
        <v>5</v>
      </c>
      <c r="I801" s="13" t="s">
        <v>4</v>
      </c>
      <c r="J801" s="9" t="s">
        <v>1290</v>
      </c>
      <c r="K801" s="27">
        <v>22</v>
      </c>
      <c r="L801" s="10" t="s">
        <v>1289</v>
      </c>
      <c r="M801" s="10">
        <v>2</v>
      </c>
      <c r="N801" s="10">
        <v>3</v>
      </c>
      <c r="O801" s="10">
        <v>2080791</v>
      </c>
      <c r="Q801" s="3"/>
      <c r="S801" s="6" t="s">
        <v>1</v>
      </c>
      <c r="T801" s="6" t="s">
        <v>1</v>
      </c>
      <c r="U801" s="18"/>
      <c r="V801" s="6"/>
      <c r="W801" s="6"/>
      <c r="X801" s="5"/>
    </row>
    <row r="802" spans="1:25" s="9" customFormat="1" ht="18.75" x14ac:dyDescent="0.2">
      <c r="A802" s="3">
        <v>797</v>
      </c>
      <c r="B802" s="3">
        <v>623</v>
      </c>
      <c r="C802" s="7" t="s">
        <v>1288</v>
      </c>
      <c r="D802" s="7" t="s">
        <v>17</v>
      </c>
      <c r="E802" s="7">
        <f>VLOOKUP(C802,'[1]S1.All cases'!$B$3:$O$1003,13,FALSE)</f>
        <v>2018</v>
      </c>
      <c r="F802" s="7" t="str">
        <f>VLOOKUP(C802,'[1]S1.All cases'!$B$3:$O$1003,12,FALSE)</f>
        <v>MUMC</v>
      </c>
      <c r="G802" s="12" t="s">
        <v>39</v>
      </c>
      <c r="H802" s="12" t="s">
        <v>38</v>
      </c>
      <c r="I802" s="13" t="s">
        <v>37</v>
      </c>
      <c r="J802" s="9" t="s">
        <v>1287</v>
      </c>
      <c r="K802" s="27">
        <v>8</v>
      </c>
      <c r="L802" s="10">
        <v>24955717</v>
      </c>
      <c r="M802" s="10" t="s">
        <v>1286</v>
      </c>
      <c r="N802" s="10" t="s">
        <v>34</v>
      </c>
      <c r="O802" s="10"/>
      <c r="Q802" s="3" t="s">
        <v>1285</v>
      </c>
      <c r="S802" s="6" t="s">
        <v>1</v>
      </c>
      <c r="T802" s="6" t="s">
        <v>1</v>
      </c>
      <c r="U802" s="18"/>
      <c r="V802" s="29">
        <v>30</v>
      </c>
      <c r="W802" s="29">
        <v>16</v>
      </c>
      <c r="X802" s="28">
        <v>0.53333333333333333</v>
      </c>
    </row>
    <row r="803" spans="1:25" s="9" customFormat="1" ht="18.75" x14ac:dyDescent="0.2">
      <c r="A803" s="3">
        <v>798</v>
      </c>
      <c r="B803" s="3">
        <v>624</v>
      </c>
      <c r="C803" s="7" t="s">
        <v>1284</v>
      </c>
      <c r="D803" s="7" t="s">
        <v>7</v>
      </c>
      <c r="E803" s="7">
        <f>VLOOKUP(C803,'[1]S1.All cases'!$B$3:$O$1003,13,FALSE)</f>
        <v>2018</v>
      </c>
      <c r="F803" s="7" t="str">
        <f>VLOOKUP(C803,'[1]S1.All cases'!$B$3:$O$1003,12,FALSE)</f>
        <v>MUMC</v>
      </c>
      <c r="G803" s="12" t="s">
        <v>39</v>
      </c>
      <c r="H803" s="12" t="s">
        <v>38</v>
      </c>
      <c r="I803" s="13" t="s">
        <v>37</v>
      </c>
      <c r="J803" s="34" t="s">
        <v>1283</v>
      </c>
      <c r="K803" s="27">
        <v>16</v>
      </c>
      <c r="L803" s="34">
        <v>70271955</v>
      </c>
      <c r="M803" s="10" t="s">
        <v>72</v>
      </c>
      <c r="N803" s="10" t="s">
        <v>35</v>
      </c>
      <c r="O803" s="10"/>
      <c r="Q803" s="3" t="s">
        <v>1282</v>
      </c>
      <c r="S803" s="6" t="s">
        <v>1</v>
      </c>
      <c r="T803" s="6" t="s">
        <v>1</v>
      </c>
      <c r="U803" s="18"/>
      <c r="V803" s="29">
        <v>32</v>
      </c>
      <c r="W803" s="29">
        <v>15</v>
      </c>
      <c r="X803" s="28">
        <v>0.46875</v>
      </c>
    </row>
    <row r="804" spans="1:25" s="9" customFormat="1" ht="18.75" x14ac:dyDescent="0.2">
      <c r="A804" s="3">
        <v>799</v>
      </c>
      <c r="B804" s="3">
        <v>625</v>
      </c>
      <c r="C804" s="7" t="s">
        <v>1279</v>
      </c>
      <c r="D804" s="7" t="s">
        <v>17</v>
      </c>
      <c r="E804" s="7">
        <f>VLOOKUP(C804,'[1]S1.All cases'!$B$3:$O$1003,13,FALSE)</f>
        <v>2018</v>
      </c>
      <c r="F804" s="7" t="str">
        <f>VLOOKUP(C804,'[1]S1.All cases'!$B$3:$O$1003,12,FALSE)</f>
        <v>MUMC</v>
      </c>
      <c r="G804" s="12" t="s">
        <v>39</v>
      </c>
      <c r="H804" s="12" t="s">
        <v>38</v>
      </c>
      <c r="I804" s="13" t="s">
        <v>37</v>
      </c>
      <c r="J804" s="9" t="s">
        <v>1281</v>
      </c>
      <c r="K804" s="27">
        <v>12</v>
      </c>
      <c r="L804" s="10">
        <v>119187078</v>
      </c>
      <c r="M804" s="10" t="s">
        <v>72</v>
      </c>
      <c r="N804" s="10" t="s">
        <v>54</v>
      </c>
      <c r="O804" s="10"/>
      <c r="Q804" s="3" t="s">
        <v>1280</v>
      </c>
      <c r="S804" s="6" t="s">
        <v>1</v>
      </c>
      <c r="T804" s="6" t="s">
        <v>1</v>
      </c>
      <c r="U804" s="18"/>
      <c r="V804" s="29">
        <v>24</v>
      </c>
      <c r="W804" s="29">
        <v>14</v>
      </c>
      <c r="X804" s="28">
        <v>0.58333333333333337</v>
      </c>
    </row>
    <row r="805" spans="1:25" s="9" customFormat="1" ht="18.75" x14ac:dyDescent="0.2">
      <c r="A805" s="3">
        <v>800</v>
      </c>
      <c r="B805" s="3">
        <v>625</v>
      </c>
      <c r="C805" s="7" t="s">
        <v>1279</v>
      </c>
      <c r="D805" s="7" t="s">
        <v>17</v>
      </c>
      <c r="E805" s="7">
        <f>VLOOKUP(C805,'[1]S1.All cases'!$B$3:$O$1003,13,FALSE)</f>
        <v>2018</v>
      </c>
      <c r="F805" s="7" t="str">
        <f>VLOOKUP(C805,'[1]S1.All cases'!$B$3:$O$1003,12,FALSE)</f>
        <v>MUMC</v>
      </c>
      <c r="G805" s="12" t="s">
        <v>39</v>
      </c>
      <c r="H805" s="12" t="s">
        <v>5</v>
      </c>
      <c r="I805" s="13" t="s">
        <v>4</v>
      </c>
      <c r="J805" s="9" t="s">
        <v>1278</v>
      </c>
      <c r="K805" s="27">
        <v>17</v>
      </c>
      <c r="L805" s="10" t="s">
        <v>1277</v>
      </c>
      <c r="M805" s="10">
        <v>2</v>
      </c>
      <c r="N805" s="10">
        <v>3</v>
      </c>
      <c r="O805" s="10">
        <v>1429349</v>
      </c>
      <c r="Q805" s="3" t="s">
        <v>196</v>
      </c>
      <c r="S805" s="6" t="s">
        <v>1</v>
      </c>
      <c r="T805" s="6" t="s">
        <v>1</v>
      </c>
      <c r="U805" s="18"/>
      <c r="V805" s="6"/>
      <c r="W805" s="6"/>
      <c r="X805" s="5"/>
    </row>
    <row r="806" spans="1:25" s="9" customFormat="1" ht="18.75" x14ac:dyDescent="0.2">
      <c r="A806" s="3">
        <v>801</v>
      </c>
      <c r="B806" s="3">
        <v>626</v>
      </c>
      <c r="C806" s="7" t="s">
        <v>1276</v>
      </c>
      <c r="D806" s="7" t="s">
        <v>17</v>
      </c>
      <c r="E806" s="7">
        <f>VLOOKUP(C806,'[1]S1.All cases'!$B$3:$O$1003,13,FALSE)</f>
        <v>2018</v>
      </c>
      <c r="F806" s="7" t="str">
        <f>VLOOKUP(C806,'[1]S1.All cases'!$B$3:$O$1003,12,FALSE)</f>
        <v>MUMC</v>
      </c>
      <c r="G806" s="12" t="s">
        <v>118</v>
      </c>
      <c r="H806" s="12" t="s">
        <v>117</v>
      </c>
      <c r="I806" s="13" t="s">
        <v>4</v>
      </c>
      <c r="J806" s="9" t="s">
        <v>116</v>
      </c>
      <c r="K806" s="27" t="s">
        <v>10</v>
      </c>
      <c r="L806" s="10" t="s">
        <v>115</v>
      </c>
      <c r="M806" s="3">
        <v>44</v>
      </c>
      <c r="N806" s="10">
        <v>45</v>
      </c>
      <c r="O806" s="10">
        <v>60</v>
      </c>
      <c r="Q806" s="3" t="s">
        <v>114</v>
      </c>
      <c r="S806" s="6" t="s">
        <v>1</v>
      </c>
      <c r="T806" s="6" t="s">
        <v>1</v>
      </c>
      <c r="U806" s="18"/>
      <c r="V806" s="6"/>
      <c r="W806" s="6"/>
      <c r="X806" s="5"/>
      <c r="Y806" s="9" t="s">
        <v>182</v>
      </c>
    </row>
    <row r="807" spans="1:25" s="9" customFormat="1" ht="18.75" x14ac:dyDescent="0.2">
      <c r="A807" s="3">
        <v>802</v>
      </c>
      <c r="B807" s="3">
        <v>627</v>
      </c>
      <c r="C807" s="7" t="s">
        <v>1275</v>
      </c>
      <c r="D807" s="7" t="s">
        <v>7</v>
      </c>
      <c r="E807" s="7">
        <f>VLOOKUP(C807,'[1]S1.All cases'!$B$3:$O$1003,13,FALSE)</f>
        <v>2018</v>
      </c>
      <c r="F807" s="7" t="str">
        <f>VLOOKUP(C807,'[1]S1.All cases'!$B$3:$O$1003,12,FALSE)</f>
        <v>MUMC</v>
      </c>
      <c r="G807" s="12" t="s">
        <v>39</v>
      </c>
      <c r="H807" s="12" t="s">
        <v>38</v>
      </c>
      <c r="I807" s="13" t="s">
        <v>37</v>
      </c>
      <c r="J807" s="9" t="s">
        <v>1274</v>
      </c>
      <c r="K807" s="27">
        <v>17</v>
      </c>
      <c r="L807" s="10">
        <v>50606901</v>
      </c>
      <c r="M807" s="10" t="s">
        <v>35</v>
      </c>
      <c r="N807" s="10" t="s">
        <v>34</v>
      </c>
      <c r="O807" s="10"/>
      <c r="Q807" s="3" t="s">
        <v>1273</v>
      </c>
      <c r="S807" s="6" t="s">
        <v>1</v>
      </c>
      <c r="T807" s="6" t="s">
        <v>1</v>
      </c>
      <c r="U807" s="18"/>
      <c r="V807" s="29">
        <v>41</v>
      </c>
      <c r="W807" s="29">
        <v>27</v>
      </c>
      <c r="X807" s="28">
        <v>0.65853658536585369</v>
      </c>
    </row>
    <row r="808" spans="1:25" s="9" customFormat="1" ht="18.75" x14ac:dyDescent="0.2">
      <c r="A808" s="3">
        <v>803</v>
      </c>
      <c r="B808" s="3">
        <v>628</v>
      </c>
      <c r="C808" s="7" t="s">
        <v>1272</v>
      </c>
      <c r="D808" s="7" t="s">
        <v>17</v>
      </c>
      <c r="E808" s="7">
        <f>VLOOKUP(C808,'[1]S1.All cases'!$B$3:$O$1003,13,FALSE)</f>
        <v>2018</v>
      </c>
      <c r="F808" s="7" t="str">
        <f>VLOOKUP(C808,'[1]S1.All cases'!$B$3:$O$1003,12,FALSE)</f>
        <v>MUMC</v>
      </c>
      <c r="G808" s="12" t="s">
        <v>39</v>
      </c>
      <c r="H808" s="12" t="s">
        <v>38</v>
      </c>
      <c r="I808" s="13" t="s">
        <v>37</v>
      </c>
      <c r="J808" s="9" t="s">
        <v>1271</v>
      </c>
      <c r="K808" s="27" t="s">
        <v>10</v>
      </c>
      <c r="L808" s="10">
        <v>71224258</v>
      </c>
      <c r="M808" s="10" t="s">
        <v>35</v>
      </c>
      <c r="N808" s="10" t="s">
        <v>72</v>
      </c>
      <c r="O808" s="10"/>
      <c r="Q808" s="3" t="s">
        <v>1270</v>
      </c>
      <c r="S808" s="6" t="s">
        <v>1</v>
      </c>
      <c r="T808" s="6" t="s">
        <v>1</v>
      </c>
      <c r="U808" s="18"/>
      <c r="V808" s="29">
        <v>40</v>
      </c>
      <c r="W808" s="29">
        <v>23</v>
      </c>
      <c r="X808" s="28">
        <v>0.57499999999999996</v>
      </c>
    </row>
    <row r="809" spans="1:25" s="9" customFormat="1" ht="18.75" x14ac:dyDescent="0.2">
      <c r="A809" s="3">
        <v>804</v>
      </c>
      <c r="B809" s="3">
        <v>629</v>
      </c>
      <c r="C809" s="7" t="s">
        <v>1269</v>
      </c>
      <c r="D809" s="7" t="s">
        <v>7</v>
      </c>
      <c r="E809" s="7">
        <f>VLOOKUP(C809,'[1]S1.All cases'!$B$3:$O$1003,13,FALSE)</f>
        <v>2018</v>
      </c>
      <c r="F809" s="7" t="str">
        <f>VLOOKUP(C809,'[1]S1.All cases'!$B$3:$O$1003,12,FALSE)</f>
        <v>MUMC</v>
      </c>
      <c r="G809" s="12" t="s">
        <v>39</v>
      </c>
      <c r="H809" s="12" t="s">
        <v>38</v>
      </c>
      <c r="I809" s="13" t="s">
        <v>37</v>
      </c>
      <c r="J809" s="9" t="s">
        <v>1268</v>
      </c>
      <c r="K809" s="27" t="s">
        <v>10</v>
      </c>
      <c r="L809" s="10">
        <v>77988653</v>
      </c>
      <c r="M809" s="10" t="s">
        <v>54</v>
      </c>
      <c r="N809" s="10" t="s">
        <v>72</v>
      </c>
      <c r="O809" s="10"/>
      <c r="Q809" s="3" t="s">
        <v>1267</v>
      </c>
      <c r="S809" s="6" t="s">
        <v>1</v>
      </c>
      <c r="T809" s="6" t="s">
        <v>1</v>
      </c>
      <c r="U809" s="18"/>
      <c r="V809" s="29">
        <v>10</v>
      </c>
      <c r="W809" s="29">
        <v>10</v>
      </c>
      <c r="X809" s="28">
        <v>1</v>
      </c>
    </row>
    <row r="810" spans="1:25" s="9" customFormat="1" ht="18.75" x14ac:dyDescent="0.2">
      <c r="A810" s="3">
        <v>805</v>
      </c>
      <c r="B810" s="3">
        <v>630</v>
      </c>
      <c r="C810" s="7" t="s">
        <v>1266</v>
      </c>
      <c r="D810" s="7" t="s">
        <v>7</v>
      </c>
      <c r="E810" s="7">
        <f>VLOOKUP(C810,'[1]S1.All cases'!$B$3:$O$1003,13,FALSE)</f>
        <v>2018</v>
      </c>
      <c r="F810" s="7" t="str">
        <f>VLOOKUP(C810,'[1]S1.All cases'!$B$3:$O$1003,12,FALSE)</f>
        <v>MUMC</v>
      </c>
      <c r="G810" s="12" t="s">
        <v>52</v>
      </c>
      <c r="H810" s="12" t="s">
        <v>38</v>
      </c>
      <c r="I810" s="13" t="s">
        <v>37</v>
      </c>
      <c r="J810" s="9" t="s">
        <v>1265</v>
      </c>
      <c r="K810" s="27">
        <v>17</v>
      </c>
      <c r="L810" s="10">
        <v>15239509</v>
      </c>
      <c r="M810" s="10" t="s">
        <v>35</v>
      </c>
      <c r="N810" s="10" t="s">
        <v>455</v>
      </c>
      <c r="O810" s="10"/>
      <c r="Q810" s="3" t="s">
        <v>196</v>
      </c>
      <c r="S810" s="6" t="s">
        <v>1</v>
      </c>
      <c r="T810" s="6" t="s">
        <v>1</v>
      </c>
      <c r="U810" s="18"/>
      <c r="V810" s="29">
        <v>28</v>
      </c>
      <c r="W810" s="29">
        <v>12</v>
      </c>
      <c r="X810" s="28">
        <v>0.42857142857142855</v>
      </c>
    </row>
    <row r="811" spans="1:25" s="9" customFormat="1" ht="18.75" x14ac:dyDescent="0.2">
      <c r="A811" s="3">
        <v>806</v>
      </c>
      <c r="B811" s="3">
        <v>631</v>
      </c>
      <c r="C811" s="7" t="s">
        <v>1264</v>
      </c>
      <c r="D811" s="7" t="s">
        <v>7</v>
      </c>
      <c r="E811" s="7">
        <f>VLOOKUP(C811,'[1]S1.All cases'!$B$3:$O$1003,13,FALSE)</f>
        <v>2018</v>
      </c>
      <c r="F811" s="7" t="str">
        <f>VLOOKUP(C811,'[1]S1.All cases'!$B$3:$O$1003,12,FALSE)</f>
        <v>MUMC</v>
      </c>
      <c r="G811" s="12" t="s">
        <v>39</v>
      </c>
      <c r="H811" s="12" t="s">
        <v>5</v>
      </c>
      <c r="I811" s="13" t="s">
        <v>4</v>
      </c>
      <c r="J811" s="9" t="s">
        <v>1263</v>
      </c>
      <c r="K811" s="27">
        <v>17</v>
      </c>
      <c r="L811" s="10" t="s">
        <v>1262</v>
      </c>
      <c r="M811" s="10">
        <v>2</v>
      </c>
      <c r="N811" s="10">
        <v>1</v>
      </c>
      <c r="O811" s="10">
        <v>1396766</v>
      </c>
      <c r="Q811" s="3" t="s">
        <v>196</v>
      </c>
      <c r="S811" s="6" t="s">
        <v>1</v>
      </c>
      <c r="T811" s="6" t="s">
        <v>1</v>
      </c>
      <c r="U811" s="18"/>
      <c r="V811" s="6"/>
      <c r="W811" s="6"/>
      <c r="X811" s="5"/>
    </row>
    <row r="812" spans="1:25" s="9" customFormat="1" ht="18.75" x14ac:dyDescent="0.2">
      <c r="A812" s="3">
        <v>807</v>
      </c>
      <c r="B812" s="3">
        <v>632</v>
      </c>
      <c r="C812" s="7" t="s">
        <v>1261</v>
      </c>
      <c r="D812" s="7" t="s">
        <v>7</v>
      </c>
      <c r="E812" s="7">
        <f>VLOOKUP(C812,'[1]S1.All cases'!$B$3:$O$1003,13,FALSE)</f>
        <v>2018</v>
      </c>
      <c r="F812" s="7" t="str">
        <f>VLOOKUP(C812,'[1]S1.All cases'!$B$3:$O$1003,12,FALSE)</f>
        <v>MUMC</v>
      </c>
      <c r="G812" s="12" t="s">
        <v>39</v>
      </c>
      <c r="H812" s="12" t="s">
        <v>5</v>
      </c>
      <c r="I812" s="13" t="s">
        <v>4</v>
      </c>
      <c r="J812" s="33" t="s">
        <v>1260</v>
      </c>
      <c r="K812" s="27">
        <v>17</v>
      </c>
      <c r="L812" s="34" t="s">
        <v>1259</v>
      </c>
      <c r="M812" s="10">
        <v>2</v>
      </c>
      <c r="N812" s="10">
        <v>3</v>
      </c>
      <c r="O812" s="10">
        <v>1395414</v>
      </c>
      <c r="Q812" s="3" t="s">
        <v>196</v>
      </c>
      <c r="S812" s="6" t="s">
        <v>1</v>
      </c>
      <c r="T812" s="6" t="s">
        <v>1</v>
      </c>
      <c r="U812" s="18"/>
      <c r="V812" s="6"/>
      <c r="W812" s="6"/>
      <c r="X812" s="5"/>
    </row>
    <row r="813" spans="1:25" s="9" customFormat="1" ht="18.75" x14ac:dyDescent="0.2">
      <c r="A813" s="3">
        <v>808</v>
      </c>
      <c r="B813" s="3">
        <v>633</v>
      </c>
      <c r="C813" s="7" t="s">
        <v>1258</v>
      </c>
      <c r="D813" s="7" t="s">
        <v>17</v>
      </c>
      <c r="E813" s="7">
        <f>VLOOKUP(C813,'[1]S1.All cases'!$B$3:$O$1003,13,FALSE)</f>
        <v>2018</v>
      </c>
      <c r="F813" s="7" t="str">
        <f>VLOOKUP(C813,'[1]S1.All cases'!$B$3:$O$1003,12,FALSE)</f>
        <v>MUMC</v>
      </c>
      <c r="G813" s="12" t="s">
        <v>39</v>
      </c>
      <c r="H813" s="12" t="s">
        <v>38</v>
      </c>
      <c r="I813" s="13" t="s">
        <v>37</v>
      </c>
      <c r="J813" s="9" t="s">
        <v>1257</v>
      </c>
      <c r="K813" s="27">
        <v>1</v>
      </c>
      <c r="L813" s="10">
        <v>150513236</v>
      </c>
      <c r="M813" s="10" t="s">
        <v>54</v>
      </c>
      <c r="N813" s="10" t="s">
        <v>34</v>
      </c>
      <c r="O813" s="10"/>
      <c r="Q813" s="3" t="s">
        <v>1256</v>
      </c>
      <c r="S813" s="6" t="s">
        <v>1</v>
      </c>
      <c r="T813" s="6" t="s">
        <v>1</v>
      </c>
      <c r="U813" s="18"/>
      <c r="V813" s="29">
        <v>38</v>
      </c>
      <c r="W813" s="29">
        <v>38</v>
      </c>
      <c r="X813" s="28">
        <v>1</v>
      </c>
    </row>
    <row r="814" spans="1:25" s="9" customFormat="1" ht="18.75" x14ac:dyDescent="0.2">
      <c r="A814" s="3">
        <v>809</v>
      </c>
      <c r="B814" s="3">
        <v>634</v>
      </c>
      <c r="C814" s="7" t="s">
        <v>1255</v>
      </c>
      <c r="D814" s="7" t="s">
        <v>7</v>
      </c>
      <c r="E814" s="7">
        <f>VLOOKUP(C814,'[1]S1.All cases'!$B$3:$O$1003,13,FALSE)</f>
        <v>2018</v>
      </c>
      <c r="F814" s="7" t="str">
        <f>VLOOKUP(C814,'[1]S1.All cases'!$B$3:$O$1003,12,FALSE)</f>
        <v>MUMC</v>
      </c>
      <c r="G814" s="12" t="s">
        <v>39</v>
      </c>
      <c r="H814" s="12" t="s">
        <v>38</v>
      </c>
      <c r="I814" s="12" t="s">
        <v>37</v>
      </c>
      <c r="J814" s="1" t="s">
        <v>1254</v>
      </c>
      <c r="K814" s="4">
        <v>9</v>
      </c>
      <c r="L814" s="3">
        <v>127467831</v>
      </c>
      <c r="M814" s="3" t="s">
        <v>54</v>
      </c>
      <c r="N814" s="3" t="s">
        <v>72</v>
      </c>
      <c r="O814" s="3"/>
      <c r="Q814" s="3" t="s">
        <v>1253</v>
      </c>
      <c r="R814" s="1"/>
      <c r="S814" s="6" t="s">
        <v>1</v>
      </c>
      <c r="T814" s="6" t="s">
        <v>1</v>
      </c>
      <c r="U814" s="18"/>
      <c r="V814" s="29">
        <v>25</v>
      </c>
      <c r="W814" s="29">
        <v>14</v>
      </c>
      <c r="X814" s="28">
        <v>0.56000000000000005</v>
      </c>
    </row>
    <row r="815" spans="1:25" s="9" customFormat="1" ht="18.75" x14ac:dyDescent="0.2">
      <c r="A815" s="3">
        <v>810</v>
      </c>
      <c r="B815" s="3">
        <v>635</v>
      </c>
      <c r="C815" s="7" t="s">
        <v>1252</v>
      </c>
      <c r="D815" s="7" t="s">
        <v>7</v>
      </c>
      <c r="E815" s="7">
        <f>VLOOKUP(C815,'[1]S1.All cases'!$B$3:$O$1003,13,FALSE)</f>
        <v>2018</v>
      </c>
      <c r="F815" s="7" t="str">
        <f>VLOOKUP(C815,'[1]S1.All cases'!$B$3:$O$1003,12,FALSE)</f>
        <v>RUMC</v>
      </c>
      <c r="G815" s="12" t="s">
        <v>39</v>
      </c>
      <c r="H815" s="12" t="s">
        <v>38</v>
      </c>
      <c r="I815" s="13" t="s">
        <v>37</v>
      </c>
      <c r="J815" s="12" t="s">
        <v>1251</v>
      </c>
      <c r="K815" s="27">
        <v>19</v>
      </c>
      <c r="L815" s="10">
        <v>918642</v>
      </c>
      <c r="M815" s="10" t="s">
        <v>34</v>
      </c>
      <c r="N815" s="10" t="s">
        <v>54</v>
      </c>
      <c r="O815" s="10"/>
      <c r="Q815" s="3" t="s">
        <v>1250</v>
      </c>
      <c r="S815" s="6" t="s">
        <v>1</v>
      </c>
      <c r="T815" s="6" t="s">
        <v>1</v>
      </c>
      <c r="U815" s="18"/>
      <c r="V815" s="29">
        <v>32</v>
      </c>
      <c r="W815" s="29">
        <v>32</v>
      </c>
      <c r="X815" s="28">
        <v>1</v>
      </c>
    </row>
    <row r="816" spans="1:25" s="9" customFormat="1" ht="18.75" x14ac:dyDescent="0.2">
      <c r="A816" s="3">
        <v>811</v>
      </c>
      <c r="B816" s="3">
        <v>636</v>
      </c>
      <c r="C816" s="7" t="s">
        <v>1249</v>
      </c>
      <c r="D816" s="7" t="s">
        <v>17</v>
      </c>
      <c r="E816" s="7">
        <f>VLOOKUP(C816,'[1]S1.All cases'!$B$3:$O$1003,13,FALSE)</f>
        <v>2018</v>
      </c>
      <c r="F816" s="7" t="str">
        <f>VLOOKUP(C816,'[1]S1.All cases'!$B$3:$O$1003,12,FALSE)</f>
        <v>RUMC</v>
      </c>
      <c r="G816" s="12" t="s">
        <v>59</v>
      </c>
      <c r="H816" s="12" t="s">
        <v>5</v>
      </c>
      <c r="I816" s="13" t="s">
        <v>4</v>
      </c>
      <c r="J816" s="12" t="s">
        <v>1248</v>
      </c>
      <c r="K816" s="27">
        <v>17</v>
      </c>
      <c r="L816" s="10" t="s">
        <v>1247</v>
      </c>
      <c r="M816" s="10">
        <v>2</v>
      </c>
      <c r="N816" s="10">
        <v>1</v>
      </c>
      <c r="O816" s="10">
        <v>6831</v>
      </c>
      <c r="Q816" s="3" t="s">
        <v>1004</v>
      </c>
      <c r="S816" s="6" t="s">
        <v>1</v>
      </c>
      <c r="T816" s="6" t="s">
        <v>1</v>
      </c>
      <c r="U816" s="18"/>
      <c r="V816" s="6"/>
      <c r="W816" s="6"/>
      <c r="X816" s="5"/>
    </row>
    <row r="817" spans="1:26" s="9" customFormat="1" ht="18.75" x14ac:dyDescent="0.2">
      <c r="A817" s="3">
        <v>812</v>
      </c>
      <c r="B817" s="3">
        <v>637</v>
      </c>
      <c r="C817" s="7" t="s">
        <v>1246</v>
      </c>
      <c r="D817" s="7" t="s">
        <v>17</v>
      </c>
      <c r="E817" s="7">
        <f>VLOOKUP(C817,'[1]S1.All cases'!$B$3:$O$1003,13,FALSE)</f>
        <v>2018</v>
      </c>
      <c r="F817" s="7" t="str">
        <f>VLOOKUP(C817,'[1]S1.All cases'!$B$3:$O$1003,12,FALSE)</f>
        <v>RUMC</v>
      </c>
      <c r="G817" s="12" t="s">
        <v>109</v>
      </c>
      <c r="H817" s="12" t="s">
        <v>38</v>
      </c>
      <c r="I817" s="13" t="s">
        <v>37</v>
      </c>
      <c r="J817" s="12" t="s">
        <v>1245</v>
      </c>
      <c r="K817" s="27">
        <v>13</v>
      </c>
      <c r="L817" s="10">
        <v>32380043</v>
      </c>
      <c r="M817" s="10" t="s">
        <v>35</v>
      </c>
      <c r="N817" s="10" t="s">
        <v>34</v>
      </c>
      <c r="O817" s="10"/>
      <c r="Q817" s="3" t="s">
        <v>515</v>
      </c>
      <c r="S817" s="6" t="s">
        <v>1</v>
      </c>
      <c r="T817" s="6" t="s">
        <v>1</v>
      </c>
      <c r="U817" s="18"/>
      <c r="V817" s="29">
        <v>28</v>
      </c>
      <c r="W817" s="29">
        <v>10</v>
      </c>
      <c r="X817" s="28">
        <v>0.35714285714285715</v>
      </c>
    </row>
    <row r="818" spans="1:26" s="9" customFormat="1" ht="18.75" x14ac:dyDescent="0.2">
      <c r="A818" s="3">
        <v>813</v>
      </c>
      <c r="B818" s="3">
        <v>638</v>
      </c>
      <c r="C818" s="7" t="s">
        <v>1244</v>
      </c>
      <c r="D818" s="7" t="s">
        <v>7</v>
      </c>
      <c r="E818" s="7">
        <f>VLOOKUP(C818,'[1]S1.All cases'!$B$3:$O$1003,13,FALSE)</f>
        <v>2018</v>
      </c>
      <c r="F818" s="7" t="str">
        <f>VLOOKUP(C818,'[1]S1.All cases'!$B$3:$O$1003,12,FALSE)</f>
        <v>RUMC</v>
      </c>
      <c r="G818" s="1" t="s">
        <v>1010</v>
      </c>
      <c r="H818" s="12" t="s">
        <v>5</v>
      </c>
      <c r="I818" s="13" t="s">
        <v>4</v>
      </c>
      <c r="J818" s="12" t="s">
        <v>1243</v>
      </c>
      <c r="K818" s="27" t="s">
        <v>1055</v>
      </c>
      <c r="L818" s="10" t="s">
        <v>1242</v>
      </c>
      <c r="M818" s="10">
        <v>2</v>
      </c>
      <c r="N818" s="10">
        <v>1</v>
      </c>
      <c r="O818" s="10">
        <v>8179169</v>
      </c>
      <c r="Q818" s="3" t="s">
        <v>1241</v>
      </c>
      <c r="R818" s="10" t="s">
        <v>1240</v>
      </c>
      <c r="S818" s="6" t="s">
        <v>1</v>
      </c>
      <c r="T818" s="18"/>
      <c r="U818" s="6" t="s">
        <v>1</v>
      </c>
      <c r="V818" s="6"/>
      <c r="W818" s="6"/>
      <c r="X818" s="5"/>
    </row>
    <row r="819" spans="1:26" s="9" customFormat="1" ht="18.75" x14ac:dyDescent="0.2">
      <c r="A819" s="3">
        <v>814</v>
      </c>
      <c r="B819" s="3">
        <v>639</v>
      </c>
      <c r="C819" s="7" t="s">
        <v>1239</v>
      </c>
      <c r="D819" s="7" t="s">
        <v>7</v>
      </c>
      <c r="E819" s="7">
        <f>VLOOKUP(C819,'[1]S1.All cases'!$B$3:$O$1003,13,FALSE)</f>
        <v>2018</v>
      </c>
      <c r="F819" s="7" t="str">
        <f>VLOOKUP(C819,'[1]S1.All cases'!$B$3:$O$1003,12,FALSE)</f>
        <v>RUMC</v>
      </c>
      <c r="G819" s="12" t="s">
        <v>39</v>
      </c>
      <c r="H819" s="12" t="s">
        <v>38</v>
      </c>
      <c r="I819" s="13" t="s">
        <v>37</v>
      </c>
      <c r="J819" s="12" t="s">
        <v>1238</v>
      </c>
      <c r="K819" s="27">
        <v>7</v>
      </c>
      <c r="L819" s="10">
        <v>100646637</v>
      </c>
      <c r="M819" s="10" t="s">
        <v>35</v>
      </c>
      <c r="N819" s="10" t="s">
        <v>34</v>
      </c>
      <c r="O819" s="10"/>
      <c r="P819" s="1"/>
      <c r="Q819" s="3" t="s">
        <v>1237</v>
      </c>
      <c r="S819" s="6" t="s">
        <v>1</v>
      </c>
      <c r="T819" s="6" t="s">
        <v>1</v>
      </c>
      <c r="U819" s="18"/>
      <c r="V819" s="29">
        <v>49</v>
      </c>
      <c r="W819" s="29">
        <v>24</v>
      </c>
      <c r="X819" s="28">
        <v>0.48979591836734693</v>
      </c>
      <c r="Y819" s="1"/>
      <c r="Z819" s="1"/>
    </row>
    <row r="820" spans="1:26" s="9" customFormat="1" ht="18.75" x14ac:dyDescent="0.2">
      <c r="A820" s="3">
        <v>815</v>
      </c>
      <c r="B820" s="3">
        <v>640</v>
      </c>
      <c r="C820" s="7" t="s">
        <v>1236</v>
      </c>
      <c r="D820" s="7" t="s">
        <v>17</v>
      </c>
      <c r="E820" s="7">
        <f>VLOOKUP(C820,'[1]S1.All cases'!$B$3:$O$1003,13,FALSE)</f>
        <v>2018</v>
      </c>
      <c r="F820" s="7" t="str">
        <f>VLOOKUP(C820,'[1]S1.All cases'!$B$3:$O$1003,12,FALSE)</f>
        <v>RUMC</v>
      </c>
      <c r="G820" s="12" t="s">
        <v>39</v>
      </c>
      <c r="H820" s="12" t="s">
        <v>38</v>
      </c>
      <c r="I820" s="13" t="s">
        <v>37</v>
      </c>
      <c r="J820" s="12" t="s">
        <v>1235</v>
      </c>
      <c r="K820" s="27">
        <v>16</v>
      </c>
      <c r="L820" s="10">
        <v>70903905</v>
      </c>
      <c r="M820" s="10" t="s">
        <v>1234</v>
      </c>
      <c r="N820" s="10" t="s">
        <v>455</v>
      </c>
      <c r="O820" s="10"/>
      <c r="Q820" s="3" t="s">
        <v>1233</v>
      </c>
      <c r="S820" s="6" t="s">
        <v>1</v>
      </c>
      <c r="T820" s="18"/>
      <c r="U820" s="6" t="s">
        <v>1</v>
      </c>
      <c r="V820" s="6"/>
      <c r="W820" s="6"/>
      <c r="X820" s="5"/>
    </row>
    <row r="821" spans="1:26" s="9" customFormat="1" ht="18.75" x14ac:dyDescent="0.2">
      <c r="A821" s="3">
        <v>816</v>
      </c>
      <c r="B821" s="3">
        <v>641</v>
      </c>
      <c r="C821" s="7" t="s">
        <v>1232</v>
      </c>
      <c r="D821" s="7" t="s">
        <v>7</v>
      </c>
      <c r="E821" s="7">
        <f>VLOOKUP(C821,'[1]S1.All cases'!$B$3:$O$1003,13,FALSE)</f>
        <v>2018</v>
      </c>
      <c r="F821" s="7" t="str">
        <f>VLOOKUP(C821,'[1]S1.All cases'!$B$3:$O$1003,12,FALSE)</f>
        <v>RUMC</v>
      </c>
      <c r="G821" s="12" t="s">
        <v>109</v>
      </c>
      <c r="H821" s="12" t="s">
        <v>38</v>
      </c>
      <c r="I821" s="13" t="s">
        <v>37</v>
      </c>
      <c r="J821" s="12" t="s">
        <v>1231</v>
      </c>
      <c r="K821" s="27">
        <v>17</v>
      </c>
      <c r="L821" s="10">
        <v>43047641</v>
      </c>
      <c r="M821" s="10" t="s">
        <v>72</v>
      </c>
      <c r="N821" s="10" t="s">
        <v>54</v>
      </c>
      <c r="O821" s="10"/>
      <c r="Q821" s="3" t="s">
        <v>1004</v>
      </c>
      <c r="S821" s="6" t="s">
        <v>1</v>
      </c>
      <c r="T821" s="6" t="s">
        <v>1</v>
      </c>
      <c r="U821" s="18"/>
      <c r="V821" s="29">
        <v>44</v>
      </c>
      <c r="W821" s="29">
        <v>20</v>
      </c>
      <c r="X821" s="28">
        <v>0.45454545454545453</v>
      </c>
    </row>
    <row r="822" spans="1:26" s="9" customFormat="1" ht="18.75" x14ac:dyDescent="0.2">
      <c r="A822" s="3">
        <v>817</v>
      </c>
      <c r="B822" s="3">
        <v>642</v>
      </c>
      <c r="C822" s="7" t="s">
        <v>1230</v>
      </c>
      <c r="D822" s="7" t="s">
        <v>17</v>
      </c>
      <c r="E822" s="7">
        <f>VLOOKUP(C822,'[1]S1.All cases'!$B$3:$O$1003,13,FALSE)</f>
        <v>2018</v>
      </c>
      <c r="F822" s="7" t="str">
        <f>VLOOKUP(C822,'[1]S1.All cases'!$B$3:$O$1003,12,FALSE)</f>
        <v>RUMC</v>
      </c>
      <c r="G822" s="12" t="s">
        <v>109</v>
      </c>
      <c r="H822" s="12" t="s">
        <v>38</v>
      </c>
      <c r="I822" s="13" t="s">
        <v>37</v>
      </c>
      <c r="J822" s="12" t="s">
        <v>1229</v>
      </c>
      <c r="K822" s="27">
        <v>12</v>
      </c>
      <c r="L822" s="10">
        <v>132673703</v>
      </c>
      <c r="M822" s="10" t="s">
        <v>35</v>
      </c>
      <c r="N822" s="10" t="s">
        <v>34</v>
      </c>
      <c r="O822" s="10"/>
      <c r="Q822" s="3" t="s">
        <v>1228</v>
      </c>
      <c r="S822" s="6" t="s">
        <v>1</v>
      </c>
      <c r="T822" s="6" t="s">
        <v>1</v>
      </c>
      <c r="U822" s="18"/>
      <c r="V822" s="29">
        <v>54</v>
      </c>
      <c r="W822" s="29">
        <v>29</v>
      </c>
      <c r="X822" s="28">
        <v>0.53703703703703709</v>
      </c>
    </row>
    <row r="823" spans="1:26" s="9" customFormat="1" ht="18.75" x14ac:dyDescent="0.2">
      <c r="A823" s="3">
        <v>818</v>
      </c>
      <c r="B823" s="3">
        <v>643</v>
      </c>
      <c r="C823" s="7" t="s">
        <v>1227</v>
      </c>
      <c r="D823" s="7" t="s">
        <v>17</v>
      </c>
      <c r="E823" s="7">
        <f>VLOOKUP(C823,'[1]S1.All cases'!$B$3:$O$1003,13,FALSE)</f>
        <v>2018</v>
      </c>
      <c r="F823" s="7" t="str">
        <f>VLOOKUP(C823,'[1]S1.All cases'!$B$3:$O$1003,12,FALSE)</f>
        <v>RUMC</v>
      </c>
      <c r="G823" s="12" t="s">
        <v>118</v>
      </c>
      <c r="H823" s="12" t="s">
        <v>117</v>
      </c>
      <c r="I823" s="12" t="s">
        <v>4</v>
      </c>
      <c r="J823" s="12" t="s">
        <v>1226</v>
      </c>
      <c r="K823" s="4">
        <v>14</v>
      </c>
      <c r="L823" s="3">
        <v>23321492</v>
      </c>
      <c r="M823" s="3" t="s">
        <v>35</v>
      </c>
      <c r="N823" s="3" t="s">
        <v>1225</v>
      </c>
      <c r="O823" s="3"/>
      <c r="Q823" s="3" t="s">
        <v>1163</v>
      </c>
      <c r="R823" s="1"/>
      <c r="S823" s="6" t="s">
        <v>1</v>
      </c>
      <c r="T823" s="18"/>
      <c r="U823" s="6" t="s">
        <v>1</v>
      </c>
      <c r="V823" s="6"/>
      <c r="W823" s="6"/>
      <c r="X823" s="5"/>
      <c r="Z823" s="1"/>
    </row>
    <row r="824" spans="1:26" s="9" customFormat="1" ht="18.75" x14ac:dyDescent="0.2">
      <c r="A824" s="3">
        <v>819</v>
      </c>
      <c r="B824" s="3">
        <v>644</v>
      </c>
      <c r="C824" s="7" t="s">
        <v>1224</v>
      </c>
      <c r="D824" s="7" t="s">
        <v>7</v>
      </c>
      <c r="E824" s="7">
        <f>VLOOKUP(C824,'[1]S1.All cases'!$B$3:$O$1003,13,FALSE)</f>
        <v>2018</v>
      </c>
      <c r="F824" s="7" t="str">
        <f>VLOOKUP(C824,'[1]S1.All cases'!$B$3:$O$1003,12,FALSE)</f>
        <v>RUMC</v>
      </c>
      <c r="G824" s="12" t="s">
        <v>39</v>
      </c>
      <c r="H824" s="12" t="s">
        <v>38</v>
      </c>
      <c r="I824" s="13" t="s">
        <v>37</v>
      </c>
      <c r="J824" s="12" t="s">
        <v>1223</v>
      </c>
      <c r="K824" s="27">
        <v>8</v>
      </c>
      <c r="L824" s="10">
        <v>60865038</v>
      </c>
      <c r="M824" s="10" t="s">
        <v>268</v>
      </c>
      <c r="N824" s="10" t="s">
        <v>34</v>
      </c>
      <c r="O824" s="10"/>
      <c r="Q824" s="3" t="s">
        <v>1222</v>
      </c>
      <c r="S824" s="6" t="s">
        <v>1</v>
      </c>
      <c r="T824" s="6" t="s">
        <v>1</v>
      </c>
      <c r="U824" s="18"/>
      <c r="V824" s="29">
        <v>35</v>
      </c>
      <c r="W824" s="29">
        <v>20</v>
      </c>
      <c r="X824" s="28">
        <v>0.5714285714285714</v>
      </c>
    </row>
    <row r="825" spans="1:26" s="9" customFormat="1" ht="18.75" x14ac:dyDescent="0.2">
      <c r="A825" s="3">
        <v>820</v>
      </c>
      <c r="B825" s="3">
        <v>645</v>
      </c>
      <c r="C825" s="7" t="s">
        <v>1221</v>
      </c>
      <c r="D825" s="7" t="s">
        <v>17</v>
      </c>
      <c r="E825" s="7">
        <f>VLOOKUP(C825,'[1]S1.All cases'!$B$3:$O$1003,13,FALSE)</f>
        <v>2018</v>
      </c>
      <c r="F825" s="7" t="str">
        <f>VLOOKUP(C825,'[1]S1.All cases'!$B$3:$O$1003,12,FALSE)</f>
        <v>RUMC</v>
      </c>
      <c r="G825" s="12" t="s">
        <v>39</v>
      </c>
      <c r="H825" s="12" t="s">
        <v>38</v>
      </c>
      <c r="I825" s="13" t="s">
        <v>37</v>
      </c>
      <c r="J825" s="12" t="s">
        <v>1220</v>
      </c>
      <c r="K825" s="27">
        <v>5</v>
      </c>
      <c r="L825" s="10">
        <v>162097795</v>
      </c>
      <c r="M825" s="10" t="s">
        <v>54</v>
      </c>
      <c r="N825" s="10" t="s">
        <v>72</v>
      </c>
      <c r="O825" s="10"/>
      <c r="Q825" s="3" t="s">
        <v>1219</v>
      </c>
      <c r="S825" s="6" t="s">
        <v>1</v>
      </c>
      <c r="T825" s="6" t="s">
        <v>1</v>
      </c>
      <c r="U825" s="18"/>
      <c r="V825" s="29">
        <v>30</v>
      </c>
      <c r="W825" s="29">
        <v>15</v>
      </c>
      <c r="X825" s="28">
        <v>0.5</v>
      </c>
    </row>
    <row r="826" spans="1:26" s="9" customFormat="1" ht="18.75" x14ac:dyDescent="0.2">
      <c r="A826" s="3">
        <v>821</v>
      </c>
      <c r="B826" s="3">
        <v>646</v>
      </c>
      <c r="C826" s="7" t="s">
        <v>1218</v>
      </c>
      <c r="D826" s="7" t="s">
        <v>17</v>
      </c>
      <c r="E826" s="7">
        <f>VLOOKUP(C826,'[1]S1.All cases'!$B$3:$O$1003,13,FALSE)</f>
        <v>2018</v>
      </c>
      <c r="F826" s="7" t="str">
        <f>VLOOKUP(C826,'[1]S1.All cases'!$B$3:$O$1003,12,FALSE)</f>
        <v>RUMC</v>
      </c>
      <c r="G826" s="12" t="s">
        <v>59</v>
      </c>
      <c r="H826" s="12" t="s">
        <v>5</v>
      </c>
      <c r="I826" s="13" t="s">
        <v>4</v>
      </c>
      <c r="J826" s="12" t="s">
        <v>1217</v>
      </c>
      <c r="K826" s="27">
        <v>1</v>
      </c>
      <c r="L826" s="10" t="s">
        <v>1216</v>
      </c>
      <c r="M826" s="10">
        <v>2</v>
      </c>
      <c r="N826" s="10">
        <v>1</v>
      </c>
      <c r="O826" s="10">
        <v>61703</v>
      </c>
      <c r="Q826" s="3" t="s">
        <v>1215</v>
      </c>
      <c r="R826" s="1"/>
      <c r="S826" s="6" t="s">
        <v>1</v>
      </c>
      <c r="T826" s="6" t="s">
        <v>1</v>
      </c>
      <c r="U826" s="18"/>
      <c r="V826" s="6"/>
      <c r="W826" s="6"/>
      <c r="X826" s="5"/>
    </row>
    <row r="827" spans="1:26" s="9" customFormat="1" ht="18.75" x14ac:dyDescent="0.2">
      <c r="A827" s="3">
        <v>822</v>
      </c>
      <c r="B827" s="3">
        <v>647</v>
      </c>
      <c r="C827" s="7" t="s">
        <v>1214</v>
      </c>
      <c r="D827" s="7" t="s">
        <v>7</v>
      </c>
      <c r="E827" s="7">
        <f>VLOOKUP(C827,'[1]S1.All cases'!$B$3:$O$1003,13,FALSE)</f>
        <v>2018</v>
      </c>
      <c r="F827" s="7" t="str">
        <f>VLOOKUP(C827,'[1]S1.All cases'!$B$3:$O$1003,12,FALSE)</f>
        <v>RUMC</v>
      </c>
      <c r="G827" s="12" t="s">
        <v>52</v>
      </c>
      <c r="H827" s="12" t="s">
        <v>38</v>
      </c>
      <c r="I827" s="13" t="s">
        <v>37</v>
      </c>
      <c r="J827" s="12" t="s">
        <v>1003</v>
      </c>
      <c r="K827" s="27">
        <v>6</v>
      </c>
      <c r="L827" s="10">
        <v>26090951</v>
      </c>
      <c r="M827" s="10" t="s">
        <v>35</v>
      </c>
      <c r="N827" s="10" t="s">
        <v>54</v>
      </c>
      <c r="O827" s="10"/>
      <c r="Q827" s="3" t="s">
        <v>1000</v>
      </c>
      <c r="S827" s="6" t="s">
        <v>1</v>
      </c>
      <c r="T827" s="6" t="s">
        <v>1</v>
      </c>
      <c r="U827" s="18"/>
      <c r="V827" s="29">
        <v>38</v>
      </c>
      <c r="W827" s="29">
        <v>21</v>
      </c>
      <c r="X827" s="28">
        <v>0.55263157894736847</v>
      </c>
    </row>
    <row r="828" spans="1:26" s="9" customFormat="1" ht="18.75" x14ac:dyDescent="0.2">
      <c r="A828" s="3">
        <v>823</v>
      </c>
      <c r="B828" s="3">
        <v>647</v>
      </c>
      <c r="C828" s="7" t="s">
        <v>1214</v>
      </c>
      <c r="D828" s="7" t="s">
        <v>7</v>
      </c>
      <c r="E828" s="7">
        <f>VLOOKUP(C828,'[1]S1.All cases'!$B$3:$O$1003,13,FALSE)</f>
        <v>2018</v>
      </c>
      <c r="F828" s="7" t="str">
        <f>VLOOKUP(C828,'[1]S1.All cases'!$B$3:$O$1003,12,FALSE)</f>
        <v>RUMC</v>
      </c>
      <c r="G828" s="12" t="s">
        <v>52</v>
      </c>
      <c r="H828" s="12" t="s">
        <v>38</v>
      </c>
      <c r="I828" s="13" t="s">
        <v>37</v>
      </c>
      <c r="J828" s="12" t="s">
        <v>1001</v>
      </c>
      <c r="K828" s="27">
        <v>6</v>
      </c>
      <c r="L828" s="10">
        <v>26092913</v>
      </c>
      <c r="M828" s="10" t="s">
        <v>54</v>
      </c>
      <c r="N828" s="10" t="s">
        <v>72</v>
      </c>
      <c r="O828" s="10"/>
      <c r="Q828" s="3" t="s">
        <v>1000</v>
      </c>
      <c r="S828" s="6" t="s">
        <v>1</v>
      </c>
      <c r="T828" s="6" t="s">
        <v>1</v>
      </c>
      <c r="U828" s="18"/>
      <c r="V828" s="29">
        <v>35</v>
      </c>
      <c r="W828" s="29">
        <v>26</v>
      </c>
      <c r="X828" s="28">
        <v>0.74285714285714288</v>
      </c>
    </row>
    <row r="829" spans="1:26" ht="18.75" x14ac:dyDescent="0.2">
      <c r="A829" s="3">
        <v>824</v>
      </c>
      <c r="B829" s="3">
        <v>648</v>
      </c>
      <c r="C829" s="7" t="s">
        <v>1213</v>
      </c>
      <c r="D829" s="7" t="s">
        <v>17</v>
      </c>
      <c r="E829" s="7">
        <f>VLOOKUP(C829,'[1]S1.All cases'!$B$3:$O$1003,13,FALSE)</f>
        <v>2018</v>
      </c>
      <c r="F829" s="7" t="str">
        <f>VLOOKUP(C829,'[1]S1.All cases'!$B$3:$O$1003,12,FALSE)</f>
        <v>RUMC</v>
      </c>
      <c r="G829" s="12" t="s">
        <v>52</v>
      </c>
      <c r="H829" s="12" t="s">
        <v>38</v>
      </c>
      <c r="I829" s="13" t="s">
        <v>37</v>
      </c>
      <c r="J829" s="12" t="s">
        <v>1103</v>
      </c>
      <c r="K829" s="27">
        <v>6</v>
      </c>
      <c r="L829" s="10">
        <v>32039426</v>
      </c>
      <c r="M829" s="10" t="s">
        <v>34</v>
      </c>
      <c r="N829" s="10" t="s">
        <v>72</v>
      </c>
      <c r="O829" s="10"/>
      <c r="P829" s="9"/>
      <c r="Q829" s="3" t="s">
        <v>97</v>
      </c>
      <c r="R829" s="10" t="s">
        <v>96</v>
      </c>
      <c r="S829" s="6" t="s">
        <v>1</v>
      </c>
      <c r="T829" s="6" t="s">
        <v>1</v>
      </c>
      <c r="U829" s="18"/>
      <c r="V829" s="29">
        <v>18</v>
      </c>
      <c r="W829" s="29">
        <v>18</v>
      </c>
      <c r="X829" s="28">
        <v>1</v>
      </c>
      <c r="Y829" s="9"/>
      <c r="Z829" s="9"/>
    </row>
    <row r="830" spans="1:26" s="9" customFormat="1" ht="18.75" x14ac:dyDescent="0.2">
      <c r="A830" s="3">
        <v>825</v>
      </c>
      <c r="B830" s="3">
        <v>649</v>
      </c>
      <c r="C830" s="7" t="s">
        <v>1212</v>
      </c>
      <c r="D830" s="7" t="s">
        <v>17</v>
      </c>
      <c r="E830" s="7">
        <f>VLOOKUP(C830,'[1]S1.All cases'!$B$3:$O$1003,13,FALSE)</f>
        <v>2018</v>
      </c>
      <c r="F830" s="7" t="str">
        <f>VLOOKUP(C830,'[1]S1.All cases'!$B$3:$O$1003,12,FALSE)</f>
        <v>RUMC</v>
      </c>
      <c r="G830" s="12" t="s">
        <v>109</v>
      </c>
      <c r="H830" s="12" t="s">
        <v>38</v>
      </c>
      <c r="I830" s="13" t="s">
        <v>37</v>
      </c>
      <c r="J830" s="12" t="s">
        <v>1211</v>
      </c>
      <c r="K830" s="27">
        <v>16</v>
      </c>
      <c r="L830" s="10">
        <v>23629856</v>
      </c>
      <c r="M830" s="10" t="s">
        <v>1210</v>
      </c>
      <c r="N830" s="10" t="s">
        <v>34</v>
      </c>
      <c r="O830" s="10"/>
      <c r="Q830" s="3" t="s">
        <v>1107</v>
      </c>
      <c r="S830" s="6" t="s">
        <v>1</v>
      </c>
      <c r="T830" s="6" t="s">
        <v>1</v>
      </c>
      <c r="U830" s="18"/>
      <c r="V830" s="29">
        <v>29</v>
      </c>
      <c r="W830" s="29">
        <v>16</v>
      </c>
      <c r="X830" s="28">
        <v>0.55172413793103448</v>
      </c>
    </row>
    <row r="831" spans="1:26" s="9" customFormat="1" ht="18.75" x14ac:dyDescent="0.2">
      <c r="A831" s="3">
        <v>826</v>
      </c>
      <c r="B831" s="3">
        <v>650</v>
      </c>
      <c r="C831" s="7" t="s">
        <v>1209</v>
      </c>
      <c r="D831" s="7" t="s">
        <v>7</v>
      </c>
      <c r="E831" s="7">
        <f>VLOOKUP(C831,'[1]S1.All cases'!$B$3:$O$1003,13,FALSE)</f>
        <v>2018</v>
      </c>
      <c r="F831" s="7" t="str">
        <f>VLOOKUP(C831,'[1]S1.All cases'!$B$3:$O$1003,12,FALSE)</f>
        <v>RUMC</v>
      </c>
      <c r="G831" s="12" t="s">
        <v>52</v>
      </c>
      <c r="H831" s="12" t="s">
        <v>38</v>
      </c>
      <c r="I831" s="13" t="s">
        <v>37</v>
      </c>
      <c r="J831" s="12" t="s">
        <v>1208</v>
      </c>
      <c r="K831" s="27">
        <v>4</v>
      </c>
      <c r="L831" s="10">
        <v>109742486</v>
      </c>
      <c r="M831" s="10" t="s">
        <v>35</v>
      </c>
      <c r="N831" s="10" t="s">
        <v>72</v>
      </c>
      <c r="O831" s="10"/>
      <c r="Q831" s="3" t="s">
        <v>1134</v>
      </c>
      <c r="S831" s="6" t="s">
        <v>1</v>
      </c>
      <c r="T831" s="6" t="s">
        <v>1</v>
      </c>
      <c r="U831" s="18"/>
      <c r="V831" s="29">
        <v>19</v>
      </c>
      <c r="W831" s="29">
        <v>6</v>
      </c>
      <c r="X831" s="28">
        <v>0.31578947368421051</v>
      </c>
    </row>
    <row r="832" spans="1:26" s="9" customFormat="1" ht="18.75" x14ac:dyDescent="0.2">
      <c r="A832" s="3">
        <v>827</v>
      </c>
      <c r="B832" s="3">
        <v>651</v>
      </c>
      <c r="C832" s="7" t="s">
        <v>1207</v>
      </c>
      <c r="D832" s="7" t="s">
        <v>17</v>
      </c>
      <c r="E832" s="7">
        <f>VLOOKUP(C832,'[1]S1.All cases'!$B$3:$O$1003,13,FALSE)</f>
        <v>2018</v>
      </c>
      <c r="F832" s="7" t="str">
        <f>VLOOKUP(C832,'[1]S1.All cases'!$B$3:$O$1003,12,FALSE)</f>
        <v>RUMC</v>
      </c>
      <c r="G832" s="12" t="s">
        <v>52</v>
      </c>
      <c r="H832" s="12" t="s">
        <v>38</v>
      </c>
      <c r="I832" s="13" t="s">
        <v>37</v>
      </c>
      <c r="J832" s="12" t="s">
        <v>1001</v>
      </c>
      <c r="K832" s="27">
        <v>6</v>
      </c>
      <c r="L832" s="10">
        <v>26092913</v>
      </c>
      <c r="M832" s="10" t="s">
        <v>54</v>
      </c>
      <c r="N832" s="10" t="s">
        <v>72</v>
      </c>
      <c r="O832" s="10"/>
      <c r="Q832" s="3" t="s">
        <v>1000</v>
      </c>
      <c r="S832" s="6" t="s">
        <v>1</v>
      </c>
      <c r="T832" s="6" t="s">
        <v>1</v>
      </c>
      <c r="U832" s="18"/>
      <c r="V832" s="29">
        <v>34</v>
      </c>
      <c r="W832" s="29">
        <v>34</v>
      </c>
      <c r="X832" s="28">
        <v>1</v>
      </c>
    </row>
    <row r="833" spans="1:26" s="9" customFormat="1" ht="18.75" x14ac:dyDescent="0.2">
      <c r="A833" s="3">
        <v>828</v>
      </c>
      <c r="B833" s="3">
        <v>652</v>
      </c>
      <c r="C833" s="7" t="s">
        <v>1206</v>
      </c>
      <c r="D833" s="7" t="s">
        <v>17</v>
      </c>
      <c r="E833" s="7">
        <f>VLOOKUP(C833,'[1]S1.All cases'!$B$3:$O$1003,13,FALSE)</f>
        <v>2018</v>
      </c>
      <c r="F833" s="7" t="str">
        <f>VLOOKUP(C833,'[1]S1.All cases'!$B$3:$O$1003,12,FALSE)</f>
        <v>RUMC</v>
      </c>
      <c r="G833" s="12" t="s">
        <v>109</v>
      </c>
      <c r="H833" s="12" t="s">
        <v>38</v>
      </c>
      <c r="I833" s="13" t="s">
        <v>37</v>
      </c>
      <c r="J833" s="12" t="s">
        <v>1205</v>
      </c>
      <c r="K833" s="27">
        <v>13</v>
      </c>
      <c r="L833" s="10">
        <v>32338358</v>
      </c>
      <c r="M833" s="10" t="s">
        <v>54</v>
      </c>
      <c r="N833" s="10" t="s">
        <v>34</v>
      </c>
      <c r="O833" s="10"/>
      <c r="Q833" s="3" t="s">
        <v>515</v>
      </c>
      <c r="S833" s="6" t="s">
        <v>1</v>
      </c>
      <c r="T833" s="6" t="s">
        <v>1</v>
      </c>
      <c r="U833" s="18"/>
      <c r="V833" s="29">
        <v>34</v>
      </c>
      <c r="W833" s="29">
        <v>19</v>
      </c>
      <c r="X833" s="28">
        <v>0.55882352941176472</v>
      </c>
    </row>
    <row r="834" spans="1:26" s="9" customFormat="1" ht="18.75" x14ac:dyDescent="0.2">
      <c r="A834" s="3">
        <v>829</v>
      </c>
      <c r="B834" s="3">
        <v>653</v>
      </c>
      <c r="C834" s="7" t="s">
        <v>1204</v>
      </c>
      <c r="D834" s="7" t="s">
        <v>7</v>
      </c>
      <c r="E834" s="7">
        <f>VLOOKUP(C834,'[1]S1.All cases'!$B$3:$O$1003,13,FALSE)</f>
        <v>2018</v>
      </c>
      <c r="F834" s="7" t="str">
        <f>VLOOKUP(C834,'[1]S1.All cases'!$B$3:$O$1003,12,FALSE)</f>
        <v>RUMC</v>
      </c>
      <c r="G834" s="12" t="s">
        <v>1064</v>
      </c>
      <c r="H834" s="12" t="s">
        <v>217</v>
      </c>
      <c r="I834" s="12" t="s">
        <v>26</v>
      </c>
      <c r="J834" s="9" t="s">
        <v>1203</v>
      </c>
      <c r="K834" s="27"/>
      <c r="L834" s="10"/>
      <c r="M834" s="10"/>
      <c r="N834" s="10"/>
      <c r="O834" s="10"/>
      <c r="Q834" s="3"/>
      <c r="S834" s="6" t="s">
        <v>1</v>
      </c>
      <c r="T834" s="18"/>
      <c r="U834" s="6" t="s">
        <v>1</v>
      </c>
      <c r="V834" s="6"/>
      <c r="W834" s="6"/>
      <c r="X834" s="5"/>
    </row>
    <row r="835" spans="1:26" s="9" customFormat="1" ht="18.75" x14ac:dyDescent="0.2">
      <c r="A835" s="3">
        <v>830</v>
      </c>
      <c r="B835" s="3">
        <v>654</v>
      </c>
      <c r="C835" s="7" t="s">
        <v>1202</v>
      </c>
      <c r="D835" s="7" t="s">
        <v>17</v>
      </c>
      <c r="E835" s="7">
        <f>VLOOKUP(C835,'[1]S1.All cases'!$B$3:$O$1003,13,FALSE)</f>
        <v>2018</v>
      </c>
      <c r="F835" s="7" t="str">
        <f>VLOOKUP(C835,'[1]S1.All cases'!$B$3:$O$1003,12,FALSE)</f>
        <v>RUMC</v>
      </c>
      <c r="G835" s="12" t="s">
        <v>109</v>
      </c>
      <c r="H835" s="12" t="s">
        <v>38</v>
      </c>
      <c r="I835" s="13" t="s">
        <v>37</v>
      </c>
      <c r="J835" s="12" t="s">
        <v>1201</v>
      </c>
      <c r="K835" s="27">
        <v>5</v>
      </c>
      <c r="L835" s="10">
        <v>240459</v>
      </c>
      <c r="M835" s="10" t="s">
        <v>35</v>
      </c>
      <c r="N835" s="10" t="s">
        <v>34</v>
      </c>
      <c r="O835" s="10"/>
      <c r="Q835" s="3" t="s">
        <v>1200</v>
      </c>
      <c r="S835" s="6" t="s">
        <v>1</v>
      </c>
      <c r="T835" s="6" t="s">
        <v>1</v>
      </c>
      <c r="U835" s="18"/>
      <c r="V835" s="29">
        <v>33</v>
      </c>
      <c r="W835" s="29">
        <v>14</v>
      </c>
      <c r="X835" s="28">
        <v>0.42424242424242425</v>
      </c>
    </row>
    <row r="836" spans="1:26" s="9" customFormat="1" ht="18.75" x14ac:dyDescent="0.2">
      <c r="A836" s="3">
        <v>831</v>
      </c>
      <c r="B836" s="3">
        <v>655</v>
      </c>
      <c r="C836" s="7" t="s">
        <v>1199</v>
      </c>
      <c r="D836" s="7" t="s">
        <v>17</v>
      </c>
      <c r="E836" s="7">
        <f>VLOOKUP(C836,'[1]S1.All cases'!$B$3:$O$1003,13,FALSE)</f>
        <v>2018</v>
      </c>
      <c r="F836" s="7" t="str">
        <f>VLOOKUP(C836,'[1]S1.All cases'!$B$3:$O$1003,12,FALSE)</f>
        <v>RUMC</v>
      </c>
      <c r="G836" s="12" t="s">
        <v>6</v>
      </c>
      <c r="H836" s="12" t="s">
        <v>5</v>
      </c>
      <c r="I836" s="13" t="s">
        <v>4</v>
      </c>
      <c r="J836" s="12" t="s">
        <v>1198</v>
      </c>
      <c r="K836" s="27">
        <v>2</v>
      </c>
      <c r="L836" s="10" t="s">
        <v>1197</v>
      </c>
      <c r="M836" s="10">
        <v>2</v>
      </c>
      <c r="N836" s="10">
        <v>1</v>
      </c>
      <c r="O836" s="10">
        <v>13483039</v>
      </c>
      <c r="P836" s="9">
        <v>4</v>
      </c>
      <c r="Q836" s="3"/>
      <c r="R836" s="9" t="s">
        <v>1023</v>
      </c>
      <c r="S836" s="17" t="s">
        <v>0</v>
      </c>
      <c r="T836" s="17" t="s">
        <v>0</v>
      </c>
      <c r="U836" s="17" t="s">
        <v>0</v>
      </c>
      <c r="V836" s="6"/>
      <c r="W836" s="6"/>
      <c r="X836" s="5"/>
      <c r="Y836" s="9" t="s">
        <v>1196</v>
      </c>
      <c r="Z836" s="9" t="s">
        <v>617</v>
      </c>
    </row>
    <row r="837" spans="1:26" s="9" customFormat="1" ht="18.75" x14ac:dyDescent="0.2">
      <c r="A837" s="3">
        <v>832</v>
      </c>
      <c r="B837" s="3">
        <v>656</v>
      </c>
      <c r="C837" s="7" t="s">
        <v>1195</v>
      </c>
      <c r="D837" s="7" t="s">
        <v>17</v>
      </c>
      <c r="E837" s="7">
        <f>VLOOKUP(C837,'[1]S1.All cases'!$B$3:$O$1003,13,FALSE)</f>
        <v>2018</v>
      </c>
      <c r="F837" s="7" t="str">
        <f>VLOOKUP(C837,'[1]S1.All cases'!$B$3:$O$1003,12,FALSE)</f>
        <v>RUMC</v>
      </c>
      <c r="G837" s="12" t="s">
        <v>52</v>
      </c>
      <c r="H837" s="12" t="s">
        <v>38</v>
      </c>
      <c r="I837" s="13" t="s">
        <v>37</v>
      </c>
      <c r="J837" s="12" t="s">
        <v>947</v>
      </c>
      <c r="K837" s="27">
        <v>6</v>
      </c>
      <c r="L837" s="10">
        <v>31950687</v>
      </c>
      <c r="M837" s="10" t="s">
        <v>72</v>
      </c>
      <c r="N837" s="10" t="s">
        <v>54</v>
      </c>
      <c r="O837" s="10"/>
      <c r="Q837" s="3" t="s">
        <v>946</v>
      </c>
      <c r="S837" s="6" t="s">
        <v>1</v>
      </c>
      <c r="T837" s="6" t="s">
        <v>1</v>
      </c>
      <c r="U837" s="18"/>
      <c r="V837" s="29">
        <v>55</v>
      </c>
      <c r="W837" s="29">
        <v>27</v>
      </c>
      <c r="X837" s="28">
        <v>0.49090909090909091</v>
      </c>
    </row>
    <row r="838" spans="1:26" s="9" customFormat="1" ht="18.75" x14ac:dyDescent="0.2">
      <c r="A838" s="3">
        <v>833</v>
      </c>
      <c r="B838" s="3">
        <v>657</v>
      </c>
      <c r="C838" s="7" t="s">
        <v>1194</v>
      </c>
      <c r="D838" s="7" t="s">
        <v>17</v>
      </c>
      <c r="E838" s="7">
        <f>VLOOKUP(C838,'[1]S1.All cases'!$B$3:$O$1003,13,FALSE)</f>
        <v>2018</v>
      </c>
      <c r="F838" s="7" t="str">
        <f>VLOOKUP(C838,'[1]S1.All cases'!$B$3:$O$1003,12,FALSE)</f>
        <v>RUMC</v>
      </c>
      <c r="G838" s="12" t="s">
        <v>52</v>
      </c>
      <c r="H838" s="12" t="s">
        <v>38</v>
      </c>
      <c r="I838" s="13" t="s">
        <v>37</v>
      </c>
      <c r="J838" s="12" t="s">
        <v>1193</v>
      </c>
      <c r="K838" s="27">
        <v>1</v>
      </c>
      <c r="L838" s="10">
        <v>196652124</v>
      </c>
      <c r="M838" s="10" t="s">
        <v>35</v>
      </c>
      <c r="N838" s="10" t="s">
        <v>54</v>
      </c>
      <c r="O838" s="10"/>
      <c r="Q838" s="3" t="s">
        <v>568</v>
      </c>
      <c r="S838" s="6" t="s">
        <v>1</v>
      </c>
      <c r="T838" s="6" t="s">
        <v>1</v>
      </c>
      <c r="U838" s="18"/>
      <c r="V838" s="29">
        <v>19</v>
      </c>
      <c r="W838" s="29">
        <v>12</v>
      </c>
      <c r="X838" s="28">
        <v>0.63157894736842102</v>
      </c>
    </row>
    <row r="839" spans="1:26" s="9" customFormat="1" ht="18.75" x14ac:dyDescent="0.2">
      <c r="A839" s="3">
        <v>834</v>
      </c>
      <c r="B839" s="3">
        <v>658</v>
      </c>
      <c r="C839" s="7" t="s">
        <v>1191</v>
      </c>
      <c r="D839" s="7" t="s">
        <v>17</v>
      </c>
      <c r="E839" s="7">
        <f>VLOOKUP(C839,'[1]S1.All cases'!$B$3:$O$1003,13,FALSE)</f>
        <v>2018</v>
      </c>
      <c r="F839" s="7" t="str">
        <f>VLOOKUP(C839,'[1]S1.All cases'!$B$3:$O$1003,12,FALSE)</f>
        <v>RUMC</v>
      </c>
      <c r="G839" s="12" t="s">
        <v>52</v>
      </c>
      <c r="H839" s="12" t="s">
        <v>38</v>
      </c>
      <c r="I839" s="13" t="s">
        <v>37</v>
      </c>
      <c r="J839" s="12" t="s">
        <v>1192</v>
      </c>
      <c r="K839" s="27">
        <v>6</v>
      </c>
      <c r="L839" s="10">
        <v>32039222</v>
      </c>
      <c r="M839" s="10" t="s">
        <v>54</v>
      </c>
      <c r="N839" s="10" t="s">
        <v>72</v>
      </c>
      <c r="O839" s="10"/>
      <c r="Q839" s="3" t="s">
        <v>97</v>
      </c>
      <c r="R839" s="10" t="s">
        <v>96</v>
      </c>
      <c r="S839" s="6" t="s">
        <v>1</v>
      </c>
      <c r="T839" s="6" t="s">
        <v>1</v>
      </c>
      <c r="U839" s="18"/>
      <c r="V839" s="29">
        <v>40</v>
      </c>
      <c r="W839" s="29">
        <v>15</v>
      </c>
      <c r="X839" s="28">
        <v>0.375</v>
      </c>
    </row>
    <row r="840" spans="1:26" s="9" customFormat="1" ht="18.75" x14ac:dyDescent="0.2">
      <c r="A840" s="3">
        <v>835</v>
      </c>
      <c r="B840" s="3">
        <v>658</v>
      </c>
      <c r="C840" s="7" t="s">
        <v>1191</v>
      </c>
      <c r="D840" s="7" t="s">
        <v>17</v>
      </c>
      <c r="E840" s="7">
        <f>VLOOKUP(C840,'[1]S1.All cases'!$B$3:$O$1003,13,FALSE)</f>
        <v>2018</v>
      </c>
      <c r="F840" s="7" t="str">
        <f>VLOOKUP(C840,'[1]S1.All cases'!$B$3:$O$1003,12,FALSE)</f>
        <v>RUMC</v>
      </c>
      <c r="G840" s="12" t="s">
        <v>52</v>
      </c>
      <c r="H840" s="12" t="s">
        <v>38</v>
      </c>
      <c r="I840" s="13" t="s">
        <v>37</v>
      </c>
      <c r="J840" s="12" t="s">
        <v>1190</v>
      </c>
      <c r="K840" s="27">
        <v>6</v>
      </c>
      <c r="L840" s="10">
        <v>32040535</v>
      </c>
      <c r="M840" s="10" t="s">
        <v>35</v>
      </c>
      <c r="N840" s="10" t="s">
        <v>34</v>
      </c>
      <c r="O840" s="10"/>
      <c r="Q840" s="3" t="s">
        <v>97</v>
      </c>
      <c r="R840" s="10" t="s">
        <v>96</v>
      </c>
      <c r="S840" s="6" t="s">
        <v>1</v>
      </c>
      <c r="T840" s="18"/>
      <c r="U840" s="6" t="s">
        <v>1</v>
      </c>
      <c r="V840" s="29"/>
      <c r="W840" s="29"/>
      <c r="X840" s="28"/>
    </row>
    <row r="841" spans="1:26" s="9" customFormat="1" ht="18.75" x14ac:dyDescent="0.2">
      <c r="A841" s="3">
        <v>836</v>
      </c>
      <c r="B841" s="3">
        <v>659</v>
      </c>
      <c r="C841" s="7" t="s">
        <v>1189</v>
      </c>
      <c r="D841" s="7" t="s">
        <v>7</v>
      </c>
      <c r="E841" s="7">
        <f>VLOOKUP(C841,'[1]S1.All cases'!$B$3:$O$1003,13,FALSE)</f>
        <v>2018</v>
      </c>
      <c r="F841" s="7" t="str">
        <f>VLOOKUP(C841,'[1]S1.All cases'!$B$3:$O$1003,12,FALSE)</f>
        <v>RUMC</v>
      </c>
      <c r="G841" s="12" t="s">
        <v>52</v>
      </c>
      <c r="H841" s="12" t="s">
        <v>38</v>
      </c>
      <c r="I841" s="13" t="s">
        <v>37</v>
      </c>
      <c r="J841" s="12" t="s">
        <v>98</v>
      </c>
      <c r="K841" s="27">
        <v>6</v>
      </c>
      <c r="L841" s="10">
        <v>32039081</v>
      </c>
      <c r="M841" s="10" t="s">
        <v>35</v>
      </c>
      <c r="N841" s="10" t="s">
        <v>54</v>
      </c>
      <c r="O841" s="10"/>
      <c r="Q841" s="3" t="s">
        <v>97</v>
      </c>
      <c r="R841" s="10" t="s">
        <v>96</v>
      </c>
      <c r="S841" s="6" t="s">
        <v>1</v>
      </c>
      <c r="T841" s="6" t="s">
        <v>1</v>
      </c>
      <c r="U841" s="18"/>
      <c r="V841" s="29">
        <v>4</v>
      </c>
      <c r="W841" s="29">
        <v>4</v>
      </c>
      <c r="X841" s="28">
        <v>1</v>
      </c>
    </row>
    <row r="842" spans="1:26" s="9" customFormat="1" ht="18.75" x14ac:dyDescent="0.2">
      <c r="A842" s="3">
        <v>837</v>
      </c>
      <c r="B842" s="3">
        <v>659</v>
      </c>
      <c r="C842" s="7" t="s">
        <v>1189</v>
      </c>
      <c r="D842" s="7" t="s">
        <v>7</v>
      </c>
      <c r="E842" s="7">
        <f>VLOOKUP(C842,'[1]S1.All cases'!$B$3:$O$1003,13,FALSE)</f>
        <v>2018</v>
      </c>
      <c r="F842" s="7" t="str">
        <f>VLOOKUP(C842,'[1]S1.All cases'!$B$3:$O$1003,12,FALSE)</f>
        <v>RUMC</v>
      </c>
      <c r="G842" s="12" t="s">
        <v>59</v>
      </c>
      <c r="H842" s="12" t="s">
        <v>5</v>
      </c>
      <c r="I842" s="13" t="s">
        <v>4</v>
      </c>
      <c r="J842" s="12" t="s">
        <v>1037</v>
      </c>
      <c r="K842" s="27">
        <v>6</v>
      </c>
      <c r="L842" s="10" t="s">
        <v>1036</v>
      </c>
      <c r="M842" s="10">
        <v>2</v>
      </c>
      <c r="N842" s="10">
        <v>1</v>
      </c>
      <c r="O842" s="10">
        <v>1889</v>
      </c>
      <c r="Q842" s="3" t="s">
        <v>97</v>
      </c>
      <c r="R842" s="10" t="s">
        <v>96</v>
      </c>
      <c r="S842" s="6" t="s">
        <v>1</v>
      </c>
      <c r="T842" s="18"/>
      <c r="U842" s="6" t="s">
        <v>1</v>
      </c>
      <c r="V842" s="6"/>
      <c r="W842" s="6"/>
      <c r="X842" s="5"/>
    </row>
    <row r="843" spans="1:26" s="9" customFormat="1" ht="18.75" x14ac:dyDescent="0.2">
      <c r="A843" s="3">
        <v>838</v>
      </c>
      <c r="B843" s="3">
        <v>660</v>
      </c>
      <c r="C843" s="7" t="s">
        <v>1188</v>
      </c>
      <c r="D843" s="7" t="s">
        <v>17</v>
      </c>
      <c r="E843" s="7">
        <f>VLOOKUP(C843,'[1]S1.All cases'!$B$3:$O$1003,13,FALSE)</f>
        <v>2018</v>
      </c>
      <c r="F843" s="7" t="str">
        <f>VLOOKUP(C843,'[1]S1.All cases'!$B$3:$O$1003,12,FALSE)</f>
        <v>RUMC</v>
      </c>
      <c r="G843" s="12" t="s">
        <v>39</v>
      </c>
      <c r="H843" s="12" t="s">
        <v>38</v>
      </c>
      <c r="I843" s="13" t="s">
        <v>37</v>
      </c>
      <c r="J843" s="12" t="s">
        <v>1187</v>
      </c>
      <c r="K843" s="27" t="s">
        <v>10</v>
      </c>
      <c r="L843" s="10">
        <v>74741252</v>
      </c>
      <c r="M843" s="10" t="s">
        <v>72</v>
      </c>
      <c r="N843" s="10" t="s">
        <v>549</v>
      </c>
      <c r="O843" s="10"/>
      <c r="P843" s="1"/>
      <c r="Q843" s="3" t="s">
        <v>1186</v>
      </c>
      <c r="S843" s="6" t="s">
        <v>1</v>
      </c>
      <c r="T843" s="6" t="s">
        <v>1</v>
      </c>
      <c r="U843" s="18"/>
      <c r="V843" s="29">
        <v>39</v>
      </c>
      <c r="W843" s="29">
        <v>20</v>
      </c>
      <c r="X843" s="28">
        <v>0.51282051282051277</v>
      </c>
      <c r="Y843" s="1"/>
      <c r="Z843" s="1"/>
    </row>
    <row r="844" spans="1:26" s="9" customFormat="1" ht="18.75" x14ac:dyDescent="0.2">
      <c r="A844" s="3">
        <v>839</v>
      </c>
      <c r="B844" s="3">
        <v>661</v>
      </c>
      <c r="C844" s="7" t="s">
        <v>1184</v>
      </c>
      <c r="D844" s="7" t="s">
        <v>17</v>
      </c>
      <c r="E844" s="7">
        <f>VLOOKUP(C844,'[1]S1.All cases'!$B$3:$O$1003,13,FALSE)</f>
        <v>2018</v>
      </c>
      <c r="F844" s="7" t="str">
        <f>VLOOKUP(C844,'[1]S1.All cases'!$B$3:$O$1003,12,FALSE)</f>
        <v>RUMC</v>
      </c>
      <c r="G844" s="12" t="s">
        <v>109</v>
      </c>
      <c r="H844" s="12" t="s">
        <v>38</v>
      </c>
      <c r="I844" s="13" t="s">
        <v>37</v>
      </c>
      <c r="J844" s="12" t="s">
        <v>1185</v>
      </c>
      <c r="K844" s="27">
        <v>1</v>
      </c>
      <c r="L844" s="10">
        <v>45331529</v>
      </c>
      <c r="M844" s="10" t="s">
        <v>54</v>
      </c>
      <c r="N844" s="10" t="s">
        <v>72</v>
      </c>
      <c r="O844" s="10"/>
      <c r="P844" s="9">
        <v>51</v>
      </c>
      <c r="Q844" s="3" t="s">
        <v>651</v>
      </c>
      <c r="R844" s="9" t="s">
        <v>619</v>
      </c>
      <c r="S844" s="6" t="s">
        <v>1</v>
      </c>
      <c r="T844" s="6" t="s">
        <v>1</v>
      </c>
      <c r="U844" s="18"/>
      <c r="V844" s="29">
        <v>73</v>
      </c>
      <c r="W844" s="29">
        <v>38</v>
      </c>
      <c r="X844" s="28">
        <v>0.52054794520547942</v>
      </c>
      <c r="Y844" s="9" t="s">
        <v>1183</v>
      </c>
    </row>
    <row r="845" spans="1:26" s="9" customFormat="1" ht="18.75" x14ac:dyDescent="0.2">
      <c r="A845" s="3">
        <v>840</v>
      </c>
      <c r="B845" s="3">
        <v>661</v>
      </c>
      <c r="C845" s="7" t="s">
        <v>1184</v>
      </c>
      <c r="D845" s="7" t="s">
        <v>17</v>
      </c>
      <c r="E845" s="7">
        <f>VLOOKUP(C845,'[1]S1.All cases'!$B$3:$O$1003,13,FALSE)</f>
        <v>2018</v>
      </c>
      <c r="F845" s="7" t="str">
        <f>VLOOKUP(C845,'[1]S1.All cases'!$B$3:$O$1003,12,FALSE)</f>
        <v>RUMC</v>
      </c>
      <c r="G845" s="12" t="s">
        <v>109</v>
      </c>
      <c r="H845" s="12" t="s">
        <v>38</v>
      </c>
      <c r="I845" s="13" t="s">
        <v>37</v>
      </c>
      <c r="J845" s="12" t="s">
        <v>654</v>
      </c>
      <c r="K845" s="27">
        <v>1</v>
      </c>
      <c r="L845" s="10">
        <v>45331556</v>
      </c>
      <c r="M845" s="10" t="s">
        <v>35</v>
      </c>
      <c r="N845" s="10" t="s">
        <v>34</v>
      </c>
      <c r="O845" s="10"/>
      <c r="P845" s="9">
        <v>46</v>
      </c>
      <c r="Q845" s="3" t="s">
        <v>651</v>
      </c>
      <c r="R845" s="9" t="s">
        <v>619</v>
      </c>
      <c r="S845" s="6" t="s">
        <v>1</v>
      </c>
      <c r="T845" s="6" t="s">
        <v>1</v>
      </c>
      <c r="U845" s="18"/>
      <c r="V845" s="29">
        <v>74</v>
      </c>
      <c r="W845" s="29">
        <v>29</v>
      </c>
      <c r="X845" s="28">
        <v>0.39189189189189189</v>
      </c>
      <c r="Y845" s="9" t="s">
        <v>1183</v>
      </c>
    </row>
    <row r="846" spans="1:26" s="9" customFormat="1" ht="18.75" x14ac:dyDescent="0.2">
      <c r="A846" s="3">
        <v>841</v>
      </c>
      <c r="B846" s="3">
        <v>662</v>
      </c>
      <c r="C846" s="7" t="s">
        <v>1182</v>
      </c>
      <c r="D846" s="7" t="s">
        <v>7</v>
      </c>
      <c r="E846" s="7">
        <f>VLOOKUP(C846,'[1]S1.All cases'!$B$3:$O$1003,13,FALSE)</f>
        <v>2018</v>
      </c>
      <c r="F846" s="7" t="str">
        <f>VLOOKUP(C846,'[1]S1.All cases'!$B$3:$O$1003,12,FALSE)</f>
        <v>RUMC</v>
      </c>
      <c r="G846" s="12" t="s">
        <v>109</v>
      </c>
      <c r="H846" s="12" t="s">
        <v>38</v>
      </c>
      <c r="I846" s="13" t="s">
        <v>37</v>
      </c>
      <c r="J846" s="12" t="s">
        <v>1181</v>
      </c>
      <c r="K846" s="27">
        <v>5</v>
      </c>
      <c r="L846" s="10">
        <v>112828919</v>
      </c>
      <c r="M846" s="10" t="s">
        <v>35</v>
      </c>
      <c r="N846" s="10" t="s">
        <v>34</v>
      </c>
      <c r="O846" s="10"/>
      <c r="P846" s="9">
        <v>13</v>
      </c>
      <c r="Q846" s="3" t="s">
        <v>1180</v>
      </c>
      <c r="R846" s="9" t="s">
        <v>619</v>
      </c>
      <c r="S846" s="6" t="s">
        <v>1</v>
      </c>
      <c r="T846" s="6" t="s">
        <v>1</v>
      </c>
      <c r="U846" s="18"/>
      <c r="V846" s="29">
        <v>22</v>
      </c>
      <c r="W846" s="29">
        <v>3</v>
      </c>
      <c r="X846" s="28">
        <v>0.13636363636363635</v>
      </c>
      <c r="Y846" s="9" t="s">
        <v>1179</v>
      </c>
    </row>
    <row r="847" spans="1:26" s="9" customFormat="1" ht="18.75" x14ac:dyDescent="0.2">
      <c r="A847" s="3">
        <v>842</v>
      </c>
      <c r="B847" s="3">
        <v>663</v>
      </c>
      <c r="C847" s="7" t="s">
        <v>1178</v>
      </c>
      <c r="D847" s="7" t="s">
        <v>17</v>
      </c>
      <c r="E847" s="7">
        <f>VLOOKUP(C847,'[1]S1.All cases'!$B$3:$O$1003,13,FALSE)</f>
        <v>2018</v>
      </c>
      <c r="F847" s="7" t="str">
        <f>VLOOKUP(C847,'[1]S1.All cases'!$B$3:$O$1003,12,FALSE)</f>
        <v>RUMC</v>
      </c>
      <c r="G847" s="12" t="s">
        <v>39</v>
      </c>
      <c r="H847" s="12" t="s">
        <v>5</v>
      </c>
      <c r="I847" s="12" t="s">
        <v>4</v>
      </c>
      <c r="J847" s="12" t="s">
        <v>1177</v>
      </c>
      <c r="K847" s="4">
        <v>2</v>
      </c>
      <c r="L847" s="3" t="s">
        <v>1176</v>
      </c>
      <c r="M847" s="3">
        <v>2</v>
      </c>
      <c r="N847" s="3">
        <v>1</v>
      </c>
      <c r="O847" s="3">
        <v>1021909</v>
      </c>
      <c r="Q847" s="3" t="s">
        <v>1175</v>
      </c>
      <c r="R847" s="1"/>
      <c r="S847" s="6" t="s">
        <v>1</v>
      </c>
      <c r="T847" s="6" t="s">
        <v>1</v>
      </c>
      <c r="U847" s="18"/>
      <c r="V847" s="6"/>
      <c r="W847" s="6"/>
      <c r="X847" s="5"/>
    </row>
    <row r="848" spans="1:26" s="9" customFormat="1" ht="18.75" x14ac:dyDescent="0.2">
      <c r="A848" s="3">
        <v>843</v>
      </c>
      <c r="B848" s="3">
        <v>664</v>
      </c>
      <c r="C848" s="7" t="s">
        <v>1174</v>
      </c>
      <c r="D848" s="7" t="s">
        <v>7</v>
      </c>
      <c r="E848" s="7">
        <f>VLOOKUP(C848,'[1]S1.All cases'!$B$3:$O$1003,13,FALSE)</f>
        <v>2018</v>
      </c>
      <c r="F848" s="7" t="str">
        <f>VLOOKUP(C848,'[1]S1.All cases'!$B$3:$O$1003,12,FALSE)</f>
        <v>RUMC</v>
      </c>
      <c r="G848" s="12" t="s">
        <v>52</v>
      </c>
      <c r="H848" s="12" t="s">
        <v>38</v>
      </c>
      <c r="I848" s="13" t="s">
        <v>37</v>
      </c>
      <c r="J848" s="12" t="s">
        <v>1173</v>
      </c>
      <c r="K848" s="27">
        <v>19</v>
      </c>
      <c r="L848" s="10">
        <v>6720564</v>
      </c>
      <c r="M848" s="10" t="s">
        <v>72</v>
      </c>
      <c r="N848" s="10" t="s">
        <v>54</v>
      </c>
      <c r="O848" s="10"/>
      <c r="Q848" s="3" t="s">
        <v>633</v>
      </c>
      <c r="S848" s="6" t="s">
        <v>1</v>
      </c>
      <c r="T848" s="6" t="s">
        <v>1</v>
      </c>
      <c r="U848" s="18"/>
      <c r="V848" s="29">
        <v>47</v>
      </c>
      <c r="W848" s="29">
        <v>25</v>
      </c>
      <c r="X848" s="28">
        <v>0.53191489361702127</v>
      </c>
    </row>
    <row r="849" spans="1:26" s="9" customFormat="1" ht="18.75" x14ac:dyDescent="0.2">
      <c r="A849" s="3">
        <v>844</v>
      </c>
      <c r="B849" s="3">
        <v>665</v>
      </c>
      <c r="C849" s="7" t="s">
        <v>1172</v>
      </c>
      <c r="D849" s="7" t="s">
        <v>7</v>
      </c>
      <c r="E849" s="7">
        <f>VLOOKUP(C849,'[1]S1.All cases'!$B$3:$O$1003,13,FALSE)</f>
        <v>2018</v>
      </c>
      <c r="F849" s="7" t="str">
        <f>VLOOKUP(C849,'[1]S1.All cases'!$B$3:$O$1003,12,FALSE)</f>
        <v>RUMC</v>
      </c>
      <c r="G849" s="12" t="s">
        <v>1064</v>
      </c>
      <c r="H849" s="13" t="s">
        <v>27</v>
      </c>
      <c r="I849" s="12" t="s">
        <v>26</v>
      </c>
      <c r="J849" s="9" t="s">
        <v>1171</v>
      </c>
      <c r="K849" s="27"/>
      <c r="L849" s="10"/>
      <c r="M849" s="10"/>
      <c r="N849" s="10"/>
      <c r="O849" s="10"/>
      <c r="Q849" s="3"/>
      <c r="S849" s="6" t="s">
        <v>1</v>
      </c>
      <c r="T849" s="18"/>
      <c r="U849" s="6" t="s">
        <v>1</v>
      </c>
      <c r="V849" s="6"/>
      <c r="W849" s="6"/>
      <c r="X849" s="5"/>
    </row>
    <row r="850" spans="1:26" s="9" customFormat="1" ht="18.75" x14ac:dyDescent="0.2">
      <c r="A850" s="3">
        <v>845</v>
      </c>
      <c r="B850" s="3">
        <v>666</v>
      </c>
      <c r="C850" s="7" t="s">
        <v>1170</v>
      </c>
      <c r="D850" s="7" t="s">
        <v>17</v>
      </c>
      <c r="E850" s="7">
        <f>VLOOKUP(C850,'[1]S1.All cases'!$B$3:$O$1003,13,FALSE)</f>
        <v>2018</v>
      </c>
      <c r="F850" s="7" t="str">
        <f>VLOOKUP(C850,'[1]S1.All cases'!$B$3:$O$1003,12,FALSE)</f>
        <v>RUMC</v>
      </c>
      <c r="G850" s="12" t="s">
        <v>39</v>
      </c>
      <c r="H850" s="12" t="s">
        <v>38</v>
      </c>
      <c r="I850" s="13" t="s">
        <v>37</v>
      </c>
      <c r="J850" s="12" t="s">
        <v>1169</v>
      </c>
      <c r="K850" s="27">
        <v>3</v>
      </c>
      <c r="L850" s="10">
        <v>184376246</v>
      </c>
      <c r="M850" s="10" t="s">
        <v>35</v>
      </c>
      <c r="N850" s="10" t="s">
        <v>54</v>
      </c>
      <c r="O850" s="10"/>
      <c r="Q850" s="3" t="s">
        <v>1168</v>
      </c>
      <c r="S850" s="6" t="s">
        <v>1</v>
      </c>
      <c r="T850" s="6" t="s">
        <v>1</v>
      </c>
      <c r="U850" s="18"/>
      <c r="V850" s="29">
        <v>71</v>
      </c>
      <c r="W850" s="29">
        <v>32</v>
      </c>
      <c r="X850" s="28">
        <v>0.45070422535211269</v>
      </c>
    </row>
    <row r="851" spans="1:26" s="9" customFormat="1" ht="18.75" x14ac:dyDescent="0.2">
      <c r="A851" s="3">
        <v>846</v>
      </c>
      <c r="B851" s="3">
        <v>667</v>
      </c>
      <c r="C851" s="7" t="s">
        <v>1167</v>
      </c>
      <c r="D851" s="7" t="s">
        <v>7</v>
      </c>
      <c r="E851" s="7">
        <f>VLOOKUP(C851,'[1]S1.All cases'!$B$3:$O$1003,13,FALSE)</f>
        <v>2018</v>
      </c>
      <c r="F851" s="7" t="str">
        <f>VLOOKUP(C851,'[1]S1.All cases'!$B$3:$O$1003,12,FALSE)</f>
        <v>RUMC</v>
      </c>
      <c r="G851" s="12" t="s">
        <v>118</v>
      </c>
      <c r="H851" s="13" t="s">
        <v>117</v>
      </c>
      <c r="I851" s="13" t="s">
        <v>4</v>
      </c>
      <c r="J851" s="12" t="s">
        <v>297</v>
      </c>
      <c r="K851" s="27">
        <v>12</v>
      </c>
      <c r="L851" s="10" t="s">
        <v>296</v>
      </c>
      <c r="M851" s="10">
        <v>23</v>
      </c>
      <c r="N851" s="10">
        <v>33</v>
      </c>
      <c r="O851" s="10">
        <v>68</v>
      </c>
      <c r="Q851" s="3" t="s">
        <v>295</v>
      </c>
      <c r="S851" s="6" t="s">
        <v>1</v>
      </c>
      <c r="T851" s="6" t="s">
        <v>1</v>
      </c>
      <c r="U851" s="18"/>
      <c r="V851" s="6"/>
      <c r="W851" s="6"/>
      <c r="X851" s="5"/>
    </row>
    <row r="852" spans="1:26" s="9" customFormat="1" ht="18.75" x14ac:dyDescent="0.2">
      <c r="A852" s="3">
        <v>847</v>
      </c>
      <c r="B852" s="3">
        <v>668</v>
      </c>
      <c r="C852" s="7" t="s">
        <v>1166</v>
      </c>
      <c r="D852" s="7" t="s">
        <v>7</v>
      </c>
      <c r="E852" s="7">
        <f>VLOOKUP(C852,'[1]S1.All cases'!$B$3:$O$1003,13,FALSE)</f>
        <v>2018</v>
      </c>
      <c r="F852" s="7" t="str">
        <f>VLOOKUP(C852,'[1]S1.All cases'!$B$3:$O$1003,12,FALSE)</f>
        <v>RUMC</v>
      </c>
      <c r="G852" s="12" t="s">
        <v>118</v>
      </c>
      <c r="H852" s="12" t="s">
        <v>117</v>
      </c>
      <c r="I852" s="12" t="s">
        <v>4</v>
      </c>
      <c r="J852" s="12" t="s">
        <v>1165</v>
      </c>
      <c r="K852" s="4">
        <v>14</v>
      </c>
      <c r="L852" s="3">
        <v>23321492</v>
      </c>
      <c r="M852" s="3" t="s">
        <v>35</v>
      </c>
      <c r="N852" s="3" t="s">
        <v>1164</v>
      </c>
      <c r="O852" s="3"/>
      <c r="Q852" s="3" t="s">
        <v>1163</v>
      </c>
      <c r="R852" s="1"/>
      <c r="S852" s="6" t="s">
        <v>1</v>
      </c>
      <c r="T852" s="18"/>
      <c r="U852" s="6" t="s">
        <v>1</v>
      </c>
      <c r="V852" s="6"/>
      <c r="W852" s="6"/>
      <c r="X852" s="5"/>
      <c r="Z852" s="1"/>
    </row>
    <row r="853" spans="1:26" ht="18.75" x14ac:dyDescent="0.2">
      <c r="A853" s="3">
        <v>848</v>
      </c>
      <c r="B853" s="3">
        <v>669</v>
      </c>
      <c r="C853" s="7" t="s">
        <v>1162</v>
      </c>
      <c r="D853" s="7" t="s">
        <v>17</v>
      </c>
      <c r="E853" s="7">
        <f>VLOOKUP(C853,'[1]S1.All cases'!$B$3:$O$1003,13,FALSE)</f>
        <v>2018</v>
      </c>
      <c r="F853" s="7" t="str">
        <f>VLOOKUP(C853,'[1]S1.All cases'!$B$3:$O$1003,12,FALSE)</f>
        <v>RUMC</v>
      </c>
      <c r="G853" s="12" t="s">
        <v>39</v>
      </c>
      <c r="H853" s="12" t="s">
        <v>38</v>
      </c>
      <c r="I853" s="13" t="s">
        <v>37</v>
      </c>
      <c r="J853" s="12" t="s">
        <v>1161</v>
      </c>
      <c r="K853" s="27">
        <v>10</v>
      </c>
      <c r="L853" s="10">
        <v>89014191</v>
      </c>
      <c r="M853" s="10" t="s">
        <v>54</v>
      </c>
      <c r="N853" s="10" t="s">
        <v>72</v>
      </c>
      <c r="O853" s="10"/>
      <c r="P853" s="9"/>
      <c r="Q853" s="3" t="s">
        <v>1160</v>
      </c>
      <c r="R853" s="9"/>
      <c r="S853" s="6" t="s">
        <v>1</v>
      </c>
      <c r="T853" s="6" t="s">
        <v>1</v>
      </c>
      <c r="U853" s="18"/>
      <c r="V853" s="29">
        <v>33</v>
      </c>
      <c r="W853" s="29">
        <v>20</v>
      </c>
      <c r="X853" s="28">
        <v>0.60606060606060608</v>
      </c>
      <c r="Y853" s="9"/>
      <c r="Z853" s="9"/>
    </row>
    <row r="854" spans="1:26" s="9" customFormat="1" ht="18.75" x14ac:dyDescent="0.2">
      <c r="A854" s="3">
        <v>849</v>
      </c>
      <c r="B854" s="3">
        <v>670</v>
      </c>
      <c r="C854" s="7" t="s">
        <v>1158</v>
      </c>
      <c r="D854" s="7" t="s">
        <v>17</v>
      </c>
      <c r="E854" s="7">
        <f>VLOOKUP(C854,'[1]S1.All cases'!$B$3:$O$1003,13,FALSE)</f>
        <v>2018</v>
      </c>
      <c r="F854" s="7" t="str">
        <f>VLOOKUP(C854,'[1]S1.All cases'!$B$3:$O$1003,12,FALSE)</f>
        <v>RUMC</v>
      </c>
      <c r="G854" s="12" t="s">
        <v>39</v>
      </c>
      <c r="H854" s="12" t="s">
        <v>38</v>
      </c>
      <c r="I854" s="13" t="s">
        <v>37</v>
      </c>
      <c r="J854" s="12" t="s">
        <v>1159</v>
      </c>
      <c r="K854" s="27">
        <v>14</v>
      </c>
      <c r="L854" s="10">
        <v>58432438</v>
      </c>
      <c r="M854" s="10" t="s">
        <v>588</v>
      </c>
      <c r="N854" s="10" t="s">
        <v>72</v>
      </c>
      <c r="O854" s="10"/>
      <c r="Q854" s="3" t="s">
        <v>1156</v>
      </c>
      <c r="S854" s="6" t="s">
        <v>1</v>
      </c>
      <c r="T854" s="6" t="s">
        <v>1</v>
      </c>
      <c r="U854" s="18"/>
      <c r="V854" s="29">
        <v>31</v>
      </c>
      <c r="W854" s="29">
        <v>12</v>
      </c>
      <c r="X854" s="28">
        <v>0.38709677419354838</v>
      </c>
    </row>
    <row r="855" spans="1:26" s="9" customFormat="1" ht="18.75" x14ac:dyDescent="0.2">
      <c r="A855" s="3">
        <v>850</v>
      </c>
      <c r="B855" s="3">
        <v>670</v>
      </c>
      <c r="C855" s="7" t="s">
        <v>1158</v>
      </c>
      <c r="D855" s="7" t="s">
        <v>17</v>
      </c>
      <c r="E855" s="7">
        <f>VLOOKUP(C855,'[1]S1.All cases'!$B$3:$O$1003,13,FALSE)</f>
        <v>2018</v>
      </c>
      <c r="F855" s="7" t="str">
        <f>VLOOKUP(C855,'[1]S1.All cases'!$B$3:$O$1003,12,FALSE)</f>
        <v>RUMC</v>
      </c>
      <c r="G855" s="12" t="s">
        <v>39</v>
      </c>
      <c r="H855" s="12" t="s">
        <v>38</v>
      </c>
      <c r="I855" s="13" t="s">
        <v>37</v>
      </c>
      <c r="J855" s="12" t="s">
        <v>1157</v>
      </c>
      <c r="K855" s="27">
        <v>14</v>
      </c>
      <c r="L855" s="10">
        <v>58477205</v>
      </c>
      <c r="M855" s="10" t="s">
        <v>54</v>
      </c>
      <c r="N855" s="10" t="s">
        <v>72</v>
      </c>
      <c r="O855" s="10"/>
      <c r="Q855" s="3" t="s">
        <v>1156</v>
      </c>
      <c r="S855" s="6" t="s">
        <v>1</v>
      </c>
      <c r="T855" s="6" t="s">
        <v>1</v>
      </c>
      <c r="U855" s="18"/>
      <c r="V855" s="29">
        <v>35</v>
      </c>
      <c r="W855" s="29">
        <v>16</v>
      </c>
      <c r="X855" s="28">
        <v>0.45714285714285713</v>
      </c>
    </row>
    <row r="856" spans="1:26" s="9" customFormat="1" ht="18.75" x14ac:dyDescent="0.2">
      <c r="A856" s="3">
        <v>851</v>
      </c>
      <c r="B856" s="3">
        <v>671</v>
      </c>
      <c r="C856" s="7" t="s">
        <v>1155</v>
      </c>
      <c r="D856" s="7" t="s">
        <v>7</v>
      </c>
      <c r="E856" s="7">
        <f>VLOOKUP(C856,'[1]S1.All cases'!$B$3:$O$1003,13,FALSE)</f>
        <v>2018</v>
      </c>
      <c r="F856" s="7" t="str">
        <f>VLOOKUP(C856,'[1]S1.All cases'!$B$3:$O$1003,12,FALSE)</f>
        <v>RUMC</v>
      </c>
      <c r="G856" s="12" t="s">
        <v>39</v>
      </c>
      <c r="H856" s="12" t="s">
        <v>5</v>
      </c>
      <c r="I856" s="13" t="s">
        <v>4</v>
      </c>
      <c r="J856" s="12" t="s">
        <v>1154</v>
      </c>
      <c r="K856" s="27">
        <v>22</v>
      </c>
      <c r="L856" s="10" t="s">
        <v>1153</v>
      </c>
      <c r="M856" s="10">
        <v>2</v>
      </c>
      <c r="N856" s="10">
        <v>1</v>
      </c>
      <c r="O856" s="10">
        <v>2800762</v>
      </c>
      <c r="Q856" s="3"/>
      <c r="S856" s="6" t="s">
        <v>1</v>
      </c>
      <c r="T856" s="6" t="s">
        <v>1</v>
      </c>
      <c r="U856" s="18"/>
      <c r="V856" s="6"/>
      <c r="W856" s="6"/>
      <c r="X856" s="5"/>
    </row>
    <row r="857" spans="1:26" s="9" customFormat="1" ht="18.75" x14ac:dyDescent="0.2">
      <c r="A857" s="3">
        <v>852</v>
      </c>
      <c r="B857" s="3">
        <v>672</v>
      </c>
      <c r="C857" s="7" t="s">
        <v>1152</v>
      </c>
      <c r="D857" s="7" t="s">
        <v>17</v>
      </c>
      <c r="E857" s="7">
        <f>VLOOKUP(C857,'[1]S1.All cases'!$B$3:$O$1003,13,FALSE)</f>
        <v>2018</v>
      </c>
      <c r="F857" s="7" t="str">
        <f>VLOOKUP(C857,'[1]S1.All cases'!$B$3:$O$1003,12,FALSE)</f>
        <v>RUMC</v>
      </c>
      <c r="G857" s="12" t="s">
        <v>109</v>
      </c>
      <c r="H857" s="12" t="s">
        <v>38</v>
      </c>
      <c r="I857" s="13" t="s">
        <v>37</v>
      </c>
      <c r="J857" s="12" t="s">
        <v>1151</v>
      </c>
      <c r="K857" s="27">
        <v>12</v>
      </c>
      <c r="L857" s="10">
        <v>112450368</v>
      </c>
      <c r="M857" s="10" t="s">
        <v>72</v>
      </c>
      <c r="N857" s="10" t="s">
        <v>54</v>
      </c>
      <c r="O857" s="10"/>
      <c r="Q857" s="3" t="s">
        <v>1150</v>
      </c>
      <c r="S857" s="6" t="s">
        <v>1</v>
      </c>
      <c r="T857" s="6" t="s">
        <v>1</v>
      </c>
      <c r="U857" s="18"/>
      <c r="V857" s="29">
        <v>61</v>
      </c>
      <c r="W857" s="29">
        <v>24</v>
      </c>
      <c r="X857" s="28">
        <v>0.39344262295081966</v>
      </c>
    </row>
    <row r="858" spans="1:26" s="9" customFormat="1" ht="18.75" x14ac:dyDescent="0.2">
      <c r="A858" s="3">
        <v>853</v>
      </c>
      <c r="B858" s="3">
        <v>673</v>
      </c>
      <c r="C858" s="7" t="s">
        <v>1148</v>
      </c>
      <c r="D858" s="7" t="s">
        <v>7</v>
      </c>
      <c r="E858" s="7">
        <f>VLOOKUP(C858,'[1]S1.All cases'!$B$3:$O$1003,13,FALSE)</f>
        <v>2018</v>
      </c>
      <c r="F858" s="7" t="str">
        <f>VLOOKUP(C858,'[1]S1.All cases'!$B$3:$O$1003,12,FALSE)</f>
        <v>RUMC</v>
      </c>
      <c r="G858" s="12" t="s">
        <v>39</v>
      </c>
      <c r="H858" s="12" t="s">
        <v>38</v>
      </c>
      <c r="I858" s="13" t="s">
        <v>37</v>
      </c>
      <c r="J858" s="12" t="s">
        <v>1149</v>
      </c>
      <c r="K858" s="27">
        <v>4</v>
      </c>
      <c r="L858" s="10">
        <v>67740682</v>
      </c>
      <c r="M858" s="10" t="s">
        <v>35</v>
      </c>
      <c r="N858" s="10" t="s">
        <v>34</v>
      </c>
      <c r="O858" s="10"/>
      <c r="Q858" s="3" t="s">
        <v>1146</v>
      </c>
      <c r="S858" s="6" t="s">
        <v>1</v>
      </c>
      <c r="T858" s="6" t="s">
        <v>1</v>
      </c>
      <c r="U858" s="18"/>
      <c r="V858" s="29">
        <v>37</v>
      </c>
      <c r="W858" s="29">
        <v>11</v>
      </c>
      <c r="X858" s="28">
        <v>0.29729729729729731</v>
      </c>
    </row>
    <row r="859" spans="1:26" s="9" customFormat="1" ht="18.75" x14ac:dyDescent="0.2">
      <c r="A859" s="3">
        <v>854</v>
      </c>
      <c r="B859" s="3">
        <v>673</v>
      </c>
      <c r="C859" s="7" t="s">
        <v>1148</v>
      </c>
      <c r="D859" s="7" t="s">
        <v>7</v>
      </c>
      <c r="E859" s="7">
        <f>VLOOKUP(C859,'[1]S1.All cases'!$B$3:$O$1003,13,FALSE)</f>
        <v>2018</v>
      </c>
      <c r="F859" s="7" t="str">
        <f>VLOOKUP(C859,'[1]S1.All cases'!$B$3:$O$1003,12,FALSE)</f>
        <v>RUMC</v>
      </c>
      <c r="G859" s="12" t="s">
        <v>39</v>
      </c>
      <c r="H859" s="12" t="s">
        <v>38</v>
      </c>
      <c r="I859" s="13" t="s">
        <v>37</v>
      </c>
      <c r="J859" s="12" t="s">
        <v>1147</v>
      </c>
      <c r="K859" s="27">
        <v>4</v>
      </c>
      <c r="L859" s="10">
        <v>67754019</v>
      </c>
      <c r="M859" s="10" t="s">
        <v>34</v>
      </c>
      <c r="N859" s="10" t="s">
        <v>35</v>
      </c>
      <c r="O859" s="10"/>
      <c r="Q859" s="3" t="s">
        <v>1146</v>
      </c>
      <c r="S859" s="6" t="s">
        <v>1</v>
      </c>
      <c r="T859" s="6" t="s">
        <v>1</v>
      </c>
      <c r="U859" s="18"/>
      <c r="V859" s="29">
        <v>31</v>
      </c>
      <c r="W859" s="29">
        <v>15</v>
      </c>
      <c r="X859" s="28">
        <v>0.4838709677419355</v>
      </c>
    </row>
    <row r="860" spans="1:26" s="9" customFormat="1" ht="18.75" x14ac:dyDescent="0.2">
      <c r="A860" s="3">
        <v>855</v>
      </c>
      <c r="B860" s="3">
        <v>674</v>
      </c>
      <c r="C860" s="7" t="s">
        <v>1145</v>
      </c>
      <c r="D860" s="7" t="s">
        <v>17</v>
      </c>
      <c r="E860" s="7">
        <f>VLOOKUP(C860,'[1]S1.All cases'!$B$3:$O$1003,13,FALSE)</f>
        <v>2018</v>
      </c>
      <c r="F860" s="7" t="str">
        <f>VLOOKUP(C860,'[1]S1.All cases'!$B$3:$O$1003,12,FALSE)</f>
        <v>RUMC</v>
      </c>
      <c r="G860" s="12" t="s">
        <v>39</v>
      </c>
      <c r="H860" s="12" t="s">
        <v>38</v>
      </c>
      <c r="I860" s="13" t="s">
        <v>37</v>
      </c>
      <c r="J860" s="12" t="s">
        <v>1144</v>
      </c>
      <c r="K860" s="27">
        <v>19</v>
      </c>
      <c r="L860" s="10">
        <v>1627427</v>
      </c>
      <c r="M860" s="10" t="s">
        <v>35</v>
      </c>
      <c r="N860" s="10" t="s">
        <v>34</v>
      </c>
      <c r="O860" s="10"/>
      <c r="Q860" s="3" t="s">
        <v>1143</v>
      </c>
      <c r="S860" s="6" t="s">
        <v>1</v>
      </c>
      <c r="T860" s="6" t="s">
        <v>1</v>
      </c>
      <c r="U860" s="18"/>
      <c r="V860" s="29">
        <v>44</v>
      </c>
      <c r="W860" s="29">
        <v>23</v>
      </c>
      <c r="X860" s="28">
        <v>0.52272727272727271</v>
      </c>
    </row>
    <row r="861" spans="1:26" s="9" customFormat="1" ht="18.75" x14ac:dyDescent="0.2">
      <c r="A861" s="3">
        <v>856</v>
      </c>
      <c r="B861" s="3">
        <v>675</v>
      </c>
      <c r="C861" s="7" t="s">
        <v>1141</v>
      </c>
      <c r="D861" s="7" t="s">
        <v>17</v>
      </c>
      <c r="E861" s="7">
        <f>VLOOKUP(C861,'[1]S1.All cases'!$B$3:$O$1003,13,FALSE)</f>
        <v>2018</v>
      </c>
      <c r="F861" s="7" t="str">
        <f>VLOOKUP(C861,'[1]S1.All cases'!$B$3:$O$1003,12,FALSE)</f>
        <v>RUMC</v>
      </c>
      <c r="G861" s="12" t="s">
        <v>39</v>
      </c>
      <c r="H861" s="12" t="s">
        <v>38</v>
      </c>
      <c r="I861" s="13" t="s">
        <v>37</v>
      </c>
      <c r="J861" s="12" t="s">
        <v>1142</v>
      </c>
      <c r="K861" s="27">
        <v>2</v>
      </c>
      <c r="L861" s="10">
        <v>48688039</v>
      </c>
      <c r="M861" s="10" t="s">
        <v>72</v>
      </c>
      <c r="N861" s="10" t="s">
        <v>549</v>
      </c>
      <c r="O861" s="10"/>
      <c r="Q861" s="3" t="s">
        <v>543</v>
      </c>
      <c r="S861" s="6" t="s">
        <v>1</v>
      </c>
      <c r="T861" s="6" t="s">
        <v>1</v>
      </c>
      <c r="U861" s="18"/>
      <c r="V861" s="29">
        <v>29</v>
      </c>
      <c r="W861" s="29">
        <v>20</v>
      </c>
      <c r="X861" s="28">
        <v>0.68965517241379315</v>
      </c>
    </row>
    <row r="862" spans="1:26" s="9" customFormat="1" ht="18.75" x14ac:dyDescent="0.2">
      <c r="A862" s="3">
        <v>857</v>
      </c>
      <c r="B862" s="3">
        <v>675</v>
      </c>
      <c r="C862" s="7" t="s">
        <v>1141</v>
      </c>
      <c r="D862" s="7" t="s">
        <v>17</v>
      </c>
      <c r="E862" s="7">
        <f>VLOOKUP(C862,'[1]S1.All cases'!$B$3:$O$1003,13,FALSE)</f>
        <v>2018</v>
      </c>
      <c r="F862" s="7" t="str">
        <f>VLOOKUP(C862,'[1]S1.All cases'!$B$3:$O$1003,12,FALSE)</f>
        <v>RUMC</v>
      </c>
      <c r="G862" s="12" t="s">
        <v>39</v>
      </c>
      <c r="H862" s="12" t="s">
        <v>38</v>
      </c>
      <c r="I862" s="13" t="s">
        <v>37</v>
      </c>
      <c r="J862" s="12" t="s">
        <v>1140</v>
      </c>
      <c r="K862" s="27">
        <v>2</v>
      </c>
      <c r="L862" s="10">
        <v>48723532</v>
      </c>
      <c r="M862" s="10" t="s">
        <v>35</v>
      </c>
      <c r="N862" s="10" t="s">
        <v>34</v>
      </c>
      <c r="O862" s="10"/>
      <c r="Q862" s="3" t="s">
        <v>543</v>
      </c>
      <c r="S862" s="6" t="s">
        <v>1</v>
      </c>
      <c r="T862" s="6" t="s">
        <v>1</v>
      </c>
      <c r="U862" s="18"/>
      <c r="V862" s="29">
        <v>32</v>
      </c>
      <c r="W862" s="29">
        <v>19</v>
      </c>
      <c r="X862" s="28">
        <v>0.59375</v>
      </c>
    </row>
    <row r="863" spans="1:26" s="9" customFormat="1" ht="18.75" x14ac:dyDescent="0.2">
      <c r="A863" s="3">
        <v>858</v>
      </c>
      <c r="B863" s="3">
        <v>676</v>
      </c>
      <c r="C863" s="7" t="s">
        <v>1139</v>
      </c>
      <c r="D863" s="7" t="s">
        <v>7</v>
      </c>
      <c r="E863" s="7">
        <f>VLOOKUP(C863,'[1]S1.All cases'!$B$3:$O$1003,13,FALSE)</f>
        <v>2018</v>
      </c>
      <c r="F863" s="7" t="str">
        <f>VLOOKUP(C863,'[1]S1.All cases'!$B$3:$O$1003,12,FALSE)</f>
        <v>RUMC</v>
      </c>
      <c r="G863" s="12" t="s">
        <v>39</v>
      </c>
      <c r="H863" s="12" t="s">
        <v>38</v>
      </c>
      <c r="I863" s="13" t="s">
        <v>37</v>
      </c>
      <c r="J863" s="12" t="s">
        <v>1138</v>
      </c>
      <c r="K863" s="27">
        <v>12</v>
      </c>
      <c r="L863" s="10">
        <v>80670446</v>
      </c>
      <c r="M863" s="10" t="s">
        <v>35</v>
      </c>
      <c r="N863" s="10" t="s">
        <v>34</v>
      </c>
      <c r="O863" s="10"/>
      <c r="Q863" s="3" t="s">
        <v>1137</v>
      </c>
      <c r="S863" s="6" t="s">
        <v>1</v>
      </c>
      <c r="T863" s="6" t="s">
        <v>1</v>
      </c>
      <c r="U863" s="18"/>
      <c r="V863" s="29">
        <v>32</v>
      </c>
      <c r="W863" s="29">
        <v>32</v>
      </c>
      <c r="X863" s="28">
        <v>1</v>
      </c>
    </row>
    <row r="864" spans="1:26" s="9" customFormat="1" ht="18.75" x14ac:dyDescent="0.2">
      <c r="A864" s="3">
        <v>859</v>
      </c>
      <c r="B864" s="3">
        <v>677</v>
      </c>
      <c r="C864" s="7" t="s">
        <v>1136</v>
      </c>
      <c r="D864" s="7" t="s">
        <v>17</v>
      </c>
      <c r="E864" s="7">
        <f>VLOOKUP(C864,'[1]S1.All cases'!$B$3:$O$1003,13,FALSE)</f>
        <v>2018</v>
      </c>
      <c r="F864" s="7" t="str">
        <f>VLOOKUP(C864,'[1]S1.All cases'!$B$3:$O$1003,12,FALSE)</f>
        <v>RUMC</v>
      </c>
      <c r="G864" s="12" t="s">
        <v>52</v>
      </c>
      <c r="H864" s="12" t="s">
        <v>38</v>
      </c>
      <c r="I864" s="13" t="s">
        <v>37</v>
      </c>
      <c r="J864" s="12" t="s">
        <v>1135</v>
      </c>
      <c r="K864" s="27">
        <v>4</v>
      </c>
      <c r="L864" s="10">
        <v>109749524</v>
      </c>
      <c r="M864" s="10" t="s">
        <v>72</v>
      </c>
      <c r="N864" s="10" t="s">
        <v>54</v>
      </c>
      <c r="O864" s="10"/>
      <c r="Q864" s="3" t="s">
        <v>1134</v>
      </c>
      <c r="S864" s="6" t="s">
        <v>1</v>
      </c>
      <c r="T864" s="6" t="s">
        <v>1</v>
      </c>
      <c r="U864" s="18"/>
      <c r="V864" s="29">
        <v>17</v>
      </c>
      <c r="W864" s="29">
        <v>6</v>
      </c>
      <c r="X864" s="28">
        <v>0.35294117647058826</v>
      </c>
    </row>
    <row r="865" spans="1:26" s="9" customFormat="1" ht="18.75" x14ac:dyDescent="0.2">
      <c r="A865" s="3">
        <v>860</v>
      </c>
      <c r="B865" s="3">
        <v>678</v>
      </c>
      <c r="C865" s="7" t="s">
        <v>1133</v>
      </c>
      <c r="D865" s="7" t="s">
        <v>17</v>
      </c>
      <c r="E865" s="7">
        <f>VLOOKUP(C865,'[1]S1.All cases'!$B$3:$O$1003,13,FALSE)</f>
        <v>2018</v>
      </c>
      <c r="F865" s="7" t="str">
        <f>VLOOKUP(C865,'[1]S1.All cases'!$B$3:$O$1003,12,FALSE)</f>
        <v>RUMC</v>
      </c>
      <c r="G865" s="12" t="s">
        <v>6</v>
      </c>
      <c r="H865" s="12" t="s">
        <v>5</v>
      </c>
      <c r="I865" s="13" t="s">
        <v>4</v>
      </c>
      <c r="J865" s="12" t="s">
        <v>1132</v>
      </c>
      <c r="K865" s="27">
        <v>1</v>
      </c>
      <c r="L865" s="10" t="s">
        <v>1131</v>
      </c>
      <c r="M865" s="10">
        <v>2</v>
      </c>
      <c r="N865" s="10">
        <v>1</v>
      </c>
      <c r="O865" s="10">
        <v>125464</v>
      </c>
      <c r="Q865" s="3"/>
      <c r="S865" s="6" t="s">
        <v>1</v>
      </c>
      <c r="T865" s="18"/>
      <c r="U865" s="6" t="s">
        <v>1</v>
      </c>
      <c r="V865" s="6"/>
      <c r="W865" s="6"/>
      <c r="X865" s="5"/>
    </row>
    <row r="866" spans="1:26" s="9" customFormat="1" ht="18.75" x14ac:dyDescent="0.2">
      <c r="A866" s="3">
        <v>861</v>
      </c>
      <c r="B866" s="3">
        <v>679</v>
      </c>
      <c r="C866" s="7" t="s">
        <v>1130</v>
      </c>
      <c r="D866" s="7" t="s">
        <v>17</v>
      </c>
      <c r="E866" s="7">
        <f>VLOOKUP(C866,'[1]S1.All cases'!$B$3:$O$1003,13,FALSE)</f>
        <v>2018</v>
      </c>
      <c r="F866" s="7" t="str">
        <f>VLOOKUP(C866,'[1]S1.All cases'!$B$3:$O$1003,12,FALSE)</f>
        <v>RUMC</v>
      </c>
      <c r="G866" s="12" t="s">
        <v>39</v>
      </c>
      <c r="H866" s="12" t="s">
        <v>38</v>
      </c>
      <c r="I866" s="13" t="s">
        <v>37</v>
      </c>
      <c r="J866" s="12" t="s">
        <v>1129</v>
      </c>
      <c r="K866" s="27">
        <v>2</v>
      </c>
      <c r="L866" s="10">
        <v>165310406</v>
      </c>
      <c r="M866" s="10" t="s">
        <v>54</v>
      </c>
      <c r="N866" s="10" t="s">
        <v>72</v>
      </c>
      <c r="O866" s="10"/>
      <c r="Q866" s="3" t="s">
        <v>1128</v>
      </c>
      <c r="S866" s="6" t="s">
        <v>1</v>
      </c>
      <c r="T866" s="6" t="s">
        <v>1</v>
      </c>
      <c r="U866" s="18"/>
      <c r="V866" s="29">
        <v>37</v>
      </c>
      <c r="W866" s="29">
        <v>18</v>
      </c>
      <c r="X866" s="28">
        <v>0.48648648648648651</v>
      </c>
    </row>
    <row r="867" spans="1:26" s="9" customFormat="1" ht="18.75" x14ac:dyDescent="0.2">
      <c r="A867" s="3">
        <v>862</v>
      </c>
      <c r="B867" s="3">
        <v>680</v>
      </c>
      <c r="C867" s="7" t="s">
        <v>1126</v>
      </c>
      <c r="D867" s="7" t="s">
        <v>17</v>
      </c>
      <c r="E867" s="7">
        <f>VLOOKUP(C867,'[1]S1.All cases'!$B$3:$O$1003,13,FALSE)</f>
        <v>2018</v>
      </c>
      <c r="F867" s="7" t="str">
        <f>VLOOKUP(C867,'[1]S1.All cases'!$B$3:$O$1003,12,FALSE)</f>
        <v>RUMC</v>
      </c>
      <c r="G867" s="12" t="s">
        <v>39</v>
      </c>
      <c r="H867" s="12" t="s">
        <v>38</v>
      </c>
      <c r="I867" s="13" t="s">
        <v>37</v>
      </c>
      <c r="J867" s="12" t="s">
        <v>1127</v>
      </c>
      <c r="K867" s="27">
        <v>16</v>
      </c>
      <c r="L867" s="10">
        <v>56870699</v>
      </c>
      <c r="M867" s="10" t="s">
        <v>34</v>
      </c>
      <c r="N867" s="10" t="s">
        <v>35</v>
      </c>
      <c r="O867" s="10"/>
      <c r="Q867" s="3" t="s">
        <v>856</v>
      </c>
      <c r="S867" s="6" t="s">
        <v>1</v>
      </c>
      <c r="T867" s="6" t="s">
        <v>1</v>
      </c>
      <c r="U867" s="18"/>
      <c r="V867" s="29">
        <v>63</v>
      </c>
      <c r="W867" s="29">
        <v>27</v>
      </c>
      <c r="X867" s="28">
        <v>0.42857142857142855</v>
      </c>
    </row>
    <row r="868" spans="1:26" s="9" customFormat="1" ht="18.75" x14ac:dyDescent="0.2">
      <c r="A868" s="3">
        <v>863</v>
      </c>
      <c r="B868" s="3">
        <v>680</v>
      </c>
      <c r="C868" s="7" t="s">
        <v>1126</v>
      </c>
      <c r="D868" s="7" t="s">
        <v>17</v>
      </c>
      <c r="E868" s="7">
        <f>VLOOKUP(C868,'[1]S1.All cases'!$B$3:$O$1003,13,FALSE)</f>
        <v>2018</v>
      </c>
      <c r="F868" s="7" t="str">
        <f>VLOOKUP(C868,'[1]S1.All cases'!$B$3:$O$1003,12,FALSE)</f>
        <v>RUMC</v>
      </c>
      <c r="G868" s="12" t="s">
        <v>39</v>
      </c>
      <c r="H868" s="12" t="s">
        <v>38</v>
      </c>
      <c r="I868" s="13" t="s">
        <v>37</v>
      </c>
      <c r="J868" s="12" t="s">
        <v>1125</v>
      </c>
      <c r="K868" s="27">
        <v>16</v>
      </c>
      <c r="L868" s="10">
        <v>56886367</v>
      </c>
      <c r="M868" s="10" t="s">
        <v>455</v>
      </c>
      <c r="N868" s="10" t="s">
        <v>35</v>
      </c>
      <c r="O868" s="10"/>
      <c r="Q868" s="3" t="s">
        <v>856</v>
      </c>
      <c r="S868" s="6" t="s">
        <v>1</v>
      </c>
      <c r="T868" s="6" t="s">
        <v>1</v>
      </c>
      <c r="U868" s="18"/>
      <c r="V868" s="29">
        <v>53</v>
      </c>
      <c r="W868" s="29">
        <v>31</v>
      </c>
      <c r="X868" s="28">
        <v>0.58490566037735847</v>
      </c>
    </row>
    <row r="869" spans="1:26" s="9" customFormat="1" ht="18.75" x14ac:dyDescent="0.2">
      <c r="A869" s="3">
        <v>864</v>
      </c>
      <c r="B869" s="3">
        <v>681</v>
      </c>
      <c r="C869" s="7" t="s">
        <v>1124</v>
      </c>
      <c r="D869" s="7" t="s">
        <v>7</v>
      </c>
      <c r="E869" s="7">
        <f>VLOOKUP(C869,'[1]S1.All cases'!$B$3:$O$1003,13,FALSE)</f>
        <v>2018</v>
      </c>
      <c r="F869" s="7" t="str">
        <f>VLOOKUP(C869,'[1]S1.All cases'!$B$3:$O$1003,12,FALSE)</f>
        <v>RUMC</v>
      </c>
      <c r="G869" s="12" t="s">
        <v>39</v>
      </c>
      <c r="H869" s="12" t="s">
        <v>38</v>
      </c>
      <c r="I869" s="13" t="s">
        <v>37</v>
      </c>
      <c r="J869" s="12" t="s">
        <v>1123</v>
      </c>
      <c r="K869" s="27" t="s">
        <v>10</v>
      </c>
      <c r="L869" s="10">
        <v>54456565</v>
      </c>
      <c r="M869" s="10" t="s">
        <v>102</v>
      </c>
      <c r="N869" s="10" t="s">
        <v>72</v>
      </c>
      <c r="O869" s="10"/>
      <c r="Q869" s="3" t="s">
        <v>670</v>
      </c>
      <c r="S869" s="6" t="s">
        <v>1</v>
      </c>
      <c r="T869" s="6" t="s">
        <v>1</v>
      </c>
      <c r="U869" s="18"/>
      <c r="V869" s="29">
        <v>23</v>
      </c>
      <c r="W869" s="29">
        <v>23</v>
      </c>
      <c r="X869" s="28">
        <v>1</v>
      </c>
    </row>
    <row r="870" spans="1:26" s="9" customFormat="1" ht="18.75" x14ac:dyDescent="0.2">
      <c r="A870" s="3">
        <v>865</v>
      </c>
      <c r="B870" s="3">
        <v>682</v>
      </c>
      <c r="C870" s="7" t="s">
        <v>1122</v>
      </c>
      <c r="D870" s="7" t="s">
        <v>17</v>
      </c>
      <c r="E870" s="7">
        <f>VLOOKUP(C870,'[1]S1.All cases'!$B$3:$O$1003,13,FALSE)</f>
        <v>2018</v>
      </c>
      <c r="F870" s="7" t="str">
        <f>VLOOKUP(C870,'[1]S1.All cases'!$B$3:$O$1003,12,FALSE)</f>
        <v>RUMC</v>
      </c>
      <c r="G870" s="12" t="s">
        <v>109</v>
      </c>
      <c r="H870" s="12" t="s">
        <v>38</v>
      </c>
      <c r="I870" s="13" t="s">
        <v>37</v>
      </c>
      <c r="J870" s="12" t="s">
        <v>1121</v>
      </c>
      <c r="K870" s="27">
        <v>17</v>
      </c>
      <c r="L870" s="10">
        <v>43099877</v>
      </c>
      <c r="M870" s="10" t="s">
        <v>35</v>
      </c>
      <c r="N870" s="10" t="s">
        <v>72</v>
      </c>
      <c r="O870" s="10"/>
      <c r="Q870" s="3" t="s">
        <v>1004</v>
      </c>
      <c r="S870" s="6" t="s">
        <v>1</v>
      </c>
      <c r="T870" s="6" t="s">
        <v>1</v>
      </c>
      <c r="U870" s="18"/>
      <c r="V870" s="29">
        <v>44</v>
      </c>
      <c r="W870" s="29">
        <v>26</v>
      </c>
      <c r="X870" s="28">
        <v>0.59090909090909094</v>
      </c>
    </row>
    <row r="871" spans="1:26" s="9" customFormat="1" ht="18.75" x14ac:dyDescent="0.25">
      <c r="A871" s="3">
        <v>866</v>
      </c>
      <c r="B871" s="3">
        <v>683</v>
      </c>
      <c r="C871" s="7" t="s">
        <v>1120</v>
      </c>
      <c r="D871" s="7" t="s">
        <v>17</v>
      </c>
      <c r="E871" s="7">
        <f>VLOOKUP(C871,'[1]S1.All cases'!$B$3:$O$1003,13,FALSE)</f>
        <v>2018</v>
      </c>
      <c r="F871" s="7" t="str">
        <f>VLOOKUP(C871,'[1]S1.All cases'!$B$3:$O$1003,12,FALSE)</f>
        <v>RUMC</v>
      </c>
      <c r="G871" s="12" t="s">
        <v>42</v>
      </c>
      <c r="H871" s="13" t="s">
        <v>217</v>
      </c>
      <c r="I871" s="12" t="s">
        <v>26</v>
      </c>
      <c r="J871" s="12" t="s">
        <v>1119</v>
      </c>
      <c r="K871" s="27"/>
      <c r="L871" s="10"/>
      <c r="M871" s="10"/>
      <c r="N871" s="10"/>
      <c r="O871" s="10"/>
      <c r="Q871" s="3"/>
      <c r="R871"/>
      <c r="S871" s="6" t="s">
        <v>1</v>
      </c>
      <c r="T871" s="18"/>
      <c r="U871" s="6" t="s">
        <v>1</v>
      </c>
      <c r="V871" s="6"/>
      <c r="W871" s="6"/>
      <c r="X871" s="5"/>
    </row>
    <row r="872" spans="1:26" s="9" customFormat="1" ht="18.75" x14ac:dyDescent="0.2">
      <c r="A872" s="3">
        <v>867</v>
      </c>
      <c r="B872" s="3">
        <v>684</v>
      </c>
      <c r="C872" s="7" t="s">
        <v>1118</v>
      </c>
      <c r="D872" s="7" t="s">
        <v>17</v>
      </c>
      <c r="E872" s="7">
        <f>VLOOKUP(C872,'[1]S1.All cases'!$B$3:$O$1003,13,FALSE)</f>
        <v>2018</v>
      </c>
      <c r="F872" s="7" t="str">
        <f>VLOOKUP(C872,'[1]S1.All cases'!$B$3:$O$1003,12,FALSE)</f>
        <v>RUMC</v>
      </c>
      <c r="G872" s="12" t="s">
        <v>1064</v>
      </c>
      <c r="H872" s="12" t="s">
        <v>217</v>
      </c>
      <c r="I872" s="12" t="s">
        <v>26</v>
      </c>
      <c r="J872" s="12" t="s">
        <v>765</v>
      </c>
      <c r="K872" s="27"/>
      <c r="L872" s="10"/>
      <c r="M872" s="10"/>
      <c r="N872" s="10"/>
      <c r="O872" s="10"/>
      <c r="Q872" s="3"/>
      <c r="S872" s="6" t="s">
        <v>1</v>
      </c>
      <c r="T872" s="18"/>
      <c r="U872" s="6" t="s">
        <v>1</v>
      </c>
      <c r="V872" s="6"/>
      <c r="W872" s="6"/>
      <c r="X872" s="5"/>
    </row>
    <row r="873" spans="1:26" s="9" customFormat="1" ht="18.75" x14ac:dyDescent="0.2">
      <c r="A873" s="3">
        <v>868</v>
      </c>
      <c r="B873" s="3">
        <v>685</v>
      </c>
      <c r="C873" s="7" t="s">
        <v>1117</v>
      </c>
      <c r="D873" s="7" t="s">
        <v>7</v>
      </c>
      <c r="E873" s="7">
        <f>VLOOKUP(C873,'[1]S1.All cases'!$B$3:$O$1003,13,FALSE)</f>
        <v>2018</v>
      </c>
      <c r="F873" s="7" t="str">
        <f>VLOOKUP(C873,'[1]S1.All cases'!$B$3:$O$1003,12,FALSE)</f>
        <v>RUMC</v>
      </c>
      <c r="G873" s="12" t="s">
        <v>118</v>
      </c>
      <c r="H873" s="13" t="s">
        <v>117</v>
      </c>
      <c r="I873" s="13" t="s">
        <v>4</v>
      </c>
      <c r="J873" s="12" t="s">
        <v>1020</v>
      </c>
      <c r="K873" s="27">
        <v>19</v>
      </c>
      <c r="L873" s="10" t="s">
        <v>1019</v>
      </c>
      <c r="M873" s="10">
        <v>20</v>
      </c>
      <c r="N873" s="10">
        <v>77</v>
      </c>
      <c r="O873" s="10">
        <v>60</v>
      </c>
      <c r="Q873" s="3" t="s">
        <v>1018</v>
      </c>
      <c r="S873" s="6" t="s">
        <v>1</v>
      </c>
      <c r="T873" s="6" t="s">
        <v>1</v>
      </c>
      <c r="U873" s="18"/>
      <c r="V873" s="6"/>
      <c r="W873" s="6"/>
      <c r="X873" s="5"/>
    </row>
    <row r="874" spans="1:26" s="9" customFormat="1" ht="18.75" x14ac:dyDescent="0.2">
      <c r="A874" s="3">
        <v>869</v>
      </c>
      <c r="B874" s="3">
        <v>686</v>
      </c>
      <c r="C874" s="7" t="s">
        <v>1116</v>
      </c>
      <c r="D874" s="7" t="s">
        <v>17</v>
      </c>
      <c r="E874" s="7">
        <f>VLOOKUP(C874,'[1]S1.All cases'!$B$3:$O$1003,13,FALSE)</f>
        <v>2018</v>
      </c>
      <c r="F874" s="7" t="str">
        <f>VLOOKUP(C874,'[1]S1.All cases'!$B$3:$O$1003,12,FALSE)</f>
        <v>RUMC</v>
      </c>
      <c r="G874" s="12" t="s">
        <v>52</v>
      </c>
      <c r="H874" s="12" t="s">
        <v>38</v>
      </c>
      <c r="I874" s="13" t="s">
        <v>37</v>
      </c>
      <c r="J874" s="12" t="s">
        <v>1115</v>
      </c>
      <c r="K874" s="27">
        <v>22</v>
      </c>
      <c r="L874" s="10">
        <v>20996801</v>
      </c>
      <c r="M874" s="10" t="s">
        <v>54</v>
      </c>
      <c r="N874" s="10" t="s">
        <v>34</v>
      </c>
      <c r="O874" s="10"/>
      <c r="Q874" s="3" t="s">
        <v>1114</v>
      </c>
      <c r="S874" s="6" t="s">
        <v>1</v>
      </c>
      <c r="T874" s="6" t="s">
        <v>1</v>
      </c>
      <c r="U874" s="18"/>
      <c r="V874" s="29">
        <v>47</v>
      </c>
      <c r="W874" s="29">
        <v>23</v>
      </c>
      <c r="X874" s="28">
        <v>0.48936170212765956</v>
      </c>
    </row>
    <row r="875" spans="1:26" s="9" customFormat="1" ht="18.75" x14ac:dyDescent="0.2">
      <c r="A875" s="3">
        <v>870</v>
      </c>
      <c r="B875" s="3">
        <v>687</v>
      </c>
      <c r="C875" s="7" t="s">
        <v>1113</v>
      </c>
      <c r="D875" s="7" t="s">
        <v>17</v>
      </c>
      <c r="E875" s="7">
        <f>VLOOKUP(C875,'[1]S1.All cases'!$B$3:$O$1003,13,FALSE)</f>
        <v>2018</v>
      </c>
      <c r="F875" s="7" t="str">
        <f>VLOOKUP(C875,'[1]S1.All cases'!$B$3:$O$1003,12,FALSE)</f>
        <v>RUMC</v>
      </c>
      <c r="G875" s="12" t="s">
        <v>52</v>
      </c>
      <c r="H875" s="12" t="s">
        <v>38</v>
      </c>
      <c r="I875" s="13" t="s">
        <v>37</v>
      </c>
      <c r="J875" s="12" t="s">
        <v>98</v>
      </c>
      <c r="K875" s="27">
        <v>6</v>
      </c>
      <c r="L875" s="10">
        <v>32039081</v>
      </c>
      <c r="M875" s="10" t="s">
        <v>35</v>
      </c>
      <c r="N875" s="10" t="s">
        <v>54</v>
      </c>
      <c r="O875" s="10"/>
      <c r="Q875" s="3" t="s">
        <v>97</v>
      </c>
      <c r="R875" s="10" t="s">
        <v>96</v>
      </c>
      <c r="S875" s="6" t="s">
        <v>1</v>
      </c>
      <c r="T875" s="6" t="s">
        <v>1</v>
      </c>
      <c r="U875" s="18"/>
      <c r="V875" s="29">
        <v>19</v>
      </c>
      <c r="W875" s="29">
        <v>19</v>
      </c>
      <c r="X875" s="28">
        <v>1</v>
      </c>
    </row>
    <row r="876" spans="1:26" s="9" customFormat="1" ht="18.75" x14ac:dyDescent="0.2">
      <c r="A876" s="3">
        <v>871</v>
      </c>
      <c r="B876" s="3">
        <v>687</v>
      </c>
      <c r="C876" s="7" t="s">
        <v>1113</v>
      </c>
      <c r="D876" s="7" t="s">
        <v>17</v>
      </c>
      <c r="E876" s="7">
        <f>VLOOKUP(C876,'[1]S1.All cases'!$B$3:$O$1003,13,FALSE)</f>
        <v>2018</v>
      </c>
      <c r="F876" s="7" t="str">
        <f>VLOOKUP(C876,'[1]S1.All cases'!$B$3:$O$1003,12,FALSE)</f>
        <v>RUMC</v>
      </c>
      <c r="G876" s="12" t="s">
        <v>59</v>
      </c>
      <c r="H876" s="12" t="s">
        <v>5</v>
      </c>
      <c r="I876" s="13" t="s">
        <v>4</v>
      </c>
      <c r="J876" s="12" t="s">
        <v>1037</v>
      </c>
      <c r="K876" s="27">
        <v>6</v>
      </c>
      <c r="L876" s="10" t="s">
        <v>1036</v>
      </c>
      <c r="M876" s="10">
        <v>2</v>
      </c>
      <c r="N876" s="10">
        <v>1</v>
      </c>
      <c r="O876" s="10">
        <v>1889</v>
      </c>
      <c r="Q876" s="3" t="s">
        <v>97</v>
      </c>
      <c r="R876" s="10" t="s">
        <v>96</v>
      </c>
      <c r="S876" s="6" t="s">
        <v>1</v>
      </c>
      <c r="T876" s="18"/>
      <c r="U876" s="6" t="s">
        <v>1</v>
      </c>
      <c r="V876" s="6"/>
      <c r="W876" s="6"/>
      <c r="X876" s="5"/>
    </row>
    <row r="877" spans="1:26" s="9" customFormat="1" ht="18.75" x14ac:dyDescent="0.2">
      <c r="A877" s="3">
        <v>872</v>
      </c>
      <c r="B877" s="3">
        <v>688</v>
      </c>
      <c r="C877" s="7" t="s">
        <v>1112</v>
      </c>
      <c r="D877" s="7" t="s">
        <v>7</v>
      </c>
      <c r="E877" s="7">
        <f>VLOOKUP(C877,'[1]S1.All cases'!$B$3:$O$1003,13,FALSE)</f>
        <v>2018</v>
      </c>
      <c r="F877" s="7" t="str">
        <f>VLOOKUP(C877,'[1]S1.All cases'!$B$3:$O$1003,12,FALSE)</f>
        <v>RUMC</v>
      </c>
      <c r="G877" s="12" t="s">
        <v>1064</v>
      </c>
      <c r="H877" s="12" t="s">
        <v>217</v>
      </c>
      <c r="I877" s="12" t="s">
        <v>26</v>
      </c>
      <c r="J877" s="9" t="s">
        <v>1111</v>
      </c>
      <c r="K877" s="27"/>
      <c r="L877" s="10"/>
      <c r="M877" s="10"/>
      <c r="N877" s="10"/>
      <c r="O877" s="10"/>
      <c r="P877" s="9" t="s">
        <v>871</v>
      </c>
      <c r="Q877" s="3"/>
      <c r="R877" s="9" t="s">
        <v>1023</v>
      </c>
      <c r="S877" s="17" t="s">
        <v>0</v>
      </c>
      <c r="T877" s="17" t="s">
        <v>0</v>
      </c>
      <c r="U877" s="17" t="s">
        <v>0</v>
      </c>
      <c r="V877" s="6"/>
      <c r="W877" s="6"/>
      <c r="X877" s="5"/>
      <c r="Y877" s="9" t="s">
        <v>1110</v>
      </c>
      <c r="Z877" s="9" t="s">
        <v>617</v>
      </c>
    </row>
    <row r="878" spans="1:26" s="9" customFormat="1" ht="18.75" x14ac:dyDescent="0.2">
      <c r="A878" s="3">
        <v>873</v>
      </c>
      <c r="B878" s="3">
        <v>689</v>
      </c>
      <c r="C878" s="7" t="s">
        <v>1109</v>
      </c>
      <c r="D878" s="7" t="s">
        <v>17</v>
      </c>
      <c r="E878" s="7">
        <f>VLOOKUP(C878,'[1]S1.All cases'!$B$3:$O$1003,13,FALSE)</f>
        <v>2018</v>
      </c>
      <c r="F878" s="7" t="str">
        <f>VLOOKUP(C878,'[1]S1.All cases'!$B$3:$O$1003,12,FALSE)</f>
        <v>RUMC</v>
      </c>
      <c r="G878" s="12" t="s">
        <v>109</v>
      </c>
      <c r="H878" s="12" t="s">
        <v>38</v>
      </c>
      <c r="I878" s="13" t="s">
        <v>37</v>
      </c>
      <c r="J878" s="12" t="s">
        <v>1108</v>
      </c>
      <c r="K878" s="27">
        <v>16</v>
      </c>
      <c r="L878" s="10">
        <v>23603564</v>
      </c>
      <c r="M878" s="10" t="s">
        <v>34</v>
      </c>
      <c r="N878" s="10" t="s">
        <v>268</v>
      </c>
      <c r="O878" s="10"/>
      <c r="P878" s="1"/>
      <c r="Q878" s="3" t="s">
        <v>1107</v>
      </c>
      <c r="S878" s="6" t="s">
        <v>1</v>
      </c>
      <c r="T878" s="6" t="s">
        <v>1</v>
      </c>
      <c r="U878" s="18"/>
      <c r="V878" s="29">
        <v>35</v>
      </c>
      <c r="W878" s="29">
        <v>19</v>
      </c>
      <c r="X878" s="28">
        <v>0.54285714285714282</v>
      </c>
      <c r="Y878" s="1"/>
      <c r="Z878" s="1"/>
    </row>
    <row r="879" spans="1:26" s="9" customFormat="1" ht="18.75" x14ac:dyDescent="0.2">
      <c r="A879" s="3">
        <v>874</v>
      </c>
      <c r="B879" s="3">
        <v>690</v>
      </c>
      <c r="C879" s="7" t="s">
        <v>1106</v>
      </c>
      <c r="D879" s="7" t="s">
        <v>17</v>
      </c>
      <c r="E879" s="7">
        <f>VLOOKUP(C879,'[1]S1.All cases'!$B$3:$O$1003,13,FALSE)</f>
        <v>2018</v>
      </c>
      <c r="F879" s="7" t="str">
        <f>VLOOKUP(C879,'[1]S1.All cases'!$B$3:$O$1003,12,FALSE)</f>
        <v>RUMC</v>
      </c>
      <c r="G879" s="12" t="s">
        <v>52</v>
      </c>
      <c r="H879" s="12" t="s">
        <v>38</v>
      </c>
      <c r="I879" s="13" t="s">
        <v>37</v>
      </c>
      <c r="J879" s="12" t="s">
        <v>1105</v>
      </c>
      <c r="K879" s="27">
        <v>1</v>
      </c>
      <c r="L879" s="10">
        <v>146018399</v>
      </c>
      <c r="M879" s="10" t="s">
        <v>35</v>
      </c>
      <c r="N879" s="10" t="s">
        <v>72</v>
      </c>
      <c r="O879" s="10"/>
      <c r="Q879" s="3" t="s">
        <v>1104</v>
      </c>
      <c r="S879" s="6" t="s">
        <v>1</v>
      </c>
      <c r="T879" s="6" t="s">
        <v>1</v>
      </c>
      <c r="U879" s="18"/>
      <c r="V879" s="29">
        <v>36</v>
      </c>
      <c r="W879" s="29">
        <v>36</v>
      </c>
      <c r="X879" s="28">
        <v>1</v>
      </c>
    </row>
    <row r="880" spans="1:26" s="9" customFormat="1" ht="18.75" x14ac:dyDescent="0.2">
      <c r="A880" s="3">
        <v>875</v>
      </c>
      <c r="B880" s="3">
        <v>691</v>
      </c>
      <c r="C880" s="7" t="s">
        <v>1102</v>
      </c>
      <c r="D880" s="7" t="s">
        <v>17</v>
      </c>
      <c r="E880" s="7">
        <f>VLOOKUP(C880,'[1]S1.All cases'!$B$3:$O$1003,13,FALSE)</f>
        <v>2018</v>
      </c>
      <c r="F880" s="7" t="str">
        <f>VLOOKUP(C880,'[1]S1.All cases'!$B$3:$O$1003,12,FALSE)</f>
        <v>RUMC</v>
      </c>
      <c r="G880" s="12" t="s">
        <v>52</v>
      </c>
      <c r="H880" s="12" t="s">
        <v>38</v>
      </c>
      <c r="I880" s="13" t="s">
        <v>37</v>
      </c>
      <c r="J880" s="12" t="s">
        <v>1103</v>
      </c>
      <c r="K880" s="27">
        <v>6</v>
      </c>
      <c r="L880" s="10">
        <v>32039426</v>
      </c>
      <c r="M880" s="10" t="s">
        <v>34</v>
      </c>
      <c r="N880" s="10" t="s">
        <v>72</v>
      </c>
      <c r="O880" s="10"/>
      <c r="Q880" s="3" t="s">
        <v>97</v>
      </c>
      <c r="R880" s="10" t="s">
        <v>96</v>
      </c>
      <c r="S880" s="6" t="s">
        <v>1</v>
      </c>
      <c r="T880" s="6" t="s">
        <v>1</v>
      </c>
      <c r="U880" s="18"/>
      <c r="V880" s="29">
        <v>17</v>
      </c>
      <c r="W880" s="29">
        <v>5</v>
      </c>
      <c r="X880" s="28">
        <v>0.29411764705882354</v>
      </c>
    </row>
    <row r="881" spans="1:26" s="9" customFormat="1" ht="18.75" x14ac:dyDescent="0.2">
      <c r="A881" s="3">
        <v>876</v>
      </c>
      <c r="B881" s="3">
        <v>691</v>
      </c>
      <c r="C881" s="7" t="s">
        <v>1102</v>
      </c>
      <c r="D881" s="7" t="s">
        <v>17</v>
      </c>
      <c r="E881" s="7">
        <f>VLOOKUP(C881,'[1]S1.All cases'!$B$3:$O$1003,13,FALSE)</f>
        <v>2018</v>
      </c>
      <c r="F881" s="7" t="str">
        <f>VLOOKUP(C881,'[1]S1.All cases'!$B$3:$O$1003,12,FALSE)</f>
        <v>RUMC</v>
      </c>
      <c r="G881" s="12" t="s">
        <v>52</v>
      </c>
      <c r="H881" s="12" t="s">
        <v>38</v>
      </c>
      <c r="I881" s="13" t="s">
        <v>37</v>
      </c>
      <c r="J881" s="12" t="s">
        <v>1101</v>
      </c>
      <c r="K881" s="27">
        <v>6</v>
      </c>
      <c r="L881" s="10">
        <v>32040110</v>
      </c>
      <c r="M881" s="10" t="s">
        <v>54</v>
      </c>
      <c r="N881" s="10" t="s">
        <v>34</v>
      </c>
      <c r="O881" s="10"/>
      <c r="Q881" s="3" t="s">
        <v>97</v>
      </c>
      <c r="R881" s="10" t="s">
        <v>96</v>
      </c>
      <c r="S881" s="6" t="s">
        <v>1</v>
      </c>
      <c r="T881" s="18"/>
      <c r="U881" s="6" t="s">
        <v>1</v>
      </c>
      <c r="V881" s="29"/>
      <c r="W881" s="29"/>
      <c r="X881" s="28"/>
    </row>
    <row r="882" spans="1:26" s="9" customFormat="1" ht="18.75" x14ac:dyDescent="0.2">
      <c r="A882" s="3">
        <v>877</v>
      </c>
      <c r="B882" s="3">
        <v>692</v>
      </c>
      <c r="C882" s="7" t="s">
        <v>1100</v>
      </c>
      <c r="D882" s="7" t="s">
        <v>17</v>
      </c>
      <c r="E882" s="7">
        <f>VLOOKUP(C882,'[1]S1.All cases'!$B$3:$O$1003,13,FALSE)</f>
        <v>2018</v>
      </c>
      <c r="F882" s="7" t="str">
        <f>VLOOKUP(C882,'[1]S1.All cases'!$B$3:$O$1003,12,FALSE)</f>
        <v>RUMC</v>
      </c>
      <c r="G882" s="12" t="s">
        <v>52</v>
      </c>
      <c r="H882" s="12" t="s">
        <v>38</v>
      </c>
      <c r="I882" s="13" t="s">
        <v>37</v>
      </c>
      <c r="J882" s="12" t="s">
        <v>1099</v>
      </c>
      <c r="K882" s="27">
        <v>8</v>
      </c>
      <c r="L882" s="10">
        <v>73981169</v>
      </c>
      <c r="M882" s="10" t="s">
        <v>1050</v>
      </c>
      <c r="N882" s="10" t="s">
        <v>34</v>
      </c>
      <c r="O882" s="10"/>
      <c r="P882" s="9">
        <v>22</v>
      </c>
      <c r="Q882" s="3" t="s">
        <v>1098</v>
      </c>
      <c r="S882" s="6" t="s">
        <v>1</v>
      </c>
      <c r="T882" s="6" t="s">
        <v>1</v>
      </c>
      <c r="U882" s="18"/>
      <c r="V882" s="29">
        <v>31</v>
      </c>
      <c r="W882" s="29">
        <v>4</v>
      </c>
      <c r="X882" s="28">
        <v>0.12903225806451613</v>
      </c>
    </row>
    <row r="883" spans="1:26" s="9" customFormat="1" ht="18.75" x14ac:dyDescent="0.2">
      <c r="A883" s="3">
        <v>878</v>
      </c>
      <c r="B883" s="3">
        <v>693</v>
      </c>
      <c r="C883" s="7" t="s">
        <v>1097</v>
      </c>
      <c r="D883" s="7" t="s">
        <v>7</v>
      </c>
      <c r="E883" s="7">
        <f>VLOOKUP(C883,'[1]S1.All cases'!$B$3:$O$1003,13,FALSE)</f>
        <v>2018</v>
      </c>
      <c r="F883" s="7" t="str">
        <f>VLOOKUP(C883,'[1]S1.All cases'!$B$3:$O$1003,12,FALSE)</f>
        <v>RUMC</v>
      </c>
      <c r="G883" s="12" t="s">
        <v>39</v>
      </c>
      <c r="H883" s="12" t="s">
        <v>38</v>
      </c>
      <c r="I883" s="13" t="s">
        <v>37</v>
      </c>
      <c r="J883" s="12" t="s">
        <v>1096</v>
      </c>
      <c r="K883" s="27">
        <v>4</v>
      </c>
      <c r="L883" s="10">
        <v>103656258</v>
      </c>
      <c r="M883" s="10" t="s">
        <v>35</v>
      </c>
      <c r="N883" s="10" t="s">
        <v>34</v>
      </c>
      <c r="O883" s="10"/>
      <c r="Q883" s="3" t="s">
        <v>1095</v>
      </c>
      <c r="S883" s="6" t="s">
        <v>1</v>
      </c>
      <c r="T883" s="6" t="s">
        <v>1</v>
      </c>
      <c r="U883" s="18"/>
      <c r="V883" s="29">
        <v>30</v>
      </c>
      <c r="W883" s="29">
        <v>30</v>
      </c>
      <c r="X883" s="28">
        <v>1</v>
      </c>
    </row>
    <row r="884" spans="1:26" s="9" customFormat="1" ht="18.75" x14ac:dyDescent="0.2">
      <c r="A884" s="3">
        <v>879</v>
      </c>
      <c r="B884" s="3">
        <v>694</v>
      </c>
      <c r="C884" s="7" t="s">
        <v>1094</v>
      </c>
      <c r="D884" s="7" t="s">
        <v>17</v>
      </c>
      <c r="E884" s="7">
        <f>VLOOKUP(C884,'[1]S1.All cases'!$B$3:$O$1003,13,FALSE)</f>
        <v>2018</v>
      </c>
      <c r="F884" s="7" t="str">
        <f>VLOOKUP(C884,'[1]S1.All cases'!$B$3:$O$1003,12,FALSE)</f>
        <v>RUMC</v>
      </c>
      <c r="G884" s="12" t="s">
        <v>39</v>
      </c>
      <c r="H884" s="12" t="s">
        <v>38</v>
      </c>
      <c r="I884" s="13" t="s">
        <v>37</v>
      </c>
      <c r="J884" s="12" t="s">
        <v>1093</v>
      </c>
      <c r="K884" s="27">
        <v>11</v>
      </c>
      <c r="L884" s="10">
        <v>62629635</v>
      </c>
      <c r="M884" s="10" t="s">
        <v>35</v>
      </c>
      <c r="N884" s="10" t="s">
        <v>34</v>
      </c>
      <c r="O884" s="10"/>
      <c r="Q884" s="3" t="s">
        <v>1092</v>
      </c>
      <c r="S884" s="6" t="s">
        <v>1</v>
      </c>
      <c r="T884" s="6" t="s">
        <v>1</v>
      </c>
      <c r="U884" s="18"/>
      <c r="V884" s="29">
        <v>41</v>
      </c>
      <c r="W884" s="29">
        <v>20</v>
      </c>
      <c r="X884" s="28">
        <v>0.48780487804878048</v>
      </c>
    </row>
    <row r="885" spans="1:26" s="9" customFormat="1" ht="18.75" x14ac:dyDescent="0.2">
      <c r="A885" s="3">
        <v>880</v>
      </c>
      <c r="B885" s="3">
        <v>695</v>
      </c>
      <c r="C885" s="7" t="s">
        <v>1091</v>
      </c>
      <c r="D885" s="7" t="s">
        <v>7</v>
      </c>
      <c r="E885" s="7">
        <f>VLOOKUP(C885,'[1]S1.All cases'!$B$3:$O$1003,13,FALSE)</f>
        <v>2018</v>
      </c>
      <c r="F885" s="7" t="str">
        <f>VLOOKUP(C885,'[1]S1.All cases'!$B$3:$O$1003,12,FALSE)</f>
        <v>RUMC</v>
      </c>
      <c r="G885" s="12" t="s">
        <v>39</v>
      </c>
      <c r="H885" s="12" t="s">
        <v>38</v>
      </c>
      <c r="I885" s="12" t="s">
        <v>37</v>
      </c>
      <c r="J885" s="12" t="s">
        <v>1090</v>
      </c>
      <c r="K885" s="4" t="s">
        <v>10</v>
      </c>
      <c r="L885" s="3">
        <v>154966521</v>
      </c>
      <c r="M885" s="3" t="s">
        <v>1089</v>
      </c>
      <c r="N885" s="3" t="s">
        <v>34</v>
      </c>
      <c r="O885" s="3"/>
      <c r="Q885" s="3" t="s">
        <v>1088</v>
      </c>
      <c r="R885" s="1"/>
      <c r="S885" s="6" t="s">
        <v>1</v>
      </c>
      <c r="T885" s="6" t="s">
        <v>1</v>
      </c>
      <c r="U885" s="18"/>
      <c r="V885" s="29">
        <v>17</v>
      </c>
      <c r="W885" s="29">
        <v>17</v>
      </c>
      <c r="X885" s="28">
        <v>1</v>
      </c>
    </row>
    <row r="886" spans="1:26" s="9" customFormat="1" ht="18.75" x14ac:dyDescent="0.2">
      <c r="A886" s="3">
        <v>881</v>
      </c>
      <c r="B886" s="3">
        <v>696</v>
      </c>
      <c r="C886" s="7" t="s">
        <v>1087</v>
      </c>
      <c r="D886" s="7" t="s">
        <v>17</v>
      </c>
      <c r="E886" s="7">
        <f>VLOOKUP(C886,'[1]S1.All cases'!$B$3:$O$1003,13,FALSE)</f>
        <v>2018</v>
      </c>
      <c r="F886" s="7" t="str">
        <f>VLOOKUP(C886,'[1]S1.All cases'!$B$3:$O$1003,12,FALSE)</f>
        <v>RUMC</v>
      </c>
      <c r="G886" s="12" t="s">
        <v>109</v>
      </c>
      <c r="H886" s="12" t="s">
        <v>38</v>
      </c>
      <c r="I886" s="13" t="s">
        <v>37</v>
      </c>
      <c r="J886" s="12" t="s">
        <v>1086</v>
      </c>
      <c r="K886" s="27">
        <v>13</v>
      </c>
      <c r="L886" s="10">
        <v>32332787</v>
      </c>
      <c r="M886" s="10" t="s">
        <v>1085</v>
      </c>
      <c r="N886" s="10" t="s">
        <v>72</v>
      </c>
      <c r="O886" s="10"/>
      <c r="Q886" s="3" t="s">
        <v>515</v>
      </c>
      <c r="S886" s="6" t="s">
        <v>1</v>
      </c>
      <c r="T886" s="6" t="s">
        <v>1</v>
      </c>
      <c r="U886" s="18"/>
      <c r="V886" s="29">
        <v>35</v>
      </c>
      <c r="W886" s="29">
        <v>20</v>
      </c>
      <c r="X886" s="28">
        <v>0.5714285714285714</v>
      </c>
    </row>
    <row r="887" spans="1:26" s="9" customFormat="1" ht="18.75" x14ac:dyDescent="0.2">
      <c r="A887" s="3">
        <v>882</v>
      </c>
      <c r="B887" s="3">
        <v>697</v>
      </c>
      <c r="C887" s="7" t="s">
        <v>1084</v>
      </c>
      <c r="D887" s="7" t="s">
        <v>17</v>
      </c>
      <c r="E887" s="7">
        <f>VLOOKUP(C887,'[1]S1.All cases'!$B$3:$O$1003,13,FALSE)</f>
        <v>2018</v>
      </c>
      <c r="F887" s="7" t="str">
        <f>VLOOKUP(C887,'[1]S1.All cases'!$B$3:$O$1003,12,FALSE)</f>
        <v>RUMC</v>
      </c>
      <c r="G887" s="12" t="s">
        <v>39</v>
      </c>
      <c r="H887" s="12" t="s">
        <v>38</v>
      </c>
      <c r="I887" s="12" t="s">
        <v>37</v>
      </c>
      <c r="J887" s="12" t="s">
        <v>1083</v>
      </c>
      <c r="K887" s="4">
        <v>7</v>
      </c>
      <c r="L887" s="3">
        <v>75983842</v>
      </c>
      <c r="M887" s="3" t="s">
        <v>246</v>
      </c>
      <c r="N887" s="3" t="s">
        <v>34</v>
      </c>
      <c r="O887" s="3"/>
      <c r="Q887" s="3" t="s">
        <v>1082</v>
      </c>
      <c r="R887" s="1"/>
      <c r="S887" s="6" t="s">
        <v>1</v>
      </c>
      <c r="T887" s="6" t="s">
        <v>1</v>
      </c>
      <c r="U887" s="18"/>
      <c r="V887" s="29">
        <v>53</v>
      </c>
      <c r="W887" s="29">
        <v>28</v>
      </c>
      <c r="X887" s="28">
        <v>0.52830188679245282</v>
      </c>
    </row>
    <row r="888" spans="1:26" ht="18.75" x14ac:dyDescent="0.2">
      <c r="A888" s="3">
        <v>883</v>
      </c>
      <c r="B888" s="3">
        <v>698</v>
      </c>
      <c r="C888" s="7" t="s">
        <v>1081</v>
      </c>
      <c r="D888" s="7" t="s">
        <v>17</v>
      </c>
      <c r="E888" s="7">
        <f>VLOOKUP(C888,'[1]S1.All cases'!$B$3:$O$1003,13,FALSE)</f>
        <v>2018</v>
      </c>
      <c r="F888" s="7" t="str">
        <f>VLOOKUP(C888,'[1]S1.All cases'!$B$3:$O$1003,12,FALSE)</f>
        <v>RUMC</v>
      </c>
      <c r="G888" s="12" t="s">
        <v>39</v>
      </c>
      <c r="H888" s="12" t="s">
        <v>38</v>
      </c>
      <c r="I888" s="13" t="s">
        <v>37</v>
      </c>
      <c r="J888" s="12" t="s">
        <v>1080</v>
      </c>
      <c r="K888" s="27" t="s">
        <v>10</v>
      </c>
      <c r="L888" s="10">
        <v>69957093</v>
      </c>
      <c r="M888" s="10" t="s">
        <v>35</v>
      </c>
      <c r="N888" s="10" t="s">
        <v>34</v>
      </c>
      <c r="O888" s="10"/>
      <c r="P888" s="9"/>
      <c r="Q888" s="3" t="s">
        <v>1079</v>
      </c>
      <c r="R888" s="9"/>
      <c r="S888" s="6" t="s">
        <v>1</v>
      </c>
      <c r="T888" s="6" t="s">
        <v>1</v>
      </c>
      <c r="U888" s="18"/>
      <c r="V888" s="29">
        <v>49</v>
      </c>
      <c r="W888" s="29">
        <v>23</v>
      </c>
      <c r="X888" s="28">
        <v>0.46938775510204084</v>
      </c>
      <c r="Y888" s="9"/>
      <c r="Z888" s="9"/>
    </row>
    <row r="889" spans="1:26" s="9" customFormat="1" ht="18.75" x14ac:dyDescent="0.2">
      <c r="A889" s="3">
        <v>884</v>
      </c>
      <c r="B889" s="3">
        <v>699</v>
      </c>
      <c r="C889" s="7" t="s">
        <v>1078</v>
      </c>
      <c r="D889" s="7" t="s">
        <v>17</v>
      </c>
      <c r="E889" s="7">
        <f>VLOOKUP(C889,'[1]S1.All cases'!$B$3:$O$1003,13,FALSE)</f>
        <v>2018</v>
      </c>
      <c r="F889" s="7" t="str">
        <f>VLOOKUP(C889,'[1]S1.All cases'!$B$3:$O$1003,12,FALSE)</f>
        <v>RUMC</v>
      </c>
      <c r="G889" s="12" t="s">
        <v>109</v>
      </c>
      <c r="H889" s="12" t="s">
        <v>38</v>
      </c>
      <c r="I889" s="12" t="s">
        <v>37</v>
      </c>
      <c r="J889" s="12" t="s">
        <v>1077</v>
      </c>
      <c r="K889" s="4">
        <v>17</v>
      </c>
      <c r="L889" s="3">
        <v>43104867</v>
      </c>
      <c r="M889" s="3" t="s">
        <v>35</v>
      </c>
      <c r="N889" s="3" t="s">
        <v>1076</v>
      </c>
      <c r="O889" s="3"/>
      <c r="Q889" s="3" t="s">
        <v>1004</v>
      </c>
      <c r="R889" s="1"/>
      <c r="S889" s="6" t="s">
        <v>1</v>
      </c>
      <c r="T889" s="6" t="s">
        <v>1</v>
      </c>
      <c r="U889" s="18"/>
      <c r="V889" s="29">
        <v>29</v>
      </c>
      <c r="W889" s="29">
        <v>13</v>
      </c>
      <c r="X889" s="28">
        <v>0.44827586206896552</v>
      </c>
    </row>
    <row r="890" spans="1:26" s="9" customFormat="1" ht="18.75" x14ac:dyDescent="0.2">
      <c r="A890" s="3">
        <v>885</v>
      </c>
      <c r="B890" s="3">
        <v>700</v>
      </c>
      <c r="C890" s="7" t="s">
        <v>1075</v>
      </c>
      <c r="D890" s="7" t="s">
        <v>7</v>
      </c>
      <c r="E890" s="7">
        <f>VLOOKUP(C890,'[1]S1.All cases'!$B$3:$O$1003,13,FALSE)</f>
        <v>2019</v>
      </c>
      <c r="F890" s="7" t="str">
        <f>VLOOKUP(C890,'[1]S1.All cases'!$B$3:$O$1003,12,FALSE)</f>
        <v>RUMC</v>
      </c>
      <c r="G890" s="12" t="s">
        <v>52</v>
      </c>
      <c r="H890" s="12" t="s">
        <v>38</v>
      </c>
      <c r="I890" s="13" t="s">
        <v>37</v>
      </c>
      <c r="J890" s="12" t="s">
        <v>1074</v>
      </c>
      <c r="K890" s="27">
        <v>9</v>
      </c>
      <c r="L890" s="10">
        <v>35657955</v>
      </c>
      <c r="M890" s="10" t="s">
        <v>54</v>
      </c>
      <c r="N890" s="10" t="s">
        <v>72</v>
      </c>
      <c r="O890" s="10"/>
      <c r="Q890" s="3" t="s">
        <v>1073</v>
      </c>
      <c r="S890" s="6" t="s">
        <v>1</v>
      </c>
      <c r="T890" s="6" t="s">
        <v>1</v>
      </c>
      <c r="U890" s="18"/>
      <c r="V890" s="29">
        <v>52</v>
      </c>
      <c r="W890" s="29">
        <v>52</v>
      </c>
      <c r="X890" s="28">
        <v>1</v>
      </c>
    </row>
    <row r="891" spans="1:26" s="9" customFormat="1" ht="18.75" x14ac:dyDescent="0.2">
      <c r="A891" s="3">
        <v>886</v>
      </c>
      <c r="B891" s="3">
        <v>701</v>
      </c>
      <c r="C891" s="7" t="s">
        <v>1071</v>
      </c>
      <c r="D891" s="7" t="s">
        <v>17</v>
      </c>
      <c r="E891" s="7">
        <f>VLOOKUP(C891,'[1]S1.All cases'!$B$3:$O$1003,13,FALSE)</f>
        <v>2018</v>
      </c>
      <c r="F891" s="7" t="str">
        <f>VLOOKUP(C891,'[1]S1.All cases'!$B$3:$O$1003,12,FALSE)</f>
        <v>RUMC</v>
      </c>
      <c r="G891" s="12" t="s">
        <v>39</v>
      </c>
      <c r="H891" s="12" t="s">
        <v>38</v>
      </c>
      <c r="I891" s="13" t="s">
        <v>37</v>
      </c>
      <c r="J891" s="12" t="s">
        <v>1072</v>
      </c>
      <c r="K891" s="27">
        <v>7</v>
      </c>
      <c r="L891" s="10">
        <v>158876680</v>
      </c>
      <c r="M891" s="10" t="s">
        <v>35</v>
      </c>
      <c r="N891" s="10" t="s">
        <v>34</v>
      </c>
      <c r="O891" s="10"/>
      <c r="Q891" s="3" t="s">
        <v>1069</v>
      </c>
      <c r="S891" s="6" t="s">
        <v>1</v>
      </c>
      <c r="T891" s="6" t="s">
        <v>1</v>
      </c>
      <c r="U891" s="18"/>
      <c r="V891" s="29">
        <v>38</v>
      </c>
      <c r="W891" s="29">
        <v>18</v>
      </c>
      <c r="X891" s="28">
        <v>0.47368421052631576</v>
      </c>
    </row>
    <row r="892" spans="1:26" s="9" customFormat="1" ht="18.75" x14ac:dyDescent="0.2">
      <c r="A892" s="3">
        <v>887</v>
      </c>
      <c r="B892" s="3">
        <v>701</v>
      </c>
      <c r="C892" s="7" t="s">
        <v>1071</v>
      </c>
      <c r="D892" s="7" t="s">
        <v>17</v>
      </c>
      <c r="E892" s="7">
        <f>VLOOKUP(C892,'[1]S1.All cases'!$B$3:$O$1003,13,FALSE)</f>
        <v>2018</v>
      </c>
      <c r="F892" s="7" t="str">
        <f>VLOOKUP(C892,'[1]S1.All cases'!$B$3:$O$1003,12,FALSE)</f>
        <v>RUMC</v>
      </c>
      <c r="G892" s="12" t="s">
        <v>39</v>
      </c>
      <c r="H892" s="12" t="s">
        <v>38</v>
      </c>
      <c r="I892" s="13" t="s">
        <v>37</v>
      </c>
      <c r="J892" s="12" t="s">
        <v>1070</v>
      </c>
      <c r="K892" s="27">
        <v>7</v>
      </c>
      <c r="L892" s="10">
        <v>158914307</v>
      </c>
      <c r="M892" s="10" t="s">
        <v>35</v>
      </c>
      <c r="N892" s="10" t="s">
        <v>34</v>
      </c>
      <c r="O892" s="10"/>
      <c r="Q892" s="3" t="s">
        <v>1069</v>
      </c>
      <c r="S892" s="6" t="s">
        <v>1</v>
      </c>
      <c r="T892" s="6" t="s">
        <v>1</v>
      </c>
      <c r="U892" s="18"/>
      <c r="V892" s="29">
        <v>39</v>
      </c>
      <c r="W892" s="29">
        <v>14</v>
      </c>
      <c r="X892" s="28">
        <v>0.35897435897435898</v>
      </c>
    </row>
    <row r="893" spans="1:26" s="9" customFormat="1" ht="18.75" x14ac:dyDescent="0.2">
      <c r="A893" s="3">
        <v>888</v>
      </c>
      <c r="B893" s="3">
        <v>702</v>
      </c>
      <c r="C893" s="7" t="s">
        <v>1068</v>
      </c>
      <c r="D893" s="7" t="s">
        <v>7</v>
      </c>
      <c r="E893" s="7">
        <f>VLOOKUP(C893,'[1]S1.All cases'!$B$3:$O$1003,13,FALSE)</f>
        <v>2018</v>
      </c>
      <c r="F893" s="7" t="str">
        <f>VLOOKUP(C893,'[1]S1.All cases'!$B$3:$O$1003,12,FALSE)</f>
        <v>RUMC</v>
      </c>
      <c r="G893" s="12" t="s">
        <v>39</v>
      </c>
      <c r="H893" s="12" t="s">
        <v>38</v>
      </c>
      <c r="I893" s="13" t="s">
        <v>37</v>
      </c>
      <c r="J893" s="12" t="s">
        <v>1067</v>
      </c>
      <c r="K893" s="27">
        <v>7</v>
      </c>
      <c r="L893" s="10">
        <v>19116897</v>
      </c>
      <c r="M893" s="10" t="s">
        <v>34</v>
      </c>
      <c r="N893" s="10" t="s">
        <v>35</v>
      </c>
      <c r="O893" s="10"/>
      <c r="Q893" s="3" t="s">
        <v>1066</v>
      </c>
      <c r="S893" s="6" t="s">
        <v>1</v>
      </c>
      <c r="T893" s="6" t="s">
        <v>1</v>
      </c>
      <c r="U893" s="18"/>
      <c r="V893" s="29">
        <v>28</v>
      </c>
      <c r="W893" s="29">
        <v>17</v>
      </c>
      <c r="X893" s="28">
        <v>0.6071428571428571</v>
      </c>
    </row>
    <row r="894" spans="1:26" s="9" customFormat="1" ht="18.75" x14ac:dyDescent="0.2">
      <c r="A894" s="3">
        <v>889</v>
      </c>
      <c r="B894" s="3">
        <v>703</v>
      </c>
      <c r="C894" s="7" t="s">
        <v>1065</v>
      </c>
      <c r="D894" s="7" t="s">
        <v>7</v>
      </c>
      <c r="E894" s="7">
        <f>VLOOKUP(C894,'[1]S1.All cases'!$B$3:$O$1003,13,FALSE)</f>
        <v>2018</v>
      </c>
      <c r="F894" s="7" t="str">
        <f>VLOOKUP(C894,'[1]S1.All cases'!$B$3:$O$1003,12,FALSE)</f>
        <v>RUMC</v>
      </c>
      <c r="G894" s="12" t="s">
        <v>1064</v>
      </c>
      <c r="H894" s="12" t="s">
        <v>217</v>
      </c>
      <c r="I894" s="12" t="s">
        <v>26</v>
      </c>
      <c r="J894" s="12" t="s">
        <v>1063</v>
      </c>
      <c r="K894" s="27"/>
      <c r="L894" s="10"/>
      <c r="M894" s="10"/>
      <c r="N894" s="10"/>
      <c r="O894" s="10"/>
      <c r="P894" s="9" t="s">
        <v>871</v>
      </c>
      <c r="Q894" s="3"/>
      <c r="R894" s="9" t="s">
        <v>1023</v>
      </c>
      <c r="S894" s="17" t="s">
        <v>0</v>
      </c>
      <c r="T894" s="17" t="s">
        <v>0</v>
      </c>
      <c r="U894" s="17" t="s">
        <v>0</v>
      </c>
      <c r="V894" s="6"/>
      <c r="W894" s="6"/>
      <c r="X894" s="5"/>
      <c r="Y894" s="9" t="s">
        <v>1062</v>
      </c>
      <c r="Z894" s="9" t="s">
        <v>617</v>
      </c>
    </row>
    <row r="895" spans="1:26" s="9" customFormat="1" ht="18.75" x14ac:dyDescent="0.2">
      <c r="A895" s="3">
        <v>890</v>
      </c>
      <c r="B895" s="3">
        <v>704</v>
      </c>
      <c r="C895" s="7" t="s">
        <v>1060</v>
      </c>
      <c r="D895" s="7" t="s">
        <v>7</v>
      </c>
      <c r="E895" s="7">
        <f>VLOOKUP(C895,'[1]S1.All cases'!$B$3:$O$1003,13,FALSE)</f>
        <v>2018</v>
      </c>
      <c r="F895" s="7" t="str">
        <f>VLOOKUP(C895,'[1]S1.All cases'!$B$3:$O$1003,12,FALSE)</f>
        <v>RUMC</v>
      </c>
      <c r="G895" s="12" t="s">
        <v>39</v>
      </c>
      <c r="H895" s="12" t="s">
        <v>38</v>
      </c>
      <c r="I895" s="13" t="s">
        <v>37</v>
      </c>
      <c r="J895" s="12" t="s">
        <v>1061</v>
      </c>
      <c r="K895" s="27">
        <v>2</v>
      </c>
      <c r="L895" s="10">
        <v>218882368</v>
      </c>
      <c r="M895" s="10" t="s">
        <v>35</v>
      </c>
      <c r="N895" s="10" t="s">
        <v>72</v>
      </c>
      <c r="O895" s="10"/>
      <c r="Q895" s="3" t="s">
        <v>1058</v>
      </c>
      <c r="S895" s="6" t="s">
        <v>1</v>
      </c>
      <c r="T895" s="6" t="s">
        <v>1</v>
      </c>
      <c r="U895" s="18"/>
      <c r="V895" s="29">
        <v>41</v>
      </c>
      <c r="W895" s="29">
        <v>22</v>
      </c>
      <c r="X895" s="28">
        <v>0.53658536585365857</v>
      </c>
    </row>
    <row r="896" spans="1:26" s="9" customFormat="1" ht="18.75" x14ac:dyDescent="0.2">
      <c r="A896" s="3">
        <v>891</v>
      </c>
      <c r="B896" s="3">
        <v>704</v>
      </c>
      <c r="C896" s="7" t="s">
        <v>1060</v>
      </c>
      <c r="D896" s="7" t="s">
        <v>7</v>
      </c>
      <c r="E896" s="7">
        <f>VLOOKUP(C896,'[1]S1.All cases'!$B$3:$O$1003,13,FALSE)</f>
        <v>2018</v>
      </c>
      <c r="F896" s="7" t="str">
        <f>VLOOKUP(C896,'[1]S1.All cases'!$B$3:$O$1003,12,FALSE)</f>
        <v>RUMC</v>
      </c>
      <c r="G896" s="12" t="s">
        <v>39</v>
      </c>
      <c r="H896" s="12" t="s">
        <v>38</v>
      </c>
      <c r="I896" s="13" t="s">
        <v>37</v>
      </c>
      <c r="J896" s="12" t="s">
        <v>1059</v>
      </c>
      <c r="K896" s="27">
        <v>2</v>
      </c>
      <c r="L896" s="10">
        <v>218890289</v>
      </c>
      <c r="M896" s="10" t="s">
        <v>34</v>
      </c>
      <c r="N896" s="10" t="s">
        <v>72</v>
      </c>
      <c r="O896" s="10"/>
      <c r="Q896" s="3" t="s">
        <v>1058</v>
      </c>
      <c r="S896" s="6" t="s">
        <v>1</v>
      </c>
      <c r="T896" s="6" t="s">
        <v>1</v>
      </c>
      <c r="U896" s="18"/>
      <c r="V896" s="29">
        <v>37</v>
      </c>
      <c r="W896" s="29">
        <v>20</v>
      </c>
      <c r="X896" s="28">
        <v>0.54054054054054057</v>
      </c>
    </row>
    <row r="897" spans="1:26" s="9" customFormat="1" ht="18.75" x14ac:dyDescent="0.2">
      <c r="A897" s="3">
        <v>892</v>
      </c>
      <c r="B897" s="3">
        <v>705</v>
      </c>
      <c r="C897" s="7" t="s">
        <v>1057</v>
      </c>
      <c r="D897" s="7" t="s">
        <v>7</v>
      </c>
      <c r="E897" s="7">
        <f>VLOOKUP(C897,'[1]S1.All cases'!$B$3:$O$1003,13,FALSE)</f>
        <v>2019</v>
      </c>
      <c r="F897" s="7" t="str">
        <f>VLOOKUP(C897,'[1]S1.All cases'!$B$3:$O$1003,12,FALSE)</f>
        <v>RUMC</v>
      </c>
      <c r="G897" s="12" t="s">
        <v>59</v>
      </c>
      <c r="H897" s="12" t="s">
        <v>5</v>
      </c>
      <c r="I897" s="13" t="s">
        <v>4</v>
      </c>
      <c r="J897" s="12" t="s">
        <v>1056</v>
      </c>
      <c r="K897" s="11" t="s">
        <v>1055</v>
      </c>
      <c r="L897" s="10" t="s">
        <v>1054</v>
      </c>
      <c r="M897" s="10">
        <v>2</v>
      </c>
      <c r="N897" s="10">
        <v>1</v>
      </c>
      <c r="O897" s="10">
        <v>92679</v>
      </c>
      <c r="Q897" s="3" t="s">
        <v>1012</v>
      </c>
      <c r="S897" s="6" t="s">
        <v>1</v>
      </c>
      <c r="T897" s="18"/>
      <c r="U897" s="6" t="s">
        <v>1</v>
      </c>
      <c r="V897" s="6"/>
      <c r="W897" s="6"/>
      <c r="X897" s="5"/>
      <c r="Y897" s="9" t="s">
        <v>1053</v>
      </c>
    </row>
    <row r="898" spans="1:26" s="9" customFormat="1" ht="18.75" x14ac:dyDescent="0.2">
      <c r="A898" s="3">
        <v>893</v>
      </c>
      <c r="B898" s="3">
        <v>706</v>
      </c>
      <c r="C898" s="7" t="s">
        <v>1052</v>
      </c>
      <c r="D898" s="7" t="s">
        <v>17</v>
      </c>
      <c r="E898" s="7">
        <f>VLOOKUP(C898,'[1]S1.All cases'!$B$3:$O$1003,13,FALSE)</f>
        <v>2018</v>
      </c>
      <c r="F898" s="7" t="str">
        <f>VLOOKUP(C898,'[1]S1.All cases'!$B$3:$O$1003,12,FALSE)</f>
        <v>RUMC</v>
      </c>
      <c r="G898" s="12" t="s">
        <v>109</v>
      </c>
      <c r="H898" s="12" t="s">
        <v>38</v>
      </c>
      <c r="I898" s="13" t="s">
        <v>37</v>
      </c>
      <c r="J898" s="12" t="s">
        <v>1051</v>
      </c>
      <c r="K898" s="27">
        <v>13</v>
      </c>
      <c r="L898" s="10">
        <v>32354921</v>
      </c>
      <c r="M898" s="10" t="s">
        <v>1050</v>
      </c>
      <c r="N898" s="10" t="s">
        <v>34</v>
      </c>
      <c r="O898" s="10"/>
      <c r="Q898" s="3" t="s">
        <v>515</v>
      </c>
      <c r="S898" s="6" t="s">
        <v>1</v>
      </c>
      <c r="T898" s="6" t="s">
        <v>1</v>
      </c>
      <c r="U898" s="18"/>
      <c r="V898" s="29">
        <v>41</v>
      </c>
      <c r="W898" s="29">
        <v>19</v>
      </c>
      <c r="X898" s="28">
        <v>0.46341463414634149</v>
      </c>
    </row>
    <row r="899" spans="1:26" s="9" customFormat="1" ht="18.75" x14ac:dyDescent="0.2">
      <c r="A899" s="3">
        <v>894</v>
      </c>
      <c r="B899" s="3">
        <v>707</v>
      </c>
      <c r="C899" s="7" t="s">
        <v>1049</v>
      </c>
      <c r="D899" s="7" t="s">
        <v>7</v>
      </c>
      <c r="E899" s="7">
        <f>VLOOKUP(C899,'[1]S1.All cases'!$B$3:$O$1003,13,FALSE)</f>
        <v>2018</v>
      </c>
      <c r="F899" s="7" t="str">
        <f>VLOOKUP(C899,'[1]S1.All cases'!$B$3:$O$1003,12,FALSE)</f>
        <v>RUMC</v>
      </c>
      <c r="G899" s="12" t="s">
        <v>39</v>
      </c>
      <c r="H899" s="12" t="s">
        <v>5</v>
      </c>
      <c r="I899" s="13" t="s">
        <v>4</v>
      </c>
      <c r="J899" s="9" t="s">
        <v>1048</v>
      </c>
      <c r="K899" s="27">
        <v>14</v>
      </c>
      <c r="L899" s="10" t="s">
        <v>1047</v>
      </c>
      <c r="M899" s="10">
        <v>2</v>
      </c>
      <c r="N899" s="10">
        <v>1</v>
      </c>
      <c r="O899" s="10">
        <v>8631</v>
      </c>
      <c r="Q899" s="3" t="s">
        <v>1046</v>
      </c>
      <c r="S899" s="6" t="s">
        <v>1</v>
      </c>
      <c r="T899" s="6" t="s">
        <v>1</v>
      </c>
      <c r="U899" s="18"/>
      <c r="V899" s="6"/>
      <c r="W899" s="6"/>
      <c r="X899" s="5"/>
    </row>
    <row r="900" spans="1:26" s="9" customFormat="1" ht="18.75" x14ac:dyDescent="0.2">
      <c r="A900" s="3">
        <v>895</v>
      </c>
      <c r="B900" s="3">
        <v>708</v>
      </c>
      <c r="C900" s="7" t="s">
        <v>1045</v>
      </c>
      <c r="D900" s="7" t="s">
        <v>17</v>
      </c>
      <c r="E900" s="7">
        <f>VLOOKUP(C900,'[1]S1.All cases'!$B$3:$O$1003,13,FALSE)</f>
        <v>2018</v>
      </c>
      <c r="F900" s="7" t="str">
        <f>VLOOKUP(C900,'[1]S1.All cases'!$B$3:$O$1003,12,FALSE)</f>
        <v>RUMC</v>
      </c>
      <c r="G900" s="12" t="s">
        <v>39</v>
      </c>
      <c r="H900" s="12" t="s">
        <v>38</v>
      </c>
      <c r="I900" s="12" t="s">
        <v>37</v>
      </c>
      <c r="J900" s="12" t="s">
        <v>1044</v>
      </c>
      <c r="K900" s="4">
        <v>3</v>
      </c>
      <c r="L900" s="3">
        <v>169765003</v>
      </c>
      <c r="M900" s="3" t="s">
        <v>1043</v>
      </c>
      <c r="N900" s="3" t="s">
        <v>35</v>
      </c>
      <c r="O900" s="3"/>
      <c r="Q900" s="3" t="s">
        <v>1042</v>
      </c>
      <c r="R900" s="1"/>
      <c r="S900" s="6" t="s">
        <v>1</v>
      </c>
      <c r="T900" s="18"/>
      <c r="U900" s="6" t="s">
        <v>1</v>
      </c>
      <c r="V900" s="29">
        <v>40</v>
      </c>
      <c r="W900" s="29">
        <v>15</v>
      </c>
      <c r="X900" s="28">
        <v>0.375</v>
      </c>
    </row>
    <row r="901" spans="1:26" s="9" customFormat="1" ht="18.75" x14ac:dyDescent="0.2">
      <c r="A901" s="3">
        <v>896</v>
      </c>
      <c r="B901" s="3">
        <v>709</v>
      </c>
      <c r="C901" s="7" t="s">
        <v>1041</v>
      </c>
      <c r="D901" s="7" t="s">
        <v>17</v>
      </c>
      <c r="E901" s="7">
        <f>VLOOKUP(C901,'[1]S1.All cases'!$B$3:$O$1003,13,FALSE)</f>
        <v>2018</v>
      </c>
      <c r="F901" s="7" t="str">
        <f>VLOOKUP(C901,'[1]S1.All cases'!$B$3:$O$1003,12,FALSE)</f>
        <v>RUMC</v>
      </c>
      <c r="G901" s="12" t="s">
        <v>109</v>
      </c>
      <c r="H901" s="12" t="s">
        <v>38</v>
      </c>
      <c r="I901" s="13" t="s">
        <v>37</v>
      </c>
      <c r="J901" s="12" t="s">
        <v>1040</v>
      </c>
      <c r="K901" s="27">
        <v>17</v>
      </c>
      <c r="L901" s="10">
        <v>58695009</v>
      </c>
      <c r="M901" s="10" t="s">
        <v>72</v>
      </c>
      <c r="N901" s="10" t="s">
        <v>549</v>
      </c>
      <c r="O901" s="10"/>
      <c r="Q901" s="3" t="s">
        <v>1039</v>
      </c>
      <c r="S901" s="6" t="s">
        <v>1</v>
      </c>
      <c r="T901" s="6" t="s">
        <v>1</v>
      </c>
      <c r="U901" s="18"/>
      <c r="V901" s="29">
        <v>34</v>
      </c>
      <c r="W901" s="29">
        <v>19</v>
      </c>
      <c r="X901" s="28">
        <v>0.55882352941176472</v>
      </c>
    </row>
    <row r="902" spans="1:26" s="9" customFormat="1" ht="18.75" x14ac:dyDescent="0.2">
      <c r="A902" s="3">
        <v>897</v>
      </c>
      <c r="B902" s="3">
        <v>710</v>
      </c>
      <c r="C902" s="7" t="s">
        <v>1038</v>
      </c>
      <c r="D902" s="7" t="s">
        <v>17</v>
      </c>
      <c r="E902" s="7">
        <f>VLOOKUP(C902,'[1]S1.All cases'!$B$3:$O$1003,13,FALSE)</f>
        <v>2018</v>
      </c>
      <c r="F902" s="7" t="str">
        <f>VLOOKUP(C902,'[1]S1.All cases'!$B$3:$O$1003,12,FALSE)</f>
        <v>RUMC</v>
      </c>
      <c r="G902" s="12" t="s">
        <v>59</v>
      </c>
      <c r="H902" s="12" t="s">
        <v>5</v>
      </c>
      <c r="I902" s="13" t="s">
        <v>4</v>
      </c>
      <c r="J902" s="12" t="s">
        <v>1037</v>
      </c>
      <c r="K902" s="27">
        <v>6</v>
      </c>
      <c r="L902" s="10" t="s">
        <v>1036</v>
      </c>
      <c r="M902" s="10">
        <v>2</v>
      </c>
      <c r="N902" s="10">
        <v>0</v>
      </c>
      <c r="O902" s="10">
        <v>1889</v>
      </c>
      <c r="Q902" s="3" t="s">
        <v>97</v>
      </c>
      <c r="R902" s="10" t="s">
        <v>96</v>
      </c>
      <c r="S902" s="6" t="s">
        <v>1</v>
      </c>
      <c r="T902" s="18"/>
      <c r="U902" s="6" t="s">
        <v>1</v>
      </c>
      <c r="V902" s="6"/>
      <c r="W902" s="6"/>
      <c r="X902" s="5"/>
    </row>
    <row r="903" spans="1:26" s="9" customFormat="1" ht="18.75" x14ac:dyDescent="0.2">
      <c r="A903" s="3">
        <v>898</v>
      </c>
      <c r="B903" s="3">
        <v>711</v>
      </c>
      <c r="C903" s="7" t="s">
        <v>1035</v>
      </c>
      <c r="D903" s="7" t="s">
        <v>17</v>
      </c>
      <c r="E903" s="7">
        <f>VLOOKUP(C903,'[1]S1.All cases'!$B$3:$O$1003,13,FALSE)</f>
        <v>2018</v>
      </c>
      <c r="F903" s="7" t="str">
        <f>VLOOKUP(C903,'[1]S1.All cases'!$B$3:$O$1003,12,FALSE)</f>
        <v>RUMC</v>
      </c>
      <c r="G903" s="12" t="s">
        <v>39</v>
      </c>
      <c r="H903" s="12" t="s">
        <v>38</v>
      </c>
      <c r="I903" s="13" t="s">
        <v>37</v>
      </c>
      <c r="J903" s="12" t="s">
        <v>1034</v>
      </c>
      <c r="K903" s="27">
        <v>10</v>
      </c>
      <c r="L903" s="10">
        <v>92649849</v>
      </c>
      <c r="M903" s="10" t="s">
        <v>72</v>
      </c>
      <c r="N903" s="10" t="s">
        <v>54</v>
      </c>
      <c r="O903" s="10"/>
      <c r="Q903" s="3" t="s">
        <v>655</v>
      </c>
      <c r="S903" s="6" t="s">
        <v>1</v>
      </c>
      <c r="T903" s="6" t="s">
        <v>1</v>
      </c>
      <c r="U903" s="18"/>
      <c r="V903" s="29">
        <v>15</v>
      </c>
      <c r="W903" s="29">
        <v>4</v>
      </c>
      <c r="X903" s="28">
        <v>0.26666666666666666</v>
      </c>
    </row>
    <row r="904" spans="1:26" s="9" customFormat="1" ht="18.75" x14ac:dyDescent="0.2">
      <c r="A904" s="3">
        <v>899</v>
      </c>
      <c r="B904" s="3">
        <v>712</v>
      </c>
      <c r="C904" s="7" t="s">
        <v>1033</v>
      </c>
      <c r="D904" s="7" t="s">
        <v>7</v>
      </c>
      <c r="E904" s="7">
        <f>VLOOKUP(C904,'[1]S1.All cases'!$B$3:$O$1003,13,FALSE)</f>
        <v>2018</v>
      </c>
      <c r="F904" s="7" t="str">
        <f>VLOOKUP(C904,'[1]S1.All cases'!$B$3:$O$1003,12,FALSE)</f>
        <v>RUMC</v>
      </c>
      <c r="G904" s="1" t="s">
        <v>1010</v>
      </c>
      <c r="H904" s="12" t="s">
        <v>5</v>
      </c>
      <c r="I904" s="13" t="s">
        <v>4</v>
      </c>
      <c r="J904" s="12" t="s">
        <v>1032</v>
      </c>
      <c r="K904" s="11" t="s">
        <v>10</v>
      </c>
      <c r="L904" s="10" t="s">
        <v>1031</v>
      </c>
      <c r="M904" s="10">
        <v>2</v>
      </c>
      <c r="N904" s="10">
        <v>1</v>
      </c>
      <c r="O904" s="10">
        <v>6554</v>
      </c>
      <c r="Q904" s="3" t="s">
        <v>1030</v>
      </c>
      <c r="S904" s="6" t="s">
        <v>1</v>
      </c>
      <c r="T904" s="18"/>
      <c r="U904" s="6" t="s">
        <v>1</v>
      </c>
      <c r="V904" s="6"/>
      <c r="W904" s="6"/>
      <c r="X904" s="5"/>
    </row>
    <row r="905" spans="1:26" s="9" customFormat="1" ht="18.75" x14ac:dyDescent="0.2">
      <c r="A905" s="3">
        <v>900</v>
      </c>
      <c r="B905" s="3">
        <v>713</v>
      </c>
      <c r="C905" s="7" t="s">
        <v>1029</v>
      </c>
      <c r="D905" s="7" t="s">
        <v>17</v>
      </c>
      <c r="E905" s="7">
        <f>VLOOKUP(C905,'[1]S1.All cases'!$B$3:$O$1003,13,FALSE)</f>
        <v>2018</v>
      </c>
      <c r="F905" s="7" t="str">
        <f>VLOOKUP(C905,'[1]S1.All cases'!$B$3:$O$1003,12,FALSE)</f>
        <v>RUMC</v>
      </c>
      <c r="G905" s="12" t="s">
        <v>6</v>
      </c>
      <c r="H905" s="12" t="s">
        <v>5</v>
      </c>
      <c r="I905" s="13" t="s">
        <v>4</v>
      </c>
      <c r="J905" s="12" t="s">
        <v>1028</v>
      </c>
      <c r="K905" s="27">
        <v>15</v>
      </c>
      <c r="L905" s="10" t="s">
        <v>1027</v>
      </c>
      <c r="M905" s="10">
        <v>2</v>
      </c>
      <c r="N905" s="10">
        <v>3</v>
      </c>
      <c r="O905" s="10">
        <v>117762</v>
      </c>
      <c r="Q905" s="3"/>
      <c r="R905" s="1"/>
      <c r="S905" s="6" t="s">
        <v>1</v>
      </c>
      <c r="T905" s="6" t="s">
        <v>1</v>
      </c>
      <c r="U905" s="18"/>
      <c r="V905" s="6"/>
      <c r="W905" s="6"/>
      <c r="X905" s="5"/>
    </row>
    <row r="906" spans="1:26" s="9" customFormat="1" ht="18.75" x14ac:dyDescent="0.2">
      <c r="A906" s="3">
        <v>901</v>
      </c>
      <c r="B906" s="3">
        <v>714</v>
      </c>
      <c r="C906" s="7" t="s">
        <v>1026</v>
      </c>
      <c r="D906" s="7" t="s">
        <v>17</v>
      </c>
      <c r="E906" s="7">
        <f>VLOOKUP(C906,'[1]S1.All cases'!$B$3:$O$1003,13,FALSE)</f>
        <v>2018</v>
      </c>
      <c r="F906" s="7" t="str">
        <f>VLOOKUP(C906,'[1]S1.All cases'!$B$3:$O$1003,12,FALSE)</f>
        <v>RUMC</v>
      </c>
      <c r="G906" s="12" t="s">
        <v>59</v>
      </c>
      <c r="H906" s="12" t="s">
        <v>5</v>
      </c>
      <c r="I906" s="13" t="s">
        <v>4</v>
      </c>
      <c r="J906" s="12" t="s">
        <v>1025</v>
      </c>
      <c r="K906" s="27">
        <v>17</v>
      </c>
      <c r="L906" s="10" t="s">
        <v>1024</v>
      </c>
      <c r="M906" s="10">
        <v>2</v>
      </c>
      <c r="N906" s="10">
        <v>1</v>
      </c>
      <c r="O906" s="10">
        <v>81188</v>
      </c>
      <c r="P906" s="9" t="s">
        <v>871</v>
      </c>
      <c r="Q906" s="3" t="s">
        <v>1004</v>
      </c>
      <c r="R906" s="9" t="s">
        <v>1023</v>
      </c>
      <c r="S906" s="17" t="s">
        <v>0</v>
      </c>
      <c r="T906" s="17" t="s">
        <v>0</v>
      </c>
      <c r="U906" s="17" t="s">
        <v>0</v>
      </c>
      <c r="V906" s="6"/>
      <c r="W906" s="6"/>
      <c r="X906" s="5"/>
      <c r="Y906" s="9" t="s">
        <v>1022</v>
      </c>
      <c r="Z906" s="9" t="s">
        <v>617</v>
      </c>
    </row>
    <row r="907" spans="1:26" s="9" customFormat="1" ht="18.75" x14ac:dyDescent="0.2">
      <c r="A907" s="3">
        <v>902</v>
      </c>
      <c r="B907" s="3">
        <v>715</v>
      </c>
      <c r="C907" s="7" t="s">
        <v>1021</v>
      </c>
      <c r="D907" s="7" t="s">
        <v>7</v>
      </c>
      <c r="E907" s="7">
        <f>VLOOKUP(C907,'[1]S1.All cases'!$B$3:$O$1003,13,FALSE)</f>
        <v>2018</v>
      </c>
      <c r="F907" s="7" t="str">
        <f>VLOOKUP(C907,'[1]S1.All cases'!$B$3:$O$1003,12,FALSE)</f>
        <v>RUMC</v>
      </c>
      <c r="G907" s="12" t="s">
        <v>118</v>
      </c>
      <c r="H907" s="13" t="s">
        <v>117</v>
      </c>
      <c r="I907" s="13" t="s">
        <v>4</v>
      </c>
      <c r="J907" s="12" t="s">
        <v>1020</v>
      </c>
      <c r="K907" s="27">
        <v>19</v>
      </c>
      <c r="L907" s="10" t="s">
        <v>1019</v>
      </c>
      <c r="M907" s="10">
        <v>20</v>
      </c>
      <c r="N907" s="10">
        <v>106</v>
      </c>
      <c r="O907" s="10">
        <v>60</v>
      </c>
      <c r="Q907" s="3" t="s">
        <v>1018</v>
      </c>
      <c r="S907" s="6" t="s">
        <v>1</v>
      </c>
      <c r="T907" s="6" t="s">
        <v>1</v>
      </c>
      <c r="U907" s="18"/>
      <c r="V907" s="6"/>
      <c r="W907" s="6"/>
      <c r="X907" s="5"/>
    </row>
    <row r="908" spans="1:26" s="9" customFormat="1" ht="18.75" x14ac:dyDescent="0.2">
      <c r="A908" s="3">
        <v>903</v>
      </c>
      <c r="B908" s="3">
        <v>716</v>
      </c>
      <c r="C908" s="7" t="s">
        <v>1017</v>
      </c>
      <c r="D908" s="7" t="s">
        <v>17</v>
      </c>
      <c r="E908" s="7">
        <f>VLOOKUP(C908,'[1]S1.All cases'!$B$3:$O$1003,13,FALSE)</f>
        <v>2020</v>
      </c>
      <c r="F908" s="7" t="str">
        <f>VLOOKUP(C908,'[1]S1.All cases'!$B$3:$O$1003,12,FALSE)</f>
        <v>RUMC</v>
      </c>
      <c r="G908" s="12" t="s">
        <v>42</v>
      </c>
      <c r="H908" s="12" t="s">
        <v>27</v>
      </c>
      <c r="I908" s="12" t="s">
        <v>26</v>
      </c>
      <c r="J908" s="12" t="s">
        <v>1016</v>
      </c>
      <c r="K908" s="27"/>
      <c r="L908" s="10"/>
      <c r="M908" s="10"/>
      <c r="N908" s="10"/>
      <c r="O908" s="10"/>
      <c r="Q908" s="3"/>
      <c r="S908" s="6" t="s">
        <v>1</v>
      </c>
      <c r="T908" s="18"/>
      <c r="U908" s="6" t="s">
        <v>1</v>
      </c>
      <c r="V908" s="6"/>
      <c r="W908" s="6"/>
      <c r="X908" s="5"/>
    </row>
    <row r="909" spans="1:26" s="9" customFormat="1" ht="18.75" x14ac:dyDescent="0.2">
      <c r="A909" s="3">
        <v>904</v>
      </c>
      <c r="B909" s="3">
        <v>717</v>
      </c>
      <c r="C909" s="7" t="s">
        <v>1015</v>
      </c>
      <c r="D909" s="7" t="s">
        <v>17</v>
      </c>
      <c r="E909" s="7">
        <f>VLOOKUP(C909,'[1]S1.All cases'!$B$3:$O$1003,13,FALSE)</f>
        <v>2020</v>
      </c>
      <c r="F909" s="7" t="str">
        <f>VLOOKUP(C909,'[1]S1.All cases'!$B$3:$O$1003,12,FALSE)</f>
        <v>RUMC</v>
      </c>
      <c r="G909" s="12" t="s">
        <v>59</v>
      </c>
      <c r="H909" s="12" t="s">
        <v>5</v>
      </c>
      <c r="I909" s="12" t="s">
        <v>4</v>
      </c>
      <c r="J909" s="12" t="s">
        <v>1014</v>
      </c>
      <c r="K909" s="11" t="s">
        <v>10</v>
      </c>
      <c r="L909" s="10" t="s">
        <v>1013</v>
      </c>
      <c r="M909" s="10">
        <v>2</v>
      </c>
      <c r="N909" s="10">
        <v>3</v>
      </c>
      <c r="O909" s="10">
        <v>214310</v>
      </c>
      <c r="Q909" s="3" t="s">
        <v>1012</v>
      </c>
      <c r="S909" s="6" t="s">
        <v>1</v>
      </c>
      <c r="T909" s="6" t="s">
        <v>1</v>
      </c>
      <c r="U909" s="18"/>
      <c r="V909" s="6"/>
      <c r="W909" s="6"/>
      <c r="X909" s="5"/>
    </row>
    <row r="910" spans="1:26" s="9" customFormat="1" ht="18.75" x14ac:dyDescent="0.2">
      <c r="A910" s="3">
        <v>905</v>
      </c>
      <c r="B910" s="3">
        <v>718</v>
      </c>
      <c r="C910" s="7" t="s">
        <v>1011</v>
      </c>
      <c r="D910" s="7" t="s">
        <v>17</v>
      </c>
      <c r="E910" s="7">
        <f>VLOOKUP(C910,'[1]S1.All cases'!$B$3:$O$1003,13,FALSE)</f>
        <v>2018</v>
      </c>
      <c r="F910" s="7" t="str">
        <f>VLOOKUP(C910,'[1]S1.All cases'!$B$3:$O$1003,12,FALSE)</f>
        <v>RUMC</v>
      </c>
      <c r="G910" s="1" t="s">
        <v>1010</v>
      </c>
      <c r="H910" s="12" t="s">
        <v>5</v>
      </c>
      <c r="I910" s="13" t="s">
        <v>4</v>
      </c>
      <c r="J910" s="12" t="s">
        <v>1009</v>
      </c>
      <c r="K910" s="27">
        <v>8</v>
      </c>
      <c r="L910" s="10" t="s">
        <v>1008</v>
      </c>
      <c r="M910" s="10">
        <v>2</v>
      </c>
      <c r="N910" s="10">
        <v>1</v>
      </c>
      <c r="O910" s="10">
        <v>40233</v>
      </c>
      <c r="Q910" s="3" t="s">
        <v>1007</v>
      </c>
      <c r="S910" s="6" t="s">
        <v>1</v>
      </c>
      <c r="T910" s="18"/>
      <c r="U910" s="6" t="s">
        <v>1</v>
      </c>
      <c r="V910" s="6"/>
      <c r="W910" s="6"/>
      <c r="X910" s="5"/>
    </row>
    <row r="911" spans="1:26" s="9" customFormat="1" ht="18.75" x14ac:dyDescent="0.2">
      <c r="A911" s="3">
        <v>906</v>
      </c>
      <c r="B911" s="3">
        <v>719</v>
      </c>
      <c r="C911" s="7" t="s">
        <v>1006</v>
      </c>
      <c r="D911" s="7" t="s">
        <v>17</v>
      </c>
      <c r="E911" s="7">
        <f>VLOOKUP(C911,'[1]S1.All cases'!$B$3:$O$1003,13,FALSE)</f>
        <v>2018</v>
      </c>
      <c r="F911" s="7" t="str">
        <f>VLOOKUP(C911,'[1]S1.All cases'!$B$3:$O$1003,12,FALSE)</f>
        <v>RUMC</v>
      </c>
      <c r="G911" s="12" t="s">
        <v>109</v>
      </c>
      <c r="H911" s="12" t="s">
        <v>38</v>
      </c>
      <c r="I911" s="13" t="s">
        <v>37</v>
      </c>
      <c r="J911" s="12" t="s">
        <v>1005</v>
      </c>
      <c r="K911" s="27">
        <v>17</v>
      </c>
      <c r="L911" s="10">
        <v>43051062</v>
      </c>
      <c r="M911" s="10" t="s">
        <v>35</v>
      </c>
      <c r="N911" s="10" t="s">
        <v>34</v>
      </c>
      <c r="O911" s="10"/>
      <c r="Q911" s="3" t="s">
        <v>1004</v>
      </c>
      <c r="S911" s="6" t="s">
        <v>1</v>
      </c>
      <c r="T911" s="6" t="s">
        <v>1</v>
      </c>
      <c r="U911" s="18"/>
      <c r="V911" s="29">
        <v>41</v>
      </c>
      <c r="W911" s="29">
        <v>26</v>
      </c>
      <c r="X911" s="28">
        <v>0.63414634146341464</v>
      </c>
    </row>
    <row r="912" spans="1:26" s="9" customFormat="1" ht="18.75" x14ac:dyDescent="0.2">
      <c r="A912" s="3">
        <v>907</v>
      </c>
      <c r="B912" s="3">
        <v>720</v>
      </c>
      <c r="C912" s="7" t="s">
        <v>1002</v>
      </c>
      <c r="D912" s="7" t="s">
        <v>7</v>
      </c>
      <c r="E912" s="7">
        <f>VLOOKUP(C912,'[1]S1.All cases'!$B$3:$O$1003,13,FALSE)</f>
        <v>2018</v>
      </c>
      <c r="F912" s="7" t="str">
        <f>VLOOKUP(C912,'[1]S1.All cases'!$B$3:$O$1003,12,FALSE)</f>
        <v>RUMC</v>
      </c>
      <c r="G912" s="12" t="s">
        <v>52</v>
      </c>
      <c r="H912" s="12" t="s">
        <v>38</v>
      </c>
      <c r="I912" s="13" t="s">
        <v>37</v>
      </c>
      <c r="J912" s="12" t="s">
        <v>1003</v>
      </c>
      <c r="K912" s="27">
        <v>6</v>
      </c>
      <c r="L912" s="10">
        <v>26090951</v>
      </c>
      <c r="M912" s="10" t="s">
        <v>35</v>
      </c>
      <c r="N912" s="10" t="s">
        <v>54</v>
      </c>
      <c r="O912" s="10"/>
      <c r="Q912" s="3" t="s">
        <v>1000</v>
      </c>
      <c r="S912" s="6" t="s">
        <v>1</v>
      </c>
      <c r="T912" s="6" t="s">
        <v>1</v>
      </c>
      <c r="U912" s="18"/>
      <c r="V912" s="29">
        <v>44</v>
      </c>
      <c r="W912" s="29">
        <v>25</v>
      </c>
      <c r="X912" s="28">
        <v>0.56818181818181823</v>
      </c>
    </row>
    <row r="913" spans="1:26" s="9" customFormat="1" ht="18.75" x14ac:dyDescent="0.2">
      <c r="A913" s="3">
        <v>908</v>
      </c>
      <c r="B913" s="3">
        <v>720</v>
      </c>
      <c r="C913" s="7" t="s">
        <v>1002</v>
      </c>
      <c r="D913" s="7" t="s">
        <v>7</v>
      </c>
      <c r="E913" s="7">
        <f>VLOOKUP(C913,'[1]S1.All cases'!$B$3:$O$1003,13,FALSE)</f>
        <v>2018</v>
      </c>
      <c r="F913" s="7" t="str">
        <f>VLOOKUP(C913,'[1]S1.All cases'!$B$3:$O$1003,12,FALSE)</f>
        <v>RUMC</v>
      </c>
      <c r="G913" s="12" t="s">
        <v>52</v>
      </c>
      <c r="H913" s="12" t="s">
        <v>38</v>
      </c>
      <c r="I913" s="13" t="s">
        <v>37</v>
      </c>
      <c r="J913" s="12" t="s">
        <v>1001</v>
      </c>
      <c r="K913" s="27">
        <v>6</v>
      </c>
      <c r="L913" s="10">
        <v>26092913</v>
      </c>
      <c r="M913" s="10" t="s">
        <v>54</v>
      </c>
      <c r="N913" s="10" t="s">
        <v>72</v>
      </c>
      <c r="O913" s="10"/>
      <c r="Q913" s="3" t="s">
        <v>1000</v>
      </c>
      <c r="S913" s="6" t="s">
        <v>1</v>
      </c>
      <c r="T913" s="6" t="s">
        <v>1</v>
      </c>
      <c r="U913" s="18"/>
      <c r="V913" s="29">
        <v>39</v>
      </c>
      <c r="W913" s="29">
        <v>22</v>
      </c>
      <c r="X913" s="28">
        <v>0.5641025641025641</v>
      </c>
    </row>
    <row r="914" spans="1:26" s="9" customFormat="1" ht="18.75" x14ac:dyDescent="0.2">
      <c r="A914" s="3">
        <v>909</v>
      </c>
      <c r="B914" s="3">
        <v>721</v>
      </c>
      <c r="C914" s="7" t="s">
        <v>999</v>
      </c>
      <c r="D914" s="7" t="s">
        <v>7</v>
      </c>
      <c r="E914" s="7">
        <f>VLOOKUP(C914,'[1]S1.All cases'!$B$3:$O$1003,13,FALSE)</f>
        <v>2018</v>
      </c>
      <c r="F914" s="7" t="str">
        <f>VLOOKUP(C914,'[1]S1.All cases'!$B$3:$O$1003,12,FALSE)</f>
        <v>RUMC</v>
      </c>
      <c r="G914" s="12" t="s">
        <v>39</v>
      </c>
      <c r="H914" s="12" t="s">
        <v>38</v>
      </c>
      <c r="I914" s="12" t="s">
        <v>37</v>
      </c>
      <c r="J914" s="12" t="s">
        <v>649</v>
      </c>
      <c r="K914" s="4">
        <v>8</v>
      </c>
      <c r="L914" s="3">
        <v>86643780</v>
      </c>
      <c r="M914" s="3" t="s">
        <v>588</v>
      </c>
      <c r="N914" s="3" t="s">
        <v>72</v>
      </c>
      <c r="O914" s="3"/>
      <c r="Q914" s="3" t="s">
        <v>646</v>
      </c>
      <c r="R914" s="1"/>
      <c r="S914" s="6" t="s">
        <v>1</v>
      </c>
      <c r="T914" s="6" t="s">
        <v>1</v>
      </c>
      <c r="U914" s="18"/>
      <c r="V914" s="29">
        <v>40</v>
      </c>
      <c r="W914" s="29">
        <v>19</v>
      </c>
      <c r="X914" s="28">
        <v>0.47499999999999998</v>
      </c>
    </row>
    <row r="915" spans="1:26" s="9" customFormat="1" ht="18.75" x14ac:dyDescent="0.2">
      <c r="A915" s="3">
        <v>910</v>
      </c>
      <c r="B915" s="3">
        <v>721</v>
      </c>
      <c r="C915" s="7" t="s">
        <v>999</v>
      </c>
      <c r="D915" s="7" t="s">
        <v>7</v>
      </c>
      <c r="E915" s="7">
        <f>VLOOKUP(C915,'[1]S1.All cases'!$B$3:$O$1003,13,FALSE)</f>
        <v>2018</v>
      </c>
      <c r="F915" s="7" t="str">
        <f>VLOOKUP(C915,'[1]S1.All cases'!$B$3:$O$1003,12,FALSE)</f>
        <v>RUMC</v>
      </c>
      <c r="G915" s="12" t="s">
        <v>39</v>
      </c>
      <c r="H915" s="12" t="s">
        <v>5</v>
      </c>
      <c r="I915" s="13" t="s">
        <v>4</v>
      </c>
      <c r="J915" s="12" t="s">
        <v>998</v>
      </c>
      <c r="K915" s="27">
        <v>8</v>
      </c>
      <c r="L915" s="10" t="s">
        <v>997</v>
      </c>
      <c r="M915" s="10">
        <v>2</v>
      </c>
      <c r="N915" s="10">
        <v>1</v>
      </c>
      <c r="O915" s="10">
        <v>4972</v>
      </c>
      <c r="Q915" s="3" t="s">
        <v>646</v>
      </c>
      <c r="S915" s="6" t="s">
        <v>1</v>
      </c>
      <c r="T915" s="6" t="s">
        <v>1</v>
      </c>
      <c r="U915" s="18"/>
      <c r="V915" s="6"/>
      <c r="W915" s="6"/>
      <c r="X915" s="5"/>
    </row>
    <row r="916" spans="1:26" s="9" customFormat="1" ht="18.75" x14ac:dyDescent="0.2">
      <c r="A916" s="3">
        <v>911</v>
      </c>
      <c r="B916" s="3">
        <v>722</v>
      </c>
      <c r="C916" s="7" t="s">
        <v>996</v>
      </c>
      <c r="D916" s="7" t="s">
        <v>7</v>
      </c>
      <c r="E916" s="7">
        <f>VLOOKUP(C916,'[1]S1.All cases'!$B$3:$O$1003,13,FALSE)</f>
        <v>2020</v>
      </c>
      <c r="F916" s="7" t="str">
        <f>VLOOKUP(C916,'[1]S1.All cases'!$B$3:$O$1003,12,FALSE)</f>
        <v>RUMC</v>
      </c>
      <c r="G916" s="12" t="s">
        <v>39</v>
      </c>
      <c r="H916" s="12" t="s">
        <v>38</v>
      </c>
      <c r="I916" s="13" t="s">
        <v>37</v>
      </c>
      <c r="J916" s="12" t="s">
        <v>995</v>
      </c>
      <c r="K916" s="27">
        <v>19</v>
      </c>
      <c r="L916" s="10">
        <v>6495271</v>
      </c>
      <c r="M916" s="10" t="s">
        <v>35</v>
      </c>
      <c r="N916" s="10" t="s">
        <v>34</v>
      </c>
      <c r="O916" s="10"/>
      <c r="Q916" s="3" t="s">
        <v>994</v>
      </c>
      <c r="S916" s="6" t="s">
        <v>1</v>
      </c>
      <c r="T916" s="6" t="s">
        <v>1</v>
      </c>
      <c r="U916" s="18"/>
      <c r="V916" s="29">
        <v>49</v>
      </c>
      <c r="W916" s="29">
        <v>20</v>
      </c>
      <c r="X916" s="28">
        <v>0.40816326530612246</v>
      </c>
    </row>
    <row r="917" spans="1:26" s="9" customFormat="1" ht="18.75" x14ac:dyDescent="0.2">
      <c r="A917" s="3">
        <v>912</v>
      </c>
      <c r="B917" s="3">
        <v>723</v>
      </c>
      <c r="C917" s="7" t="s">
        <v>993</v>
      </c>
      <c r="D917" s="7" t="s">
        <v>7</v>
      </c>
      <c r="E917" s="7">
        <f>VLOOKUP(C917,'[1]S1.All cases'!$B$3:$O$1003,13,FALSE)</f>
        <v>2018</v>
      </c>
      <c r="F917" s="7" t="str">
        <f>VLOOKUP(C917,'[1]S1.All cases'!$B$3:$O$1003,12,FALSE)</f>
        <v>RUMC</v>
      </c>
      <c r="G917" s="12" t="s">
        <v>39</v>
      </c>
      <c r="H917" s="12" t="s">
        <v>38</v>
      </c>
      <c r="I917" s="13" t="s">
        <v>37</v>
      </c>
      <c r="J917" s="12" t="s">
        <v>992</v>
      </c>
      <c r="K917" s="27">
        <v>4</v>
      </c>
      <c r="L917" s="10">
        <v>1805644</v>
      </c>
      <c r="M917" s="10" t="s">
        <v>35</v>
      </c>
      <c r="N917" s="10" t="s">
        <v>72</v>
      </c>
      <c r="O917" s="10"/>
      <c r="Q917" s="3" t="s">
        <v>991</v>
      </c>
      <c r="S917" s="6" t="s">
        <v>1</v>
      </c>
      <c r="T917" s="6" t="s">
        <v>1</v>
      </c>
      <c r="U917" s="18"/>
      <c r="V917" s="29">
        <v>81</v>
      </c>
      <c r="W917" s="29">
        <v>37</v>
      </c>
      <c r="X917" s="28">
        <v>0.4567901234567901</v>
      </c>
    </row>
    <row r="918" spans="1:26" s="9" customFormat="1" ht="18.75" x14ac:dyDescent="0.2">
      <c r="A918" s="3">
        <v>913</v>
      </c>
      <c r="B918" s="3">
        <v>724</v>
      </c>
      <c r="C918" s="7" t="s">
        <v>990</v>
      </c>
      <c r="D918" s="7" t="s">
        <v>17</v>
      </c>
      <c r="E918" s="7">
        <f>VLOOKUP(C918,'[1]S1.All cases'!$B$3:$O$1003,13,FALSE)</f>
        <v>2018</v>
      </c>
      <c r="F918" s="7" t="str">
        <f>VLOOKUP(C918,'[1]S1.All cases'!$B$3:$O$1003,12,FALSE)</f>
        <v>RUMC</v>
      </c>
      <c r="G918" s="12" t="s">
        <v>52</v>
      </c>
      <c r="H918" s="12" t="s">
        <v>38</v>
      </c>
      <c r="I918" s="13" t="s">
        <v>37</v>
      </c>
      <c r="J918" s="12" t="s">
        <v>989</v>
      </c>
      <c r="K918" s="27">
        <v>1</v>
      </c>
      <c r="L918" s="10">
        <v>196994135</v>
      </c>
      <c r="M918" s="10" t="s">
        <v>72</v>
      </c>
      <c r="N918" s="10" t="s">
        <v>988</v>
      </c>
      <c r="O918" s="10"/>
      <c r="Q918" s="3" t="s">
        <v>987</v>
      </c>
      <c r="S918" s="6" t="s">
        <v>1</v>
      </c>
      <c r="T918" s="6" t="s">
        <v>1</v>
      </c>
      <c r="U918" s="18"/>
      <c r="V918" s="29">
        <v>33</v>
      </c>
      <c r="W918" s="29">
        <v>17</v>
      </c>
      <c r="X918" s="28">
        <v>0.51515151515151514</v>
      </c>
    </row>
    <row r="919" spans="1:26" s="9" customFormat="1" ht="18.75" x14ac:dyDescent="0.2">
      <c r="A919" s="3">
        <v>914</v>
      </c>
      <c r="B919" s="3">
        <v>725</v>
      </c>
      <c r="C919" s="7" t="s">
        <v>985</v>
      </c>
      <c r="D919" s="7" t="s">
        <v>7</v>
      </c>
      <c r="E919" s="7">
        <f>VLOOKUP(C919,'[1]S1.All cases'!$B$3:$O$1003,13,FALSE)</f>
        <v>2018</v>
      </c>
      <c r="F919" s="7" t="str">
        <f>VLOOKUP(C919,'[1]S1.All cases'!$B$3:$O$1003,12,FALSE)</f>
        <v>RUMC</v>
      </c>
      <c r="G919" s="12" t="s">
        <v>39</v>
      </c>
      <c r="H919" s="12" t="s">
        <v>38</v>
      </c>
      <c r="I919" s="13" t="s">
        <v>37</v>
      </c>
      <c r="J919" s="13" t="s">
        <v>986</v>
      </c>
      <c r="K919" s="27">
        <v>16</v>
      </c>
      <c r="L919" s="10">
        <v>3025807</v>
      </c>
      <c r="M919" s="10" t="s">
        <v>35</v>
      </c>
      <c r="N919" s="10" t="s">
        <v>34</v>
      </c>
      <c r="O919" s="10"/>
      <c r="Q919" s="3" t="s">
        <v>983</v>
      </c>
      <c r="S919" s="6" t="s">
        <v>1</v>
      </c>
      <c r="T919" s="6" t="s">
        <v>1</v>
      </c>
      <c r="U919" s="18"/>
      <c r="V919" s="29">
        <v>48</v>
      </c>
      <c r="W919" s="29">
        <v>26</v>
      </c>
      <c r="X919" s="28">
        <v>0.54166666666666663</v>
      </c>
    </row>
    <row r="920" spans="1:26" s="9" customFormat="1" ht="18.75" x14ac:dyDescent="0.2">
      <c r="A920" s="3">
        <v>915</v>
      </c>
      <c r="B920" s="3">
        <v>725</v>
      </c>
      <c r="C920" s="7" t="s">
        <v>985</v>
      </c>
      <c r="D920" s="7" t="s">
        <v>7</v>
      </c>
      <c r="E920" s="7">
        <f>VLOOKUP(C920,'[1]S1.All cases'!$B$3:$O$1003,13,FALSE)</f>
        <v>2018</v>
      </c>
      <c r="F920" s="7" t="str">
        <f>VLOOKUP(C920,'[1]S1.All cases'!$B$3:$O$1003,12,FALSE)</f>
        <v>RUMC</v>
      </c>
      <c r="G920" s="12" t="s">
        <v>39</v>
      </c>
      <c r="H920" s="12" t="s">
        <v>38</v>
      </c>
      <c r="I920" s="13" t="s">
        <v>37</v>
      </c>
      <c r="J920" s="13" t="s">
        <v>984</v>
      </c>
      <c r="K920" s="27">
        <v>16</v>
      </c>
      <c r="L920" s="10">
        <v>3026764</v>
      </c>
      <c r="M920" s="10" t="s">
        <v>54</v>
      </c>
      <c r="N920" s="10" t="s">
        <v>72</v>
      </c>
      <c r="O920" s="10"/>
      <c r="Q920" s="3" t="s">
        <v>983</v>
      </c>
      <c r="S920" s="6" t="s">
        <v>1</v>
      </c>
      <c r="T920" s="6" t="s">
        <v>1</v>
      </c>
      <c r="U920" s="18"/>
      <c r="V920" s="29">
        <v>34</v>
      </c>
      <c r="W920" s="29">
        <v>20</v>
      </c>
      <c r="X920" s="28">
        <v>0.58823529411764708</v>
      </c>
    </row>
    <row r="921" spans="1:26" s="9" customFormat="1" ht="18.75" x14ac:dyDescent="0.2">
      <c r="A921" s="3">
        <v>916</v>
      </c>
      <c r="B921" s="3">
        <v>726</v>
      </c>
      <c r="C921" s="7" t="s">
        <v>982</v>
      </c>
      <c r="D921" s="7" t="s">
        <v>7</v>
      </c>
      <c r="E921" s="7">
        <f>VLOOKUP(C921,'[1]S1.All cases'!$B$3:$O$1003,13,FALSE)</f>
        <v>2018</v>
      </c>
      <c r="F921" s="7" t="str">
        <f>VLOOKUP(C921,'[1]S1.All cases'!$B$3:$O$1003,12,FALSE)</f>
        <v>RUMC</v>
      </c>
      <c r="G921" s="12" t="s">
        <v>109</v>
      </c>
      <c r="H921" s="12" t="s">
        <v>38</v>
      </c>
      <c r="I921" s="13" t="s">
        <v>37</v>
      </c>
      <c r="J921" s="33" t="s">
        <v>981</v>
      </c>
      <c r="K921" s="27">
        <v>17</v>
      </c>
      <c r="L921" s="34">
        <v>56594834</v>
      </c>
      <c r="M921" s="10" t="s">
        <v>54</v>
      </c>
      <c r="N921" s="10" t="s">
        <v>72</v>
      </c>
      <c r="O921" s="10"/>
      <c r="Q921" s="3" t="s">
        <v>980</v>
      </c>
      <c r="S921" s="6" t="s">
        <v>1</v>
      </c>
      <c r="T921" s="6" t="s">
        <v>1</v>
      </c>
      <c r="U921" s="18"/>
      <c r="V921" s="29">
        <v>46</v>
      </c>
      <c r="W921" s="29">
        <v>23</v>
      </c>
      <c r="X921" s="28">
        <v>0.5</v>
      </c>
    </row>
    <row r="922" spans="1:26" s="9" customFormat="1" ht="18.75" x14ac:dyDescent="0.2">
      <c r="A922" s="3">
        <v>917</v>
      </c>
      <c r="B922" s="3">
        <v>727</v>
      </c>
      <c r="C922" s="7" t="s">
        <v>977</v>
      </c>
      <c r="D922" s="7" t="s">
        <v>7</v>
      </c>
      <c r="E922" s="7">
        <f>VLOOKUP(C922,'[1]S1.All cases'!$B$3:$O$1003,13,FALSE)</f>
        <v>2018</v>
      </c>
      <c r="F922" s="7" t="str">
        <f>VLOOKUP(C922,'[1]S1.All cases'!$B$3:$O$1003,12,FALSE)</f>
        <v>RUMC</v>
      </c>
      <c r="G922" s="12" t="s">
        <v>39</v>
      </c>
      <c r="H922" s="12" t="s">
        <v>38</v>
      </c>
      <c r="I922" s="13" t="s">
        <v>37</v>
      </c>
      <c r="J922" s="10" t="s">
        <v>979</v>
      </c>
      <c r="K922" s="27" t="s">
        <v>10</v>
      </c>
      <c r="L922" s="10">
        <v>12706853</v>
      </c>
      <c r="M922" s="10" t="s">
        <v>34</v>
      </c>
      <c r="N922" s="10" t="s">
        <v>978</v>
      </c>
      <c r="O922" s="10"/>
      <c r="Q922" s="3" t="s">
        <v>974</v>
      </c>
      <c r="S922" s="17" t="s">
        <v>0</v>
      </c>
      <c r="T922" s="17" t="s">
        <v>0</v>
      </c>
      <c r="U922" s="17" t="s">
        <v>0</v>
      </c>
      <c r="V922" s="6"/>
      <c r="W922" s="6"/>
      <c r="X922" s="5"/>
      <c r="Y922" s="9" t="s">
        <v>973</v>
      </c>
      <c r="Z922" s="9" t="s">
        <v>972</v>
      </c>
    </row>
    <row r="923" spans="1:26" s="9" customFormat="1" ht="18.75" x14ac:dyDescent="0.2">
      <c r="A923" s="3">
        <v>918</v>
      </c>
      <c r="B923" s="3">
        <v>727</v>
      </c>
      <c r="C923" s="7" t="s">
        <v>977</v>
      </c>
      <c r="D923" s="7" t="s">
        <v>7</v>
      </c>
      <c r="E923" s="7">
        <f>VLOOKUP(C923,'[1]S1.All cases'!$B$3:$O$1003,13,FALSE)</f>
        <v>2018</v>
      </c>
      <c r="F923" s="7" t="str">
        <f>VLOOKUP(C923,'[1]S1.All cases'!$B$3:$O$1003,12,FALSE)</f>
        <v>RUMC</v>
      </c>
      <c r="G923" s="12" t="s">
        <v>39</v>
      </c>
      <c r="H923" s="12" t="s">
        <v>38</v>
      </c>
      <c r="I923" s="13" t="s">
        <v>37</v>
      </c>
      <c r="J923" s="13" t="s">
        <v>976</v>
      </c>
      <c r="K923" s="27" t="s">
        <v>10</v>
      </c>
      <c r="L923" s="10">
        <v>12706854</v>
      </c>
      <c r="M923" s="10" t="s">
        <v>975</v>
      </c>
      <c r="N923" s="10" t="s">
        <v>72</v>
      </c>
      <c r="O923" s="10"/>
      <c r="Q923" s="3" t="s">
        <v>974</v>
      </c>
      <c r="S923" s="17" t="s">
        <v>0</v>
      </c>
      <c r="T923" s="17" t="s">
        <v>0</v>
      </c>
      <c r="U923" s="17" t="s">
        <v>0</v>
      </c>
      <c r="V923" s="6"/>
      <c r="W923" s="6"/>
      <c r="X923" s="5"/>
      <c r="Y923" s="9" t="s">
        <v>973</v>
      </c>
      <c r="Z923" s="9" t="s">
        <v>972</v>
      </c>
    </row>
    <row r="924" spans="1:26" s="9" customFormat="1" ht="18.75" x14ac:dyDescent="0.2">
      <c r="A924" s="3">
        <v>919</v>
      </c>
      <c r="B924" s="3">
        <v>728</v>
      </c>
      <c r="C924" s="7" t="s">
        <v>971</v>
      </c>
      <c r="D924" s="7" t="s">
        <v>17</v>
      </c>
      <c r="E924" s="7">
        <f>VLOOKUP(C924,'[1]S1.All cases'!$B$3:$O$1003,13,FALSE)</f>
        <v>2018</v>
      </c>
      <c r="F924" s="7" t="str">
        <f>VLOOKUP(C924,'[1]S1.All cases'!$B$3:$O$1003,12,FALSE)</f>
        <v>RUMC</v>
      </c>
      <c r="G924" s="12" t="s">
        <v>39</v>
      </c>
      <c r="H924" s="12" t="s">
        <v>38</v>
      </c>
      <c r="I924" s="13" t="s">
        <v>37</v>
      </c>
      <c r="J924" s="34" t="s">
        <v>970</v>
      </c>
      <c r="K924" s="27">
        <v>2</v>
      </c>
      <c r="L924" s="10">
        <v>148470115</v>
      </c>
      <c r="M924" s="10" t="s">
        <v>664</v>
      </c>
      <c r="N924" s="10" t="s">
        <v>54</v>
      </c>
      <c r="O924" s="10"/>
      <c r="Q924" s="3" t="s">
        <v>969</v>
      </c>
      <c r="S924" s="6" t="s">
        <v>1</v>
      </c>
      <c r="T924" s="6" t="s">
        <v>1</v>
      </c>
      <c r="U924" s="18"/>
      <c r="V924" s="29">
        <v>30</v>
      </c>
      <c r="W924" s="29">
        <v>17</v>
      </c>
      <c r="X924" s="28">
        <v>0.56666666666666665</v>
      </c>
    </row>
    <row r="925" spans="1:26" s="9" customFormat="1" ht="18.75" x14ac:dyDescent="0.2">
      <c r="A925" s="3">
        <v>920</v>
      </c>
      <c r="B925" s="3">
        <v>729</v>
      </c>
      <c r="C925" s="7" t="s">
        <v>968</v>
      </c>
      <c r="D925" s="7" t="s">
        <v>7</v>
      </c>
      <c r="E925" s="7">
        <f>VLOOKUP(C925,'[1]S1.All cases'!$B$3:$O$1003,13,FALSE)</f>
        <v>2018</v>
      </c>
      <c r="F925" s="7" t="str">
        <f>VLOOKUP(C925,'[1]S1.All cases'!$B$3:$O$1003,12,FALSE)</f>
        <v>RUMC</v>
      </c>
      <c r="G925" s="12" t="s">
        <v>39</v>
      </c>
      <c r="H925" s="12" t="s">
        <v>38</v>
      </c>
      <c r="I925" s="13" t="s">
        <v>37</v>
      </c>
      <c r="J925" s="34" t="s">
        <v>967</v>
      </c>
      <c r="K925" s="27">
        <v>12</v>
      </c>
      <c r="L925" s="10">
        <v>109800665</v>
      </c>
      <c r="M925" s="10" t="s">
        <v>35</v>
      </c>
      <c r="N925" s="10" t="s">
        <v>34</v>
      </c>
      <c r="O925" s="10"/>
      <c r="Q925" s="3" t="s">
        <v>966</v>
      </c>
      <c r="S925" s="6" t="s">
        <v>1</v>
      </c>
      <c r="T925" s="6" t="s">
        <v>1</v>
      </c>
      <c r="U925" s="18"/>
      <c r="V925" s="29">
        <v>41</v>
      </c>
      <c r="W925" s="29">
        <v>19</v>
      </c>
      <c r="X925" s="28">
        <v>0.46341463414634149</v>
      </c>
    </row>
    <row r="926" spans="1:26" s="9" customFormat="1" ht="18.75" x14ac:dyDescent="0.2">
      <c r="A926" s="3">
        <v>921</v>
      </c>
      <c r="B926" s="3">
        <v>730</v>
      </c>
      <c r="C926" s="7" t="s">
        <v>964</v>
      </c>
      <c r="D926" s="7" t="s">
        <v>7</v>
      </c>
      <c r="E926" s="7">
        <f>VLOOKUP(C926,'[1]S1.All cases'!$B$3:$O$1003,13,FALSE)</f>
        <v>2018</v>
      </c>
      <c r="F926" s="7" t="str">
        <f>VLOOKUP(C926,'[1]S1.All cases'!$B$3:$O$1003,12,FALSE)</f>
        <v>RUMC</v>
      </c>
      <c r="G926" s="12" t="s">
        <v>39</v>
      </c>
      <c r="H926" s="12" t="s">
        <v>38</v>
      </c>
      <c r="I926" s="13" t="s">
        <v>37</v>
      </c>
      <c r="J926" s="9" t="s">
        <v>965</v>
      </c>
      <c r="K926" s="27">
        <v>19</v>
      </c>
      <c r="L926" s="10">
        <v>49818569</v>
      </c>
      <c r="M926" s="10" t="s">
        <v>72</v>
      </c>
      <c r="N926" s="10" t="s">
        <v>54</v>
      </c>
      <c r="O926" s="10"/>
      <c r="Q926" s="3" t="s">
        <v>962</v>
      </c>
      <c r="S926" s="6" t="s">
        <v>1</v>
      </c>
      <c r="T926" s="6" t="s">
        <v>1</v>
      </c>
      <c r="U926" s="18"/>
      <c r="V926" s="29">
        <v>50</v>
      </c>
      <c r="W926" s="29">
        <v>28</v>
      </c>
      <c r="X926" s="28">
        <v>0.56000000000000005</v>
      </c>
    </row>
    <row r="927" spans="1:26" s="9" customFormat="1" ht="18.75" x14ac:dyDescent="0.2">
      <c r="A927" s="3">
        <v>922</v>
      </c>
      <c r="B927" s="3">
        <v>730</v>
      </c>
      <c r="C927" s="7" t="s">
        <v>964</v>
      </c>
      <c r="D927" s="7" t="s">
        <v>7</v>
      </c>
      <c r="E927" s="7">
        <f>VLOOKUP(C927,'[1]S1.All cases'!$B$3:$O$1003,13,FALSE)</f>
        <v>2018</v>
      </c>
      <c r="F927" s="7" t="str">
        <f>VLOOKUP(C927,'[1]S1.All cases'!$B$3:$O$1003,12,FALSE)</f>
        <v>RUMC</v>
      </c>
      <c r="G927" s="12" t="s">
        <v>39</v>
      </c>
      <c r="H927" s="12" t="s">
        <v>38</v>
      </c>
      <c r="I927" s="13" t="s">
        <v>37</v>
      </c>
      <c r="J927" s="9" t="s">
        <v>963</v>
      </c>
      <c r="K927" s="27">
        <v>19</v>
      </c>
      <c r="L927" s="10">
        <v>49836405</v>
      </c>
      <c r="M927" s="10" t="s">
        <v>588</v>
      </c>
      <c r="N927" s="10" t="s">
        <v>72</v>
      </c>
      <c r="O927" s="10"/>
      <c r="Q927" s="3" t="s">
        <v>962</v>
      </c>
      <c r="S927" s="6" t="s">
        <v>1</v>
      </c>
      <c r="T927" s="6" t="s">
        <v>1</v>
      </c>
      <c r="U927" s="18"/>
      <c r="V927" s="29">
        <v>58</v>
      </c>
      <c r="W927" s="29">
        <v>32</v>
      </c>
      <c r="X927" s="28">
        <v>0.55172413793103448</v>
      </c>
    </row>
    <row r="928" spans="1:26" s="9" customFormat="1" ht="18.75" x14ac:dyDescent="0.2">
      <c r="A928" s="3">
        <v>923</v>
      </c>
      <c r="B928" s="3">
        <v>731</v>
      </c>
      <c r="C928" s="7" t="s">
        <v>961</v>
      </c>
      <c r="D928" s="7" t="s">
        <v>17</v>
      </c>
      <c r="E928" s="7">
        <f>VLOOKUP(C928,'[1]S1.All cases'!$B$3:$O$1003,13,FALSE)</f>
        <v>2018</v>
      </c>
      <c r="F928" s="7" t="str">
        <f>VLOOKUP(C928,'[1]S1.All cases'!$B$3:$O$1003,12,FALSE)</f>
        <v>RUMC</v>
      </c>
      <c r="G928" s="7" t="s">
        <v>6</v>
      </c>
      <c r="H928" s="12" t="s">
        <v>5</v>
      </c>
      <c r="I928" s="13" t="s">
        <v>4</v>
      </c>
      <c r="J928" s="34" t="s">
        <v>960</v>
      </c>
      <c r="K928" s="27">
        <v>19</v>
      </c>
      <c r="L928" s="10" t="s">
        <v>959</v>
      </c>
      <c r="M928" s="10">
        <v>2</v>
      </c>
      <c r="N928" s="10">
        <v>3</v>
      </c>
      <c r="O928" s="10">
        <v>223266</v>
      </c>
      <c r="Q928" s="3"/>
      <c r="S928" s="6" t="s">
        <v>1</v>
      </c>
      <c r="T928" s="18"/>
      <c r="U928" s="6" t="s">
        <v>1</v>
      </c>
      <c r="V928" s="6"/>
      <c r="W928" s="6"/>
      <c r="X928" s="5"/>
    </row>
    <row r="929" spans="1:24" s="9" customFormat="1" ht="18.75" x14ac:dyDescent="0.2">
      <c r="A929" s="3">
        <v>924</v>
      </c>
      <c r="B929" s="3">
        <v>732</v>
      </c>
      <c r="C929" s="7" t="s">
        <v>958</v>
      </c>
      <c r="D929" s="7" t="s">
        <v>17</v>
      </c>
      <c r="E929" s="7">
        <f>VLOOKUP(C929,'[1]S1.All cases'!$B$3:$O$1003,13,FALSE)</f>
        <v>2018</v>
      </c>
      <c r="F929" s="7" t="str">
        <f>VLOOKUP(C929,'[1]S1.All cases'!$B$3:$O$1003,12,FALSE)</f>
        <v>RUMC</v>
      </c>
      <c r="G929" s="7" t="s">
        <v>6</v>
      </c>
      <c r="H929" s="12" t="s">
        <v>5</v>
      </c>
      <c r="I929" s="13" t="s">
        <v>4</v>
      </c>
      <c r="J929" s="12" t="s">
        <v>957</v>
      </c>
      <c r="K929" s="27" t="s">
        <v>10</v>
      </c>
      <c r="L929" s="10" t="s">
        <v>956</v>
      </c>
      <c r="M929" s="10">
        <v>2</v>
      </c>
      <c r="N929" s="10">
        <v>3</v>
      </c>
      <c r="O929" s="10">
        <v>154524</v>
      </c>
      <c r="Q929" s="3"/>
      <c r="S929" s="6" t="s">
        <v>1</v>
      </c>
      <c r="T929" s="6" t="s">
        <v>1</v>
      </c>
      <c r="U929" s="18"/>
      <c r="V929" s="6"/>
      <c r="W929" s="6"/>
      <c r="X929" s="5"/>
    </row>
    <row r="930" spans="1:24" s="9" customFormat="1" ht="18.75" x14ac:dyDescent="0.2">
      <c r="A930" s="3">
        <v>925</v>
      </c>
      <c r="B930" s="3">
        <v>733</v>
      </c>
      <c r="C930" s="7" t="s">
        <v>955</v>
      </c>
      <c r="D930" s="7" t="s">
        <v>17</v>
      </c>
      <c r="E930" s="7">
        <f>VLOOKUP(C930,'[1]S1.All cases'!$B$3:$O$1003,13,FALSE)</f>
        <v>2018</v>
      </c>
      <c r="F930" s="7" t="str">
        <f>VLOOKUP(C930,'[1]S1.All cases'!$B$3:$O$1003,12,FALSE)</f>
        <v>RUMC</v>
      </c>
      <c r="G930" s="7" t="s">
        <v>52</v>
      </c>
      <c r="H930" s="12" t="s">
        <v>38</v>
      </c>
      <c r="I930" s="13" t="s">
        <v>37</v>
      </c>
      <c r="J930" s="10" t="s">
        <v>954</v>
      </c>
      <c r="K930" s="27">
        <v>7</v>
      </c>
      <c r="L930" s="10">
        <v>117642472</v>
      </c>
      <c r="M930" s="10" t="s">
        <v>54</v>
      </c>
      <c r="N930" s="10" t="s">
        <v>72</v>
      </c>
      <c r="O930" s="10"/>
      <c r="Q930" s="3" t="s">
        <v>49</v>
      </c>
      <c r="S930" s="6" t="s">
        <v>1</v>
      </c>
      <c r="T930" s="6" t="s">
        <v>1</v>
      </c>
      <c r="U930" s="18"/>
      <c r="V930" s="29">
        <v>30</v>
      </c>
      <c r="W930" s="29">
        <v>14</v>
      </c>
      <c r="X930" s="28">
        <v>0.46666666666666667</v>
      </c>
    </row>
    <row r="931" spans="1:24" s="9" customFormat="1" ht="18.75" x14ac:dyDescent="0.2">
      <c r="A931" s="3">
        <v>926</v>
      </c>
      <c r="B931" s="3">
        <v>734</v>
      </c>
      <c r="C931" s="7" t="s">
        <v>951</v>
      </c>
      <c r="D931" s="7" t="s">
        <v>7</v>
      </c>
      <c r="E931" s="7">
        <f>VLOOKUP(C931,'[1]S1.All cases'!$B$3:$O$1003,13,FALSE)</f>
        <v>2018</v>
      </c>
      <c r="F931" s="7" t="str">
        <f>VLOOKUP(C931,'[1]S1.All cases'!$B$3:$O$1003,12,FALSE)</f>
        <v>RUMC</v>
      </c>
      <c r="G931" s="7" t="s">
        <v>6</v>
      </c>
      <c r="H931" s="12" t="s">
        <v>5</v>
      </c>
      <c r="I931" s="13" t="s">
        <v>4</v>
      </c>
      <c r="J931" s="12" t="s">
        <v>953</v>
      </c>
      <c r="K931" s="27">
        <v>2</v>
      </c>
      <c r="L931" s="10" t="s">
        <v>952</v>
      </c>
      <c r="M931" s="3">
        <v>2</v>
      </c>
      <c r="N931" s="10">
        <v>3</v>
      </c>
      <c r="O931" s="10">
        <v>975393</v>
      </c>
      <c r="Q931" s="3"/>
      <c r="S931" s="6" t="s">
        <v>1</v>
      </c>
      <c r="T931" s="18"/>
      <c r="U931" s="6" t="s">
        <v>1</v>
      </c>
      <c r="V931" s="6"/>
      <c r="W931" s="6"/>
      <c r="X931" s="5"/>
    </row>
    <row r="932" spans="1:24" s="9" customFormat="1" ht="18.75" x14ac:dyDescent="0.2">
      <c r="A932" s="3">
        <v>927</v>
      </c>
      <c r="B932" s="3">
        <v>734</v>
      </c>
      <c r="C932" s="7" t="s">
        <v>951</v>
      </c>
      <c r="D932" s="7" t="s">
        <v>7</v>
      </c>
      <c r="E932" s="7">
        <f>VLOOKUP(C932,'[1]S1.All cases'!$B$3:$O$1003,13,FALSE)</f>
        <v>2018</v>
      </c>
      <c r="F932" s="7" t="str">
        <f>VLOOKUP(C932,'[1]S1.All cases'!$B$3:$O$1003,12,FALSE)</f>
        <v>RUMC</v>
      </c>
      <c r="G932" s="7" t="s">
        <v>6</v>
      </c>
      <c r="H932" s="12" t="s">
        <v>5</v>
      </c>
      <c r="I932" s="13" t="s">
        <v>4</v>
      </c>
      <c r="J932" s="12" t="s">
        <v>950</v>
      </c>
      <c r="K932" s="27" t="s">
        <v>10</v>
      </c>
      <c r="L932" s="10" t="s">
        <v>949</v>
      </c>
      <c r="M932" s="3">
        <v>1</v>
      </c>
      <c r="N932" s="10">
        <v>2</v>
      </c>
      <c r="O932" s="10">
        <v>841162</v>
      </c>
      <c r="Q932" s="3"/>
      <c r="S932" s="6" t="s">
        <v>1</v>
      </c>
      <c r="T932" s="6" t="s">
        <v>1</v>
      </c>
      <c r="U932" s="18"/>
      <c r="V932" s="6"/>
      <c r="W932" s="6"/>
      <c r="X932" s="5"/>
    </row>
    <row r="933" spans="1:24" s="9" customFormat="1" ht="18.75" x14ac:dyDescent="0.2">
      <c r="A933" s="3">
        <v>928</v>
      </c>
      <c r="B933" s="3">
        <v>735</v>
      </c>
      <c r="C933" s="7" t="s">
        <v>948</v>
      </c>
      <c r="D933" s="7" t="s">
        <v>17</v>
      </c>
      <c r="E933" s="7">
        <f>VLOOKUP(C933,'[1]S1.All cases'!$B$3:$O$1003,13,FALSE)</f>
        <v>2018</v>
      </c>
      <c r="F933" s="7" t="str">
        <f>VLOOKUP(C933,'[1]S1.All cases'!$B$3:$O$1003,12,FALSE)</f>
        <v>RUMC</v>
      </c>
      <c r="G933" s="7" t="s">
        <v>52</v>
      </c>
      <c r="H933" s="12" t="s">
        <v>38</v>
      </c>
      <c r="I933" s="13" t="s">
        <v>37</v>
      </c>
      <c r="J933" s="12" t="s">
        <v>947</v>
      </c>
      <c r="K933" s="27">
        <v>6</v>
      </c>
      <c r="L933" s="10">
        <v>31950687</v>
      </c>
      <c r="M933" s="10" t="s">
        <v>72</v>
      </c>
      <c r="N933" s="10" t="s">
        <v>54</v>
      </c>
      <c r="O933" s="10"/>
      <c r="Q933" s="3" t="s">
        <v>946</v>
      </c>
      <c r="S933" s="6" t="s">
        <v>1</v>
      </c>
      <c r="T933" s="6" t="s">
        <v>1</v>
      </c>
      <c r="U933" s="18"/>
      <c r="V933" s="29">
        <v>40</v>
      </c>
      <c r="W933" s="29">
        <v>24</v>
      </c>
      <c r="X933" s="28">
        <v>0.6</v>
      </c>
    </row>
    <row r="934" spans="1:24" s="9" customFormat="1" ht="18.75" x14ac:dyDescent="0.2">
      <c r="A934" s="3">
        <v>929</v>
      </c>
      <c r="B934" s="3">
        <v>736</v>
      </c>
      <c r="C934" s="7" t="s">
        <v>945</v>
      </c>
      <c r="D934" s="7" t="s">
        <v>7</v>
      </c>
      <c r="E934" s="7">
        <f>VLOOKUP(C934,'[1]S1.All cases'!$B$3:$O$1003,13,FALSE)</f>
        <v>2018</v>
      </c>
      <c r="F934" s="7" t="str">
        <f>VLOOKUP(C934,'[1]S1.All cases'!$B$3:$O$1003,12,FALSE)</f>
        <v>RUMC</v>
      </c>
      <c r="G934" s="12" t="s">
        <v>39</v>
      </c>
      <c r="H934" s="12" t="s">
        <v>5</v>
      </c>
      <c r="I934" s="13" t="s">
        <v>4</v>
      </c>
      <c r="J934" s="34" t="s">
        <v>944</v>
      </c>
      <c r="K934" s="27">
        <v>17</v>
      </c>
      <c r="L934" s="10" t="s">
        <v>943</v>
      </c>
      <c r="M934" s="10">
        <v>2</v>
      </c>
      <c r="N934" s="10">
        <v>1</v>
      </c>
      <c r="O934" s="10">
        <v>1661650</v>
      </c>
      <c r="Q934" s="3"/>
      <c r="S934" s="6" t="s">
        <v>1</v>
      </c>
      <c r="T934" s="6" t="s">
        <v>1</v>
      </c>
      <c r="U934" s="18"/>
      <c r="V934" s="6"/>
      <c r="W934" s="6"/>
      <c r="X934" s="5"/>
    </row>
    <row r="935" spans="1:24" s="9" customFormat="1" ht="18.75" x14ac:dyDescent="0.2">
      <c r="A935" s="3">
        <v>930</v>
      </c>
      <c r="B935" s="3">
        <v>737</v>
      </c>
      <c r="C935" s="7" t="s">
        <v>942</v>
      </c>
      <c r="D935" s="7" t="s">
        <v>17</v>
      </c>
      <c r="E935" s="7">
        <f>VLOOKUP(C935,'[1]S1.All cases'!$B$3:$O$1003,13,FALSE)</f>
        <v>2018</v>
      </c>
      <c r="F935" s="7" t="str">
        <f>VLOOKUP(C935,'[1]S1.All cases'!$B$3:$O$1003,12,FALSE)</f>
        <v>RUMC</v>
      </c>
      <c r="G935" s="12" t="s">
        <v>39</v>
      </c>
      <c r="H935" s="12" t="s">
        <v>38</v>
      </c>
      <c r="I935" s="13" t="s">
        <v>37</v>
      </c>
      <c r="J935" s="34" t="s">
        <v>941</v>
      </c>
      <c r="K935" s="27">
        <v>11</v>
      </c>
      <c r="L935" s="10">
        <v>119025270</v>
      </c>
      <c r="M935" s="10" t="s">
        <v>940</v>
      </c>
      <c r="N935" s="10" t="s">
        <v>35</v>
      </c>
      <c r="O935" s="10"/>
      <c r="Q935" s="3" t="s">
        <v>939</v>
      </c>
      <c r="S935" s="6" t="s">
        <v>1</v>
      </c>
      <c r="T935" s="6" t="s">
        <v>1</v>
      </c>
      <c r="U935" s="18"/>
      <c r="V935" s="29">
        <v>44</v>
      </c>
      <c r="W935" s="29">
        <v>44</v>
      </c>
      <c r="X935" s="28">
        <v>1</v>
      </c>
    </row>
    <row r="936" spans="1:24" s="9" customFormat="1" ht="18.75" x14ac:dyDescent="0.2">
      <c r="A936" s="3">
        <v>931</v>
      </c>
      <c r="B936" s="3">
        <v>738</v>
      </c>
      <c r="C936" s="7" t="s">
        <v>938</v>
      </c>
      <c r="D936" s="7" t="s">
        <v>17</v>
      </c>
      <c r="E936" s="7">
        <f>VLOOKUP(C936,'[1]S1.All cases'!$B$3:$O$1003,13,FALSE)</f>
        <v>2018</v>
      </c>
      <c r="F936" s="7" t="str">
        <f>VLOOKUP(C936,'[1]S1.All cases'!$B$3:$O$1003,12,FALSE)</f>
        <v>RUMC</v>
      </c>
      <c r="G936" s="7" t="s">
        <v>52</v>
      </c>
      <c r="H936" s="12" t="s">
        <v>38</v>
      </c>
      <c r="I936" s="13" t="s">
        <v>37</v>
      </c>
      <c r="J936" s="34" t="s">
        <v>937</v>
      </c>
      <c r="K936" s="27">
        <v>1</v>
      </c>
      <c r="L936" s="34">
        <v>196740708</v>
      </c>
      <c r="M936" s="10" t="s">
        <v>72</v>
      </c>
      <c r="N936" s="10" t="s">
        <v>54</v>
      </c>
      <c r="O936" s="10"/>
      <c r="Q936" s="3" t="s">
        <v>568</v>
      </c>
      <c r="S936" s="6" t="s">
        <v>1</v>
      </c>
      <c r="T936" s="6" t="s">
        <v>1</v>
      </c>
      <c r="U936" s="18"/>
      <c r="V936" s="29">
        <v>38</v>
      </c>
      <c r="W936" s="29">
        <v>19</v>
      </c>
      <c r="X936" s="28">
        <v>0.5</v>
      </c>
    </row>
    <row r="937" spans="1:24" s="9" customFormat="1" ht="18.75" x14ac:dyDescent="0.2">
      <c r="A937" s="3">
        <v>932</v>
      </c>
      <c r="B937" s="3">
        <v>739</v>
      </c>
      <c r="C937" s="7" t="s">
        <v>936</v>
      </c>
      <c r="D937" s="7" t="s">
        <v>7</v>
      </c>
      <c r="E937" s="7">
        <f>VLOOKUP(C937,'[1]S1.All cases'!$B$3:$O$1003,13,FALSE)</f>
        <v>2018</v>
      </c>
      <c r="F937" s="7" t="str">
        <f>VLOOKUP(C937,'[1]S1.All cases'!$B$3:$O$1003,12,FALSE)</f>
        <v>RUMC</v>
      </c>
      <c r="G937" s="7" t="s">
        <v>6</v>
      </c>
      <c r="H937" s="12" t="s">
        <v>135</v>
      </c>
      <c r="I937" s="13" t="s">
        <v>4</v>
      </c>
      <c r="J937" s="33" t="s">
        <v>935</v>
      </c>
      <c r="K937" s="27">
        <v>3</v>
      </c>
      <c r="L937" s="10" t="s">
        <v>934</v>
      </c>
      <c r="M937" s="10" t="s">
        <v>132</v>
      </c>
      <c r="N937" s="10" t="s">
        <v>131</v>
      </c>
      <c r="O937" s="10">
        <v>15869488</v>
      </c>
      <c r="Q937" s="3"/>
      <c r="S937" s="6" t="s">
        <v>1</v>
      </c>
      <c r="T937" s="6" t="s">
        <v>1</v>
      </c>
      <c r="U937" s="18"/>
      <c r="V937" s="6"/>
      <c r="W937" s="6"/>
      <c r="X937" s="5"/>
    </row>
    <row r="938" spans="1:24" s="9" customFormat="1" ht="18.75" x14ac:dyDescent="0.2">
      <c r="A938" s="3">
        <v>933</v>
      </c>
      <c r="B938" s="3">
        <v>740</v>
      </c>
      <c r="C938" s="7" t="s">
        <v>932</v>
      </c>
      <c r="D938" s="7" t="s">
        <v>17</v>
      </c>
      <c r="E938" s="7">
        <f>VLOOKUP(C938,'[1]S1.All cases'!$B$3:$O$1003,13,FALSE)</f>
        <v>2018</v>
      </c>
      <c r="F938" s="7" t="str">
        <f>VLOOKUP(C938,'[1]S1.All cases'!$B$3:$O$1003,12,FALSE)</f>
        <v>RUMC</v>
      </c>
      <c r="G938" s="7" t="s">
        <v>52</v>
      </c>
      <c r="H938" s="12" t="s">
        <v>38</v>
      </c>
      <c r="I938" s="13" t="s">
        <v>37</v>
      </c>
      <c r="J938" s="10" t="s">
        <v>933</v>
      </c>
      <c r="K938" s="27">
        <v>7</v>
      </c>
      <c r="L938" s="10">
        <v>107672180</v>
      </c>
      <c r="M938" s="3" t="s">
        <v>54</v>
      </c>
      <c r="N938" s="10" t="s">
        <v>72</v>
      </c>
      <c r="O938" s="10"/>
      <c r="Q938" s="3" t="s">
        <v>438</v>
      </c>
      <c r="S938" s="6" t="s">
        <v>1</v>
      </c>
      <c r="T938" s="6" t="s">
        <v>1</v>
      </c>
      <c r="U938" s="18"/>
      <c r="V938" s="29">
        <v>26</v>
      </c>
      <c r="W938" s="29">
        <v>9</v>
      </c>
      <c r="X938" s="28">
        <v>0.34615384615384615</v>
      </c>
    </row>
    <row r="939" spans="1:24" s="9" customFormat="1" ht="18.75" x14ac:dyDescent="0.2">
      <c r="A939" s="3">
        <v>934</v>
      </c>
      <c r="B939" s="3">
        <v>740</v>
      </c>
      <c r="C939" s="7" t="s">
        <v>932</v>
      </c>
      <c r="D939" s="7" t="s">
        <v>17</v>
      </c>
      <c r="E939" s="7">
        <f>VLOOKUP(C939,'[1]S1.All cases'!$B$3:$O$1003,13,FALSE)</f>
        <v>2018</v>
      </c>
      <c r="F939" s="7" t="str">
        <f>VLOOKUP(C939,'[1]S1.All cases'!$B$3:$O$1003,12,FALSE)</f>
        <v>RUMC</v>
      </c>
      <c r="G939" s="7" t="s">
        <v>52</v>
      </c>
      <c r="H939" s="12" t="s">
        <v>38</v>
      </c>
      <c r="I939" s="13" t="s">
        <v>37</v>
      </c>
      <c r="J939" s="10" t="s">
        <v>931</v>
      </c>
      <c r="K939" s="27">
        <v>7</v>
      </c>
      <c r="L939" s="10">
        <v>107672245</v>
      </c>
      <c r="M939" s="3" t="s">
        <v>54</v>
      </c>
      <c r="N939" s="10" t="s">
        <v>34</v>
      </c>
      <c r="O939" s="10"/>
      <c r="Q939" s="3" t="s">
        <v>438</v>
      </c>
      <c r="S939" s="6" t="s">
        <v>1</v>
      </c>
      <c r="T939" s="6" t="s">
        <v>1</v>
      </c>
      <c r="U939" s="18"/>
      <c r="V939" s="29">
        <v>24</v>
      </c>
      <c r="W939" s="29">
        <v>14</v>
      </c>
      <c r="X939" s="28">
        <v>0.58333333333333337</v>
      </c>
    </row>
    <row r="940" spans="1:24" s="9" customFormat="1" ht="18.75" x14ac:dyDescent="0.2">
      <c r="A940" s="3">
        <v>935</v>
      </c>
      <c r="B940" s="3">
        <v>741</v>
      </c>
      <c r="C940" s="7" t="s">
        <v>930</v>
      </c>
      <c r="D940" s="7" t="s">
        <v>17</v>
      </c>
      <c r="E940" s="7">
        <f>VLOOKUP(C940,'[1]S1.All cases'!$B$3:$O$1003,13,FALSE)</f>
        <v>2018</v>
      </c>
      <c r="F940" s="7" t="str">
        <f>VLOOKUP(C940,'[1]S1.All cases'!$B$3:$O$1003,12,FALSE)</f>
        <v>RUMC</v>
      </c>
      <c r="G940" s="7" t="s">
        <v>52</v>
      </c>
      <c r="H940" s="12" t="s">
        <v>38</v>
      </c>
      <c r="I940" s="13" t="s">
        <v>37</v>
      </c>
      <c r="J940" s="34" t="s">
        <v>929</v>
      </c>
      <c r="K940" s="27" t="s">
        <v>10</v>
      </c>
      <c r="L940" s="10">
        <v>64192623</v>
      </c>
      <c r="M940" s="10" t="s">
        <v>54</v>
      </c>
      <c r="N940" s="10" t="s">
        <v>72</v>
      </c>
      <c r="O940" s="10"/>
      <c r="Q940" s="3" t="s">
        <v>928</v>
      </c>
      <c r="S940" s="6" t="s">
        <v>1</v>
      </c>
      <c r="T940" s="6" t="s">
        <v>1</v>
      </c>
      <c r="U940" s="18"/>
      <c r="V940" s="29">
        <v>36</v>
      </c>
      <c r="W940" s="29">
        <v>19</v>
      </c>
      <c r="X940" s="28">
        <v>0.52777777777777779</v>
      </c>
    </row>
    <row r="941" spans="1:24" s="9" customFormat="1" ht="18.75" x14ac:dyDescent="0.2">
      <c r="A941" s="3">
        <v>936</v>
      </c>
      <c r="B941" s="3">
        <v>742</v>
      </c>
      <c r="C941" s="7" t="s">
        <v>927</v>
      </c>
      <c r="D941" s="7" t="s">
        <v>17</v>
      </c>
      <c r="E941" s="7">
        <f>VLOOKUP(C941,'[1]S1.All cases'!$B$3:$O$1003,13,FALSE)</f>
        <v>2018</v>
      </c>
      <c r="F941" s="7" t="str">
        <f>VLOOKUP(C941,'[1]S1.All cases'!$B$3:$O$1003,12,FALSE)</f>
        <v>RUMC</v>
      </c>
      <c r="G941" s="7" t="s">
        <v>52</v>
      </c>
      <c r="H941" s="12" t="s">
        <v>38</v>
      </c>
      <c r="I941" s="13" t="s">
        <v>37</v>
      </c>
      <c r="J941" s="34" t="s">
        <v>926</v>
      </c>
      <c r="K941" s="27">
        <v>7</v>
      </c>
      <c r="L941" s="10">
        <v>117587823</v>
      </c>
      <c r="M941" s="10" t="s">
        <v>925</v>
      </c>
      <c r="N941" s="10" t="s">
        <v>34</v>
      </c>
      <c r="O941" s="10"/>
      <c r="Q941" s="3" t="s">
        <v>49</v>
      </c>
      <c r="S941" s="6" t="s">
        <v>1</v>
      </c>
      <c r="T941" s="6" t="s">
        <v>1</v>
      </c>
      <c r="U941" s="18"/>
      <c r="V941" s="29">
        <v>25</v>
      </c>
      <c r="W941" s="29">
        <v>14</v>
      </c>
      <c r="X941" s="28">
        <v>0.56000000000000005</v>
      </c>
    </row>
    <row r="942" spans="1:24" s="9" customFormat="1" ht="18.75" x14ac:dyDescent="0.2">
      <c r="A942" s="3">
        <v>937</v>
      </c>
      <c r="B942" s="3">
        <v>743</v>
      </c>
      <c r="C942" s="7" t="s">
        <v>922</v>
      </c>
      <c r="D942" s="7" t="s">
        <v>7</v>
      </c>
      <c r="E942" s="7">
        <f>VLOOKUP(C942,'[1]S1.All cases'!$B$3:$O$1003,13,FALSE)</f>
        <v>2018</v>
      </c>
      <c r="F942" s="7" t="str">
        <f>VLOOKUP(C942,'[1]S1.All cases'!$B$3:$O$1003,12,FALSE)</f>
        <v>RUMC</v>
      </c>
      <c r="G942" s="7" t="s">
        <v>6</v>
      </c>
      <c r="H942" s="12" t="s">
        <v>5</v>
      </c>
      <c r="I942" s="13" t="s">
        <v>4</v>
      </c>
      <c r="J942" s="12" t="s">
        <v>924</v>
      </c>
      <c r="K942" s="27">
        <v>2</v>
      </c>
      <c r="L942" s="10" t="s">
        <v>923</v>
      </c>
      <c r="M942" s="10">
        <v>2</v>
      </c>
      <c r="N942" s="10">
        <v>3</v>
      </c>
      <c r="O942" s="10">
        <v>250502</v>
      </c>
      <c r="Q942" s="3"/>
      <c r="S942" s="6" t="s">
        <v>1</v>
      </c>
      <c r="T942" s="18"/>
      <c r="U942" s="6" t="s">
        <v>1</v>
      </c>
      <c r="V942" s="6"/>
      <c r="W942" s="6"/>
      <c r="X942" s="5"/>
    </row>
    <row r="943" spans="1:24" s="9" customFormat="1" ht="18.75" x14ac:dyDescent="0.2">
      <c r="A943" s="3">
        <v>938</v>
      </c>
      <c r="B943" s="3">
        <v>743</v>
      </c>
      <c r="C943" s="7" t="s">
        <v>922</v>
      </c>
      <c r="D943" s="7" t="s">
        <v>7</v>
      </c>
      <c r="E943" s="7">
        <f>VLOOKUP(C943,'[1]S1.All cases'!$B$3:$O$1003,13,FALSE)</f>
        <v>2018</v>
      </c>
      <c r="F943" s="7" t="str">
        <f>VLOOKUP(C943,'[1]S1.All cases'!$B$3:$O$1003,12,FALSE)</f>
        <v>RUMC</v>
      </c>
      <c r="G943" s="7" t="s">
        <v>6</v>
      </c>
      <c r="H943" s="12" t="s">
        <v>5</v>
      </c>
      <c r="I943" s="13" t="s">
        <v>4</v>
      </c>
      <c r="J943" s="12" t="s">
        <v>921</v>
      </c>
      <c r="K943" s="27">
        <v>22</v>
      </c>
      <c r="L943" s="10" t="s">
        <v>920</v>
      </c>
      <c r="M943" s="10">
        <v>2</v>
      </c>
      <c r="N943" s="10">
        <v>1</v>
      </c>
      <c r="O943" s="10">
        <v>2548817</v>
      </c>
      <c r="Q943" s="3"/>
      <c r="S943" s="6" t="s">
        <v>1</v>
      </c>
      <c r="T943" s="6" t="s">
        <v>1</v>
      </c>
      <c r="U943" s="18"/>
      <c r="V943" s="6"/>
      <c r="W943" s="6"/>
      <c r="X943" s="5"/>
    </row>
    <row r="944" spans="1:24" s="9" customFormat="1" ht="18.75" x14ac:dyDescent="0.2">
      <c r="A944" s="3">
        <v>939</v>
      </c>
      <c r="B944" s="3">
        <v>744</v>
      </c>
      <c r="C944" s="7" t="s">
        <v>919</v>
      </c>
      <c r="D944" s="7" t="s">
        <v>7</v>
      </c>
      <c r="E944" s="7">
        <f>VLOOKUP(C944,'[1]S1.All cases'!$B$3:$O$1003,13,FALSE)</f>
        <v>2018</v>
      </c>
      <c r="F944" s="7" t="str">
        <f>VLOOKUP(C944,'[1]S1.All cases'!$B$3:$O$1003,12,FALSE)</f>
        <v>RUMC</v>
      </c>
      <c r="G944" s="7" t="s">
        <v>52</v>
      </c>
      <c r="H944" s="12" t="s">
        <v>38</v>
      </c>
      <c r="I944" s="13" t="s">
        <v>37</v>
      </c>
      <c r="J944" s="12" t="s">
        <v>918</v>
      </c>
      <c r="K944" s="27">
        <v>3</v>
      </c>
      <c r="L944" s="10">
        <v>128481877</v>
      </c>
      <c r="M944" s="10" t="s">
        <v>35</v>
      </c>
      <c r="N944" s="10" t="s">
        <v>34</v>
      </c>
      <c r="O944" s="10"/>
      <c r="Q944" s="3" t="s">
        <v>917</v>
      </c>
      <c r="S944" s="6" t="s">
        <v>1</v>
      </c>
      <c r="T944" s="6" t="s">
        <v>1</v>
      </c>
      <c r="U944" s="18"/>
      <c r="V944" s="29">
        <v>53</v>
      </c>
      <c r="W944" s="29">
        <v>26</v>
      </c>
      <c r="X944" s="28">
        <v>0.49056603773584906</v>
      </c>
    </row>
    <row r="945" spans="1:24" s="9" customFormat="1" ht="18.75" x14ac:dyDescent="0.2">
      <c r="A945" s="3">
        <v>940</v>
      </c>
      <c r="B945" s="3">
        <v>745</v>
      </c>
      <c r="C945" s="7" t="s">
        <v>915</v>
      </c>
      <c r="D945" s="7" t="s">
        <v>17</v>
      </c>
      <c r="E945" s="7">
        <f>VLOOKUP(C945,'[1]S1.All cases'!$B$3:$O$1003,13,FALSE)</f>
        <v>2018</v>
      </c>
      <c r="F945" s="7" t="str">
        <f>VLOOKUP(C945,'[1]S1.All cases'!$B$3:$O$1003,12,FALSE)</f>
        <v>RUMC</v>
      </c>
      <c r="G945" s="12" t="s">
        <v>39</v>
      </c>
      <c r="H945" s="12" t="s">
        <v>38</v>
      </c>
      <c r="I945" s="13" t="s">
        <v>37</v>
      </c>
      <c r="J945" s="33" t="s">
        <v>916</v>
      </c>
      <c r="K945" s="27">
        <v>19</v>
      </c>
      <c r="L945" s="10">
        <v>38578205</v>
      </c>
      <c r="M945" s="10" t="s">
        <v>54</v>
      </c>
      <c r="N945" s="10" t="s">
        <v>34</v>
      </c>
      <c r="O945" s="10"/>
      <c r="Q945" s="3" t="s">
        <v>643</v>
      </c>
      <c r="S945" s="6" t="s">
        <v>1</v>
      </c>
      <c r="T945" s="6" t="s">
        <v>1</v>
      </c>
      <c r="U945" s="18"/>
      <c r="V945" s="29">
        <v>42</v>
      </c>
      <c r="W945" s="29">
        <v>16</v>
      </c>
      <c r="X945" s="28">
        <v>0.38095238095238093</v>
      </c>
    </row>
    <row r="946" spans="1:24" s="9" customFormat="1" ht="18.75" x14ac:dyDescent="0.2">
      <c r="A946" s="3">
        <v>941</v>
      </c>
      <c r="B946" s="3">
        <v>745</v>
      </c>
      <c r="C946" s="7" t="s">
        <v>915</v>
      </c>
      <c r="D946" s="7" t="s">
        <v>17</v>
      </c>
      <c r="E946" s="7">
        <f>VLOOKUP(C946,'[1]S1.All cases'!$B$3:$O$1003,13,FALSE)</f>
        <v>2018</v>
      </c>
      <c r="F946" s="7" t="str">
        <f>VLOOKUP(C946,'[1]S1.All cases'!$B$3:$O$1003,12,FALSE)</f>
        <v>RUMC</v>
      </c>
      <c r="G946" s="12" t="s">
        <v>39</v>
      </c>
      <c r="H946" s="12" t="s">
        <v>38</v>
      </c>
      <c r="I946" s="13" t="s">
        <v>37</v>
      </c>
      <c r="J946" s="33" t="s">
        <v>914</v>
      </c>
      <c r="K946" s="27">
        <v>19</v>
      </c>
      <c r="L946" s="10">
        <v>38580464</v>
      </c>
      <c r="M946" s="10" t="s">
        <v>72</v>
      </c>
      <c r="N946" s="10" t="s">
        <v>35</v>
      </c>
      <c r="O946" s="10"/>
      <c r="Q946" s="3" t="s">
        <v>643</v>
      </c>
      <c r="S946" s="6" t="s">
        <v>1</v>
      </c>
      <c r="T946" s="6" t="s">
        <v>1</v>
      </c>
      <c r="U946" s="18"/>
      <c r="V946" s="29">
        <v>36</v>
      </c>
      <c r="W946" s="29">
        <v>19</v>
      </c>
      <c r="X946" s="28">
        <v>0.52777777777777779</v>
      </c>
    </row>
    <row r="947" spans="1:24" s="9" customFormat="1" ht="18.75" x14ac:dyDescent="0.2">
      <c r="A947" s="3">
        <v>942</v>
      </c>
      <c r="B947" s="3">
        <v>746</v>
      </c>
      <c r="C947" s="7" t="s">
        <v>912</v>
      </c>
      <c r="D947" s="7" t="s">
        <v>7</v>
      </c>
      <c r="E947" s="7">
        <f>VLOOKUP(C947,'[1]S1.All cases'!$B$3:$O$1003,13,FALSE)</f>
        <v>2018</v>
      </c>
      <c r="F947" s="7" t="str">
        <f>VLOOKUP(C947,'[1]S1.All cases'!$B$3:$O$1003,12,FALSE)</f>
        <v>RUMC</v>
      </c>
      <c r="G947" s="7" t="s">
        <v>52</v>
      </c>
      <c r="H947" s="12" t="s">
        <v>38</v>
      </c>
      <c r="I947" s="13" t="s">
        <v>37</v>
      </c>
      <c r="J947" s="33" t="s">
        <v>913</v>
      </c>
      <c r="K947" s="27">
        <v>1</v>
      </c>
      <c r="L947" s="34">
        <v>216207268</v>
      </c>
      <c r="M947" s="10" t="s">
        <v>35</v>
      </c>
      <c r="N947" s="10" t="s">
        <v>54</v>
      </c>
      <c r="O947" s="10"/>
      <c r="Q947" s="3" t="s">
        <v>373</v>
      </c>
      <c r="S947" s="6" t="s">
        <v>1</v>
      </c>
      <c r="T947" s="6" t="s">
        <v>1</v>
      </c>
      <c r="U947" s="18"/>
      <c r="V947" s="29">
        <v>49</v>
      </c>
      <c r="W947" s="29">
        <v>28</v>
      </c>
      <c r="X947" s="28">
        <v>0.5714285714285714</v>
      </c>
    </row>
    <row r="948" spans="1:24" s="9" customFormat="1" ht="18.75" x14ac:dyDescent="0.2">
      <c r="A948" s="3">
        <v>943</v>
      </c>
      <c r="B948" s="3">
        <v>746</v>
      </c>
      <c r="C948" s="7" t="s">
        <v>912</v>
      </c>
      <c r="D948" s="7" t="s">
        <v>7</v>
      </c>
      <c r="E948" s="7">
        <f>VLOOKUP(C948,'[1]S1.All cases'!$B$3:$O$1003,13,FALSE)</f>
        <v>2018</v>
      </c>
      <c r="F948" s="7" t="str">
        <f>VLOOKUP(C948,'[1]S1.All cases'!$B$3:$O$1003,12,FALSE)</f>
        <v>RUMC</v>
      </c>
      <c r="G948" s="7" t="s">
        <v>59</v>
      </c>
      <c r="H948" s="12" t="s">
        <v>5</v>
      </c>
      <c r="I948" s="13" t="s">
        <v>4</v>
      </c>
      <c r="J948" s="33" t="s">
        <v>911</v>
      </c>
      <c r="K948" s="27">
        <v>1</v>
      </c>
      <c r="L948" s="34" t="s">
        <v>910</v>
      </c>
      <c r="M948" s="10">
        <v>2</v>
      </c>
      <c r="N948" s="10">
        <v>1</v>
      </c>
      <c r="O948" s="10">
        <v>56765</v>
      </c>
      <c r="Q948" s="3" t="s">
        <v>373</v>
      </c>
      <c r="S948" s="6" t="s">
        <v>1</v>
      </c>
      <c r="T948" s="18"/>
      <c r="U948" s="6" t="s">
        <v>1</v>
      </c>
      <c r="V948" s="6"/>
      <c r="W948" s="6"/>
      <c r="X948" s="5"/>
    </row>
    <row r="949" spans="1:24" s="9" customFormat="1" ht="18.75" x14ac:dyDescent="0.2">
      <c r="A949" s="3">
        <v>944</v>
      </c>
      <c r="B949" s="3">
        <v>747</v>
      </c>
      <c r="C949" s="7" t="s">
        <v>908</v>
      </c>
      <c r="D949" s="7" t="s">
        <v>7</v>
      </c>
      <c r="E949" s="7">
        <f>VLOOKUP(C949,'[1]S1.All cases'!$B$3:$O$1003,13,FALSE)</f>
        <v>2018</v>
      </c>
      <c r="F949" s="7" t="str">
        <f>VLOOKUP(C949,'[1]S1.All cases'!$B$3:$O$1003,12,FALSE)</f>
        <v>RUMC</v>
      </c>
      <c r="G949" s="7" t="s">
        <v>52</v>
      </c>
      <c r="H949" s="12" t="s">
        <v>38</v>
      </c>
      <c r="I949" s="13" t="s">
        <v>37</v>
      </c>
      <c r="J949" s="9" t="s">
        <v>909</v>
      </c>
      <c r="K949" s="27">
        <v>12</v>
      </c>
      <c r="L949" s="10">
        <v>102866632</v>
      </c>
      <c r="M949" s="10" t="s">
        <v>35</v>
      </c>
      <c r="N949" s="10" t="s">
        <v>34</v>
      </c>
      <c r="O949" s="10"/>
      <c r="Q949" s="3" t="s">
        <v>89</v>
      </c>
      <c r="S949" s="6" t="s">
        <v>1</v>
      </c>
      <c r="T949" s="6" t="s">
        <v>1</v>
      </c>
      <c r="U949" s="18"/>
      <c r="V949" s="29">
        <v>35</v>
      </c>
      <c r="W949" s="29">
        <v>13</v>
      </c>
      <c r="X949" s="28">
        <v>0.37142857142857144</v>
      </c>
    </row>
    <row r="950" spans="1:24" s="9" customFormat="1" ht="18.75" x14ac:dyDescent="0.2">
      <c r="A950" s="3">
        <v>945</v>
      </c>
      <c r="B950" s="3">
        <v>747</v>
      </c>
      <c r="C950" s="7" t="s">
        <v>908</v>
      </c>
      <c r="D950" s="7" t="s">
        <v>7</v>
      </c>
      <c r="E950" s="7">
        <f>VLOOKUP(C950,'[1]S1.All cases'!$B$3:$O$1003,13,FALSE)</f>
        <v>2018</v>
      </c>
      <c r="F950" s="7" t="str">
        <f>VLOOKUP(C950,'[1]S1.All cases'!$B$3:$O$1003,12,FALSE)</f>
        <v>RUMC</v>
      </c>
      <c r="G950" s="7" t="s">
        <v>52</v>
      </c>
      <c r="H950" s="12" t="s">
        <v>38</v>
      </c>
      <c r="I950" s="13" t="s">
        <v>37</v>
      </c>
      <c r="J950" s="9" t="s">
        <v>907</v>
      </c>
      <c r="K950" s="27">
        <v>12</v>
      </c>
      <c r="L950" s="10">
        <v>102894883</v>
      </c>
      <c r="M950" s="10" t="s">
        <v>34</v>
      </c>
      <c r="N950" s="10" t="s">
        <v>72</v>
      </c>
      <c r="O950" s="10"/>
      <c r="Q950" s="3" t="s">
        <v>89</v>
      </c>
      <c r="S950" s="6" t="s">
        <v>1</v>
      </c>
      <c r="T950" s="6" t="s">
        <v>1</v>
      </c>
      <c r="U950" s="18"/>
      <c r="V950" s="29">
        <v>37</v>
      </c>
      <c r="W950" s="29">
        <v>14</v>
      </c>
      <c r="X950" s="28">
        <v>0.3783783783783784</v>
      </c>
    </row>
    <row r="951" spans="1:24" s="9" customFormat="1" ht="18.75" x14ac:dyDescent="0.2">
      <c r="A951" s="3">
        <v>946</v>
      </c>
      <c r="B951" s="3">
        <v>748</v>
      </c>
      <c r="C951" s="7" t="s">
        <v>906</v>
      </c>
      <c r="D951" s="7" t="s">
        <v>17</v>
      </c>
      <c r="E951" s="7">
        <f>VLOOKUP(C951,'[1]S1.All cases'!$B$3:$O$1003,13,FALSE)</f>
        <v>2018</v>
      </c>
      <c r="F951" s="7" t="str">
        <f>VLOOKUP(C951,'[1]S1.All cases'!$B$3:$O$1003,12,FALSE)</f>
        <v>RUMC</v>
      </c>
      <c r="G951" s="12" t="s">
        <v>109</v>
      </c>
      <c r="H951" s="12" t="s">
        <v>38</v>
      </c>
      <c r="I951" s="13" t="s">
        <v>37</v>
      </c>
      <c r="J951" s="33" t="s">
        <v>905</v>
      </c>
      <c r="K951" s="27">
        <v>1</v>
      </c>
      <c r="L951" s="10">
        <v>241508632</v>
      </c>
      <c r="M951" s="10" t="s">
        <v>54</v>
      </c>
      <c r="N951" s="10" t="s">
        <v>72</v>
      </c>
      <c r="O951" s="10"/>
      <c r="Q951" s="3" t="s">
        <v>562</v>
      </c>
      <c r="S951" s="6" t="s">
        <v>1</v>
      </c>
      <c r="T951" s="6" t="s">
        <v>1</v>
      </c>
      <c r="U951" s="18"/>
      <c r="V951" s="29">
        <v>46</v>
      </c>
      <c r="W951" s="29">
        <v>30</v>
      </c>
      <c r="X951" s="28">
        <v>0.65217391304347827</v>
      </c>
    </row>
    <row r="952" spans="1:24" s="9" customFormat="1" ht="18.75" x14ac:dyDescent="0.2">
      <c r="A952" s="3">
        <v>947</v>
      </c>
      <c r="B952" s="3">
        <v>749</v>
      </c>
      <c r="C952" s="7" t="s">
        <v>904</v>
      </c>
      <c r="D952" s="7" t="s">
        <v>7</v>
      </c>
      <c r="E952" s="7">
        <f>VLOOKUP(C952,'[1]S1.All cases'!$B$3:$O$1003,13,FALSE)</f>
        <v>2018</v>
      </c>
      <c r="F952" s="7" t="str">
        <f>VLOOKUP(C952,'[1]S1.All cases'!$B$3:$O$1003,12,FALSE)</f>
        <v>RUMC</v>
      </c>
      <c r="G952" s="12" t="s">
        <v>39</v>
      </c>
      <c r="H952" s="12" t="s">
        <v>38</v>
      </c>
      <c r="I952" s="13" t="s">
        <v>37</v>
      </c>
      <c r="J952" s="9" t="s">
        <v>903</v>
      </c>
      <c r="K952" s="27">
        <v>19</v>
      </c>
      <c r="L952" s="10">
        <v>46756276</v>
      </c>
      <c r="M952" s="10" t="s">
        <v>35</v>
      </c>
      <c r="N952" s="10" t="s">
        <v>72</v>
      </c>
      <c r="O952" s="10"/>
      <c r="Q952" s="3" t="s">
        <v>902</v>
      </c>
      <c r="S952" s="6" t="s">
        <v>1</v>
      </c>
      <c r="T952" s="6" t="s">
        <v>1</v>
      </c>
      <c r="U952" s="18"/>
      <c r="V952" s="29">
        <v>42</v>
      </c>
      <c r="W952" s="29">
        <v>42</v>
      </c>
      <c r="X952" s="28">
        <v>1</v>
      </c>
    </row>
    <row r="953" spans="1:24" s="9" customFormat="1" ht="18.75" x14ac:dyDescent="0.2">
      <c r="A953" s="3">
        <v>948</v>
      </c>
      <c r="B953" s="3">
        <v>750</v>
      </c>
      <c r="C953" s="7" t="s">
        <v>901</v>
      </c>
      <c r="D953" s="7" t="s">
        <v>17</v>
      </c>
      <c r="E953" s="7">
        <f>VLOOKUP(C953,'[1]S1.All cases'!$B$3:$O$1003,13,FALSE)</f>
        <v>2018</v>
      </c>
      <c r="F953" s="7" t="str">
        <f>VLOOKUP(C953,'[1]S1.All cases'!$B$3:$O$1003,12,FALSE)</f>
        <v>RUMC</v>
      </c>
      <c r="G953" s="12" t="s">
        <v>39</v>
      </c>
      <c r="H953" s="12" t="s">
        <v>38</v>
      </c>
      <c r="I953" s="13" t="s">
        <v>37</v>
      </c>
      <c r="J953" s="9" t="s">
        <v>900</v>
      </c>
      <c r="K953" s="27">
        <v>21</v>
      </c>
      <c r="L953" s="10">
        <v>44333188</v>
      </c>
      <c r="M953" s="10" t="s">
        <v>35</v>
      </c>
      <c r="N953" s="10" t="s">
        <v>54</v>
      </c>
      <c r="O953" s="10"/>
      <c r="Q953" s="3" t="s">
        <v>899</v>
      </c>
      <c r="S953" s="6" t="s">
        <v>1</v>
      </c>
      <c r="T953" s="6" t="s">
        <v>1</v>
      </c>
      <c r="U953" s="18"/>
      <c r="V953" s="29">
        <v>42</v>
      </c>
      <c r="W953" s="29">
        <v>42</v>
      </c>
      <c r="X953" s="28">
        <v>1</v>
      </c>
    </row>
    <row r="954" spans="1:24" s="9" customFormat="1" ht="18.75" x14ac:dyDescent="0.2">
      <c r="A954" s="3">
        <v>949</v>
      </c>
      <c r="B954" s="3">
        <v>751</v>
      </c>
      <c r="C954" s="7" t="s">
        <v>898</v>
      </c>
      <c r="D954" s="7" t="s">
        <v>17</v>
      </c>
      <c r="E954" s="7">
        <f>VLOOKUP(C954,'[1]S1.All cases'!$B$3:$O$1003,13,FALSE)</f>
        <v>2018</v>
      </c>
      <c r="F954" s="7" t="str">
        <f>VLOOKUP(C954,'[1]S1.All cases'!$B$3:$O$1003,12,FALSE)</f>
        <v>RUMC</v>
      </c>
      <c r="G954" s="12" t="s">
        <v>109</v>
      </c>
      <c r="H954" s="12" t="s">
        <v>38</v>
      </c>
      <c r="I954" s="13" t="s">
        <v>37</v>
      </c>
      <c r="J954" s="9" t="s">
        <v>897</v>
      </c>
      <c r="K954" s="27">
        <v>4</v>
      </c>
      <c r="L954" s="10">
        <v>54729371</v>
      </c>
      <c r="M954" s="10" t="s">
        <v>54</v>
      </c>
      <c r="N954" s="10" t="s">
        <v>72</v>
      </c>
      <c r="O954" s="10"/>
      <c r="Q954" s="3" t="s">
        <v>837</v>
      </c>
      <c r="S954" s="6" t="s">
        <v>1</v>
      </c>
      <c r="T954" s="6" t="s">
        <v>1</v>
      </c>
      <c r="U954" s="18"/>
      <c r="V954" s="29">
        <v>35</v>
      </c>
      <c r="W954" s="29">
        <v>22</v>
      </c>
      <c r="X954" s="28">
        <v>0.62857142857142856</v>
      </c>
    </row>
    <row r="955" spans="1:24" s="9" customFormat="1" ht="18.75" x14ac:dyDescent="0.2">
      <c r="A955" s="3">
        <v>950</v>
      </c>
      <c r="B955" s="3">
        <v>752</v>
      </c>
      <c r="C955" s="7" t="s">
        <v>896</v>
      </c>
      <c r="D955" s="7" t="s">
        <v>17</v>
      </c>
      <c r="E955" s="7">
        <f>VLOOKUP(C955,'[1]S1.All cases'!$B$3:$O$1003,13,FALSE)</f>
        <v>2018</v>
      </c>
      <c r="F955" s="7" t="str">
        <f>VLOOKUP(C955,'[1]S1.All cases'!$B$3:$O$1003,12,FALSE)</f>
        <v>RUMC</v>
      </c>
      <c r="G955" s="12" t="s">
        <v>109</v>
      </c>
      <c r="H955" s="12" t="s">
        <v>38</v>
      </c>
      <c r="I955" s="13" t="s">
        <v>37</v>
      </c>
      <c r="J955" s="9" t="s">
        <v>895</v>
      </c>
      <c r="K955" s="27">
        <v>3</v>
      </c>
      <c r="L955" s="10">
        <v>122275959</v>
      </c>
      <c r="M955" s="10" t="s">
        <v>54</v>
      </c>
      <c r="N955" s="10" t="s">
        <v>72</v>
      </c>
      <c r="O955" s="10"/>
      <c r="Q955" s="3" t="s">
        <v>556</v>
      </c>
      <c r="S955" s="6" t="s">
        <v>1</v>
      </c>
      <c r="T955" s="6" t="s">
        <v>1</v>
      </c>
      <c r="U955" s="18"/>
      <c r="V955" s="29">
        <v>34</v>
      </c>
      <c r="W955" s="29">
        <v>19</v>
      </c>
      <c r="X955" s="28">
        <v>0.55882352941176472</v>
      </c>
    </row>
    <row r="956" spans="1:24" s="9" customFormat="1" ht="18.75" x14ac:dyDescent="0.2">
      <c r="A956" s="3">
        <v>951</v>
      </c>
      <c r="B956" s="3">
        <v>753</v>
      </c>
      <c r="C956" s="7" t="s">
        <v>893</v>
      </c>
      <c r="D956" s="7" t="s">
        <v>17</v>
      </c>
      <c r="E956" s="7">
        <f>VLOOKUP(C956,'[1]S1.All cases'!$B$3:$O$1003,13,FALSE)</f>
        <v>2018</v>
      </c>
      <c r="F956" s="7" t="str">
        <f>VLOOKUP(C956,'[1]S1.All cases'!$B$3:$O$1003,12,FALSE)</f>
        <v>RUMC</v>
      </c>
      <c r="G956" s="12" t="s">
        <v>39</v>
      </c>
      <c r="H956" s="12" t="s">
        <v>38</v>
      </c>
      <c r="I956" s="13" t="s">
        <v>37</v>
      </c>
      <c r="J956" s="12" t="s">
        <v>894</v>
      </c>
      <c r="K956" s="27">
        <v>11</v>
      </c>
      <c r="L956" s="10">
        <v>2169759</v>
      </c>
      <c r="M956" s="10" t="s">
        <v>588</v>
      </c>
      <c r="N956" s="10" t="s">
        <v>72</v>
      </c>
      <c r="O956" s="10"/>
      <c r="Q956" s="3" t="s">
        <v>891</v>
      </c>
      <c r="S956" s="6" t="s">
        <v>1</v>
      </c>
      <c r="T956" s="6" t="s">
        <v>1</v>
      </c>
      <c r="U956" s="18"/>
      <c r="V956" s="29">
        <v>45</v>
      </c>
      <c r="W956" s="29">
        <v>24</v>
      </c>
      <c r="X956" s="28">
        <v>0.53333333333333333</v>
      </c>
    </row>
    <row r="957" spans="1:24" s="9" customFormat="1" ht="18.75" x14ac:dyDescent="0.2">
      <c r="A957" s="3">
        <v>952</v>
      </c>
      <c r="B957" s="3">
        <v>753</v>
      </c>
      <c r="C957" s="7" t="s">
        <v>893</v>
      </c>
      <c r="D957" s="7" t="s">
        <v>17</v>
      </c>
      <c r="E957" s="7">
        <f>VLOOKUP(C957,'[1]S1.All cases'!$B$3:$O$1003,13,FALSE)</f>
        <v>2018</v>
      </c>
      <c r="F957" s="7" t="str">
        <f>VLOOKUP(C957,'[1]S1.All cases'!$B$3:$O$1003,12,FALSE)</f>
        <v>RUMC</v>
      </c>
      <c r="G957" s="12" t="s">
        <v>39</v>
      </c>
      <c r="H957" s="12" t="s">
        <v>38</v>
      </c>
      <c r="I957" s="13" t="s">
        <v>37</v>
      </c>
      <c r="J957" s="12" t="s">
        <v>892</v>
      </c>
      <c r="K957" s="27">
        <v>11</v>
      </c>
      <c r="L957" s="10">
        <v>2169853</v>
      </c>
      <c r="M957" s="10" t="s">
        <v>54</v>
      </c>
      <c r="N957" s="10" t="s">
        <v>72</v>
      </c>
      <c r="O957" s="10"/>
      <c r="Q957" s="3" t="s">
        <v>891</v>
      </c>
      <c r="S957" s="6" t="s">
        <v>1</v>
      </c>
      <c r="T957" s="6" t="s">
        <v>1</v>
      </c>
      <c r="U957" s="18"/>
      <c r="V957" s="29">
        <v>57</v>
      </c>
      <c r="W957" s="29">
        <v>30</v>
      </c>
      <c r="X957" s="28">
        <v>0.52631578947368418</v>
      </c>
    </row>
    <row r="958" spans="1:24" s="9" customFormat="1" ht="18.75" x14ac:dyDescent="0.2">
      <c r="A958" s="3">
        <v>953</v>
      </c>
      <c r="B958" s="3">
        <v>754</v>
      </c>
      <c r="C958" s="7" t="s">
        <v>890</v>
      </c>
      <c r="D958" s="7" t="s">
        <v>17</v>
      </c>
      <c r="E958" s="7">
        <f>VLOOKUP(C958,'[1]S1.All cases'!$B$3:$O$1003,13,FALSE)</f>
        <v>2018</v>
      </c>
      <c r="F958" s="7" t="str">
        <f>VLOOKUP(C958,'[1]S1.All cases'!$B$3:$O$1003,12,FALSE)</f>
        <v>RUMC</v>
      </c>
      <c r="G958" s="12" t="s">
        <v>109</v>
      </c>
      <c r="H958" s="12" t="s">
        <v>38</v>
      </c>
      <c r="I958" s="13" t="s">
        <v>37</v>
      </c>
      <c r="J958" s="9" t="s">
        <v>889</v>
      </c>
      <c r="K958" s="27">
        <v>19</v>
      </c>
      <c r="L958" s="10">
        <v>10823850</v>
      </c>
      <c r="M958" s="10" t="s">
        <v>54</v>
      </c>
      <c r="N958" s="10" t="s">
        <v>34</v>
      </c>
      <c r="O958" s="10"/>
      <c r="Q958" s="3" t="s">
        <v>524</v>
      </c>
      <c r="S958" s="6" t="s">
        <v>1</v>
      </c>
      <c r="T958" s="6" t="s">
        <v>1</v>
      </c>
      <c r="U958" s="18"/>
      <c r="V958" s="29">
        <v>46</v>
      </c>
      <c r="W958" s="29">
        <v>22</v>
      </c>
      <c r="X958" s="28">
        <v>0.47826086956521741</v>
      </c>
    </row>
    <row r="959" spans="1:24" s="9" customFormat="1" ht="18.75" x14ac:dyDescent="0.2">
      <c r="A959" s="3">
        <v>954</v>
      </c>
      <c r="B959" s="3">
        <v>755</v>
      </c>
      <c r="C959" s="7" t="s">
        <v>886</v>
      </c>
      <c r="D959" s="7" t="s">
        <v>7</v>
      </c>
      <c r="E959" s="7">
        <f>VLOOKUP(C959,'[1]S1.All cases'!$B$3:$O$1003,13,FALSE)</f>
        <v>2018</v>
      </c>
      <c r="F959" s="7" t="str">
        <f>VLOOKUP(C959,'[1]S1.All cases'!$B$3:$O$1003,12,FALSE)</f>
        <v>RUMC</v>
      </c>
      <c r="G959" s="7" t="s">
        <v>6</v>
      </c>
      <c r="H959" s="12" t="s">
        <v>5</v>
      </c>
      <c r="I959" s="13" t="s">
        <v>4</v>
      </c>
      <c r="J959" s="12" t="s">
        <v>888</v>
      </c>
      <c r="K959" s="27">
        <v>7</v>
      </c>
      <c r="L959" s="10" t="s">
        <v>887</v>
      </c>
      <c r="M959" s="10">
        <v>2</v>
      </c>
      <c r="N959" s="10">
        <v>3</v>
      </c>
      <c r="O959" s="10">
        <v>204049</v>
      </c>
      <c r="Q959" s="3"/>
      <c r="S959" s="6" t="s">
        <v>1</v>
      </c>
      <c r="T959" s="18"/>
      <c r="U959" s="6" t="s">
        <v>1</v>
      </c>
      <c r="V959" s="6"/>
      <c r="W959" s="6"/>
      <c r="X959" s="5"/>
    </row>
    <row r="960" spans="1:24" s="9" customFormat="1" ht="18.75" x14ac:dyDescent="0.2">
      <c r="A960" s="3">
        <v>955</v>
      </c>
      <c r="B960" s="3">
        <v>755</v>
      </c>
      <c r="C960" s="7" t="s">
        <v>886</v>
      </c>
      <c r="D960" s="7" t="s">
        <v>7</v>
      </c>
      <c r="E960" s="7">
        <f>VLOOKUP(C960,'[1]S1.All cases'!$B$3:$O$1003,13,FALSE)</f>
        <v>2018</v>
      </c>
      <c r="F960" s="7" t="str">
        <f>VLOOKUP(C960,'[1]S1.All cases'!$B$3:$O$1003,12,FALSE)</f>
        <v>RUMC</v>
      </c>
      <c r="G960" s="7" t="s">
        <v>6</v>
      </c>
      <c r="H960" s="12" t="s">
        <v>217</v>
      </c>
      <c r="I960" s="13" t="s">
        <v>26</v>
      </c>
      <c r="J960" s="12" t="s">
        <v>216</v>
      </c>
      <c r="K960" s="27"/>
      <c r="L960" s="10"/>
      <c r="M960" s="10"/>
      <c r="N960" s="10"/>
      <c r="O960" s="10"/>
      <c r="Q960" s="3"/>
      <c r="S960" s="6" t="s">
        <v>1</v>
      </c>
      <c r="T960" s="18"/>
      <c r="U960" s="6" t="s">
        <v>1</v>
      </c>
      <c r="V960" s="6"/>
      <c r="W960" s="6"/>
      <c r="X960" s="5"/>
    </row>
    <row r="961" spans="1:25" s="9" customFormat="1" ht="18.75" x14ac:dyDescent="0.2">
      <c r="A961" s="3">
        <v>956</v>
      </c>
      <c r="B961" s="3">
        <v>756</v>
      </c>
      <c r="C961" s="7" t="s">
        <v>881</v>
      </c>
      <c r="D961" s="7" t="s">
        <v>7</v>
      </c>
      <c r="E961" s="7">
        <f>VLOOKUP(C961,'[1]S1.All cases'!$B$3:$O$1003,13,FALSE)</f>
        <v>2018</v>
      </c>
      <c r="F961" s="7" t="str">
        <f>VLOOKUP(C961,'[1]S1.All cases'!$B$3:$O$1003,12,FALSE)</f>
        <v>RUMC</v>
      </c>
      <c r="G961" s="12" t="s">
        <v>39</v>
      </c>
      <c r="H961" s="12" t="s">
        <v>5</v>
      </c>
      <c r="I961" s="13" t="s">
        <v>4</v>
      </c>
      <c r="J961" s="12" t="s">
        <v>885</v>
      </c>
      <c r="K961" s="27">
        <v>15</v>
      </c>
      <c r="L961" s="10" t="s">
        <v>884</v>
      </c>
      <c r="M961" s="10">
        <v>2</v>
      </c>
      <c r="N961" s="10">
        <v>1</v>
      </c>
      <c r="O961" s="10">
        <v>553394</v>
      </c>
      <c r="Q961" s="3" t="s">
        <v>883</v>
      </c>
      <c r="S961" s="6" t="s">
        <v>1</v>
      </c>
      <c r="T961" s="6" t="s">
        <v>1</v>
      </c>
      <c r="U961" s="18"/>
      <c r="V961" s="6"/>
      <c r="W961" s="6"/>
      <c r="X961" s="5"/>
    </row>
    <row r="962" spans="1:25" s="9" customFormat="1" ht="18.75" x14ac:dyDescent="0.2">
      <c r="A962" s="3">
        <v>957</v>
      </c>
      <c r="B962" s="3">
        <v>756</v>
      </c>
      <c r="C962" s="7" t="s">
        <v>881</v>
      </c>
      <c r="D962" s="7" t="s">
        <v>7</v>
      </c>
      <c r="E962" s="7">
        <f>VLOOKUP(C962,'[1]S1.All cases'!$B$3:$O$1003,13,FALSE)</f>
        <v>2018</v>
      </c>
      <c r="F962" s="7" t="str">
        <f>VLOOKUP(C962,'[1]S1.All cases'!$B$3:$O$1003,12,FALSE)</f>
        <v>RUMC</v>
      </c>
      <c r="G962" s="12" t="s">
        <v>39</v>
      </c>
      <c r="H962" s="12" t="s">
        <v>38</v>
      </c>
      <c r="I962" s="13" t="s">
        <v>37</v>
      </c>
      <c r="J962" s="12" t="s">
        <v>882</v>
      </c>
      <c r="K962" s="27">
        <v>8</v>
      </c>
      <c r="L962" s="10">
        <v>1771460</v>
      </c>
      <c r="M962" s="10" t="s">
        <v>54</v>
      </c>
      <c r="N962" s="10" t="s">
        <v>34</v>
      </c>
      <c r="O962" s="10"/>
      <c r="Q962" s="3" t="s">
        <v>879</v>
      </c>
      <c r="S962" s="6" t="s">
        <v>1</v>
      </c>
      <c r="T962" s="6" t="s">
        <v>1</v>
      </c>
      <c r="U962" s="18"/>
      <c r="V962" s="29">
        <v>39</v>
      </c>
      <c r="W962" s="29">
        <v>17</v>
      </c>
      <c r="X962" s="28">
        <v>0.4358974358974359</v>
      </c>
    </row>
    <row r="963" spans="1:25" s="9" customFormat="1" ht="18.75" x14ac:dyDescent="0.2">
      <c r="A963" s="3">
        <v>958</v>
      </c>
      <c r="B963" s="3">
        <v>756</v>
      </c>
      <c r="C963" s="7" t="s">
        <v>881</v>
      </c>
      <c r="D963" s="7" t="s">
        <v>7</v>
      </c>
      <c r="E963" s="7">
        <f>VLOOKUP(C963,'[1]S1.All cases'!$B$3:$O$1003,13,FALSE)</f>
        <v>2018</v>
      </c>
      <c r="F963" s="7" t="str">
        <f>VLOOKUP(C963,'[1]S1.All cases'!$B$3:$O$1003,12,FALSE)</f>
        <v>RUMC</v>
      </c>
      <c r="G963" s="12" t="s">
        <v>39</v>
      </c>
      <c r="H963" s="12" t="s">
        <v>38</v>
      </c>
      <c r="I963" s="13" t="s">
        <v>37</v>
      </c>
      <c r="J963" s="12" t="s">
        <v>880</v>
      </c>
      <c r="K963" s="27">
        <v>8</v>
      </c>
      <c r="L963" s="10">
        <v>1780487</v>
      </c>
      <c r="M963" s="10" t="s">
        <v>54</v>
      </c>
      <c r="N963" s="10" t="s">
        <v>72</v>
      </c>
      <c r="O963" s="10"/>
      <c r="Q963" s="3" t="s">
        <v>879</v>
      </c>
      <c r="S963" s="6" t="s">
        <v>1</v>
      </c>
      <c r="T963" s="6" t="s">
        <v>1</v>
      </c>
      <c r="U963" s="18"/>
      <c r="V963" s="29">
        <v>50</v>
      </c>
      <c r="W963" s="29">
        <v>30</v>
      </c>
      <c r="X963" s="28">
        <v>0.6</v>
      </c>
    </row>
    <row r="964" spans="1:25" s="9" customFormat="1" ht="18.75" x14ac:dyDescent="0.2">
      <c r="A964" s="3">
        <v>959</v>
      </c>
      <c r="B964" s="3">
        <v>757</v>
      </c>
      <c r="C964" s="7" t="s">
        <v>878</v>
      </c>
      <c r="D964" s="7" t="s">
        <v>7</v>
      </c>
      <c r="E964" s="7">
        <f>VLOOKUP(C964,'[1]S1.All cases'!$B$3:$O$1003,13,FALSE)</f>
        <v>2018</v>
      </c>
      <c r="F964" s="7" t="str">
        <f>VLOOKUP(C964,'[1]S1.All cases'!$B$3:$O$1003,12,FALSE)</f>
        <v>RUMC</v>
      </c>
      <c r="G964" s="12" t="s">
        <v>39</v>
      </c>
      <c r="H964" s="12" t="s">
        <v>38</v>
      </c>
      <c r="I964" s="13" t="s">
        <v>37</v>
      </c>
      <c r="J964" s="9" t="s">
        <v>877</v>
      </c>
      <c r="K964" s="27">
        <v>11</v>
      </c>
      <c r="L964" s="10">
        <v>86951470</v>
      </c>
      <c r="M964" s="10" t="s">
        <v>876</v>
      </c>
      <c r="N964" s="10" t="s">
        <v>34</v>
      </c>
      <c r="O964" s="10"/>
      <c r="Q964" s="3" t="s">
        <v>875</v>
      </c>
      <c r="S964" s="6" t="s">
        <v>1</v>
      </c>
      <c r="T964" s="6" t="s">
        <v>1</v>
      </c>
      <c r="U964" s="18"/>
      <c r="V964" s="29">
        <v>47</v>
      </c>
      <c r="W964" s="29">
        <v>24</v>
      </c>
      <c r="X964" s="28">
        <v>0.51063829787234039</v>
      </c>
    </row>
    <row r="965" spans="1:25" s="9" customFormat="1" ht="18.75" x14ac:dyDescent="0.2">
      <c r="A965" s="3">
        <v>960</v>
      </c>
      <c r="B965" s="3">
        <v>758</v>
      </c>
      <c r="C965" s="7" t="s">
        <v>874</v>
      </c>
      <c r="D965" s="7" t="s">
        <v>17</v>
      </c>
      <c r="E965" s="7">
        <f>VLOOKUP(C965,'[1]S1.All cases'!$B$3:$O$1003,13,FALSE)</f>
        <v>2018</v>
      </c>
      <c r="F965" s="7" t="str">
        <f>VLOOKUP(C965,'[1]S1.All cases'!$B$3:$O$1003,12,FALSE)</f>
        <v>RUMC</v>
      </c>
      <c r="G965" s="7" t="s">
        <v>59</v>
      </c>
      <c r="H965" s="12" t="s">
        <v>5</v>
      </c>
      <c r="I965" s="13" t="s">
        <v>4</v>
      </c>
      <c r="J965" s="9" t="s">
        <v>873</v>
      </c>
      <c r="K965" s="27">
        <v>10</v>
      </c>
      <c r="L965" s="10" t="s">
        <v>872</v>
      </c>
      <c r="M965" s="10">
        <v>2</v>
      </c>
      <c r="N965" s="10">
        <v>1</v>
      </c>
      <c r="O965" s="10">
        <v>60963</v>
      </c>
      <c r="P965" s="9" t="s">
        <v>871</v>
      </c>
      <c r="Q965" s="3" t="s">
        <v>330</v>
      </c>
      <c r="R965" s="9" t="s">
        <v>619</v>
      </c>
      <c r="S965" s="6" t="s">
        <v>1</v>
      </c>
      <c r="T965" s="6" t="s">
        <v>1</v>
      </c>
      <c r="U965" s="18"/>
      <c r="V965" s="6"/>
      <c r="W965" s="6"/>
      <c r="X965" s="5"/>
      <c r="Y965" s="9" t="s">
        <v>870</v>
      </c>
    </row>
    <row r="966" spans="1:25" s="9" customFormat="1" ht="18.75" x14ac:dyDescent="0.2">
      <c r="A966" s="3">
        <v>961</v>
      </c>
      <c r="B966" s="3">
        <v>759</v>
      </c>
      <c r="C966" s="7" t="s">
        <v>869</v>
      </c>
      <c r="D966" s="7" t="s">
        <v>7</v>
      </c>
      <c r="E966" s="7">
        <f>VLOOKUP(C966,'[1]S1.All cases'!$B$3:$O$1003,13,FALSE)</f>
        <v>2018</v>
      </c>
      <c r="F966" s="7" t="str">
        <f>VLOOKUP(C966,'[1]S1.All cases'!$B$3:$O$1003,12,FALSE)</f>
        <v>RUMC</v>
      </c>
      <c r="G966" s="12" t="s">
        <v>109</v>
      </c>
      <c r="H966" s="12" t="s">
        <v>38</v>
      </c>
      <c r="I966" s="13" t="s">
        <v>37</v>
      </c>
      <c r="J966" s="9" t="s">
        <v>868</v>
      </c>
      <c r="K966" s="27">
        <v>3</v>
      </c>
      <c r="L966" s="10">
        <v>122257308</v>
      </c>
      <c r="M966" s="10" t="s">
        <v>35</v>
      </c>
      <c r="N966" s="10" t="s">
        <v>34</v>
      </c>
      <c r="O966" s="10"/>
      <c r="Q966" s="3" t="s">
        <v>556</v>
      </c>
      <c r="S966" s="6" t="s">
        <v>1</v>
      </c>
      <c r="T966" s="6" t="s">
        <v>1</v>
      </c>
      <c r="U966" s="18"/>
      <c r="V966" s="29">
        <v>38</v>
      </c>
      <c r="W966" s="29">
        <v>16</v>
      </c>
      <c r="X966" s="28">
        <v>0.42105263157894735</v>
      </c>
    </row>
    <row r="967" spans="1:25" s="9" customFormat="1" ht="18.75" x14ac:dyDescent="0.2">
      <c r="A967" s="3">
        <v>962</v>
      </c>
      <c r="B967" s="3">
        <v>760</v>
      </c>
      <c r="C967" s="7" t="s">
        <v>867</v>
      </c>
      <c r="D967" s="7" t="s">
        <v>17</v>
      </c>
      <c r="E967" s="7">
        <f>VLOOKUP(C967,'[1]S1.All cases'!$B$3:$O$1003,13,FALSE)</f>
        <v>2018</v>
      </c>
      <c r="F967" s="7" t="str">
        <f>VLOOKUP(C967,'[1]S1.All cases'!$B$3:$O$1003,12,FALSE)</f>
        <v>RUMC</v>
      </c>
      <c r="G967" s="12" t="s">
        <v>39</v>
      </c>
      <c r="H967" s="12" t="s">
        <v>5</v>
      </c>
      <c r="I967" s="13" t="s">
        <v>4</v>
      </c>
      <c r="J967" s="9" t="s">
        <v>866</v>
      </c>
      <c r="K967" s="27">
        <v>9</v>
      </c>
      <c r="L967" s="10" t="s">
        <v>865</v>
      </c>
      <c r="M967" s="10">
        <v>2</v>
      </c>
      <c r="N967" s="10">
        <v>1</v>
      </c>
      <c r="O967" s="10">
        <v>8336404</v>
      </c>
      <c r="Q967" s="3"/>
      <c r="S967" s="6" t="s">
        <v>1</v>
      </c>
      <c r="T967" s="6" t="s">
        <v>1</v>
      </c>
      <c r="U967" s="18"/>
      <c r="V967" s="6"/>
      <c r="W967" s="6"/>
      <c r="X967" s="5"/>
    </row>
    <row r="968" spans="1:25" s="9" customFormat="1" ht="18.75" x14ac:dyDescent="0.2">
      <c r="A968" s="3">
        <v>963</v>
      </c>
      <c r="B968" s="3">
        <v>761</v>
      </c>
      <c r="C968" s="7" t="s">
        <v>864</v>
      </c>
      <c r="D968" s="7" t="s">
        <v>17</v>
      </c>
      <c r="E968" s="7">
        <f>VLOOKUP(C968,'[1]S1.All cases'!$B$3:$O$1003,13,FALSE)</f>
        <v>2018</v>
      </c>
      <c r="F968" s="7" t="str">
        <f>VLOOKUP(C968,'[1]S1.All cases'!$B$3:$O$1003,12,FALSE)</f>
        <v>RUMC</v>
      </c>
      <c r="G968" s="12" t="s">
        <v>109</v>
      </c>
      <c r="H968" s="12" t="s">
        <v>38</v>
      </c>
      <c r="I968" s="13" t="s">
        <v>37</v>
      </c>
      <c r="J968" s="9" t="s">
        <v>863</v>
      </c>
      <c r="K968" s="27">
        <v>13</v>
      </c>
      <c r="L968" s="10">
        <v>113118818</v>
      </c>
      <c r="M968" s="10" t="s">
        <v>54</v>
      </c>
      <c r="N968" s="10" t="s">
        <v>35</v>
      </c>
      <c r="O968" s="10"/>
      <c r="Q968" s="3" t="s">
        <v>862</v>
      </c>
      <c r="S968" s="6" t="s">
        <v>1</v>
      </c>
      <c r="T968" s="6" t="s">
        <v>1</v>
      </c>
      <c r="U968" s="18"/>
      <c r="V968" s="29">
        <v>44</v>
      </c>
      <c r="W968" s="29">
        <v>28</v>
      </c>
      <c r="X968" s="28">
        <v>0.63636363636363635</v>
      </c>
    </row>
    <row r="969" spans="1:25" s="9" customFormat="1" ht="18.75" x14ac:dyDescent="0.2">
      <c r="A969" s="3">
        <v>964</v>
      </c>
      <c r="B969" s="3">
        <v>762</v>
      </c>
      <c r="C969" s="7" t="s">
        <v>861</v>
      </c>
      <c r="D969" s="7" t="s">
        <v>7</v>
      </c>
      <c r="E969" s="7">
        <f>VLOOKUP(C969,'[1]S1.All cases'!$B$3:$O$1003,13,FALSE)</f>
        <v>2018</v>
      </c>
      <c r="F969" s="7" t="str">
        <f>VLOOKUP(C969,'[1]S1.All cases'!$B$3:$O$1003,12,FALSE)</f>
        <v>RUMC</v>
      </c>
      <c r="G969" s="7" t="s">
        <v>52</v>
      </c>
      <c r="H969" s="12" t="s">
        <v>38</v>
      </c>
      <c r="I969" s="13" t="s">
        <v>37</v>
      </c>
      <c r="J969" s="9" t="s">
        <v>860</v>
      </c>
      <c r="K969" s="27">
        <v>16</v>
      </c>
      <c r="L969" s="10">
        <v>56882492</v>
      </c>
      <c r="M969" s="10" t="s">
        <v>35</v>
      </c>
      <c r="N969" s="10" t="s">
        <v>34</v>
      </c>
      <c r="O969" s="10"/>
      <c r="Q969" s="3" t="s">
        <v>856</v>
      </c>
      <c r="S969" s="6" t="s">
        <v>1</v>
      </c>
      <c r="T969" s="6" t="s">
        <v>1</v>
      </c>
      <c r="U969" s="18"/>
      <c r="V969" s="29">
        <v>41</v>
      </c>
      <c r="W969" s="29">
        <v>41</v>
      </c>
      <c r="X969" s="28">
        <v>1</v>
      </c>
    </row>
    <row r="970" spans="1:25" s="9" customFormat="1" ht="18.75" x14ac:dyDescent="0.2">
      <c r="A970" s="3">
        <v>965</v>
      </c>
      <c r="B970" s="3">
        <v>763</v>
      </c>
      <c r="C970" s="7" t="s">
        <v>858</v>
      </c>
      <c r="D970" s="7" t="s">
        <v>7</v>
      </c>
      <c r="E970" s="7">
        <f>VLOOKUP(C970,'[1]S1.All cases'!$B$3:$O$1003,13,FALSE)</f>
        <v>2018</v>
      </c>
      <c r="F970" s="7" t="str">
        <f>VLOOKUP(C970,'[1]S1.All cases'!$B$3:$O$1003,12,FALSE)</f>
        <v>RUMC</v>
      </c>
      <c r="G970" s="7" t="s">
        <v>52</v>
      </c>
      <c r="H970" s="12" t="s">
        <v>38</v>
      </c>
      <c r="I970" s="13" t="s">
        <v>37</v>
      </c>
      <c r="J970" s="9" t="s">
        <v>859</v>
      </c>
      <c r="K970" s="27">
        <v>16</v>
      </c>
      <c r="L970" s="10">
        <v>56887967</v>
      </c>
      <c r="M970" s="10" t="s">
        <v>54</v>
      </c>
      <c r="N970" s="10" t="s">
        <v>72</v>
      </c>
      <c r="O970" s="10"/>
      <c r="Q970" s="3" t="s">
        <v>856</v>
      </c>
      <c r="S970" s="6" t="s">
        <v>1</v>
      </c>
      <c r="T970" s="6" t="s">
        <v>1</v>
      </c>
      <c r="U970" s="18"/>
      <c r="V970" s="29">
        <v>31</v>
      </c>
      <c r="W970" s="29">
        <v>21</v>
      </c>
      <c r="X970" s="28">
        <v>0.67741935483870963</v>
      </c>
    </row>
    <row r="971" spans="1:25" s="9" customFormat="1" ht="18.75" x14ac:dyDescent="0.2">
      <c r="A971" s="3">
        <v>966</v>
      </c>
      <c r="B971" s="3">
        <v>763</v>
      </c>
      <c r="C971" s="7" t="s">
        <v>858</v>
      </c>
      <c r="D971" s="7" t="s">
        <v>7</v>
      </c>
      <c r="E971" s="7">
        <f>VLOOKUP(C971,'[1]S1.All cases'!$B$3:$O$1003,13,FALSE)</f>
        <v>2018</v>
      </c>
      <c r="F971" s="7" t="str">
        <f>VLOOKUP(C971,'[1]S1.All cases'!$B$3:$O$1003,12,FALSE)</f>
        <v>RUMC</v>
      </c>
      <c r="G971" s="7" t="s">
        <v>52</v>
      </c>
      <c r="H971" s="12" t="s">
        <v>38</v>
      </c>
      <c r="I971" s="13" t="s">
        <v>37</v>
      </c>
      <c r="J971" s="9" t="s">
        <v>857</v>
      </c>
      <c r="K971" s="27">
        <v>16</v>
      </c>
      <c r="L971" s="10">
        <v>56902509</v>
      </c>
      <c r="M971" s="10" t="s">
        <v>54</v>
      </c>
      <c r="N971" s="10" t="s">
        <v>34</v>
      </c>
      <c r="O971" s="10"/>
      <c r="Q971" s="3" t="s">
        <v>856</v>
      </c>
      <c r="S971" s="6" t="s">
        <v>1</v>
      </c>
      <c r="T971" s="6" t="s">
        <v>1</v>
      </c>
      <c r="U971" s="18"/>
      <c r="V971" s="29">
        <v>22</v>
      </c>
      <c r="W971" s="29">
        <v>12</v>
      </c>
      <c r="X971" s="28">
        <v>0.54545454545454541</v>
      </c>
    </row>
    <row r="972" spans="1:25" s="9" customFormat="1" ht="18.75" x14ac:dyDescent="0.2">
      <c r="A972" s="3">
        <v>967</v>
      </c>
      <c r="B972" s="3">
        <v>764</v>
      </c>
      <c r="C972" s="7" t="s">
        <v>855</v>
      </c>
      <c r="D972" s="7" t="s">
        <v>7</v>
      </c>
      <c r="E972" s="7">
        <f>VLOOKUP(C972,'[1]S1.All cases'!$B$3:$O$1003,13,FALSE)</f>
        <v>2018</v>
      </c>
      <c r="F972" s="7" t="str">
        <f>VLOOKUP(C972,'[1]S1.All cases'!$B$3:$O$1003,12,FALSE)</f>
        <v>RUMC</v>
      </c>
      <c r="G972" s="7" t="s">
        <v>52</v>
      </c>
      <c r="H972" s="12" t="s">
        <v>38</v>
      </c>
      <c r="I972" s="13" t="s">
        <v>37</v>
      </c>
      <c r="J972" s="9" t="s">
        <v>854</v>
      </c>
      <c r="K972" s="27">
        <v>19</v>
      </c>
      <c r="L972" s="10">
        <v>38455528</v>
      </c>
      <c r="M972" s="10" t="s">
        <v>35</v>
      </c>
      <c r="N972" s="10" t="s">
        <v>34</v>
      </c>
      <c r="O972" s="10"/>
      <c r="Q972" s="3" t="s">
        <v>643</v>
      </c>
      <c r="S972" s="6" t="s">
        <v>1</v>
      </c>
      <c r="T972" s="6" t="s">
        <v>1</v>
      </c>
      <c r="U972" s="18"/>
      <c r="V972" s="29">
        <v>31</v>
      </c>
      <c r="W972" s="29">
        <v>16</v>
      </c>
      <c r="X972" s="28">
        <v>0.5161290322580645</v>
      </c>
    </row>
    <row r="973" spans="1:25" s="9" customFormat="1" ht="18.75" x14ac:dyDescent="0.2">
      <c r="A973" s="3">
        <v>968</v>
      </c>
      <c r="B973" s="3">
        <v>765</v>
      </c>
      <c r="C973" s="7" t="s">
        <v>853</v>
      </c>
      <c r="D973" s="7" t="s">
        <v>7</v>
      </c>
      <c r="E973" s="7">
        <f>VLOOKUP(C973,'[1]S1.All cases'!$B$3:$O$1003,13,FALSE)</f>
        <v>2018</v>
      </c>
      <c r="F973" s="7" t="str">
        <f>VLOOKUP(C973,'[1]S1.All cases'!$B$3:$O$1003,12,FALSE)</f>
        <v>RUMC</v>
      </c>
      <c r="G973" s="12" t="s">
        <v>39</v>
      </c>
      <c r="H973" s="12" t="s">
        <v>38</v>
      </c>
      <c r="I973" s="13" t="s">
        <v>37</v>
      </c>
      <c r="J973" s="9" t="s">
        <v>852</v>
      </c>
      <c r="K973" s="27">
        <v>19</v>
      </c>
      <c r="L973" s="10">
        <v>42293126</v>
      </c>
      <c r="M973" s="10" t="s">
        <v>35</v>
      </c>
      <c r="N973" s="10" t="s">
        <v>34</v>
      </c>
      <c r="O973" s="10"/>
      <c r="Q973" s="3" t="s">
        <v>851</v>
      </c>
      <c r="S973" s="6" t="s">
        <v>1</v>
      </c>
      <c r="T973" s="6" t="s">
        <v>1</v>
      </c>
      <c r="U973" s="18"/>
      <c r="V973" s="29">
        <v>49</v>
      </c>
      <c r="W973" s="29">
        <v>30</v>
      </c>
      <c r="X973" s="28">
        <v>0.61224489795918369</v>
      </c>
    </row>
    <row r="974" spans="1:25" s="9" customFormat="1" ht="18.75" x14ac:dyDescent="0.2">
      <c r="A974" s="3">
        <v>969</v>
      </c>
      <c r="B974" s="3">
        <v>766</v>
      </c>
      <c r="C974" s="7" t="s">
        <v>850</v>
      </c>
      <c r="D974" s="7" t="s">
        <v>7</v>
      </c>
      <c r="E974" s="7">
        <f>VLOOKUP(C974,'[1]S1.All cases'!$B$3:$O$1003,13,FALSE)</f>
        <v>2018</v>
      </c>
      <c r="F974" s="7" t="str">
        <f>VLOOKUP(C974,'[1]S1.All cases'!$B$3:$O$1003,12,FALSE)</f>
        <v>RUMC</v>
      </c>
      <c r="G974" s="12" t="s">
        <v>39</v>
      </c>
      <c r="H974" s="12" t="s">
        <v>38</v>
      </c>
      <c r="I974" s="13" t="s">
        <v>37</v>
      </c>
      <c r="J974" s="9" t="s">
        <v>849</v>
      </c>
      <c r="K974" s="27">
        <v>22</v>
      </c>
      <c r="L974" s="10">
        <v>42214342</v>
      </c>
      <c r="M974" s="10" t="s">
        <v>54</v>
      </c>
      <c r="N974" s="10" t="s">
        <v>664</v>
      </c>
      <c r="O974" s="10"/>
      <c r="Q974" s="3" t="s">
        <v>848</v>
      </c>
      <c r="S974" s="6" t="s">
        <v>1</v>
      </c>
      <c r="T974" s="6" t="s">
        <v>1</v>
      </c>
      <c r="U974" s="18"/>
      <c r="V974" s="29">
        <v>52</v>
      </c>
      <c r="W974" s="29">
        <v>27</v>
      </c>
      <c r="X974" s="28">
        <v>0.51923076923076927</v>
      </c>
    </row>
    <row r="975" spans="1:25" s="9" customFormat="1" ht="18.75" x14ac:dyDescent="0.2">
      <c r="A975" s="3">
        <v>970</v>
      </c>
      <c r="B975" s="3">
        <v>767</v>
      </c>
      <c r="C975" s="7" t="s">
        <v>847</v>
      </c>
      <c r="D975" s="7" t="s">
        <v>7</v>
      </c>
      <c r="E975" s="7">
        <f>VLOOKUP(C975,'[1]S1.All cases'!$B$3:$O$1003,13,FALSE)</f>
        <v>2018</v>
      </c>
      <c r="F975" s="7" t="str">
        <f>VLOOKUP(C975,'[1]S1.All cases'!$B$3:$O$1003,12,FALSE)</f>
        <v>RUMC</v>
      </c>
      <c r="G975" s="12" t="s">
        <v>39</v>
      </c>
      <c r="H975" s="12" t="s">
        <v>38</v>
      </c>
      <c r="I975" s="13" t="s">
        <v>37</v>
      </c>
      <c r="J975" s="9" t="s">
        <v>846</v>
      </c>
      <c r="K975" s="27" t="s">
        <v>10</v>
      </c>
      <c r="L975" s="10">
        <v>53215794</v>
      </c>
      <c r="M975" s="10" t="s">
        <v>35</v>
      </c>
      <c r="N975" s="10" t="s">
        <v>72</v>
      </c>
      <c r="O975" s="10"/>
      <c r="Q975" s="3" t="s">
        <v>845</v>
      </c>
      <c r="S975" s="6" t="s">
        <v>1</v>
      </c>
      <c r="T975" s="6" t="s">
        <v>1</v>
      </c>
      <c r="U975" s="18"/>
      <c r="V975" s="29">
        <v>24</v>
      </c>
      <c r="W975" s="29">
        <v>24</v>
      </c>
      <c r="X975" s="28">
        <v>1</v>
      </c>
    </row>
    <row r="976" spans="1:25" s="9" customFormat="1" ht="18.75" x14ac:dyDescent="0.2">
      <c r="A976" s="3">
        <v>971</v>
      </c>
      <c r="B976" s="3">
        <v>768</v>
      </c>
      <c r="C976" s="7" t="s">
        <v>843</v>
      </c>
      <c r="D976" s="7" t="s">
        <v>7</v>
      </c>
      <c r="E976" s="7">
        <f>VLOOKUP(C976,'[1]S1.All cases'!$B$3:$O$1003,13,FALSE)</f>
        <v>2018</v>
      </c>
      <c r="F976" s="7" t="str">
        <f>VLOOKUP(C976,'[1]S1.All cases'!$B$3:$O$1003,12,FALSE)</f>
        <v>RUMC</v>
      </c>
      <c r="G976" s="7" t="s">
        <v>52</v>
      </c>
      <c r="H976" s="12" t="s">
        <v>38</v>
      </c>
      <c r="I976" s="13" t="s">
        <v>37</v>
      </c>
      <c r="J976" s="9" t="s">
        <v>844</v>
      </c>
      <c r="K976" s="27">
        <v>3</v>
      </c>
      <c r="L976" s="10">
        <v>133938459</v>
      </c>
      <c r="M976" s="10" t="s">
        <v>35</v>
      </c>
      <c r="N976" s="10" t="s">
        <v>34</v>
      </c>
      <c r="O976" s="10"/>
      <c r="Q976" s="3" t="s">
        <v>841</v>
      </c>
      <c r="S976" s="6" t="s">
        <v>1</v>
      </c>
      <c r="T976" s="6" t="s">
        <v>1</v>
      </c>
      <c r="U976" s="18"/>
      <c r="V976" s="29">
        <v>40</v>
      </c>
      <c r="W976" s="29">
        <v>20</v>
      </c>
      <c r="X976" s="28">
        <v>0.5</v>
      </c>
    </row>
    <row r="977" spans="1:24" s="9" customFormat="1" ht="18.75" x14ac:dyDescent="0.2">
      <c r="A977" s="3">
        <v>972</v>
      </c>
      <c r="B977" s="3">
        <v>768</v>
      </c>
      <c r="C977" s="7" t="s">
        <v>843</v>
      </c>
      <c r="D977" s="7" t="s">
        <v>7</v>
      </c>
      <c r="E977" s="7">
        <f>VLOOKUP(C977,'[1]S1.All cases'!$B$3:$O$1003,13,FALSE)</f>
        <v>2018</v>
      </c>
      <c r="F977" s="7" t="str">
        <f>VLOOKUP(C977,'[1]S1.All cases'!$B$3:$O$1003,12,FALSE)</f>
        <v>RUMC</v>
      </c>
      <c r="G977" s="7" t="s">
        <v>52</v>
      </c>
      <c r="H977" s="12" t="s">
        <v>38</v>
      </c>
      <c r="I977" s="13" t="s">
        <v>37</v>
      </c>
      <c r="J977" s="9" t="s">
        <v>842</v>
      </c>
      <c r="K977" s="27">
        <v>3</v>
      </c>
      <c r="L977" s="10">
        <v>133973770</v>
      </c>
      <c r="M977" s="10" t="s">
        <v>35</v>
      </c>
      <c r="N977" s="10" t="s">
        <v>34</v>
      </c>
      <c r="O977" s="10"/>
      <c r="Q977" s="3" t="s">
        <v>841</v>
      </c>
      <c r="S977" s="6" t="s">
        <v>1</v>
      </c>
      <c r="T977" s="6" t="s">
        <v>1</v>
      </c>
      <c r="U977" s="18"/>
      <c r="V977" s="29">
        <v>44</v>
      </c>
      <c r="W977" s="29">
        <v>25</v>
      </c>
      <c r="X977" s="28">
        <v>0.56818181818181823</v>
      </c>
    </row>
    <row r="978" spans="1:24" s="9" customFormat="1" ht="18.75" x14ac:dyDescent="0.2">
      <c r="A978" s="3">
        <v>973</v>
      </c>
      <c r="B978" s="3">
        <v>769</v>
      </c>
      <c r="C978" s="7" t="s">
        <v>840</v>
      </c>
      <c r="D978" s="7" t="s">
        <v>17</v>
      </c>
      <c r="E978" s="7">
        <f>VLOOKUP(C978,'[1]S1.All cases'!$B$3:$O$1003,13,FALSE)</f>
        <v>2018</v>
      </c>
      <c r="F978" s="7" t="str">
        <f>VLOOKUP(C978,'[1]S1.All cases'!$B$3:$O$1003,12,FALSE)</f>
        <v>RUMC</v>
      </c>
      <c r="G978" s="7" t="s">
        <v>52</v>
      </c>
      <c r="H978" s="12" t="s">
        <v>38</v>
      </c>
      <c r="I978" s="13" t="s">
        <v>37</v>
      </c>
      <c r="J978" s="9" t="s">
        <v>839</v>
      </c>
      <c r="K978" s="27">
        <v>4</v>
      </c>
      <c r="L978" s="10">
        <v>54703851</v>
      </c>
      <c r="M978" s="10" t="s">
        <v>838</v>
      </c>
      <c r="N978" s="10" t="s">
        <v>35</v>
      </c>
      <c r="O978" s="10"/>
      <c r="Q978" s="3" t="s">
        <v>837</v>
      </c>
      <c r="S978" s="6" t="s">
        <v>1</v>
      </c>
      <c r="T978" s="6" t="s">
        <v>1</v>
      </c>
      <c r="U978" s="18"/>
      <c r="V978" s="29">
        <v>35</v>
      </c>
      <c r="W978" s="29">
        <v>16</v>
      </c>
      <c r="X978" s="28">
        <v>0.45714285714285713</v>
      </c>
    </row>
    <row r="979" spans="1:24" s="9" customFormat="1" ht="18.75" x14ac:dyDescent="0.2">
      <c r="A979" s="3">
        <v>974</v>
      </c>
      <c r="B979" s="3">
        <v>770</v>
      </c>
      <c r="C979" s="7" t="s">
        <v>836</v>
      </c>
      <c r="D979" s="7" t="s">
        <v>7</v>
      </c>
      <c r="E979" s="7">
        <f>VLOOKUP(C979,'[1]S1.All cases'!$B$3:$O$1003,13,FALSE)</f>
        <v>2018</v>
      </c>
      <c r="F979" s="7" t="str">
        <f>VLOOKUP(C979,'[1]S1.All cases'!$B$3:$O$1003,12,FALSE)</f>
        <v>RUMC</v>
      </c>
      <c r="G979" s="12" t="s">
        <v>39</v>
      </c>
      <c r="H979" s="12" t="s">
        <v>38</v>
      </c>
      <c r="I979" s="12" t="s">
        <v>37</v>
      </c>
      <c r="J979" s="1" t="s">
        <v>835</v>
      </c>
      <c r="K979" s="4">
        <v>11</v>
      </c>
      <c r="L979" s="3">
        <v>68158400</v>
      </c>
      <c r="M979" s="3" t="s">
        <v>246</v>
      </c>
      <c r="N979" s="3" t="s">
        <v>34</v>
      </c>
      <c r="O979" s="3"/>
      <c r="Q979" s="3" t="s">
        <v>834</v>
      </c>
      <c r="R979" s="1"/>
      <c r="S979" s="6" t="s">
        <v>1</v>
      </c>
      <c r="T979" s="6" t="s">
        <v>1</v>
      </c>
      <c r="U979" s="18"/>
      <c r="V979" s="29">
        <v>46</v>
      </c>
      <c r="W979" s="29">
        <v>16</v>
      </c>
      <c r="X979" s="28">
        <v>0.34782608695652173</v>
      </c>
    </row>
    <row r="980" spans="1:24" s="9" customFormat="1" ht="18.75" x14ac:dyDescent="0.2">
      <c r="A980" s="3">
        <v>975</v>
      </c>
      <c r="B980" s="3">
        <v>771</v>
      </c>
      <c r="C980" s="7" t="s">
        <v>833</v>
      </c>
      <c r="D980" s="7" t="s">
        <v>7</v>
      </c>
      <c r="E980" s="7">
        <f>VLOOKUP(C980,'[1]S1.All cases'!$B$3:$O$1003,13,FALSE)</f>
        <v>2018</v>
      </c>
      <c r="F980" s="7" t="str">
        <f>VLOOKUP(C980,'[1]S1.All cases'!$B$3:$O$1003,12,FALSE)</f>
        <v>RUMC</v>
      </c>
      <c r="G980" s="12" t="s">
        <v>39</v>
      </c>
      <c r="H980" s="12" t="s">
        <v>38</v>
      </c>
      <c r="I980" s="13" t="s">
        <v>37</v>
      </c>
      <c r="J980" s="9" t="s">
        <v>832</v>
      </c>
      <c r="K980" s="27">
        <v>22</v>
      </c>
      <c r="L980" s="10">
        <v>50715674</v>
      </c>
      <c r="M980" s="10" t="s">
        <v>831</v>
      </c>
      <c r="N980" s="10" t="s">
        <v>54</v>
      </c>
      <c r="O980" s="10"/>
      <c r="Q980" s="3" t="s">
        <v>830</v>
      </c>
      <c r="S980" s="6" t="s">
        <v>1</v>
      </c>
      <c r="T980" s="6" t="s">
        <v>1</v>
      </c>
      <c r="U980" s="18"/>
      <c r="V980" s="29">
        <v>42</v>
      </c>
      <c r="W980" s="29">
        <v>17</v>
      </c>
      <c r="X980" s="28">
        <v>0.40476190476190477</v>
      </c>
    </row>
    <row r="981" spans="1:24" s="9" customFormat="1" ht="18.75" x14ac:dyDescent="0.2">
      <c r="A981" s="3">
        <v>976</v>
      </c>
      <c r="B981" s="3">
        <v>772</v>
      </c>
      <c r="C981" s="7" t="s">
        <v>827</v>
      </c>
      <c r="D981" s="7" t="s">
        <v>7</v>
      </c>
      <c r="E981" s="7">
        <f>VLOOKUP(C981,'[1]S1.All cases'!$B$3:$O$1003,13,FALSE)</f>
        <v>2018</v>
      </c>
      <c r="F981" s="7" t="str">
        <f>VLOOKUP(C981,'[1]S1.All cases'!$B$3:$O$1003,12,FALSE)</f>
        <v>RUMC</v>
      </c>
      <c r="G981" s="12" t="s">
        <v>39</v>
      </c>
      <c r="H981" s="12" t="s">
        <v>5</v>
      </c>
      <c r="I981" s="13" t="s">
        <v>4</v>
      </c>
      <c r="J981" s="9" t="s">
        <v>829</v>
      </c>
      <c r="K981" s="27">
        <v>3</v>
      </c>
      <c r="L981" s="10" t="s">
        <v>828</v>
      </c>
      <c r="M981" s="10">
        <v>2</v>
      </c>
      <c r="N981" s="10">
        <v>3</v>
      </c>
      <c r="O981" s="10">
        <v>1607949</v>
      </c>
      <c r="Q981" s="3"/>
      <c r="S981" s="6" t="s">
        <v>1</v>
      </c>
      <c r="T981" s="6" t="s">
        <v>1</v>
      </c>
      <c r="U981" s="18"/>
      <c r="V981" s="6"/>
      <c r="W981" s="6"/>
      <c r="X981" s="5"/>
    </row>
    <row r="982" spans="1:24" s="9" customFormat="1" ht="18.75" x14ac:dyDescent="0.2">
      <c r="A982" s="3">
        <v>977</v>
      </c>
      <c r="B982" s="3">
        <v>772</v>
      </c>
      <c r="C982" s="7" t="s">
        <v>827</v>
      </c>
      <c r="D982" s="7" t="s">
        <v>7</v>
      </c>
      <c r="E982" s="7">
        <f>VLOOKUP(C982,'[1]S1.All cases'!$B$3:$O$1003,13,FALSE)</f>
        <v>2018</v>
      </c>
      <c r="F982" s="7" t="str">
        <f>VLOOKUP(C982,'[1]S1.All cases'!$B$3:$O$1003,12,FALSE)</f>
        <v>RUMC</v>
      </c>
      <c r="G982" s="12" t="s">
        <v>39</v>
      </c>
      <c r="H982" s="12" t="s">
        <v>38</v>
      </c>
      <c r="I982" s="13" t="s">
        <v>37</v>
      </c>
      <c r="J982" s="9" t="s">
        <v>826</v>
      </c>
      <c r="K982" s="27" t="s">
        <v>10</v>
      </c>
      <c r="L982" s="10">
        <v>71127012</v>
      </c>
      <c r="M982" s="10" t="s">
        <v>72</v>
      </c>
      <c r="N982" s="10" t="s">
        <v>54</v>
      </c>
      <c r="O982" s="10"/>
      <c r="Q982" s="3" t="s">
        <v>825</v>
      </c>
      <c r="S982" s="6" t="s">
        <v>1</v>
      </c>
      <c r="T982" s="6" t="s">
        <v>1</v>
      </c>
      <c r="U982" s="18"/>
      <c r="V982" s="29">
        <v>20</v>
      </c>
      <c r="W982" s="29">
        <v>20</v>
      </c>
      <c r="X982" s="28">
        <v>1</v>
      </c>
    </row>
    <row r="983" spans="1:24" s="9" customFormat="1" ht="18.75" x14ac:dyDescent="0.2">
      <c r="A983" s="3">
        <v>978</v>
      </c>
      <c r="B983" s="3">
        <v>773</v>
      </c>
      <c r="C983" s="7" t="s">
        <v>822</v>
      </c>
      <c r="D983" s="7" t="s">
        <v>7</v>
      </c>
      <c r="E983" s="7">
        <f>VLOOKUP(C983,'[1]S1.All cases'!$B$3:$O$1003,13,FALSE)</f>
        <v>2018</v>
      </c>
      <c r="F983" s="7" t="str">
        <f>VLOOKUP(C983,'[1]S1.All cases'!$B$3:$O$1003,12,FALSE)</f>
        <v>RUMC</v>
      </c>
      <c r="G983" s="12" t="s">
        <v>39</v>
      </c>
      <c r="H983" s="12" t="s">
        <v>5</v>
      </c>
      <c r="I983" s="13" t="s">
        <v>4</v>
      </c>
      <c r="J983" s="9" t="s">
        <v>824</v>
      </c>
      <c r="K983" s="27">
        <v>5</v>
      </c>
      <c r="L983" s="10" t="s">
        <v>823</v>
      </c>
      <c r="M983" s="10">
        <v>2</v>
      </c>
      <c r="N983" s="10">
        <v>1</v>
      </c>
      <c r="O983" s="10">
        <v>24810</v>
      </c>
      <c r="Q983" s="3" t="s">
        <v>820</v>
      </c>
      <c r="S983" s="6" t="s">
        <v>1</v>
      </c>
      <c r="T983" s="6" t="s">
        <v>1</v>
      </c>
      <c r="U983" s="18"/>
      <c r="V983" s="6"/>
      <c r="W983" s="6"/>
      <c r="X983" s="5"/>
    </row>
    <row r="984" spans="1:24" s="9" customFormat="1" ht="18.75" x14ac:dyDescent="0.2">
      <c r="A984" s="3">
        <v>979</v>
      </c>
      <c r="B984" s="3">
        <v>773</v>
      </c>
      <c r="C984" s="7" t="s">
        <v>822</v>
      </c>
      <c r="D984" s="7" t="s">
        <v>7</v>
      </c>
      <c r="E984" s="7">
        <f>VLOOKUP(C984,'[1]S1.All cases'!$B$3:$O$1003,13,FALSE)</f>
        <v>2018</v>
      </c>
      <c r="F984" s="7" t="str">
        <f>VLOOKUP(C984,'[1]S1.All cases'!$B$3:$O$1003,12,FALSE)</f>
        <v>RUMC</v>
      </c>
      <c r="G984" s="12" t="s">
        <v>39</v>
      </c>
      <c r="H984" s="12" t="s">
        <v>38</v>
      </c>
      <c r="I984" s="13" t="s">
        <v>37</v>
      </c>
      <c r="J984" s="9" t="s">
        <v>821</v>
      </c>
      <c r="K984" s="27">
        <v>5</v>
      </c>
      <c r="L984" s="10">
        <v>90694686</v>
      </c>
      <c r="M984" s="10" t="s">
        <v>499</v>
      </c>
      <c r="N984" s="10" t="s">
        <v>35</v>
      </c>
      <c r="O984" s="10"/>
      <c r="Q984" s="3" t="s">
        <v>820</v>
      </c>
      <c r="S984" s="6" t="s">
        <v>1</v>
      </c>
      <c r="T984" s="6" t="s">
        <v>1</v>
      </c>
      <c r="U984" s="18"/>
      <c r="V984" s="29">
        <v>34</v>
      </c>
      <c r="W984" s="29">
        <v>19</v>
      </c>
      <c r="X984" s="28">
        <v>0.55882352941176472</v>
      </c>
    </row>
    <row r="985" spans="1:24" s="9" customFormat="1" ht="18.75" x14ac:dyDescent="0.2">
      <c r="A985" s="3">
        <v>980</v>
      </c>
      <c r="B985" s="3">
        <v>774</v>
      </c>
      <c r="C985" s="7" t="s">
        <v>819</v>
      </c>
      <c r="D985" s="7" t="s">
        <v>7</v>
      </c>
      <c r="E985" s="7">
        <f>VLOOKUP(C985,'[1]S1.All cases'!$B$3:$O$1003,13,FALSE)</f>
        <v>2018</v>
      </c>
      <c r="F985" s="7" t="str">
        <f>VLOOKUP(C985,'[1]S1.All cases'!$B$3:$O$1003,12,FALSE)</f>
        <v>RUMC</v>
      </c>
      <c r="G985" s="12" t="s">
        <v>39</v>
      </c>
      <c r="H985" s="12" t="s">
        <v>38</v>
      </c>
      <c r="I985" s="13" t="s">
        <v>37</v>
      </c>
      <c r="J985" s="9" t="s">
        <v>818</v>
      </c>
      <c r="K985" s="27">
        <v>1</v>
      </c>
      <c r="L985" s="10">
        <v>6825126</v>
      </c>
      <c r="M985" s="10" t="s">
        <v>549</v>
      </c>
      <c r="N985" s="10" t="s">
        <v>72</v>
      </c>
      <c r="O985" s="10"/>
      <c r="Q985" s="3" t="s">
        <v>806</v>
      </c>
      <c r="S985" s="6" t="s">
        <v>1</v>
      </c>
      <c r="T985" s="6" t="s">
        <v>1</v>
      </c>
      <c r="U985" s="18"/>
      <c r="V985" s="29">
        <v>24</v>
      </c>
      <c r="W985" s="29">
        <v>11</v>
      </c>
      <c r="X985" s="28">
        <v>0.45833333333333331</v>
      </c>
    </row>
    <row r="986" spans="1:24" s="9" customFormat="1" ht="18.75" x14ac:dyDescent="0.2">
      <c r="A986" s="3">
        <v>981</v>
      </c>
      <c r="B986" s="3">
        <v>775</v>
      </c>
      <c r="C986" s="7" t="s">
        <v>815</v>
      </c>
      <c r="D986" s="7" t="s">
        <v>17</v>
      </c>
      <c r="E986" s="7">
        <f>VLOOKUP(C986,'[1]S1.All cases'!$B$3:$O$1003,13,FALSE)</f>
        <v>2018</v>
      </c>
      <c r="F986" s="7" t="str">
        <f>VLOOKUP(C986,'[1]S1.All cases'!$B$3:$O$1003,12,FALSE)</f>
        <v>RUMC</v>
      </c>
      <c r="G986" s="12" t="s">
        <v>39</v>
      </c>
      <c r="H986" s="12" t="s">
        <v>5</v>
      </c>
      <c r="I986" s="13" t="s">
        <v>4</v>
      </c>
      <c r="J986" s="12" t="s">
        <v>817</v>
      </c>
      <c r="K986" s="27">
        <v>4</v>
      </c>
      <c r="L986" s="10" t="s">
        <v>816</v>
      </c>
      <c r="M986" s="10">
        <v>2</v>
      </c>
      <c r="N986" s="10">
        <v>3</v>
      </c>
      <c r="O986" s="10">
        <v>14598047</v>
      </c>
      <c r="Q986" s="3"/>
      <c r="S986" s="6" t="s">
        <v>1</v>
      </c>
      <c r="T986" s="6" t="s">
        <v>1</v>
      </c>
      <c r="U986" s="18"/>
      <c r="V986" s="6"/>
      <c r="W986" s="6"/>
      <c r="X986" s="5"/>
    </row>
    <row r="987" spans="1:24" s="9" customFormat="1" ht="18.75" x14ac:dyDescent="0.2">
      <c r="A987" s="3">
        <v>982</v>
      </c>
      <c r="B987" s="3">
        <v>775</v>
      </c>
      <c r="C987" s="7" t="s">
        <v>815</v>
      </c>
      <c r="D987" s="7" t="s">
        <v>17</v>
      </c>
      <c r="E987" s="7">
        <f>VLOOKUP(C987,'[1]S1.All cases'!$B$3:$O$1003,13,FALSE)</f>
        <v>2018</v>
      </c>
      <c r="F987" s="7" t="str">
        <f>VLOOKUP(C987,'[1]S1.All cases'!$B$3:$O$1003,12,FALSE)</f>
        <v>RUMC</v>
      </c>
      <c r="G987" s="12" t="s">
        <v>39</v>
      </c>
      <c r="H987" s="12" t="s">
        <v>5</v>
      </c>
      <c r="I987" s="13" t="s">
        <v>4</v>
      </c>
      <c r="J987" s="12" t="s">
        <v>814</v>
      </c>
      <c r="K987" s="27">
        <v>9</v>
      </c>
      <c r="L987" s="10" t="s">
        <v>813</v>
      </c>
      <c r="M987" s="10">
        <v>2</v>
      </c>
      <c r="N987" s="10">
        <v>1</v>
      </c>
      <c r="O987" s="10">
        <v>13106953</v>
      </c>
      <c r="Q987" s="3"/>
      <c r="S987" s="6" t="s">
        <v>1</v>
      </c>
      <c r="T987" s="6" t="s">
        <v>1</v>
      </c>
      <c r="U987" s="18"/>
      <c r="V987" s="6"/>
      <c r="W987" s="6"/>
      <c r="X987" s="5"/>
    </row>
    <row r="988" spans="1:24" s="9" customFormat="1" ht="18.75" x14ac:dyDescent="0.2">
      <c r="A988" s="3">
        <v>983</v>
      </c>
      <c r="B988" s="3">
        <v>776</v>
      </c>
      <c r="C988" s="7" t="s">
        <v>811</v>
      </c>
      <c r="D988" s="7" t="s">
        <v>17</v>
      </c>
      <c r="E988" s="7">
        <f>VLOOKUP(C988,'[1]S1.All cases'!$B$3:$O$1003,13,FALSE)</f>
        <v>2018</v>
      </c>
      <c r="F988" s="7" t="str">
        <f>VLOOKUP(C988,'[1]S1.All cases'!$B$3:$O$1003,12,FALSE)</f>
        <v>RUMC</v>
      </c>
      <c r="G988" s="12" t="s">
        <v>39</v>
      </c>
      <c r="H988" s="12" t="s">
        <v>38</v>
      </c>
      <c r="I988" s="13" t="s">
        <v>37</v>
      </c>
      <c r="J988" s="9" t="s">
        <v>812</v>
      </c>
      <c r="K988" s="27">
        <v>1</v>
      </c>
      <c r="L988" s="10">
        <v>215671294</v>
      </c>
      <c r="M988" s="10" t="s">
        <v>35</v>
      </c>
      <c r="N988" s="10" t="s">
        <v>34</v>
      </c>
      <c r="O988" s="10"/>
      <c r="Q988" s="3" t="s">
        <v>373</v>
      </c>
      <c r="S988" s="6" t="s">
        <v>1</v>
      </c>
      <c r="T988" s="6" t="s">
        <v>1</v>
      </c>
      <c r="U988" s="18"/>
      <c r="V988" s="29">
        <v>54</v>
      </c>
      <c r="W988" s="29">
        <v>19</v>
      </c>
      <c r="X988" s="28">
        <v>0.35185185185185186</v>
      </c>
    </row>
    <row r="989" spans="1:24" s="9" customFormat="1" ht="18.75" x14ac:dyDescent="0.2">
      <c r="A989" s="3">
        <v>984</v>
      </c>
      <c r="B989" s="3">
        <v>776</v>
      </c>
      <c r="C989" s="7" t="s">
        <v>811</v>
      </c>
      <c r="D989" s="7" t="s">
        <v>17</v>
      </c>
      <c r="E989" s="7">
        <f>VLOOKUP(C989,'[1]S1.All cases'!$B$3:$O$1003,13,FALSE)</f>
        <v>2018</v>
      </c>
      <c r="F989" s="7" t="str">
        <f>VLOOKUP(C989,'[1]S1.All cases'!$B$3:$O$1003,12,FALSE)</f>
        <v>RUMC</v>
      </c>
      <c r="G989" s="12" t="s">
        <v>39</v>
      </c>
      <c r="H989" s="12" t="s">
        <v>38</v>
      </c>
      <c r="I989" s="13" t="s">
        <v>37</v>
      </c>
      <c r="J989" s="9" t="s">
        <v>810</v>
      </c>
      <c r="K989" s="27">
        <v>1</v>
      </c>
      <c r="L989" s="10">
        <v>216247118</v>
      </c>
      <c r="M989" s="10" t="s">
        <v>35</v>
      </c>
      <c r="N989" s="10" t="s">
        <v>72</v>
      </c>
      <c r="O989" s="10"/>
      <c r="Q989" s="3" t="s">
        <v>373</v>
      </c>
      <c r="S989" s="6" t="s">
        <v>1</v>
      </c>
      <c r="T989" s="6" t="s">
        <v>1</v>
      </c>
      <c r="U989" s="18"/>
      <c r="V989" s="29">
        <v>30</v>
      </c>
      <c r="W989" s="29">
        <v>15</v>
      </c>
      <c r="X989" s="28">
        <v>0.5</v>
      </c>
    </row>
    <row r="990" spans="1:24" s="9" customFormat="1" ht="18.75" x14ac:dyDescent="0.2">
      <c r="A990" s="3">
        <v>985</v>
      </c>
      <c r="B990" s="3">
        <v>777</v>
      </c>
      <c r="C990" s="7" t="s">
        <v>809</v>
      </c>
      <c r="D990" s="7" t="s">
        <v>7</v>
      </c>
      <c r="E990" s="7">
        <f>VLOOKUP(C990,'[1]S1.All cases'!$B$3:$O$1003,13,FALSE)</f>
        <v>2018</v>
      </c>
      <c r="F990" s="7" t="str">
        <f>VLOOKUP(C990,'[1]S1.All cases'!$B$3:$O$1003,12,FALSE)</f>
        <v>RUMC</v>
      </c>
      <c r="G990" s="12" t="s">
        <v>39</v>
      </c>
      <c r="H990" s="12" t="s">
        <v>38</v>
      </c>
      <c r="I990" s="13" t="s">
        <v>37</v>
      </c>
      <c r="J990" s="9" t="s">
        <v>808</v>
      </c>
      <c r="K990" s="27">
        <v>1</v>
      </c>
      <c r="L990" s="10">
        <v>7664801</v>
      </c>
      <c r="M990" s="10" t="s">
        <v>35</v>
      </c>
      <c r="N990" s="10" t="s">
        <v>807</v>
      </c>
      <c r="O990" s="10"/>
      <c r="Q990" s="3" t="s">
        <v>806</v>
      </c>
      <c r="S990" s="6" t="s">
        <v>1</v>
      </c>
      <c r="T990" s="6" t="s">
        <v>1</v>
      </c>
      <c r="U990" s="18"/>
      <c r="V990" s="6"/>
      <c r="W990" s="6"/>
      <c r="X990" s="5"/>
    </row>
    <row r="991" spans="1:24" s="9" customFormat="1" ht="18.75" x14ac:dyDescent="0.2">
      <c r="A991" s="3">
        <v>986</v>
      </c>
      <c r="B991" s="3">
        <v>778</v>
      </c>
      <c r="C991" s="7" t="s">
        <v>805</v>
      </c>
      <c r="D991" s="7" t="s">
        <v>7</v>
      </c>
      <c r="E991" s="7">
        <f>VLOOKUP(C991,'[1]S1.All cases'!$B$3:$O$1003,13,FALSE)</f>
        <v>2018</v>
      </c>
      <c r="F991" s="7" t="str">
        <f>VLOOKUP(C991,'[1]S1.All cases'!$B$3:$O$1003,12,FALSE)</f>
        <v>RUMC</v>
      </c>
      <c r="G991" s="7" t="s">
        <v>59</v>
      </c>
      <c r="H991" s="12" t="s">
        <v>5</v>
      </c>
      <c r="I991" s="13" t="s">
        <v>4</v>
      </c>
      <c r="J991" s="9" t="s">
        <v>804</v>
      </c>
      <c r="K991" s="27">
        <v>1</v>
      </c>
      <c r="L991" s="10" t="s">
        <v>803</v>
      </c>
      <c r="M991" s="10">
        <v>2</v>
      </c>
      <c r="N991" s="10">
        <v>1</v>
      </c>
      <c r="O991" s="10">
        <v>16023</v>
      </c>
      <c r="Q991" s="3" t="s">
        <v>802</v>
      </c>
      <c r="S991" s="6" t="s">
        <v>1</v>
      </c>
      <c r="T991" s="18"/>
      <c r="U991" s="6" t="s">
        <v>1</v>
      </c>
      <c r="V991" s="6"/>
      <c r="W991" s="6"/>
      <c r="X991" s="5"/>
    </row>
    <row r="992" spans="1:24" s="9" customFormat="1" ht="18.75" x14ac:dyDescent="0.2">
      <c r="A992" s="3">
        <v>987</v>
      </c>
      <c r="B992" s="3">
        <v>779</v>
      </c>
      <c r="C992" s="7" t="s">
        <v>799</v>
      </c>
      <c r="D992" s="7" t="s">
        <v>17</v>
      </c>
      <c r="E992" s="7">
        <f>VLOOKUP(C992,'[1]S1.All cases'!$B$3:$O$1003,13,FALSE)</f>
        <v>2018</v>
      </c>
      <c r="F992" s="7" t="str">
        <f>VLOOKUP(C992,'[1]S1.All cases'!$B$3:$O$1003,12,FALSE)</f>
        <v>RUMC</v>
      </c>
      <c r="G992" s="12" t="s">
        <v>39</v>
      </c>
      <c r="H992" s="12" t="s">
        <v>5</v>
      </c>
      <c r="I992" s="13" t="s">
        <v>4</v>
      </c>
      <c r="J992" s="12" t="s">
        <v>801</v>
      </c>
      <c r="K992" s="27">
        <v>15</v>
      </c>
      <c r="L992" s="10" t="s">
        <v>800</v>
      </c>
      <c r="M992" s="10">
        <v>2</v>
      </c>
      <c r="N992" s="10">
        <v>1</v>
      </c>
      <c r="O992" s="10">
        <v>2584050</v>
      </c>
      <c r="Q992" s="3"/>
      <c r="S992" s="6" t="s">
        <v>1</v>
      </c>
      <c r="T992" s="6" t="s">
        <v>1</v>
      </c>
      <c r="U992" s="18"/>
      <c r="V992" s="6"/>
      <c r="W992" s="6"/>
      <c r="X992" s="5"/>
    </row>
    <row r="993" spans="1:26" s="9" customFormat="1" ht="18.75" x14ac:dyDescent="0.2">
      <c r="A993" s="3">
        <v>988</v>
      </c>
      <c r="B993" s="3">
        <v>779</v>
      </c>
      <c r="C993" s="7" t="s">
        <v>799</v>
      </c>
      <c r="D993" s="7" t="s">
        <v>17</v>
      </c>
      <c r="E993" s="7">
        <f>VLOOKUP(C993,'[1]S1.All cases'!$B$3:$O$1003,13,FALSE)</f>
        <v>2018</v>
      </c>
      <c r="F993" s="7" t="str">
        <f>VLOOKUP(C993,'[1]S1.All cases'!$B$3:$O$1003,12,FALSE)</f>
        <v>RUMC</v>
      </c>
      <c r="G993" s="12" t="s">
        <v>39</v>
      </c>
      <c r="H993" s="12" t="s">
        <v>5</v>
      </c>
      <c r="I993" s="13" t="s">
        <v>4</v>
      </c>
      <c r="J993" s="12" t="s">
        <v>798</v>
      </c>
      <c r="K993" s="27">
        <v>8</v>
      </c>
      <c r="L993" s="10" t="s">
        <v>797</v>
      </c>
      <c r="M993" s="10">
        <v>2</v>
      </c>
      <c r="N993" s="10">
        <v>3</v>
      </c>
      <c r="O993" s="10">
        <v>1794316</v>
      </c>
      <c r="Q993" s="3"/>
      <c r="S993" s="6" t="s">
        <v>1</v>
      </c>
      <c r="T993" s="6" t="s">
        <v>1</v>
      </c>
      <c r="U993" s="18"/>
      <c r="V993" s="6"/>
      <c r="W993" s="6"/>
      <c r="X993" s="5"/>
    </row>
    <row r="994" spans="1:26" s="9" customFormat="1" ht="18.75" x14ac:dyDescent="0.2">
      <c r="A994" s="3">
        <v>989</v>
      </c>
      <c r="B994" s="3">
        <v>780</v>
      </c>
      <c r="C994" s="7" t="s">
        <v>796</v>
      </c>
      <c r="D994" s="7" t="s">
        <v>7</v>
      </c>
      <c r="E994" s="7">
        <f>VLOOKUP(C994,'[1]S1.All cases'!$B$3:$O$1003,13,FALSE)</f>
        <v>2018</v>
      </c>
      <c r="F994" s="7" t="str">
        <f>VLOOKUP(C994,'[1]S1.All cases'!$B$3:$O$1003,12,FALSE)</f>
        <v>RUMC</v>
      </c>
      <c r="G994" s="12" t="s">
        <v>39</v>
      </c>
      <c r="H994" s="12" t="s">
        <v>38</v>
      </c>
      <c r="I994" s="13" t="s">
        <v>37</v>
      </c>
      <c r="J994" s="9" t="s">
        <v>795</v>
      </c>
      <c r="K994" s="27">
        <v>14</v>
      </c>
      <c r="L994" s="10">
        <v>21403169</v>
      </c>
      <c r="M994" s="10" t="s">
        <v>54</v>
      </c>
      <c r="N994" s="10" t="s">
        <v>72</v>
      </c>
      <c r="O994" s="10"/>
      <c r="Q994" s="3" t="s">
        <v>794</v>
      </c>
      <c r="S994" s="6" t="s">
        <v>1</v>
      </c>
      <c r="T994" s="6" t="s">
        <v>1</v>
      </c>
      <c r="U994" s="18"/>
      <c r="V994" s="29">
        <v>35</v>
      </c>
      <c r="W994" s="29">
        <v>17</v>
      </c>
      <c r="X994" s="28">
        <v>0.48571428571428571</v>
      </c>
    </row>
    <row r="995" spans="1:26" s="9" customFormat="1" ht="18.75" x14ac:dyDescent="0.2">
      <c r="A995" s="3">
        <v>990</v>
      </c>
      <c r="B995" s="3">
        <v>781</v>
      </c>
      <c r="C995" s="7" t="s">
        <v>793</v>
      </c>
      <c r="D995" s="7" t="s">
        <v>7</v>
      </c>
      <c r="E995" s="7">
        <f>VLOOKUP(C995,'[1]S1.All cases'!$B$3:$O$1003,13,FALSE)</f>
        <v>2018</v>
      </c>
      <c r="F995" s="7" t="str">
        <f>VLOOKUP(C995,'[1]S1.All cases'!$B$3:$O$1003,12,FALSE)</f>
        <v>RUMC</v>
      </c>
      <c r="G995" s="7" t="s">
        <v>52</v>
      </c>
      <c r="H995" s="12" t="s">
        <v>38</v>
      </c>
      <c r="I995" s="13" t="s">
        <v>37</v>
      </c>
      <c r="J995" s="9" t="s">
        <v>90</v>
      </c>
      <c r="K995" s="27">
        <v>12</v>
      </c>
      <c r="L995" s="10">
        <v>102840399</v>
      </c>
      <c r="M995" s="10" t="s">
        <v>35</v>
      </c>
      <c r="N995" s="10" t="s">
        <v>34</v>
      </c>
      <c r="O995" s="10"/>
      <c r="Q995" s="3" t="s">
        <v>89</v>
      </c>
      <c r="S995" s="6" t="s">
        <v>1</v>
      </c>
      <c r="T995" s="6" t="s">
        <v>1</v>
      </c>
      <c r="U995" s="18"/>
      <c r="V995" s="29">
        <v>41</v>
      </c>
      <c r="W995" s="29">
        <v>25</v>
      </c>
      <c r="X995" s="28">
        <v>0.6097560975609756</v>
      </c>
    </row>
    <row r="996" spans="1:26" s="9" customFormat="1" ht="18.75" x14ac:dyDescent="0.2">
      <c r="A996" s="3">
        <v>991</v>
      </c>
      <c r="B996" s="3">
        <v>781</v>
      </c>
      <c r="C996" s="7" t="s">
        <v>793</v>
      </c>
      <c r="D996" s="7" t="s">
        <v>7</v>
      </c>
      <c r="E996" s="7">
        <f>VLOOKUP(C996,'[1]S1.All cases'!$B$3:$O$1003,13,FALSE)</f>
        <v>2018</v>
      </c>
      <c r="F996" s="7" t="str">
        <f>VLOOKUP(C996,'[1]S1.All cases'!$B$3:$O$1003,12,FALSE)</f>
        <v>RUMC</v>
      </c>
      <c r="G996" s="7" t="s">
        <v>52</v>
      </c>
      <c r="H996" s="12" t="s">
        <v>38</v>
      </c>
      <c r="I996" s="13" t="s">
        <v>37</v>
      </c>
      <c r="J996" s="9" t="s">
        <v>792</v>
      </c>
      <c r="K996" s="27">
        <v>12</v>
      </c>
      <c r="L996" s="10">
        <v>102852843</v>
      </c>
      <c r="M996" s="10" t="s">
        <v>35</v>
      </c>
      <c r="N996" s="10" t="s">
        <v>72</v>
      </c>
      <c r="O996" s="10"/>
      <c r="Q996" s="3" t="s">
        <v>89</v>
      </c>
      <c r="S996" s="6" t="s">
        <v>1</v>
      </c>
      <c r="T996" s="6" t="s">
        <v>1</v>
      </c>
      <c r="U996" s="18"/>
      <c r="V996" s="29">
        <v>32</v>
      </c>
      <c r="W996" s="29">
        <v>18</v>
      </c>
      <c r="X996" s="28">
        <v>0.5625</v>
      </c>
    </row>
    <row r="997" spans="1:26" s="9" customFormat="1" ht="18.75" x14ac:dyDescent="0.2">
      <c r="A997" s="3">
        <v>992</v>
      </c>
      <c r="B997" s="3">
        <v>782</v>
      </c>
      <c r="C997" s="7" t="s">
        <v>791</v>
      </c>
      <c r="D997" s="7" t="s">
        <v>17</v>
      </c>
      <c r="E997" s="7">
        <f>VLOOKUP(C997,'[1]S1.All cases'!$B$3:$O$1003,13,FALSE)</f>
        <v>2018</v>
      </c>
      <c r="F997" s="7" t="str">
        <f>VLOOKUP(C997,'[1]S1.All cases'!$B$3:$O$1003,12,FALSE)</f>
        <v>RUMC</v>
      </c>
      <c r="G997" s="12" t="s">
        <v>109</v>
      </c>
      <c r="H997" s="12" t="s">
        <v>38</v>
      </c>
      <c r="I997" s="13" t="s">
        <v>37</v>
      </c>
      <c r="J997" s="9" t="s">
        <v>790</v>
      </c>
      <c r="K997" s="27">
        <v>11</v>
      </c>
      <c r="L997" s="10">
        <v>108251028</v>
      </c>
      <c r="M997" s="10" t="s">
        <v>789</v>
      </c>
      <c r="N997" s="10" t="s">
        <v>72</v>
      </c>
      <c r="O997" s="10"/>
      <c r="Q997" s="3" t="s">
        <v>788</v>
      </c>
      <c r="S997" s="6" t="s">
        <v>1</v>
      </c>
      <c r="T997" s="6" t="s">
        <v>1</v>
      </c>
      <c r="U997" s="18"/>
      <c r="V997" s="29">
        <v>37</v>
      </c>
      <c r="W997" s="29">
        <v>23</v>
      </c>
      <c r="X997" s="28">
        <v>0.6216216216216216</v>
      </c>
    </row>
    <row r="998" spans="1:26" s="9" customFormat="1" ht="18.75" x14ac:dyDescent="0.2">
      <c r="A998" s="3">
        <v>993</v>
      </c>
      <c r="B998" s="3">
        <v>783</v>
      </c>
      <c r="C998" s="7" t="s">
        <v>787</v>
      </c>
      <c r="D998" s="7" t="s">
        <v>17</v>
      </c>
      <c r="E998" s="7">
        <f>VLOOKUP(C998,'[1]S1.All cases'!$B$3:$O$1003,13,FALSE)</f>
        <v>2018</v>
      </c>
      <c r="F998" s="7" t="str">
        <f>VLOOKUP(C998,'[1]S1.All cases'!$B$3:$O$1003,12,FALSE)</f>
        <v>RUMC</v>
      </c>
      <c r="G998" s="12" t="s">
        <v>39</v>
      </c>
      <c r="H998" s="12" t="s">
        <v>38</v>
      </c>
      <c r="I998" s="13" t="s">
        <v>37</v>
      </c>
      <c r="J998" s="12" t="s">
        <v>786</v>
      </c>
      <c r="K998" s="27">
        <v>6</v>
      </c>
      <c r="L998" s="10">
        <v>24843074</v>
      </c>
      <c r="M998" s="10" t="s">
        <v>785</v>
      </c>
      <c r="N998" s="10" t="s">
        <v>34</v>
      </c>
      <c r="O998" s="10"/>
      <c r="Q998" s="3" t="s">
        <v>784</v>
      </c>
      <c r="S998" s="6" t="s">
        <v>1</v>
      </c>
      <c r="T998" s="6" t="s">
        <v>1</v>
      </c>
      <c r="U998" s="18"/>
      <c r="V998" s="29">
        <v>31</v>
      </c>
      <c r="W998" s="29">
        <v>13</v>
      </c>
      <c r="X998" s="28">
        <v>0.41935483870967744</v>
      </c>
    </row>
    <row r="999" spans="1:26" s="9" customFormat="1" ht="18.75" x14ac:dyDescent="0.2">
      <c r="A999" s="3">
        <v>994</v>
      </c>
      <c r="B999" s="3">
        <v>784</v>
      </c>
      <c r="C999" s="7" t="s">
        <v>783</v>
      </c>
      <c r="D999" s="7" t="s">
        <v>17</v>
      </c>
      <c r="E999" s="7">
        <f>VLOOKUP(C999,'[1]S1.All cases'!$B$3:$O$1003,13,FALSE)</f>
        <v>2018</v>
      </c>
      <c r="F999" s="7" t="str">
        <f>VLOOKUP(C999,'[1]S1.All cases'!$B$3:$O$1003,12,FALSE)</f>
        <v>RUMC</v>
      </c>
      <c r="G999" s="12" t="s">
        <v>39</v>
      </c>
      <c r="H999" s="12" t="s">
        <v>38</v>
      </c>
      <c r="I999" s="13" t="s">
        <v>37</v>
      </c>
      <c r="J999" s="9" t="s">
        <v>374</v>
      </c>
      <c r="K999" s="27">
        <v>1</v>
      </c>
      <c r="L999" s="10">
        <v>215782798</v>
      </c>
      <c r="M999" s="10" t="s">
        <v>34</v>
      </c>
      <c r="N999" s="10" t="s">
        <v>72</v>
      </c>
      <c r="O999" s="10"/>
      <c r="Q999" s="3" t="s">
        <v>373</v>
      </c>
      <c r="S999" s="6" t="s">
        <v>1</v>
      </c>
      <c r="T999" s="6" t="s">
        <v>1</v>
      </c>
      <c r="U999" s="18"/>
      <c r="V999" s="29">
        <v>35</v>
      </c>
      <c r="W999" s="29">
        <v>35</v>
      </c>
      <c r="X999" s="28">
        <v>1</v>
      </c>
    </row>
    <row r="1000" spans="1:26" s="9" customFormat="1" ht="18.75" x14ac:dyDescent="0.2">
      <c r="A1000" s="3">
        <v>995</v>
      </c>
      <c r="B1000" s="3">
        <v>785</v>
      </c>
      <c r="C1000" s="7" t="s">
        <v>782</v>
      </c>
      <c r="D1000" s="7" t="s">
        <v>17</v>
      </c>
      <c r="E1000" s="7">
        <f>VLOOKUP(C1000,'[1]S1.All cases'!$B$3:$O$1003,13,FALSE)</f>
        <v>2018</v>
      </c>
      <c r="F1000" s="7" t="str">
        <f>VLOOKUP(C1000,'[1]S1.All cases'!$B$3:$O$1003,12,FALSE)</f>
        <v>RUMC</v>
      </c>
      <c r="G1000" s="7" t="s">
        <v>6</v>
      </c>
      <c r="H1000" s="12" t="s">
        <v>5</v>
      </c>
      <c r="I1000" s="13" t="s">
        <v>4</v>
      </c>
      <c r="J1000" s="12" t="s">
        <v>781</v>
      </c>
      <c r="K1000" s="27">
        <v>20</v>
      </c>
      <c r="L1000" s="10" t="s">
        <v>780</v>
      </c>
      <c r="M1000" s="10">
        <v>2</v>
      </c>
      <c r="N1000" s="10">
        <v>3</v>
      </c>
      <c r="O1000" s="10">
        <v>134065</v>
      </c>
      <c r="Q1000" s="3"/>
      <c r="S1000" s="6" t="s">
        <v>1</v>
      </c>
      <c r="T1000" s="6" t="s">
        <v>1</v>
      </c>
      <c r="U1000" s="18"/>
      <c r="V1000" s="6"/>
      <c r="W1000" s="6"/>
      <c r="X1000" s="5"/>
    </row>
    <row r="1001" spans="1:26" s="9" customFormat="1" ht="18.75" x14ac:dyDescent="0.2">
      <c r="A1001" s="3">
        <v>996</v>
      </c>
      <c r="B1001" s="3">
        <v>786</v>
      </c>
      <c r="C1001" s="7" t="s">
        <v>779</v>
      </c>
      <c r="D1001" s="7" t="s">
        <v>7</v>
      </c>
      <c r="E1001" s="7">
        <f>VLOOKUP(C1001,'[1]S1.All cases'!$B$3:$O$1003,13,FALSE)</f>
        <v>2018</v>
      </c>
      <c r="F1001" s="7" t="str">
        <f>VLOOKUP(C1001,'[1]S1.All cases'!$B$3:$O$1003,12,FALSE)</f>
        <v>RUMC</v>
      </c>
      <c r="G1001" s="12" t="s">
        <v>39</v>
      </c>
      <c r="H1001" s="12" t="s">
        <v>38</v>
      </c>
      <c r="I1001" s="13" t="s">
        <v>37</v>
      </c>
      <c r="J1001" s="9" t="s">
        <v>778</v>
      </c>
      <c r="K1001" s="27">
        <v>3</v>
      </c>
      <c r="L1001" s="10">
        <v>179203778</v>
      </c>
      <c r="M1001" s="10" t="s">
        <v>54</v>
      </c>
      <c r="N1001" s="10" t="s">
        <v>35</v>
      </c>
      <c r="O1001" s="10"/>
      <c r="Q1001" s="3" t="s">
        <v>777</v>
      </c>
      <c r="S1001" s="6" t="s">
        <v>1</v>
      </c>
      <c r="T1001" s="6" t="s">
        <v>1</v>
      </c>
      <c r="U1001" s="18"/>
      <c r="V1001" s="29">
        <v>33</v>
      </c>
      <c r="W1001" s="29">
        <v>14</v>
      </c>
      <c r="X1001" s="28">
        <v>0.42424242424242425</v>
      </c>
    </row>
    <row r="1002" spans="1:26" s="9" customFormat="1" ht="18.75" x14ac:dyDescent="0.2">
      <c r="A1002" s="3">
        <v>997</v>
      </c>
      <c r="B1002" s="3">
        <v>787</v>
      </c>
      <c r="C1002" s="7" t="s">
        <v>776</v>
      </c>
      <c r="D1002" s="7" t="s">
        <v>17</v>
      </c>
      <c r="E1002" s="7">
        <f>VLOOKUP(C1002,'[1]S1.All cases'!$B$3:$O$1003,13,FALSE)</f>
        <v>2018</v>
      </c>
      <c r="F1002" s="7" t="str">
        <f>VLOOKUP(C1002,'[1]S1.All cases'!$B$3:$O$1003,12,FALSE)</f>
        <v>RUMC</v>
      </c>
      <c r="G1002" s="12" t="s">
        <v>39</v>
      </c>
      <c r="H1002" s="12" t="s">
        <v>38</v>
      </c>
      <c r="I1002" s="13" t="s">
        <v>37</v>
      </c>
      <c r="J1002" s="12" t="s">
        <v>775</v>
      </c>
      <c r="K1002" s="27">
        <v>20</v>
      </c>
      <c r="L1002" s="10">
        <v>58909195</v>
      </c>
      <c r="M1002" s="10" t="s">
        <v>774</v>
      </c>
      <c r="N1002" s="10" t="s">
        <v>34</v>
      </c>
      <c r="O1002" s="10"/>
      <c r="Q1002" s="3" t="s">
        <v>773</v>
      </c>
      <c r="S1002" s="6" t="s">
        <v>1</v>
      </c>
      <c r="T1002" s="6" t="s">
        <v>1</v>
      </c>
      <c r="U1002" s="18"/>
      <c r="V1002" s="29">
        <v>42</v>
      </c>
      <c r="W1002" s="29">
        <v>20</v>
      </c>
      <c r="X1002" s="28">
        <v>0.47619047619047616</v>
      </c>
    </row>
    <row r="1003" spans="1:26" s="9" customFormat="1" ht="18.75" x14ac:dyDescent="0.2">
      <c r="A1003" s="3">
        <v>998</v>
      </c>
      <c r="B1003" s="3">
        <v>788</v>
      </c>
      <c r="C1003" s="7" t="s">
        <v>769</v>
      </c>
      <c r="D1003" s="7" t="s">
        <v>17</v>
      </c>
      <c r="E1003" s="7">
        <f>VLOOKUP(C1003,'[1]S1.All cases'!$B$3:$O$1003,13,FALSE)</f>
        <v>2018</v>
      </c>
      <c r="F1003" s="7" t="str">
        <f>VLOOKUP(C1003,'[1]S1.All cases'!$B$3:$O$1003,12,FALSE)</f>
        <v>RUMC</v>
      </c>
      <c r="G1003" s="12" t="s">
        <v>109</v>
      </c>
      <c r="H1003" s="12" t="s">
        <v>38</v>
      </c>
      <c r="I1003" s="13" t="s">
        <v>37</v>
      </c>
      <c r="J1003" s="9" t="s">
        <v>772</v>
      </c>
      <c r="K1003" s="27">
        <v>16</v>
      </c>
      <c r="L1003" s="10">
        <v>21715123</v>
      </c>
      <c r="M1003" s="10" t="s">
        <v>455</v>
      </c>
      <c r="N1003" s="10" t="s">
        <v>35</v>
      </c>
      <c r="O1003" s="10"/>
      <c r="Q1003" s="3" t="s">
        <v>767</v>
      </c>
      <c r="R1003" s="10" t="s">
        <v>96</v>
      </c>
      <c r="S1003" s="6" t="s">
        <v>1</v>
      </c>
      <c r="T1003" s="6" t="s">
        <v>1</v>
      </c>
      <c r="U1003" s="18"/>
      <c r="V1003" s="29">
        <v>33</v>
      </c>
      <c r="W1003" s="29">
        <v>16</v>
      </c>
      <c r="X1003" s="28">
        <v>0.48484848484848486</v>
      </c>
    </row>
    <row r="1004" spans="1:26" s="9" customFormat="1" ht="18.75" x14ac:dyDescent="0.2">
      <c r="A1004" s="3">
        <v>999</v>
      </c>
      <c r="B1004" s="3">
        <v>788</v>
      </c>
      <c r="C1004" s="7" t="s">
        <v>769</v>
      </c>
      <c r="D1004" s="7" t="s">
        <v>17</v>
      </c>
      <c r="E1004" s="7">
        <f>VLOOKUP(C1004,'[1]S1.All cases'!$B$3:$O$1003,13,FALSE)</f>
        <v>2018</v>
      </c>
      <c r="F1004" s="7" t="str">
        <f>VLOOKUP(C1004,'[1]S1.All cases'!$B$3:$O$1003,12,FALSE)</f>
        <v>RUMC</v>
      </c>
      <c r="G1004" s="12" t="s">
        <v>109</v>
      </c>
      <c r="H1004" s="12" t="s">
        <v>38</v>
      </c>
      <c r="I1004" s="13" t="s">
        <v>37</v>
      </c>
      <c r="J1004" s="9" t="s">
        <v>771</v>
      </c>
      <c r="K1004" s="27">
        <v>16</v>
      </c>
      <c r="L1004" s="10">
        <v>21744915</v>
      </c>
      <c r="M1004" s="10" t="s">
        <v>72</v>
      </c>
      <c r="N1004" s="10" t="s">
        <v>54</v>
      </c>
      <c r="O1004" s="10"/>
      <c r="Q1004" s="3" t="s">
        <v>767</v>
      </c>
      <c r="R1004" s="10" t="s">
        <v>96</v>
      </c>
      <c r="S1004" s="17" t="s">
        <v>0</v>
      </c>
      <c r="T1004" s="17" t="s">
        <v>0</v>
      </c>
      <c r="U1004" s="17" t="s">
        <v>0</v>
      </c>
      <c r="V1004" s="29"/>
      <c r="W1004" s="29"/>
      <c r="X1004" s="28"/>
      <c r="Y1004" s="9" t="s">
        <v>770</v>
      </c>
      <c r="Z1004" s="9" t="s">
        <v>391</v>
      </c>
    </row>
    <row r="1005" spans="1:26" s="9" customFormat="1" ht="18.75" x14ac:dyDescent="0.2">
      <c r="A1005" s="3">
        <v>1000</v>
      </c>
      <c r="B1005" s="3">
        <v>788</v>
      </c>
      <c r="C1005" s="7" t="s">
        <v>769</v>
      </c>
      <c r="D1005" s="7" t="s">
        <v>17</v>
      </c>
      <c r="E1005" s="7">
        <f>VLOOKUP(C1005,'[1]S1.All cases'!$B$3:$O$1003,13,FALSE)</f>
        <v>2018</v>
      </c>
      <c r="F1005" s="7" t="str">
        <f>VLOOKUP(C1005,'[1]S1.All cases'!$B$3:$O$1003,12,FALSE)</f>
        <v>RUMC</v>
      </c>
      <c r="G1005" s="12" t="s">
        <v>109</v>
      </c>
      <c r="H1005" s="12" t="s">
        <v>38</v>
      </c>
      <c r="I1005" s="13" t="s">
        <v>37</v>
      </c>
      <c r="J1005" s="9" t="s">
        <v>768</v>
      </c>
      <c r="K1005" s="27">
        <v>16</v>
      </c>
      <c r="L1005" s="10">
        <v>21757209</v>
      </c>
      <c r="M1005" s="10" t="s">
        <v>35</v>
      </c>
      <c r="N1005" s="10" t="s">
        <v>34</v>
      </c>
      <c r="O1005" s="10"/>
      <c r="Q1005" s="3" t="s">
        <v>767</v>
      </c>
      <c r="R1005" s="10" t="s">
        <v>96</v>
      </c>
      <c r="S1005" s="6" t="s">
        <v>1</v>
      </c>
      <c r="T1005" s="6" t="s">
        <v>1</v>
      </c>
      <c r="U1005" s="18"/>
      <c r="V1005" s="29">
        <v>29</v>
      </c>
      <c r="W1005" s="29">
        <v>6</v>
      </c>
      <c r="X1005" s="28">
        <v>0.20689655172413793</v>
      </c>
    </row>
    <row r="1006" spans="1:26" s="9" customFormat="1" ht="18.75" x14ac:dyDescent="0.2">
      <c r="A1006" s="3">
        <v>1001</v>
      </c>
      <c r="B1006" s="3">
        <v>789</v>
      </c>
      <c r="C1006" s="7" t="s">
        <v>766</v>
      </c>
      <c r="D1006" s="7" t="s">
        <v>17</v>
      </c>
      <c r="E1006" s="7">
        <f>VLOOKUP(C1006,'[1]S1.All cases'!$B$3:$O$1003,13,FALSE)</f>
        <v>2018</v>
      </c>
      <c r="F1006" s="7" t="str">
        <f>VLOOKUP(C1006,'[1]S1.All cases'!$B$3:$O$1003,12,FALSE)</f>
        <v>RUMC</v>
      </c>
      <c r="G1006" s="7" t="s">
        <v>6</v>
      </c>
      <c r="H1006" s="12" t="s">
        <v>217</v>
      </c>
      <c r="I1006" s="13" t="s">
        <v>26</v>
      </c>
      <c r="J1006" s="9" t="s">
        <v>765</v>
      </c>
      <c r="K1006" s="27"/>
      <c r="L1006" s="10"/>
      <c r="M1006" s="10"/>
      <c r="N1006" s="10"/>
      <c r="O1006" s="10"/>
      <c r="Q1006" s="3"/>
      <c r="S1006" s="6" t="s">
        <v>1</v>
      </c>
      <c r="T1006" s="18"/>
      <c r="U1006" s="6" t="s">
        <v>1</v>
      </c>
      <c r="V1006" s="6"/>
      <c r="W1006" s="6"/>
      <c r="X1006" s="5"/>
    </row>
    <row r="1007" spans="1:26" s="9" customFormat="1" ht="18.75" x14ac:dyDescent="0.2">
      <c r="A1007" s="3">
        <v>1002</v>
      </c>
      <c r="B1007" s="3">
        <v>790</v>
      </c>
      <c r="C1007" s="7" t="s">
        <v>764</v>
      </c>
      <c r="D1007" s="7" t="s">
        <v>17</v>
      </c>
      <c r="E1007" s="7">
        <f>VLOOKUP(C1007,'[1]S1.All cases'!$B$3:$O$1003,13,FALSE)</f>
        <v>2018</v>
      </c>
      <c r="F1007" s="7" t="str">
        <f>VLOOKUP(C1007,'[1]S1.All cases'!$B$3:$O$1003,12,FALSE)</f>
        <v>RUMC</v>
      </c>
      <c r="G1007" s="7" t="s">
        <v>59</v>
      </c>
      <c r="H1007" s="12" t="s">
        <v>5</v>
      </c>
      <c r="I1007" s="13" t="s">
        <v>4</v>
      </c>
      <c r="J1007" s="9" t="s">
        <v>763</v>
      </c>
      <c r="K1007" s="27">
        <v>2</v>
      </c>
      <c r="L1007" s="10" t="s">
        <v>762</v>
      </c>
      <c r="M1007" s="10">
        <v>2</v>
      </c>
      <c r="N1007" s="10">
        <v>1</v>
      </c>
      <c r="O1007" s="10">
        <v>23881</v>
      </c>
      <c r="Q1007" s="3" t="s">
        <v>442</v>
      </c>
      <c r="S1007" s="6" t="s">
        <v>1</v>
      </c>
      <c r="T1007" s="6" t="s">
        <v>1</v>
      </c>
      <c r="U1007" s="18"/>
      <c r="V1007" s="6"/>
      <c r="W1007" s="6"/>
      <c r="X1007" s="5"/>
    </row>
    <row r="1008" spans="1:26" s="9" customFormat="1" ht="18.75" x14ac:dyDescent="0.2">
      <c r="A1008" s="3">
        <v>1003</v>
      </c>
      <c r="B1008" s="3">
        <v>791</v>
      </c>
      <c r="C1008" s="7" t="s">
        <v>761</v>
      </c>
      <c r="D1008" s="7" t="s">
        <v>17</v>
      </c>
      <c r="E1008" s="7">
        <f>VLOOKUP(C1008,'[1]S1.All cases'!$B$3:$O$1003,13,FALSE)</f>
        <v>2018</v>
      </c>
      <c r="F1008" s="7" t="str">
        <f>VLOOKUP(C1008,'[1]S1.All cases'!$B$3:$O$1003,12,FALSE)</f>
        <v>RUMC</v>
      </c>
      <c r="G1008" s="7" t="s">
        <v>52</v>
      </c>
      <c r="H1008" s="12" t="s">
        <v>38</v>
      </c>
      <c r="I1008" s="13" t="s">
        <v>37</v>
      </c>
      <c r="J1008" s="9" t="s">
        <v>760</v>
      </c>
      <c r="K1008" s="27" t="s">
        <v>10</v>
      </c>
      <c r="L1008" s="10">
        <v>153906417</v>
      </c>
      <c r="M1008" s="10" t="s">
        <v>54</v>
      </c>
      <c r="N1008" s="10" t="s">
        <v>72</v>
      </c>
      <c r="O1008" s="10"/>
      <c r="Q1008" s="3" t="s">
        <v>759</v>
      </c>
      <c r="S1008" s="6" t="s">
        <v>1</v>
      </c>
      <c r="T1008" s="6" t="s">
        <v>1</v>
      </c>
      <c r="U1008" s="18"/>
      <c r="V1008" s="29">
        <v>48</v>
      </c>
      <c r="W1008" s="29">
        <v>26</v>
      </c>
      <c r="X1008" s="28">
        <v>0.54166666666666663</v>
      </c>
    </row>
    <row r="1009" spans="1:24" s="9" customFormat="1" ht="18.75" x14ac:dyDescent="0.2">
      <c r="A1009" s="3">
        <v>1004</v>
      </c>
      <c r="B1009" s="3">
        <v>792</v>
      </c>
      <c r="C1009" s="7" t="s">
        <v>758</v>
      </c>
      <c r="D1009" s="7" t="s">
        <v>17</v>
      </c>
      <c r="E1009" s="7">
        <f>VLOOKUP(C1009,'[1]S1.All cases'!$B$3:$O$1003,13,FALSE)</f>
        <v>2018</v>
      </c>
      <c r="F1009" s="7" t="str">
        <f>VLOOKUP(C1009,'[1]S1.All cases'!$B$3:$O$1003,12,FALSE)</f>
        <v>RUMC</v>
      </c>
      <c r="G1009" s="12" t="s">
        <v>39</v>
      </c>
      <c r="H1009" s="12" t="s">
        <v>38</v>
      </c>
      <c r="I1009" s="13" t="s">
        <v>37</v>
      </c>
      <c r="J1009" s="12" t="s">
        <v>757</v>
      </c>
      <c r="K1009" s="27">
        <v>3</v>
      </c>
      <c r="L1009" s="10">
        <v>41224980</v>
      </c>
      <c r="M1009" s="10" t="s">
        <v>35</v>
      </c>
      <c r="N1009" s="10" t="s">
        <v>34</v>
      </c>
      <c r="O1009" s="10"/>
      <c r="Q1009" s="3" t="s">
        <v>756</v>
      </c>
      <c r="S1009" s="6" t="s">
        <v>1</v>
      </c>
      <c r="T1009" s="6" t="s">
        <v>1</v>
      </c>
      <c r="U1009" s="18"/>
      <c r="V1009" s="29">
        <v>33</v>
      </c>
      <c r="W1009" s="29">
        <v>13</v>
      </c>
      <c r="X1009" s="28">
        <v>0.39393939393939392</v>
      </c>
    </row>
    <row r="1010" spans="1:24" s="9" customFormat="1" ht="18.75" x14ac:dyDescent="0.2">
      <c r="A1010" s="3">
        <v>1005</v>
      </c>
      <c r="B1010" s="3">
        <v>793</v>
      </c>
      <c r="C1010" s="7" t="s">
        <v>755</v>
      </c>
      <c r="D1010" s="7" t="s">
        <v>7</v>
      </c>
      <c r="E1010" s="7">
        <f>VLOOKUP(C1010,'[1]S1.All cases'!$B$3:$O$1003,13,FALSE)</f>
        <v>2018</v>
      </c>
      <c r="F1010" s="7" t="str">
        <f>VLOOKUP(C1010,'[1]S1.All cases'!$B$3:$O$1003,12,FALSE)</f>
        <v>RUMC</v>
      </c>
      <c r="G1010" s="12" t="s">
        <v>39</v>
      </c>
      <c r="H1010" s="12" t="s">
        <v>5</v>
      </c>
      <c r="I1010" s="13" t="s">
        <v>4</v>
      </c>
      <c r="J1010" s="12" t="s">
        <v>754</v>
      </c>
      <c r="K1010" s="27" t="s">
        <v>10</v>
      </c>
      <c r="L1010" s="10" t="s">
        <v>753</v>
      </c>
      <c r="M1010" s="10">
        <v>1</v>
      </c>
      <c r="N1010" s="10">
        <v>0</v>
      </c>
      <c r="O1010" s="10">
        <v>72087</v>
      </c>
      <c r="Q1010" s="3"/>
      <c r="S1010" s="6" t="s">
        <v>1</v>
      </c>
      <c r="T1010" s="18"/>
      <c r="U1010" s="6" t="s">
        <v>1</v>
      </c>
      <c r="V1010" s="6"/>
      <c r="W1010" s="6"/>
      <c r="X1010" s="5"/>
    </row>
    <row r="1011" spans="1:24" s="9" customFormat="1" ht="18.75" x14ac:dyDescent="0.2">
      <c r="A1011" s="3">
        <v>1006</v>
      </c>
      <c r="B1011" s="3">
        <v>794</v>
      </c>
      <c r="C1011" s="7" t="s">
        <v>752</v>
      </c>
      <c r="D1011" s="7" t="s">
        <v>17</v>
      </c>
      <c r="E1011" s="7">
        <f>VLOOKUP(C1011,'[1]S1.All cases'!$B$3:$O$1003,13,FALSE)</f>
        <v>2018</v>
      </c>
      <c r="F1011" s="7" t="str">
        <f>VLOOKUP(C1011,'[1]S1.All cases'!$B$3:$O$1003,12,FALSE)</f>
        <v>RUMC</v>
      </c>
      <c r="G1011" s="12" t="s">
        <v>39</v>
      </c>
      <c r="H1011" s="12" t="s">
        <v>38</v>
      </c>
      <c r="I1011" s="13" t="s">
        <v>37</v>
      </c>
      <c r="J1011" s="9" t="s">
        <v>751</v>
      </c>
      <c r="K1011" s="27">
        <v>11</v>
      </c>
      <c r="L1011" s="10">
        <v>118489854</v>
      </c>
      <c r="M1011" s="10" t="s">
        <v>35</v>
      </c>
      <c r="N1011" s="10" t="s">
        <v>72</v>
      </c>
      <c r="O1011" s="10"/>
      <c r="Q1011" s="3" t="s">
        <v>750</v>
      </c>
      <c r="S1011" s="6" t="s">
        <v>1</v>
      </c>
      <c r="T1011" s="6" t="s">
        <v>1</v>
      </c>
      <c r="U1011" s="18"/>
      <c r="V1011" s="29">
        <v>32</v>
      </c>
      <c r="W1011" s="29">
        <v>16</v>
      </c>
      <c r="X1011" s="28">
        <v>0.5</v>
      </c>
    </row>
    <row r="1012" spans="1:24" s="9" customFormat="1" ht="18.75" x14ac:dyDescent="0.2">
      <c r="A1012" s="3">
        <v>1007</v>
      </c>
      <c r="B1012" s="3">
        <v>795</v>
      </c>
      <c r="C1012" s="7" t="s">
        <v>749</v>
      </c>
      <c r="D1012" s="7" t="s">
        <v>7</v>
      </c>
      <c r="E1012" s="7">
        <f>VLOOKUP(C1012,'[1]S1.All cases'!$B$3:$O$1003,13,FALSE)</f>
        <v>2018</v>
      </c>
      <c r="F1012" s="7" t="str">
        <f>VLOOKUP(C1012,'[1]S1.All cases'!$B$3:$O$1003,12,FALSE)</f>
        <v>RUMC</v>
      </c>
      <c r="G1012" s="12" t="s">
        <v>39</v>
      </c>
      <c r="H1012" s="12" t="s">
        <v>5</v>
      </c>
      <c r="I1012" s="13" t="s">
        <v>4</v>
      </c>
      <c r="J1012" s="9" t="s">
        <v>748</v>
      </c>
      <c r="K1012" s="27">
        <v>8</v>
      </c>
      <c r="L1012" s="10" t="s">
        <v>747</v>
      </c>
      <c r="M1012" s="10">
        <v>2</v>
      </c>
      <c r="N1012" s="10">
        <v>1</v>
      </c>
      <c r="O1012" s="10">
        <v>3205216</v>
      </c>
      <c r="Q1012" s="3"/>
      <c r="S1012" s="6" t="s">
        <v>1</v>
      </c>
      <c r="T1012" s="6" t="s">
        <v>1</v>
      </c>
      <c r="U1012" s="18"/>
      <c r="V1012" s="6"/>
      <c r="W1012" s="6"/>
      <c r="X1012" s="5"/>
    </row>
    <row r="1013" spans="1:24" s="9" customFormat="1" ht="18.75" x14ac:dyDescent="0.2">
      <c r="A1013" s="3">
        <v>1008</v>
      </c>
      <c r="B1013" s="3">
        <v>796</v>
      </c>
      <c r="C1013" s="7" t="s">
        <v>746</v>
      </c>
      <c r="D1013" s="7" t="s">
        <v>7</v>
      </c>
      <c r="E1013" s="7">
        <f>VLOOKUP(C1013,'[1]S1.All cases'!$B$3:$O$1003,13,FALSE)</f>
        <v>2018</v>
      </c>
      <c r="F1013" s="7" t="str">
        <f>VLOOKUP(C1013,'[1]S1.All cases'!$B$3:$O$1003,12,FALSE)</f>
        <v>RUMC</v>
      </c>
      <c r="G1013" s="7" t="s">
        <v>52</v>
      </c>
      <c r="H1013" s="12" t="s">
        <v>38</v>
      </c>
      <c r="I1013" s="13" t="s">
        <v>37</v>
      </c>
      <c r="J1013" s="9" t="s">
        <v>745</v>
      </c>
      <c r="K1013" s="27">
        <v>9</v>
      </c>
      <c r="L1013" s="10">
        <v>126693527</v>
      </c>
      <c r="M1013" s="10" t="s">
        <v>35</v>
      </c>
      <c r="N1013" s="10" t="s">
        <v>34</v>
      </c>
      <c r="O1013" s="10"/>
      <c r="Q1013" s="3" t="s">
        <v>744</v>
      </c>
      <c r="S1013" s="6" t="s">
        <v>1</v>
      </c>
      <c r="T1013" s="6" t="s">
        <v>1</v>
      </c>
      <c r="U1013" s="18"/>
      <c r="V1013" s="29">
        <v>49</v>
      </c>
      <c r="W1013" s="29">
        <v>23</v>
      </c>
      <c r="X1013" s="28">
        <v>0.46938775510204084</v>
      </c>
    </row>
    <row r="1014" spans="1:24" s="9" customFormat="1" ht="18.75" x14ac:dyDescent="0.2">
      <c r="A1014" s="3">
        <v>1009</v>
      </c>
      <c r="B1014" s="3">
        <v>797</v>
      </c>
      <c r="C1014" s="7" t="s">
        <v>743</v>
      </c>
      <c r="D1014" s="7" t="s">
        <v>7</v>
      </c>
      <c r="E1014" s="7">
        <f>VLOOKUP(C1014,'[1]S1.All cases'!$B$3:$O$1003,13,FALSE)</f>
        <v>2018</v>
      </c>
      <c r="F1014" s="7" t="str">
        <f>VLOOKUP(C1014,'[1]S1.All cases'!$B$3:$O$1003,12,FALSE)</f>
        <v>RUMC</v>
      </c>
      <c r="G1014" s="12" t="s">
        <v>39</v>
      </c>
      <c r="H1014" s="12" t="s">
        <v>38</v>
      </c>
      <c r="I1014" s="13" t="s">
        <v>37</v>
      </c>
      <c r="J1014" s="9" t="s">
        <v>742</v>
      </c>
      <c r="K1014" s="27">
        <v>6</v>
      </c>
      <c r="L1014" s="10">
        <v>43007271</v>
      </c>
      <c r="M1014" s="10" t="s">
        <v>54</v>
      </c>
      <c r="N1014" s="10" t="s">
        <v>72</v>
      </c>
      <c r="O1014" s="10"/>
      <c r="Q1014" s="3" t="s">
        <v>741</v>
      </c>
      <c r="S1014" s="6" t="s">
        <v>1</v>
      </c>
      <c r="T1014" s="6" t="s">
        <v>1</v>
      </c>
      <c r="U1014" s="18"/>
      <c r="V1014" s="29">
        <v>66</v>
      </c>
      <c r="W1014" s="29">
        <v>29</v>
      </c>
      <c r="X1014" s="28">
        <v>0.43939393939393939</v>
      </c>
    </row>
    <row r="1015" spans="1:24" s="9" customFormat="1" ht="18.75" x14ac:dyDescent="0.2">
      <c r="A1015" s="3">
        <v>1010</v>
      </c>
      <c r="B1015" s="3">
        <v>798</v>
      </c>
      <c r="C1015" s="7" t="s">
        <v>740</v>
      </c>
      <c r="D1015" s="7" t="s">
        <v>17</v>
      </c>
      <c r="E1015" s="7">
        <f>VLOOKUP(C1015,'[1]S1.All cases'!$B$3:$O$1003,13,FALSE)</f>
        <v>2018</v>
      </c>
      <c r="F1015" s="7" t="str">
        <f>VLOOKUP(C1015,'[1]S1.All cases'!$B$3:$O$1003,12,FALSE)</f>
        <v>RUMC</v>
      </c>
      <c r="G1015" s="7" t="s">
        <v>6</v>
      </c>
      <c r="H1015" s="12" t="s">
        <v>5</v>
      </c>
      <c r="I1015" s="13" t="s">
        <v>4</v>
      </c>
      <c r="J1015" s="12" t="s">
        <v>739</v>
      </c>
      <c r="K1015" s="27">
        <v>17</v>
      </c>
      <c r="L1015" s="10" t="s">
        <v>738</v>
      </c>
      <c r="M1015" s="10">
        <v>2</v>
      </c>
      <c r="N1015" s="10">
        <v>3</v>
      </c>
      <c r="O1015" s="10">
        <v>1348964</v>
      </c>
      <c r="Q1015" s="3"/>
      <c r="S1015" s="6" t="s">
        <v>1</v>
      </c>
      <c r="T1015" s="6" t="s">
        <v>1</v>
      </c>
      <c r="U1015" s="18"/>
      <c r="V1015" s="6"/>
      <c r="W1015" s="6"/>
      <c r="X1015" s="5"/>
    </row>
    <row r="1016" spans="1:24" s="9" customFormat="1" ht="18.75" x14ac:dyDescent="0.2">
      <c r="A1016" s="3">
        <v>1011</v>
      </c>
      <c r="B1016" s="3">
        <v>799</v>
      </c>
      <c r="C1016" s="7" t="s">
        <v>737</v>
      </c>
      <c r="D1016" s="7" t="s">
        <v>7</v>
      </c>
      <c r="E1016" s="7">
        <f>VLOOKUP(C1016,'[1]S1.All cases'!$B$3:$O$1003,13,FALSE)</f>
        <v>2018</v>
      </c>
      <c r="F1016" s="7" t="str">
        <f>VLOOKUP(C1016,'[1]S1.All cases'!$B$3:$O$1003,12,FALSE)</f>
        <v>RUMC</v>
      </c>
      <c r="G1016" s="12" t="s">
        <v>109</v>
      </c>
      <c r="H1016" s="12" t="s">
        <v>38</v>
      </c>
      <c r="I1016" s="13" t="s">
        <v>37</v>
      </c>
      <c r="J1016" s="9" t="s">
        <v>736</v>
      </c>
      <c r="K1016" s="27">
        <v>16</v>
      </c>
      <c r="L1016" s="10">
        <v>31464451</v>
      </c>
      <c r="M1016" s="10" t="s">
        <v>54</v>
      </c>
      <c r="N1016" s="10" t="s">
        <v>72</v>
      </c>
      <c r="O1016" s="10"/>
      <c r="Q1016" s="3" t="s">
        <v>735</v>
      </c>
      <c r="S1016" s="6" t="s">
        <v>1</v>
      </c>
      <c r="T1016" s="6" t="s">
        <v>1</v>
      </c>
      <c r="U1016" s="18"/>
      <c r="V1016" s="29">
        <v>49</v>
      </c>
      <c r="W1016" s="29">
        <v>26</v>
      </c>
      <c r="X1016" s="28">
        <v>0.53061224489795922</v>
      </c>
    </row>
    <row r="1017" spans="1:24" s="9" customFormat="1" ht="18.75" x14ac:dyDescent="0.2">
      <c r="A1017" s="3">
        <v>1012</v>
      </c>
      <c r="B1017" s="3">
        <v>800</v>
      </c>
      <c r="C1017" s="7" t="s">
        <v>732</v>
      </c>
      <c r="D1017" s="7" t="s">
        <v>17</v>
      </c>
      <c r="E1017" s="7">
        <f>VLOOKUP(C1017,'[1]S1.All cases'!$B$3:$O$1003,13,FALSE)</f>
        <v>2018</v>
      </c>
      <c r="F1017" s="7" t="str">
        <f>VLOOKUP(C1017,'[1]S1.All cases'!$B$3:$O$1003,12,FALSE)</f>
        <v>RUMC</v>
      </c>
      <c r="G1017" s="7" t="s">
        <v>6</v>
      </c>
      <c r="H1017" s="12" t="s">
        <v>5</v>
      </c>
      <c r="I1017" s="13" t="s">
        <v>4</v>
      </c>
      <c r="J1017" s="12" t="s">
        <v>734</v>
      </c>
      <c r="K1017" s="27">
        <v>15</v>
      </c>
      <c r="L1017" s="10" t="s">
        <v>733</v>
      </c>
      <c r="M1017" s="10">
        <v>2</v>
      </c>
      <c r="N1017" s="10">
        <v>1</v>
      </c>
      <c r="O1017" s="10">
        <v>115257</v>
      </c>
      <c r="Q1017" s="3"/>
      <c r="S1017" s="6" t="s">
        <v>1</v>
      </c>
      <c r="T1017" s="6" t="s">
        <v>1</v>
      </c>
      <c r="U1017" s="18"/>
      <c r="V1017" s="6"/>
      <c r="W1017" s="6"/>
      <c r="X1017" s="5"/>
    </row>
    <row r="1018" spans="1:24" s="9" customFormat="1" ht="18.75" x14ac:dyDescent="0.2">
      <c r="A1018" s="3">
        <v>1013</v>
      </c>
      <c r="B1018" s="3">
        <v>800</v>
      </c>
      <c r="C1018" s="7" t="s">
        <v>732</v>
      </c>
      <c r="D1018" s="7" t="s">
        <v>17</v>
      </c>
      <c r="E1018" s="7">
        <f>VLOOKUP(C1018,'[1]S1.All cases'!$B$3:$O$1003,13,FALSE)</f>
        <v>2018</v>
      </c>
      <c r="F1018" s="7" t="str">
        <f>VLOOKUP(C1018,'[1]S1.All cases'!$B$3:$O$1003,12,FALSE)</f>
        <v>RUMC</v>
      </c>
      <c r="G1018" s="7" t="s">
        <v>6</v>
      </c>
      <c r="H1018" s="12" t="s">
        <v>5</v>
      </c>
      <c r="I1018" s="13" t="s">
        <v>4</v>
      </c>
      <c r="J1018" s="12" t="s">
        <v>731</v>
      </c>
      <c r="K1018" s="27">
        <v>1</v>
      </c>
      <c r="L1018" s="10" t="s">
        <v>730</v>
      </c>
      <c r="M1018" s="10">
        <v>2</v>
      </c>
      <c r="N1018" s="10">
        <v>1</v>
      </c>
      <c r="O1018" s="10">
        <v>1761491</v>
      </c>
      <c r="Q1018" s="3"/>
      <c r="S1018" s="6" t="s">
        <v>1</v>
      </c>
      <c r="T1018" s="6" t="s">
        <v>1</v>
      </c>
      <c r="U1018" s="18"/>
      <c r="V1018" s="6"/>
      <c r="W1018" s="6"/>
      <c r="X1018" s="5"/>
    </row>
    <row r="1019" spans="1:24" s="9" customFormat="1" ht="18.75" x14ac:dyDescent="0.2">
      <c r="A1019" s="3">
        <v>1014</v>
      </c>
      <c r="B1019" s="3">
        <v>801</v>
      </c>
      <c r="C1019" s="7" t="s">
        <v>729</v>
      </c>
      <c r="D1019" s="7" t="s">
        <v>7</v>
      </c>
      <c r="E1019" s="7">
        <f>VLOOKUP(C1019,'[1]S1.All cases'!$B$3:$O$1003,13,FALSE)</f>
        <v>2018</v>
      </c>
      <c r="F1019" s="7" t="str">
        <f>VLOOKUP(C1019,'[1]S1.All cases'!$B$3:$O$1003,12,FALSE)</f>
        <v>RUMC</v>
      </c>
      <c r="G1019" s="7" t="s">
        <v>6</v>
      </c>
      <c r="H1019" s="12" t="s">
        <v>5</v>
      </c>
      <c r="I1019" s="13" t="s">
        <v>4</v>
      </c>
      <c r="J1019" s="12" t="s">
        <v>728</v>
      </c>
      <c r="K1019" s="27">
        <v>11</v>
      </c>
      <c r="L1019" s="10" t="s">
        <v>727</v>
      </c>
      <c r="M1019" s="10">
        <v>2</v>
      </c>
      <c r="N1019" s="10">
        <v>3</v>
      </c>
      <c r="O1019" s="10">
        <v>477680</v>
      </c>
      <c r="Q1019" s="3"/>
      <c r="S1019" s="6" t="s">
        <v>1</v>
      </c>
      <c r="T1019" s="6" t="s">
        <v>1</v>
      </c>
      <c r="U1019" s="18"/>
      <c r="V1019" s="6"/>
      <c r="W1019" s="6"/>
      <c r="X1019" s="5"/>
    </row>
    <row r="1020" spans="1:24" s="9" customFormat="1" ht="18.75" x14ac:dyDescent="0.2">
      <c r="A1020" s="3">
        <v>1015</v>
      </c>
      <c r="B1020" s="3">
        <v>802</v>
      </c>
      <c r="C1020" s="7" t="s">
        <v>726</v>
      </c>
      <c r="D1020" s="7" t="s">
        <v>17</v>
      </c>
      <c r="E1020" s="7">
        <f>VLOOKUP(C1020,'[1]S1.All cases'!$B$3:$O$1003,13,FALSE)</f>
        <v>2018</v>
      </c>
      <c r="F1020" s="7" t="str">
        <f>VLOOKUP(C1020,'[1]S1.All cases'!$B$3:$O$1003,12,FALSE)</f>
        <v>RUMC</v>
      </c>
      <c r="G1020" s="12" t="s">
        <v>39</v>
      </c>
      <c r="H1020" s="12" t="s">
        <v>38</v>
      </c>
      <c r="I1020" s="13" t="s">
        <v>37</v>
      </c>
      <c r="J1020" s="9" t="s">
        <v>725</v>
      </c>
      <c r="K1020" s="27">
        <v>10</v>
      </c>
      <c r="L1020" s="10">
        <v>92593455</v>
      </c>
      <c r="M1020" s="10" t="s">
        <v>72</v>
      </c>
      <c r="N1020" s="10" t="s">
        <v>54</v>
      </c>
      <c r="O1020" s="10"/>
      <c r="Q1020" s="3" t="s">
        <v>655</v>
      </c>
      <c r="S1020" s="6" t="s">
        <v>1</v>
      </c>
      <c r="T1020" s="6" t="s">
        <v>1</v>
      </c>
      <c r="U1020" s="18"/>
      <c r="V1020" s="29">
        <v>41</v>
      </c>
      <c r="W1020" s="29">
        <v>25</v>
      </c>
      <c r="X1020" s="28">
        <v>0.6097560975609756</v>
      </c>
    </row>
    <row r="1021" spans="1:24" s="9" customFormat="1" ht="18.75" x14ac:dyDescent="0.2">
      <c r="A1021" s="3">
        <v>1016</v>
      </c>
      <c r="B1021" s="3">
        <v>803</v>
      </c>
      <c r="C1021" s="7" t="s">
        <v>724</v>
      </c>
      <c r="D1021" s="7" t="s">
        <v>7</v>
      </c>
      <c r="E1021" s="7">
        <f>VLOOKUP(C1021,'[1]S1.All cases'!$B$3:$O$1003,13,FALSE)</f>
        <v>2018</v>
      </c>
      <c r="F1021" s="7" t="str">
        <f>VLOOKUP(C1021,'[1]S1.All cases'!$B$3:$O$1003,12,FALSE)</f>
        <v>RUMC</v>
      </c>
      <c r="G1021" s="7" t="s">
        <v>52</v>
      </c>
      <c r="H1021" s="12" t="s">
        <v>38</v>
      </c>
      <c r="I1021" s="13" t="s">
        <v>37</v>
      </c>
      <c r="J1021" s="9" t="s">
        <v>723</v>
      </c>
      <c r="K1021" s="27">
        <v>9</v>
      </c>
      <c r="L1021" s="10">
        <v>34648170</v>
      </c>
      <c r="M1021" s="10" t="s">
        <v>72</v>
      </c>
      <c r="N1021" s="10" t="s">
        <v>54</v>
      </c>
      <c r="O1021" s="10"/>
      <c r="Q1021" s="3" t="s">
        <v>627</v>
      </c>
      <c r="S1021" s="6" t="s">
        <v>1</v>
      </c>
      <c r="T1021" s="6" t="s">
        <v>1</v>
      </c>
      <c r="U1021" s="18"/>
      <c r="V1021" s="29">
        <v>58</v>
      </c>
      <c r="W1021" s="29">
        <v>58</v>
      </c>
      <c r="X1021" s="28">
        <v>1</v>
      </c>
    </row>
    <row r="1022" spans="1:24" s="9" customFormat="1" ht="18.75" x14ac:dyDescent="0.2">
      <c r="A1022" s="3">
        <v>1017</v>
      </c>
      <c r="B1022" s="3">
        <v>804</v>
      </c>
      <c r="C1022" s="7" t="s">
        <v>722</v>
      </c>
      <c r="D1022" s="7" t="s">
        <v>17</v>
      </c>
      <c r="E1022" s="7">
        <f>VLOOKUP(C1022,'[1]S1.All cases'!$B$3:$O$1003,13,FALSE)</f>
        <v>2018</v>
      </c>
      <c r="F1022" s="7" t="str">
        <f>VLOOKUP(C1022,'[1]S1.All cases'!$B$3:$O$1003,12,FALSE)</f>
        <v>RUMC</v>
      </c>
      <c r="G1022" s="12" t="s">
        <v>39</v>
      </c>
      <c r="H1022" s="12" t="s">
        <v>38</v>
      </c>
      <c r="I1022" s="13" t="s">
        <v>37</v>
      </c>
      <c r="J1022" s="9" t="s">
        <v>721</v>
      </c>
      <c r="K1022" s="27">
        <v>2</v>
      </c>
      <c r="L1022" s="10">
        <v>174750082</v>
      </c>
      <c r="M1022" s="10" t="s">
        <v>35</v>
      </c>
      <c r="N1022" s="10" t="s">
        <v>72</v>
      </c>
      <c r="O1022" s="10"/>
      <c r="Q1022" s="3" t="s">
        <v>720</v>
      </c>
      <c r="S1022" s="6" t="s">
        <v>1</v>
      </c>
      <c r="T1022" s="6" t="s">
        <v>1</v>
      </c>
      <c r="U1022" s="18"/>
      <c r="V1022" s="29">
        <v>45</v>
      </c>
      <c r="W1022" s="29">
        <v>19</v>
      </c>
      <c r="X1022" s="28">
        <v>0.42222222222222222</v>
      </c>
    </row>
    <row r="1023" spans="1:24" s="9" customFormat="1" ht="18.75" x14ac:dyDescent="0.2">
      <c r="A1023" s="3">
        <v>1018</v>
      </c>
      <c r="B1023" s="3">
        <v>805</v>
      </c>
      <c r="C1023" s="7" t="s">
        <v>719</v>
      </c>
      <c r="D1023" s="7" t="s">
        <v>7</v>
      </c>
      <c r="E1023" s="7">
        <f>VLOOKUP(C1023,'[1]S1.All cases'!$B$3:$O$1003,13,FALSE)</f>
        <v>2018</v>
      </c>
      <c r="F1023" s="7" t="str">
        <f>VLOOKUP(C1023,'[1]S1.All cases'!$B$3:$O$1003,12,FALSE)</f>
        <v>RUMC</v>
      </c>
      <c r="G1023" s="12" t="s">
        <v>39</v>
      </c>
      <c r="H1023" s="12" t="s">
        <v>38</v>
      </c>
      <c r="I1023" s="13" t="s">
        <v>37</v>
      </c>
      <c r="J1023" s="12" t="s">
        <v>718</v>
      </c>
      <c r="K1023" s="27">
        <v>3</v>
      </c>
      <c r="L1023" s="10">
        <v>51090280</v>
      </c>
      <c r="M1023" s="10" t="s">
        <v>72</v>
      </c>
      <c r="N1023" s="10" t="s">
        <v>717</v>
      </c>
      <c r="O1023" s="10"/>
      <c r="Q1023" s="3" t="s">
        <v>716</v>
      </c>
      <c r="S1023" s="6" t="s">
        <v>1</v>
      </c>
      <c r="T1023" s="6" t="s">
        <v>1</v>
      </c>
      <c r="U1023" s="18"/>
      <c r="V1023" s="29">
        <v>28</v>
      </c>
      <c r="W1023" s="29">
        <v>28</v>
      </c>
      <c r="X1023" s="28">
        <v>1</v>
      </c>
    </row>
    <row r="1024" spans="1:24" s="9" customFormat="1" ht="18.75" x14ac:dyDescent="0.2">
      <c r="A1024" s="3">
        <v>1019</v>
      </c>
      <c r="B1024" s="3">
        <v>806</v>
      </c>
      <c r="C1024" s="7" t="s">
        <v>714</v>
      </c>
      <c r="D1024" s="7" t="s">
        <v>7</v>
      </c>
      <c r="E1024" s="7">
        <f>VLOOKUP(C1024,'[1]S1.All cases'!$B$3:$O$1003,13,FALSE)</f>
        <v>2018</v>
      </c>
      <c r="F1024" s="7" t="str">
        <f>VLOOKUP(C1024,'[1]S1.All cases'!$B$3:$O$1003,12,FALSE)</f>
        <v>RUMC</v>
      </c>
      <c r="G1024" s="12" t="s">
        <v>39</v>
      </c>
      <c r="H1024" s="12" t="s">
        <v>38</v>
      </c>
      <c r="I1024" s="13" t="s">
        <v>37</v>
      </c>
      <c r="J1024" s="12" t="s">
        <v>715</v>
      </c>
      <c r="K1024" s="27">
        <v>17</v>
      </c>
      <c r="L1024" s="10">
        <v>63941333</v>
      </c>
      <c r="M1024" s="10" t="s">
        <v>54</v>
      </c>
      <c r="N1024" s="10" t="s">
        <v>72</v>
      </c>
      <c r="O1024" s="10"/>
      <c r="Q1024" s="3" t="s">
        <v>388</v>
      </c>
      <c r="S1024" s="6" t="s">
        <v>1</v>
      </c>
      <c r="T1024" s="6" t="s">
        <v>1</v>
      </c>
      <c r="U1024" s="18"/>
      <c r="V1024" s="29">
        <v>68</v>
      </c>
      <c r="W1024" s="29">
        <v>33</v>
      </c>
      <c r="X1024" s="28">
        <v>0.48529411764705882</v>
      </c>
    </row>
    <row r="1025" spans="1:26" s="9" customFormat="1" ht="18.75" x14ac:dyDescent="0.2">
      <c r="A1025" s="3">
        <v>1020</v>
      </c>
      <c r="B1025" s="3">
        <v>806</v>
      </c>
      <c r="C1025" s="7" t="s">
        <v>714</v>
      </c>
      <c r="D1025" s="7" t="s">
        <v>7</v>
      </c>
      <c r="E1025" s="7">
        <f>VLOOKUP(C1025,'[1]S1.All cases'!$B$3:$O$1003,13,FALSE)</f>
        <v>2018</v>
      </c>
      <c r="F1025" s="7" t="str">
        <f>VLOOKUP(C1025,'[1]S1.All cases'!$B$3:$O$1003,12,FALSE)</f>
        <v>RUMC</v>
      </c>
      <c r="G1025" s="12" t="s">
        <v>39</v>
      </c>
      <c r="H1025" s="12" t="s">
        <v>38</v>
      </c>
      <c r="I1025" s="13" t="s">
        <v>37</v>
      </c>
      <c r="J1025" s="12" t="s">
        <v>713</v>
      </c>
      <c r="K1025" s="27">
        <v>17</v>
      </c>
      <c r="L1025" s="10">
        <v>63949403</v>
      </c>
      <c r="M1025" s="10" t="s">
        <v>54</v>
      </c>
      <c r="N1025" s="10" t="s">
        <v>34</v>
      </c>
      <c r="O1025" s="10"/>
      <c r="Q1025" s="3" t="s">
        <v>388</v>
      </c>
      <c r="S1025" s="6" t="s">
        <v>1</v>
      </c>
      <c r="T1025" s="6" t="s">
        <v>1</v>
      </c>
      <c r="U1025" s="18"/>
      <c r="V1025" s="29">
        <v>70</v>
      </c>
      <c r="W1025" s="29">
        <v>42</v>
      </c>
      <c r="X1025" s="28">
        <v>0.6</v>
      </c>
    </row>
    <row r="1026" spans="1:26" s="9" customFormat="1" ht="18.75" x14ac:dyDescent="0.2">
      <c r="A1026" s="3">
        <v>1021</v>
      </c>
      <c r="B1026" s="3">
        <v>807</v>
      </c>
      <c r="C1026" s="7" t="s">
        <v>712</v>
      </c>
      <c r="D1026" s="7" t="s">
        <v>7</v>
      </c>
      <c r="E1026" s="7">
        <f>VLOOKUP(C1026,'[1]S1.All cases'!$B$3:$O$1003,13,FALSE)</f>
        <v>2018</v>
      </c>
      <c r="F1026" s="7" t="str">
        <f>VLOOKUP(C1026,'[1]S1.All cases'!$B$3:$O$1003,12,FALSE)</f>
        <v>RUMC</v>
      </c>
      <c r="G1026" s="12" t="s">
        <v>39</v>
      </c>
      <c r="H1026" s="12" t="s">
        <v>38</v>
      </c>
      <c r="I1026" s="13" t="s">
        <v>37</v>
      </c>
      <c r="J1026" s="9" t="s">
        <v>711</v>
      </c>
      <c r="K1026" s="27">
        <v>1</v>
      </c>
      <c r="L1026" s="10">
        <v>220191207</v>
      </c>
      <c r="M1026" s="10" t="s">
        <v>72</v>
      </c>
      <c r="N1026" s="10" t="s">
        <v>549</v>
      </c>
      <c r="O1026" s="10"/>
      <c r="Q1026" s="3" t="s">
        <v>710</v>
      </c>
      <c r="S1026" s="6" t="s">
        <v>1</v>
      </c>
      <c r="T1026" s="6" t="s">
        <v>1</v>
      </c>
      <c r="U1026" s="18"/>
      <c r="V1026" s="29">
        <v>41</v>
      </c>
      <c r="W1026" s="29">
        <v>41</v>
      </c>
      <c r="X1026" s="28">
        <v>1</v>
      </c>
    </row>
    <row r="1027" spans="1:26" s="9" customFormat="1" ht="18.75" x14ac:dyDescent="0.2">
      <c r="A1027" s="3">
        <v>1022</v>
      </c>
      <c r="B1027" s="3">
        <v>808</v>
      </c>
      <c r="C1027" s="7" t="s">
        <v>709</v>
      </c>
      <c r="D1027" s="7" t="s">
        <v>17</v>
      </c>
      <c r="E1027" s="7">
        <f>VLOOKUP(C1027,'[1]S1.All cases'!$B$3:$O$1003,13,FALSE)</f>
        <v>2018</v>
      </c>
      <c r="F1027" s="7" t="str">
        <f>VLOOKUP(C1027,'[1]S1.All cases'!$B$3:$O$1003,12,FALSE)</f>
        <v>RUMC</v>
      </c>
      <c r="G1027" s="12" t="s">
        <v>109</v>
      </c>
      <c r="H1027" s="12" t="s">
        <v>38</v>
      </c>
      <c r="I1027" s="13" t="s">
        <v>37</v>
      </c>
      <c r="J1027" s="9" t="s">
        <v>708</v>
      </c>
      <c r="K1027" s="27">
        <v>7</v>
      </c>
      <c r="L1027" s="10">
        <v>6005891</v>
      </c>
      <c r="M1027" s="10" t="s">
        <v>35</v>
      </c>
      <c r="N1027" s="10" t="s">
        <v>34</v>
      </c>
      <c r="O1027" s="10"/>
      <c r="Q1027" s="3" t="s">
        <v>420</v>
      </c>
      <c r="S1027" s="6" t="s">
        <v>1</v>
      </c>
      <c r="T1027" s="6" t="s">
        <v>1</v>
      </c>
      <c r="U1027" s="18"/>
      <c r="V1027" s="29">
        <v>38</v>
      </c>
      <c r="W1027" s="29">
        <v>20</v>
      </c>
      <c r="X1027" s="28">
        <v>0.52631578947368418</v>
      </c>
    </row>
    <row r="1028" spans="1:26" s="9" customFormat="1" ht="18.75" x14ac:dyDescent="0.2">
      <c r="A1028" s="3">
        <v>1023</v>
      </c>
      <c r="B1028" s="3">
        <v>809</v>
      </c>
      <c r="C1028" s="7" t="s">
        <v>707</v>
      </c>
      <c r="D1028" s="7" t="s">
        <v>7</v>
      </c>
      <c r="E1028" s="7">
        <f>VLOOKUP(C1028,'[1]S1.All cases'!$B$3:$O$1003,13,FALSE)</f>
        <v>2018</v>
      </c>
      <c r="F1028" s="7" t="str">
        <f>VLOOKUP(C1028,'[1]S1.All cases'!$B$3:$O$1003,12,FALSE)</f>
        <v>RUMC</v>
      </c>
      <c r="G1028" s="12" t="s">
        <v>39</v>
      </c>
      <c r="H1028" s="12" t="s">
        <v>38</v>
      </c>
      <c r="I1028" s="13" t="s">
        <v>37</v>
      </c>
      <c r="J1028" s="9" t="s">
        <v>706</v>
      </c>
      <c r="K1028" s="27" t="s">
        <v>10</v>
      </c>
      <c r="L1028" s="10">
        <v>154442224</v>
      </c>
      <c r="M1028" s="10" t="s">
        <v>54</v>
      </c>
      <c r="N1028" s="10" t="s">
        <v>35</v>
      </c>
      <c r="O1028" s="10"/>
      <c r="Q1028" s="3" t="s">
        <v>705</v>
      </c>
      <c r="S1028" s="6" t="s">
        <v>1</v>
      </c>
      <c r="T1028" s="6" t="s">
        <v>1</v>
      </c>
      <c r="U1028" s="18"/>
      <c r="V1028" s="29">
        <v>41</v>
      </c>
      <c r="W1028" s="29">
        <v>41</v>
      </c>
      <c r="X1028" s="28">
        <v>1</v>
      </c>
    </row>
    <row r="1029" spans="1:26" s="9" customFormat="1" ht="18.75" x14ac:dyDescent="0.2">
      <c r="A1029" s="3">
        <v>1024</v>
      </c>
      <c r="B1029" s="3">
        <v>810</v>
      </c>
      <c r="C1029" s="7" t="s">
        <v>700</v>
      </c>
      <c r="D1029" s="7" t="s">
        <v>7</v>
      </c>
      <c r="E1029" s="7">
        <f>VLOOKUP(C1029,'[1]S1.All cases'!$B$3:$O$1003,13,FALSE)</f>
        <v>2018</v>
      </c>
      <c r="F1029" s="7" t="str">
        <f>VLOOKUP(C1029,'[1]S1.All cases'!$B$3:$O$1003,12,FALSE)</f>
        <v>RUMC</v>
      </c>
      <c r="G1029" s="7" t="s">
        <v>59</v>
      </c>
      <c r="H1029" s="12" t="s">
        <v>5</v>
      </c>
      <c r="I1029" s="13" t="s">
        <v>4</v>
      </c>
      <c r="J1029" s="9" t="s">
        <v>704</v>
      </c>
      <c r="K1029" s="27" t="s">
        <v>10</v>
      </c>
      <c r="L1029" s="10" t="s">
        <v>703</v>
      </c>
      <c r="M1029" s="10">
        <v>2</v>
      </c>
      <c r="N1029" s="10">
        <v>1</v>
      </c>
      <c r="O1029" s="10">
        <v>71858</v>
      </c>
      <c r="Q1029" s="3" t="s">
        <v>702</v>
      </c>
      <c r="R1029" s="10" t="s">
        <v>96</v>
      </c>
      <c r="S1029" s="17" t="s">
        <v>0</v>
      </c>
      <c r="T1029" s="17" t="s">
        <v>0</v>
      </c>
      <c r="U1029" s="17" t="s">
        <v>0</v>
      </c>
      <c r="V1029" s="6"/>
      <c r="W1029" s="6"/>
      <c r="X1029" s="5"/>
      <c r="Y1029" s="9" t="s">
        <v>392</v>
      </c>
      <c r="Z1029" s="9" t="s">
        <v>391</v>
      </c>
    </row>
    <row r="1030" spans="1:26" s="9" customFormat="1" ht="18.75" x14ac:dyDescent="0.2">
      <c r="A1030" s="3">
        <v>1025</v>
      </c>
      <c r="B1030" s="3">
        <v>810</v>
      </c>
      <c r="C1030" s="7" t="s">
        <v>700</v>
      </c>
      <c r="D1030" s="7" t="s">
        <v>7</v>
      </c>
      <c r="E1030" s="7">
        <f>VLOOKUP(C1030,'[1]S1.All cases'!$B$3:$O$1003,13,FALSE)</f>
        <v>2018</v>
      </c>
      <c r="F1030" s="7" t="str">
        <f>VLOOKUP(C1030,'[1]S1.All cases'!$B$3:$O$1003,12,FALSE)</f>
        <v>RUMC</v>
      </c>
      <c r="G1030" s="12" t="s">
        <v>39</v>
      </c>
      <c r="H1030" s="12" t="s">
        <v>38</v>
      </c>
      <c r="I1030" s="13" t="s">
        <v>37</v>
      </c>
      <c r="J1030" s="9" t="s">
        <v>401</v>
      </c>
      <c r="K1030" s="27" t="s">
        <v>10</v>
      </c>
      <c r="L1030" s="10">
        <v>154153062</v>
      </c>
      <c r="M1030" s="10" t="s">
        <v>72</v>
      </c>
      <c r="N1030" s="10" t="s">
        <v>54</v>
      </c>
      <c r="O1030" s="10"/>
      <c r="Q1030" s="3" t="s">
        <v>400</v>
      </c>
      <c r="R1030" s="10" t="s">
        <v>96</v>
      </c>
      <c r="S1030" s="6" t="s">
        <v>1</v>
      </c>
      <c r="T1030" s="6" t="s">
        <v>1</v>
      </c>
      <c r="U1030" s="18"/>
      <c r="V1030" s="29">
        <v>1</v>
      </c>
      <c r="W1030" s="29">
        <v>1</v>
      </c>
      <c r="X1030" s="28">
        <v>1</v>
      </c>
    </row>
    <row r="1031" spans="1:26" s="9" customFormat="1" ht="18.75" x14ac:dyDescent="0.2">
      <c r="A1031" s="3">
        <v>1026</v>
      </c>
      <c r="B1031" s="3">
        <v>810</v>
      </c>
      <c r="C1031" s="7" t="s">
        <v>700</v>
      </c>
      <c r="D1031" s="7" t="s">
        <v>7</v>
      </c>
      <c r="E1031" s="7">
        <f>VLOOKUP(C1031,'[1]S1.All cases'!$B$3:$O$1003,13,FALSE)</f>
        <v>2018</v>
      </c>
      <c r="F1031" s="7" t="str">
        <f>VLOOKUP(C1031,'[1]S1.All cases'!$B$3:$O$1003,12,FALSE)</f>
        <v>RUMC</v>
      </c>
      <c r="G1031" s="12" t="s">
        <v>39</v>
      </c>
      <c r="H1031" s="12" t="s">
        <v>38</v>
      </c>
      <c r="I1031" s="13" t="s">
        <v>37</v>
      </c>
      <c r="J1031" s="9" t="s">
        <v>701</v>
      </c>
      <c r="K1031" s="27" t="s">
        <v>10</v>
      </c>
      <c r="L1031" s="10">
        <v>154190101</v>
      </c>
      <c r="M1031" s="10" t="s">
        <v>72</v>
      </c>
      <c r="N1031" s="10" t="s">
        <v>35</v>
      </c>
      <c r="O1031" s="10"/>
      <c r="Q1031" s="3" t="s">
        <v>393</v>
      </c>
      <c r="R1031" s="10" t="s">
        <v>96</v>
      </c>
      <c r="S1031" s="17" t="s">
        <v>0</v>
      </c>
      <c r="T1031" s="17" t="s">
        <v>0</v>
      </c>
      <c r="U1031" s="17" t="s">
        <v>0</v>
      </c>
      <c r="V1031" s="29"/>
      <c r="W1031" s="29"/>
      <c r="X1031" s="28"/>
      <c r="Y1031" s="9" t="s">
        <v>392</v>
      </c>
      <c r="Z1031" s="9" t="s">
        <v>391</v>
      </c>
    </row>
    <row r="1032" spans="1:26" s="9" customFormat="1" ht="18.75" x14ac:dyDescent="0.2">
      <c r="A1032" s="3">
        <v>1027</v>
      </c>
      <c r="B1032" s="3">
        <v>810</v>
      </c>
      <c r="C1032" s="7" t="s">
        <v>700</v>
      </c>
      <c r="D1032" s="7" t="s">
        <v>7</v>
      </c>
      <c r="E1032" s="7">
        <f>VLOOKUP(C1032,'[1]S1.All cases'!$B$3:$O$1003,13,FALSE)</f>
        <v>2018</v>
      </c>
      <c r="F1032" s="7" t="str">
        <f>VLOOKUP(C1032,'[1]S1.All cases'!$B$3:$O$1003,12,FALSE)</f>
        <v>RUMC</v>
      </c>
      <c r="G1032" s="12" t="s">
        <v>39</v>
      </c>
      <c r="H1032" s="12" t="s">
        <v>38</v>
      </c>
      <c r="I1032" s="13" t="s">
        <v>37</v>
      </c>
      <c r="J1032" s="9" t="s">
        <v>394</v>
      </c>
      <c r="K1032" s="27" t="s">
        <v>10</v>
      </c>
      <c r="L1032" s="10">
        <v>154190176</v>
      </c>
      <c r="M1032" s="10" t="s">
        <v>72</v>
      </c>
      <c r="N1032" s="10" t="s">
        <v>54</v>
      </c>
      <c r="O1032" s="10"/>
      <c r="Q1032" s="3" t="s">
        <v>393</v>
      </c>
      <c r="R1032" s="10" t="s">
        <v>96</v>
      </c>
      <c r="S1032" s="17" t="s">
        <v>0</v>
      </c>
      <c r="T1032" s="17" t="s">
        <v>0</v>
      </c>
      <c r="U1032" s="17" t="s">
        <v>0</v>
      </c>
      <c r="V1032" s="29"/>
      <c r="W1032" s="29"/>
      <c r="X1032" s="28"/>
      <c r="Y1032" s="9" t="s">
        <v>392</v>
      </c>
      <c r="Z1032" s="9" t="s">
        <v>391</v>
      </c>
    </row>
    <row r="1033" spans="1:26" s="9" customFormat="1" ht="18.75" x14ac:dyDescent="0.2">
      <c r="A1033" s="3">
        <v>1028</v>
      </c>
      <c r="B1033" s="3">
        <v>811</v>
      </c>
      <c r="C1033" s="7" t="s">
        <v>699</v>
      </c>
      <c r="D1033" s="7" t="s">
        <v>17</v>
      </c>
      <c r="E1033" s="7">
        <f>VLOOKUP(C1033,'[1]S1.All cases'!$B$3:$O$1003,13,FALSE)</f>
        <v>2018</v>
      </c>
      <c r="F1033" s="7" t="str">
        <f>VLOOKUP(C1033,'[1]S1.All cases'!$B$3:$O$1003,12,FALSE)</f>
        <v>RUMC</v>
      </c>
      <c r="G1033" s="12" t="s">
        <v>52</v>
      </c>
      <c r="H1033" s="12" t="s">
        <v>38</v>
      </c>
      <c r="I1033" s="13" t="s">
        <v>37</v>
      </c>
      <c r="J1033" s="12" t="s">
        <v>698</v>
      </c>
      <c r="K1033" s="11">
        <v>13</v>
      </c>
      <c r="L1033" s="10">
        <v>20189034</v>
      </c>
      <c r="M1033" s="10" t="s">
        <v>54</v>
      </c>
      <c r="N1033" s="10" t="s">
        <v>72</v>
      </c>
      <c r="O1033" s="10"/>
      <c r="Q1033" s="3" t="s">
        <v>495</v>
      </c>
      <c r="S1033" s="6" t="s">
        <v>1</v>
      </c>
      <c r="T1033" s="6" t="s">
        <v>1</v>
      </c>
      <c r="U1033" s="18"/>
      <c r="V1033" s="29">
        <v>30</v>
      </c>
      <c r="W1033" s="29">
        <v>13</v>
      </c>
      <c r="X1033" s="28">
        <v>0.43333333333333335</v>
      </c>
    </row>
    <row r="1034" spans="1:26" s="9" customFormat="1" ht="18.75" x14ac:dyDescent="0.2">
      <c r="A1034" s="3">
        <v>1029</v>
      </c>
      <c r="B1034" s="3">
        <v>812</v>
      </c>
      <c r="C1034" s="7" t="s">
        <v>697</v>
      </c>
      <c r="D1034" s="7" t="s">
        <v>7</v>
      </c>
      <c r="E1034" s="7">
        <f>VLOOKUP(C1034,'[1]S1.All cases'!$B$3:$O$1003,13,FALSE)</f>
        <v>2018</v>
      </c>
      <c r="F1034" s="7" t="str">
        <f>VLOOKUP(C1034,'[1]S1.All cases'!$B$3:$O$1003,12,FALSE)</f>
        <v>RUMC</v>
      </c>
      <c r="G1034" s="12" t="s">
        <v>39</v>
      </c>
      <c r="H1034" s="12" t="s">
        <v>38</v>
      </c>
      <c r="I1034" s="13" t="s">
        <v>37</v>
      </c>
      <c r="J1034" s="12" t="s">
        <v>696</v>
      </c>
      <c r="K1034" s="11">
        <v>22</v>
      </c>
      <c r="L1034" s="10">
        <v>20043392</v>
      </c>
      <c r="M1034" s="10" t="s">
        <v>35</v>
      </c>
      <c r="N1034" s="10" t="s">
        <v>34</v>
      </c>
      <c r="O1034" s="10"/>
      <c r="Q1034" s="3" t="s">
        <v>695</v>
      </c>
      <c r="S1034" s="6" t="s">
        <v>1</v>
      </c>
      <c r="T1034" s="6" t="s">
        <v>1</v>
      </c>
      <c r="U1034" s="18"/>
      <c r="V1034" s="29">
        <v>45</v>
      </c>
      <c r="W1034" s="29">
        <v>45</v>
      </c>
      <c r="X1034" s="28">
        <v>1</v>
      </c>
    </row>
    <row r="1035" spans="1:26" s="9" customFormat="1" ht="18.75" x14ac:dyDescent="0.2">
      <c r="A1035" s="3">
        <v>1030</v>
      </c>
      <c r="B1035" s="3">
        <v>813</v>
      </c>
      <c r="C1035" s="7" t="s">
        <v>694</v>
      </c>
      <c r="D1035" s="7" t="s">
        <v>7</v>
      </c>
      <c r="E1035" s="7">
        <f>VLOOKUP(C1035,'[1]S1.All cases'!$B$3:$O$1003,13,FALSE)</f>
        <v>2018</v>
      </c>
      <c r="F1035" s="7" t="str">
        <f>VLOOKUP(C1035,'[1]S1.All cases'!$B$3:$O$1003,12,FALSE)</f>
        <v>RUMC</v>
      </c>
      <c r="G1035" s="12" t="s">
        <v>6</v>
      </c>
      <c r="H1035" s="12" t="s">
        <v>5</v>
      </c>
      <c r="I1035" s="13" t="s">
        <v>4</v>
      </c>
      <c r="J1035" s="12" t="s">
        <v>693</v>
      </c>
      <c r="K1035" s="11">
        <v>16</v>
      </c>
      <c r="L1035" s="10" t="s">
        <v>692</v>
      </c>
      <c r="M1035" s="10">
        <v>2</v>
      </c>
      <c r="N1035" s="10">
        <v>1</v>
      </c>
      <c r="O1035" s="10">
        <v>597979</v>
      </c>
      <c r="Q1035" s="3"/>
      <c r="S1035" s="6" t="s">
        <v>1</v>
      </c>
      <c r="T1035" s="18"/>
      <c r="U1035" s="6" t="s">
        <v>1</v>
      </c>
      <c r="V1035" s="6"/>
      <c r="W1035" s="6"/>
      <c r="X1035" s="5"/>
    </row>
    <row r="1036" spans="1:26" s="9" customFormat="1" ht="18.75" x14ac:dyDescent="0.2">
      <c r="A1036" s="3">
        <v>1031</v>
      </c>
      <c r="B1036" s="3">
        <v>814</v>
      </c>
      <c r="C1036" s="7" t="s">
        <v>687</v>
      </c>
      <c r="D1036" s="7" t="s">
        <v>7</v>
      </c>
      <c r="E1036" s="7">
        <f>VLOOKUP(C1036,'[1]S1.All cases'!$B$3:$O$1003,13,FALSE)</f>
        <v>2018</v>
      </c>
      <c r="F1036" s="7" t="str">
        <f>VLOOKUP(C1036,'[1]S1.All cases'!$B$3:$O$1003,12,FALSE)</f>
        <v>RUMC</v>
      </c>
      <c r="G1036" s="12" t="s">
        <v>6</v>
      </c>
      <c r="H1036" s="12" t="s">
        <v>5</v>
      </c>
      <c r="I1036" s="13" t="s">
        <v>4</v>
      </c>
      <c r="J1036" s="12" t="s">
        <v>691</v>
      </c>
      <c r="K1036" s="11">
        <v>21</v>
      </c>
      <c r="L1036" s="10" t="s">
        <v>690</v>
      </c>
      <c r="M1036" s="10">
        <v>2</v>
      </c>
      <c r="N1036" s="10">
        <v>1</v>
      </c>
      <c r="O1036" s="10">
        <v>2873463</v>
      </c>
      <c r="Q1036" s="3"/>
      <c r="S1036" s="6" t="s">
        <v>1</v>
      </c>
      <c r="T1036" s="18"/>
      <c r="U1036" s="6" t="s">
        <v>1</v>
      </c>
      <c r="V1036" s="6"/>
      <c r="W1036" s="6"/>
      <c r="X1036" s="5"/>
    </row>
    <row r="1037" spans="1:26" s="9" customFormat="1" ht="18.75" x14ac:dyDescent="0.2">
      <c r="A1037" s="3">
        <v>1032</v>
      </c>
      <c r="B1037" s="3">
        <v>814</v>
      </c>
      <c r="C1037" s="7" t="s">
        <v>687</v>
      </c>
      <c r="D1037" s="7" t="s">
        <v>7</v>
      </c>
      <c r="E1037" s="7">
        <f>VLOOKUP(C1037,'[1]S1.All cases'!$B$3:$O$1003,13,FALSE)</f>
        <v>2018</v>
      </c>
      <c r="F1037" s="7" t="str">
        <f>VLOOKUP(C1037,'[1]S1.All cases'!$B$3:$O$1003,12,FALSE)</f>
        <v>RUMC</v>
      </c>
      <c r="G1037" s="12" t="s">
        <v>6</v>
      </c>
      <c r="H1037" s="12" t="s">
        <v>5</v>
      </c>
      <c r="I1037" s="13" t="s">
        <v>4</v>
      </c>
      <c r="J1037" s="12" t="s">
        <v>689</v>
      </c>
      <c r="K1037" s="11">
        <v>4</v>
      </c>
      <c r="L1037" s="10" t="s">
        <v>688</v>
      </c>
      <c r="M1037" s="10">
        <v>2</v>
      </c>
      <c r="N1037" s="10">
        <v>1</v>
      </c>
      <c r="O1037" s="10">
        <v>8555305</v>
      </c>
      <c r="Q1037" s="3"/>
      <c r="S1037" s="6" t="s">
        <v>1</v>
      </c>
      <c r="T1037" s="18"/>
      <c r="U1037" s="6" t="s">
        <v>1</v>
      </c>
      <c r="V1037" s="6"/>
      <c r="W1037" s="6"/>
      <c r="X1037" s="5"/>
    </row>
    <row r="1038" spans="1:26" s="9" customFormat="1" ht="18.75" x14ac:dyDescent="0.2">
      <c r="A1038" s="3">
        <v>1033</v>
      </c>
      <c r="B1038" s="3">
        <v>814</v>
      </c>
      <c r="C1038" s="7" t="s">
        <v>687</v>
      </c>
      <c r="D1038" s="7" t="s">
        <v>7</v>
      </c>
      <c r="E1038" s="7">
        <f>VLOOKUP(C1038,'[1]S1.All cases'!$B$3:$O$1003,13,FALSE)</f>
        <v>2018</v>
      </c>
      <c r="F1038" s="7" t="str">
        <f>VLOOKUP(C1038,'[1]S1.All cases'!$B$3:$O$1003,12,FALSE)</f>
        <v>RUMC</v>
      </c>
      <c r="G1038" s="12" t="s">
        <v>6</v>
      </c>
      <c r="H1038" s="12" t="s">
        <v>5</v>
      </c>
      <c r="I1038" s="13" t="s">
        <v>4</v>
      </c>
      <c r="J1038" s="12" t="s">
        <v>686</v>
      </c>
      <c r="K1038" s="11">
        <v>8</v>
      </c>
      <c r="L1038" s="10" t="s">
        <v>685</v>
      </c>
      <c r="M1038" s="10">
        <v>2</v>
      </c>
      <c r="N1038" s="10">
        <v>3</v>
      </c>
      <c r="O1038" s="10">
        <v>342024</v>
      </c>
      <c r="Q1038" s="3"/>
      <c r="S1038" s="6" t="s">
        <v>1</v>
      </c>
      <c r="T1038" s="18"/>
      <c r="U1038" s="6" t="s">
        <v>1</v>
      </c>
      <c r="V1038" s="6"/>
      <c r="W1038" s="6"/>
      <c r="X1038" s="5"/>
    </row>
    <row r="1039" spans="1:26" s="9" customFormat="1" ht="18.75" x14ac:dyDescent="0.2">
      <c r="A1039" s="3">
        <v>1034</v>
      </c>
      <c r="B1039" s="3">
        <v>815</v>
      </c>
      <c r="C1039" s="7" t="s">
        <v>684</v>
      </c>
      <c r="D1039" s="7" t="s">
        <v>17</v>
      </c>
      <c r="E1039" s="7">
        <f>VLOOKUP(C1039,'[1]S1.All cases'!$B$3:$O$1003,13,FALSE)</f>
        <v>2018</v>
      </c>
      <c r="F1039" s="7" t="str">
        <f>VLOOKUP(C1039,'[1]S1.All cases'!$B$3:$O$1003,12,FALSE)</f>
        <v>RUMC</v>
      </c>
      <c r="G1039" s="12" t="s">
        <v>39</v>
      </c>
      <c r="H1039" s="12" t="s">
        <v>38</v>
      </c>
      <c r="I1039" s="13" t="s">
        <v>37</v>
      </c>
      <c r="J1039" s="12" t="s">
        <v>683</v>
      </c>
      <c r="K1039" s="11">
        <v>9</v>
      </c>
      <c r="L1039" s="10">
        <v>2718181</v>
      </c>
      <c r="M1039" s="10" t="s">
        <v>54</v>
      </c>
      <c r="N1039" s="10" t="s">
        <v>34</v>
      </c>
      <c r="O1039" s="10"/>
      <c r="Q1039" s="3" t="s">
        <v>682</v>
      </c>
      <c r="S1039" s="6" t="s">
        <v>1</v>
      </c>
      <c r="T1039" s="6" t="s">
        <v>1</v>
      </c>
      <c r="U1039" s="18"/>
      <c r="V1039" s="29">
        <v>48</v>
      </c>
      <c r="W1039" s="29">
        <v>48</v>
      </c>
      <c r="X1039" s="28">
        <v>1</v>
      </c>
    </row>
    <row r="1040" spans="1:26" s="9" customFormat="1" ht="18.75" x14ac:dyDescent="0.2">
      <c r="A1040" s="3">
        <v>1035</v>
      </c>
      <c r="B1040" s="3">
        <v>816</v>
      </c>
      <c r="C1040" s="7" t="s">
        <v>681</v>
      </c>
      <c r="D1040" s="7" t="s">
        <v>7</v>
      </c>
      <c r="E1040" s="7">
        <f>VLOOKUP(C1040,'[1]S1.All cases'!$B$3:$O$1003,13,FALSE)</f>
        <v>2018</v>
      </c>
      <c r="F1040" s="7" t="str">
        <f>VLOOKUP(C1040,'[1]S1.All cases'!$B$3:$O$1003,12,FALSE)</f>
        <v>RUMC</v>
      </c>
      <c r="G1040" s="12" t="s">
        <v>6</v>
      </c>
      <c r="H1040" s="12" t="s">
        <v>5</v>
      </c>
      <c r="I1040" s="13" t="s">
        <v>4</v>
      </c>
      <c r="J1040" s="12" t="s">
        <v>680</v>
      </c>
      <c r="K1040" s="11">
        <v>16</v>
      </c>
      <c r="L1040" s="10" t="s">
        <v>679</v>
      </c>
      <c r="M1040" s="10">
        <v>2</v>
      </c>
      <c r="N1040" s="10">
        <v>3</v>
      </c>
      <c r="O1040" s="10">
        <v>586838</v>
      </c>
      <c r="Q1040" s="3"/>
      <c r="S1040" s="6" t="s">
        <v>1</v>
      </c>
      <c r="T1040" s="18"/>
      <c r="U1040" s="6" t="s">
        <v>1</v>
      </c>
      <c r="V1040" s="6"/>
      <c r="W1040" s="6"/>
      <c r="X1040" s="5"/>
    </row>
    <row r="1041" spans="1:26" s="9" customFormat="1" ht="18.75" x14ac:dyDescent="0.2">
      <c r="A1041" s="3">
        <v>1036</v>
      </c>
      <c r="B1041" s="3">
        <v>817</v>
      </c>
      <c r="C1041" s="7" t="s">
        <v>678</v>
      </c>
      <c r="D1041" s="7" t="s">
        <v>17</v>
      </c>
      <c r="E1041" s="7">
        <f>VLOOKUP(C1041,'[1]S1.All cases'!$B$3:$O$1003,13,FALSE)</f>
        <v>2018</v>
      </c>
      <c r="F1041" s="7" t="str">
        <f>VLOOKUP(C1041,'[1]S1.All cases'!$B$3:$O$1003,12,FALSE)</f>
        <v>RUMC</v>
      </c>
      <c r="G1041" s="12" t="s">
        <v>109</v>
      </c>
      <c r="H1041" s="12" t="s">
        <v>38</v>
      </c>
      <c r="I1041" s="13" t="s">
        <v>37</v>
      </c>
      <c r="J1041" s="12" t="s">
        <v>677</v>
      </c>
      <c r="K1041" s="11">
        <v>1</v>
      </c>
      <c r="L1041" s="10">
        <v>241517215</v>
      </c>
      <c r="M1041" s="10" t="s">
        <v>472</v>
      </c>
      <c r="N1041" s="10" t="s">
        <v>54</v>
      </c>
      <c r="O1041" s="10"/>
      <c r="Q1041" s="3" t="s">
        <v>562</v>
      </c>
      <c r="S1041" s="6" t="s">
        <v>1</v>
      </c>
      <c r="T1041" s="6" t="s">
        <v>1</v>
      </c>
      <c r="U1041" s="18"/>
      <c r="V1041" s="29">
        <v>26</v>
      </c>
      <c r="W1041" s="29">
        <v>16</v>
      </c>
      <c r="X1041" s="28">
        <v>0.61538461538461542</v>
      </c>
    </row>
    <row r="1042" spans="1:26" s="9" customFormat="1" ht="18.75" x14ac:dyDescent="0.2">
      <c r="A1042" s="3">
        <v>1037</v>
      </c>
      <c r="B1042" s="3">
        <v>818</v>
      </c>
      <c r="C1042" s="7" t="s">
        <v>675</v>
      </c>
      <c r="D1042" s="7" t="s">
        <v>7</v>
      </c>
      <c r="E1042" s="7">
        <f>VLOOKUP(C1042,'[1]S1.All cases'!$B$3:$O$1003,13,FALSE)</f>
        <v>2018</v>
      </c>
      <c r="F1042" s="7" t="str">
        <f>VLOOKUP(C1042,'[1]S1.All cases'!$B$3:$O$1003,12,FALSE)</f>
        <v>RUMC</v>
      </c>
      <c r="G1042" s="12" t="s">
        <v>52</v>
      </c>
      <c r="H1042" s="12" t="s">
        <v>38</v>
      </c>
      <c r="I1042" s="13" t="s">
        <v>37</v>
      </c>
      <c r="J1042" s="12" t="s">
        <v>676</v>
      </c>
      <c r="K1042" s="11">
        <v>1</v>
      </c>
      <c r="L1042" s="10">
        <v>53202427</v>
      </c>
      <c r="M1042" s="10" t="s">
        <v>35</v>
      </c>
      <c r="N1042" s="10" t="s">
        <v>34</v>
      </c>
      <c r="O1042" s="10"/>
      <c r="Q1042" s="3" t="s">
        <v>673</v>
      </c>
      <c r="S1042" s="6" t="s">
        <v>1</v>
      </c>
      <c r="T1042" s="6" t="s">
        <v>1</v>
      </c>
      <c r="U1042" s="18"/>
      <c r="V1042" s="29">
        <v>26</v>
      </c>
      <c r="W1042" s="29">
        <v>17</v>
      </c>
      <c r="X1042" s="28">
        <v>0.65384615384615385</v>
      </c>
    </row>
    <row r="1043" spans="1:26" s="9" customFormat="1" ht="18.75" x14ac:dyDescent="0.2">
      <c r="A1043" s="3">
        <v>1038</v>
      </c>
      <c r="B1043" s="3">
        <v>818</v>
      </c>
      <c r="C1043" s="7" t="s">
        <v>675</v>
      </c>
      <c r="D1043" s="7" t="s">
        <v>7</v>
      </c>
      <c r="E1043" s="7">
        <f>VLOOKUP(C1043,'[1]S1.All cases'!$B$3:$O$1003,13,FALSE)</f>
        <v>2018</v>
      </c>
      <c r="F1043" s="7" t="str">
        <f>VLOOKUP(C1043,'[1]S1.All cases'!$B$3:$O$1003,12,FALSE)</f>
        <v>RUMC</v>
      </c>
      <c r="G1043" s="12" t="s">
        <v>52</v>
      </c>
      <c r="H1043" s="12" t="s">
        <v>38</v>
      </c>
      <c r="I1043" s="13" t="s">
        <v>37</v>
      </c>
      <c r="J1043" s="12" t="s">
        <v>674</v>
      </c>
      <c r="K1043" s="11">
        <v>1</v>
      </c>
      <c r="L1043" s="10">
        <v>53210125</v>
      </c>
      <c r="M1043" s="10" t="s">
        <v>35</v>
      </c>
      <c r="N1043" s="10" t="s">
        <v>34</v>
      </c>
      <c r="O1043" s="10"/>
      <c r="Q1043" s="3" t="s">
        <v>673</v>
      </c>
      <c r="S1043" s="6" t="s">
        <v>1</v>
      </c>
      <c r="T1043" s="6" t="s">
        <v>1</v>
      </c>
      <c r="U1043" s="18"/>
      <c r="V1043" s="29">
        <v>50</v>
      </c>
      <c r="W1043" s="29">
        <v>25</v>
      </c>
      <c r="X1043" s="28">
        <v>0.5</v>
      </c>
    </row>
    <row r="1044" spans="1:26" s="9" customFormat="1" ht="18.75" x14ac:dyDescent="0.2">
      <c r="A1044" s="3">
        <v>1039</v>
      </c>
      <c r="B1044" s="3">
        <v>819</v>
      </c>
      <c r="C1044" s="7" t="s">
        <v>672</v>
      </c>
      <c r="D1044" s="7" t="s">
        <v>7</v>
      </c>
      <c r="E1044" s="7">
        <f>VLOOKUP(C1044,'[1]S1.All cases'!$B$3:$O$1003,13,FALSE)</f>
        <v>2018</v>
      </c>
      <c r="F1044" s="7" t="str">
        <f>VLOOKUP(C1044,'[1]S1.All cases'!$B$3:$O$1003,12,FALSE)</f>
        <v>RUMC</v>
      </c>
      <c r="G1044" s="12" t="s">
        <v>109</v>
      </c>
      <c r="H1044" s="12" t="s">
        <v>38</v>
      </c>
      <c r="I1044" s="13" t="s">
        <v>37</v>
      </c>
      <c r="J1044" s="12" t="s">
        <v>671</v>
      </c>
      <c r="K1044" s="11" t="s">
        <v>10</v>
      </c>
      <c r="L1044" s="10">
        <v>54465541</v>
      </c>
      <c r="M1044" s="10" t="s">
        <v>54</v>
      </c>
      <c r="N1044" s="10" t="s">
        <v>72</v>
      </c>
      <c r="O1044" s="10"/>
      <c r="Q1044" s="3" t="s">
        <v>670</v>
      </c>
      <c r="S1044" s="6" t="s">
        <v>1</v>
      </c>
      <c r="T1044" s="6" t="s">
        <v>1</v>
      </c>
      <c r="U1044" s="18"/>
      <c r="V1044" s="29">
        <v>22</v>
      </c>
      <c r="W1044" s="29">
        <v>22</v>
      </c>
      <c r="X1044" s="28">
        <v>1</v>
      </c>
    </row>
    <row r="1045" spans="1:26" s="9" customFormat="1" ht="18.75" x14ac:dyDescent="0.2">
      <c r="A1045" s="3">
        <v>1040</v>
      </c>
      <c r="B1045" s="3">
        <v>820</v>
      </c>
      <c r="C1045" s="7" t="s">
        <v>669</v>
      </c>
      <c r="D1045" s="7" t="s">
        <v>17</v>
      </c>
      <c r="E1045" s="7">
        <f>VLOOKUP(C1045,'[1]S1.All cases'!$B$3:$O$1003,13,FALSE)</f>
        <v>2018</v>
      </c>
      <c r="F1045" s="7" t="str">
        <f>VLOOKUP(C1045,'[1]S1.All cases'!$B$3:$O$1003,12,FALSE)</f>
        <v>RUMC</v>
      </c>
      <c r="G1045" s="12" t="s">
        <v>39</v>
      </c>
      <c r="H1045" s="12" t="s">
        <v>38</v>
      </c>
      <c r="I1045" s="13" t="s">
        <v>37</v>
      </c>
      <c r="J1045" s="12" t="s">
        <v>668</v>
      </c>
      <c r="K1045" s="11">
        <v>3</v>
      </c>
      <c r="L1045" s="10">
        <v>10350404</v>
      </c>
      <c r="M1045" s="10" t="s">
        <v>35</v>
      </c>
      <c r="N1045" s="10" t="s">
        <v>455</v>
      </c>
      <c r="O1045" s="10"/>
      <c r="P1045" s="1"/>
      <c r="Q1045" s="3" t="s">
        <v>667</v>
      </c>
      <c r="S1045" s="6" t="s">
        <v>1</v>
      </c>
      <c r="T1045" s="6" t="s">
        <v>1</v>
      </c>
      <c r="U1045" s="18"/>
      <c r="V1045" s="29">
        <v>64</v>
      </c>
      <c r="W1045" s="29">
        <v>25</v>
      </c>
      <c r="X1045" s="28">
        <v>0.390625</v>
      </c>
      <c r="Y1045" s="1"/>
      <c r="Z1045" s="1"/>
    </row>
    <row r="1046" spans="1:26" s="9" customFormat="1" ht="18.75" x14ac:dyDescent="0.2">
      <c r="A1046" s="3">
        <v>1041</v>
      </c>
      <c r="B1046" s="3">
        <v>821</v>
      </c>
      <c r="C1046" s="7" t="s">
        <v>666</v>
      </c>
      <c r="D1046" s="7" t="s">
        <v>7</v>
      </c>
      <c r="E1046" s="7">
        <f>VLOOKUP(C1046,'[1]S1.All cases'!$B$3:$O$1003,13,FALSE)</f>
        <v>2018</v>
      </c>
      <c r="F1046" s="7" t="str">
        <f>VLOOKUP(C1046,'[1]S1.All cases'!$B$3:$O$1003,12,FALSE)</f>
        <v>RUMC</v>
      </c>
      <c r="G1046" s="12" t="s">
        <v>39</v>
      </c>
      <c r="H1046" s="12" t="s">
        <v>38</v>
      </c>
      <c r="I1046" s="13" t="s">
        <v>37</v>
      </c>
      <c r="J1046" s="12" t="s">
        <v>665</v>
      </c>
      <c r="K1046" s="11">
        <v>3</v>
      </c>
      <c r="L1046" s="10">
        <v>193648807</v>
      </c>
      <c r="M1046" s="10" t="s">
        <v>54</v>
      </c>
      <c r="N1046" s="10" t="s">
        <v>664</v>
      </c>
      <c r="O1046" s="10"/>
      <c r="Q1046" s="3" t="s">
        <v>529</v>
      </c>
      <c r="S1046" s="6" t="s">
        <v>1</v>
      </c>
      <c r="T1046" s="6" t="s">
        <v>1</v>
      </c>
      <c r="U1046" s="18"/>
      <c r="V1046" s="29">
        <v>46</v>
      </c>
      <c r="W1046" s="29">
        <v>20</v>
      </c>
      <c r="X1046" s="28">
        <v>0.43478260869565216</v>
      </c>
    </row>
    <row r="1047" spans="1:26" s="9" customFormat="1" ht="18.75" x14ac:dyDescent="0.2">
      <c r="A1047" s="3">
        <v>1042</v>
      </c>
      <c r="B1047" s="3">
        <v>822</v>
      </c>
      <c r="C1047" s="7" t="s">
        <v>663</v>
      </c>
      <c r="D1047" s="7" t="s">
        <v>7</v>
      </c>
      <c r="E1047" s="7">
        <f>VLOOKUP(C1047,'[1]S1.All cases'!$B$3:$O$1003,13,FALSE)</f>
        <v>2018</v>
      </c>
      <c r="F1047" s="7" t="str">
        <f>VLOOKUP(C1047,'[1]S1.All cases'!$B$3:$O$1003,12,FALSE)</f>
        <v>RUMC</v>
      </c>
      <c r="G1047" s="12" t="s">
        <v>6</v>
      </c>
      <c r="H1047" s="12" t="s">
        <v>217</v>
      </c>
      <c r="I1047" s="9" t="s">
        <v>26</v>
      </c>
      <c r="J1047" s="9" t="s">
        <v>216</v>
      </c>
      <c r="K1047" s="11"/>
      <c r="L1047" s="10"/>
      <c r="M1047" s="10"/>
      <c r="N1047" s="10"/>
      <c r="O1047" s="10"/>
      <c r="Q1047" s="3"/>
      <c r="S1047" s="6" t="s">
        <v>1</v>
      </c>
      <c r="T1047" s="18"/>
      <c r="U1047" s="6" t="s">
        <v>1</v>
      </c>
      <c r="V1047" s="6"/>
      <c r="W1047" s="6"/>
      <c r="X1047" s="5"/>
    </row>
    <row r="1048" spans="1:26" s="9" customFormat="1" ht="18.75" x14ac:dyDescent="0.2">
      <c r="A1048" s="3">
        <v>1043</v>
      </c>
      <c r="B1048" s="3">
        <v>823</v>
      </c>
      <c r="C1048" s="7" t="s">
        <v>662</v>
      </c>
      <c r="D1048" s="7" t="s">
        <v>17</v>
      </c>
      <c r="E1048" s="7">
        <f>VLOOKUP(C1048,'[1]S1.All cases'!$B$3:$O$1003,13,FALSE)</f>
        <v>2018</v>
      </c>
      <c r="F1048" s="7" t="str">
        <f>VLOOKUP(C1048,'[1]S1.All cases'!$B$3:$O$1003,12,FALSE)</f>
        <v>RUMC</v>
      </c>
      <c r="G1048" s="12" t="s">
        <v>6</v>
      </c>
      <c r="H1048" s="12" t="s">
        <v>5</v>
      </c>
      <c r="I1048" s="13" t="s">
        <v>4</v>
      </c>
      <c r="J1048" s="12" t="s">
        <v>661</v>
      </c>
      <c r="K1048" s="11">
        <v>13</v>
      </c>
      <c r="L1048" s="10" t="s">
        <v>660</v>
      </c>
      <c r="M1048" s="10">
        <v>2</v>
      </c>
      <c r="N1048" s="10">
        <v>3</v>
      </c>
      <c r="O1048" s="10">
        <v>194672</v>
      </c>
      <c r="Q1048" s="3"/>
      <c r="S1048" s="6" t="s">
        <v>1</v>
      </c>
      <c r="T1048" s="18"/>
      <c r="U1048" s="6" t="s">
        <v>1</v>
      </c>
      <c r="V1048" s="6"/>
      <c r="W1048" s="6"/>
      <c r="X1048" s="5"/>
    </row>
    <row r="1049" spans="1:26" s="9" customFormat="1" ht="18.75" x14ac:dyDescent="0.2">
      <c r="A1049" s="3">
        <v>1044</v>
      </c>
      <c r="B1049" s="3">
        <v>824</v>
      </c>
      <c r="C1049" s="7" t="s">
        <v>659</v>
      </c>
      <c r="D1049" s="7" t="s">
        <v>17</v>
      </c>
      <c r="E1049" s="7">
        <f>VLOOKUP(C1049,'[1]S1.All cases'!$B$3:$O$1003,13,FALSE)</f>
        <v>2018</v>
      </c>
      <c r="F1049" s="7" t="str">
        <f>VLOOKUP(C1049,'[1]S1.All cases'!$B$3:$O$1003,12,FALSE)</f>
        <v>RUMC</v>
      </c>
      <c r="G1049" s="12" t="s">
        <v>109</v>
      </c>
      <c r="H1049" s="12" t="s">
        <v>38</v>
      </c>
      <c r="I1049" s="13" t="s">
        <v>37</v>
      </c>
      <c r="J1049" s="12" t="s">
        <v>658</v>
      </c>
      <c r="K1049" s="11">
        <v>3</v>
      </c>
      <c r="L1049" s="10">
        <v>69949049</v>
      </c>
      <c r="M1049" s="10" t="s">
        <v>72</v>
      </c>
      <c r="N1049" s="10" t="s">
        <v>54</v>
      </c>
      <c r="O1049" s="10"/>
      <c r="Q1049" s="3" t="s">
        <v>487</v>
      </c>
      <c r="S1049" s="6" t="s">
        <v>1</v>
      </c>
      <c r="T1049" s="6" t="s">
        <v>1</v>
      </c>
      <c r="U1049" s="18"/>
      <c r="V1049" s="29">
        <v>25</v>
      </c>
      <c r="W1049" s="29">
        <v>11</v>
      </c>
      <c r="X1049" s="28">
        <v>0.44</v>
      </c>
    </row>
    <row r="1050" spans="1:26" s="9" customFormat="1" ht="18.75" x14ac:dyDescent="0.2">
      <c r="A1050" s="3">
        <v>1045</v>
      </c>
      <c r="B1050" s="3">
        <v>825</v>
      </c>
      <c r="C1050" s="7" t="s">
        <v>657</v>
      </c>
      <c r="D1050" s="7" t="s">
        <v>7</v>
      </c>
      <c r="E1050" s="7">
        <f>VLOOKUP(C1050,'[1]S1.All cases'!$B$3:$O$1003,13,FALSE)</f>
        <v>2018</v>
      </c>
      <c r="F1050" s="7" t="str">
        <f>VLOOKUP(C1050,'[1]S1.All cases'!$B$3:$O$1003,12,FALSE)</f>
        <v>RUMC</v>
      </c>
      <c r="G1050" s="12" t="s">
        <v>109</v>
      </c>
      <c r="H1050" s="12" t="s">
        <v>38</v>
      </c>
      <c r="I1050" s="13" t="s">
        <v>37</v>
      </c>
      <c r="J1050" s="12" t="s">
        <v>656</v>
      </c>
      <c r="K1050" s="11">
        <v>10</v>
      </c>
      <c r="L1050" s="10">
        <v>92606719</v>
      </c>
      <c r="M1050" s="10" t="s">
        <v>72</v>
      </c>
      <c r="N1050" s="10" t="s">
        <v>35</v>
      </c>
      <c r="O1050" s="10"/>
      <c r="Q1050" s="3" t="s">
        <v>655</v>
      </c>
      <c r="S1050" s="6" t="s">
        <v>1</v>
      </c>
      <c r="T1050" s="6" t="s">
        <v>1</v>
      </c>
      <c r="U1050" s="18"/>
      <c r="V1050" s="29">
        <v>32</v>
      </c>
      <c r="W1050" s="29">
        <v>12</v>
      </c>
      <c r="X1050" s="28">
        <v>0.375</v>
      </c>
    </row>
    <row r="1051" spans="1:26" s="9" customFormat="1" ht="18.75" x14ac:dyDescent="0.2">
      <c r="A1051" s="3">
        <v>1046</v>
      </c>
      <c r="B1051" s="3">
        <v>826</v>
      </c>
      <c r="C1051" s="7" t="s">
        <v>653</v>
      </c>
      <c r="D1051" s="7" t="s">
        <v>7</v>
      </c>
      <c r="E1051" s="7">
        <f>VLOOKUP(C1051,'[1]S1.All cases'!$B$3:$O$1003,13,FALSE)</f>
        <v>2018</v>
      </c>
      <c r="F1051" s="7" t="str">
        <f>VLOOKUP(C1051,'[1]S1.All cases'!$B$3:$O$1003,12,FALSE)</f>
        <v>RUMC</v>
      </c>
      <c r="G1051" s="12" t="s">
        <v>109</v>
      </c>
      <c r="H1051" s="12" t="s">
        <v>38</v>
      </c>
      <c r="I1051" s="13" t="s">
        <v>37</v>
      </c>
      <c r="J1051" s="12" t="s">
        <v>654</v>
      </c>
      <c r="K1051" s="11">
        <v>1</v>
      </c>
      <c r="L1051" s="10">
        <v>45331556</v>
      </c>
      <c r="M1051" s="10" t="s">
        <v>35</v>
      </c>
      <c r="N1051" s="10" t="s">
        <v>34</v>
      </c>
      <c r="O1051" s="10"/>
      <c r="P1051" s="9">
        <v>53</v>
      </c>
      <c r="Q1051" s="3" t="s">
        <v>651</v>
      </c>
      <c r="R1051" s="9" t="s">
        <v>619</v>
      </c>
      <c r="S1051" s="6" t="s">
        <v>1</v>
      </c>
      <c r="T1051" s="6" t="s">
        <v>1</v>
      </c>
      <c r="U1051" s="18"/>
      <c r="V1051" s="29">
        <v>47</v>
      </c>
      <c r="W1051" s="29">
        <v>23</v>
      </c>
      <c r="X1051" s="28">
        <v>0.48936170212765956</v>
      </c>
      <c r="Y1051" s="9" t="s">
        <v>650</v>
      </c>
    </row>
    <row r="1052" spans="1:26" s="9" customFormat="1" ht="18.75" x14ac:dyDescent="0.2">
      <c r="A1052" s="3">
        <v>1047</v>
      </c>
      <c r="B1052" s="3">
        <v>826</v>
      </c>
      <c r="C1052" s="7" t="s">
        <v>653</v>
      </c>
      <c r="D1052" s="7" t="s">
        <v>7</v>
      </c>
      <c r="E1052" s="7">
        <f>VLOOKUP(C1052,'[1]S1.All cases'!$B$3:$O$1003,13,FALSE)</f>
        <v>2018</v>
      </c>
      <c r="F1052" s="7" t="str">
        <f>VLOOKUP(C1052,'[1]S1.All cases'!$B$3:$O$1003,12,FALSE)</f>
        <v>RUMC</v>
      </c>
      <c r="G1052" s="12" t="s">
        <v>109</v>
      </c>
      <c r="H1052" s="12" t="s">
        <v>38</v>
      </c>
      <c r="I1052" s="13" t="s">
        <v>37</v>
      </c>
      <c r="J1052" s="12" t="s">
        <v>652</v>
      </c>
      <c r="K1052" s="11">
        <v>1</v>
      </c>
      <c r="L1052" s="10">
        <v>45332458</v>
      </c>
      <c r="M1052" s="10" t="s">
        <v>54</v>
      </c>
      <c r="N1052" s="10" t="s">
        <v>72</v>
      </c>
      <c r="O1052" s="10"/>
      <c r="P1052" s="9">
        <v>53</v>
      </c>
      <c r="Q1052" s="3" t="s">
        <v>651</v>
      </c>
      <c r="R1052" s="9" t="s">
        <v>619</v>
      </c>
      <c r="S1052" s="6" t="s">
        <v>1</v>
      </c>
      <c r="T1052" s="6" t="s">
        <v>1</v>
      </c>
      <c r="U1052" s="18"/>
      <c r="V1052" s="29">
        <v>61</v>
      </c>
      <c r="W1052" s="29">
        <v>32</v>
      </c>
      <c r="X1052" s="28">
        <v>0.52459016393442626</v>
      </c>
      <c r="Y1052" s="9" t="s">
        <v>650</v>
      </c>
    </row>
    <row r="1053" spans="1:26" s="9" customFormat="1" ht="18.75" x14ac:dyDescent="0.2">
      <c r="A1053" s="3">
        <v>1048</v>
      </c>
      <c r="B1053" s="3">
        <v>827</v>
      </c>
      <c r="C1053" s="7" t="s">
        <v>648</v>
      </c>
      <c r="D1053" s="7" t="s">
        <v>7</v>
      </c>
      <c r="E1053" s="7">
        <f>VLOOKUP(C1053,'[1]S1.All cases'!$B$3:$O$1003,13,FALSE)</f>
        <v>2018</v>
      </c>
      <c r="F1053" s="7" t="str">
        <f>VLOOKUP(C1053,'[1]S1.All cases'!$B$3:$O$1003,12,FALSE)</f>
        <v>RUMC</v>
      </c>
      <c r="G1053" s="12" t="s">
        <v>39</v>
      </c>
      <c r="H1053" s="12" t="s">
        <v>38</v>
      </c>
      <c r="I1053" s="13" t="s">
        <v>37</v>
      </c>
      <c r="J1053" s="12" t="s">
        <v>649</v>
      </c>
      <c r="K1053" s="11">
        <v>8</v>
      </c>
      <c r="L1053" s="10">
        <v>86643780</v>
      </c>
      <c r="M1053" s="10" t="s">
        <v>588</v>
      </c>
      <c r="N1053" s="10" t="s">
        <v>72</v>
      </c>
      <c r="O1053" s="10"/>
      <c r="Q1053" s="3" t="s">
        <v>646</v>
      </c>
      <c r="S1053" s="6" t="s">
        <v>1</v>
      </c>
      <c r="T1053" s="6" t="s">
        <v>1</v>
      </c>
      <c r="U1053" s="18"/>
      <c r="V1053" s="29">
        <v>38</v>
      </c>
      <c r="W1053" s="29">
        <v>21</v>
      </c>
      <c r="X1053" s="28">
        <v>0.55263157894736847</v>
      </c>
    </row>
    <row r="1054" spans="1:26" s="9" customFormat="1" ht="18.75" x14ac:dyDescent="0.2">
      <c r="A1054" s="3">
        <v>1049</v>
      </c>
      <c r="B1054" s="3">
        <v>827</v>
      </c>
      <c r="C1054" s="7" t="s">
        <v>648</v>
      </c>
      <c r="D1054" s="7" t="s">
        <v>7</v>
      </c>
      <c r="E1054" s="7">
        <f>VLOOKUP(C1054,'[1]S1.All cases'!$B$3:$O$1003,13,FALSE)</f>
        <v>2018</v>
      </c>
      <c r="F1054" s="7" t="str">
        <f>VLOOKUP(C1054,'[1]S1.All cases'!$B$3:$O$1003,12,FALSE)</f>
        <v>RUMC</v>
      </c>
      <c r="G1054" s="12" t="s">
        <v>39</v>
      </c>
      <c r="H1054" s="12" t="s">
        <v>38</v>
      </c>
      <c r="I1054" s="13" t="s">
        <v>37</v>
      </c>
      <c r="J1054" s="12" t="s">
        <v>647</v>
      </c>
      <c r="K1054" s="11">
        <v>8</v>
      </c>
      <c r="L1054" s="10">
        <v>86644671</v>
      </c>
      <c r="M1054" s="10" t="s">
        <v>35</v>
      </c>
      <c r="N1054" s="10" t="s">
        <v>72</v>
      </c>
      <c r="O1054" s="10"/>
      <c r="Q1054" s="3" t="s">
        <v>646</v>
      </c>
      <c r="S1054" s="6" t="s">
        <v>1</v>
      </c>
      <c r="T1054" s="6" t="s">
        <v>1</v>
      </c>
      <c r="U1054" s="18"/>
      <c r="V1054" s="29">
        <v>45</v>
      </c>
      <c r="W1054" s="29">
        <v>22</v>
      </c>
      <c r="X1054" s="28">
        <v>0.48888888888888887</v>
      </c>
    </row>
    <row r="1055" spans="1:26" ht="18.75" x14ac:dyDescent="0.2">
      <c r="A1055" s="3">
        <v>1050</v>
      </c>
      <c r="B1055" s="3">
        <v>828</v>
      </c>
      <c r="C1055" s="7" t="s">
        <v>645</v>
      </c>
      <c r="D1055" s="7" t="s">
        <v>7</v>
      </c>
      <c r="E1055" s="7">
        <f>VLOOKUP(C1055,'[1]S1.All cases'!$B$3:$O$1003,13,FALSE)</f>
        <v>2018</v>
      </c>
      <c r="F1055" s="7" t="str">
        <f>VLOOKUP(C1055,'[1]S1.All cases'!$B$3:$O$1003,12,FALSE)</f>
        <v>RUMC</v>
      </c>
      <c r="G1055" s="12" t="s">
        <v>109</v>
      </c>
      <c r="H1055" s="12" t="s">
        <v>38</v>
      </c>
      <c r="I1055" s="13" t="s">
        <v>37</v>
      </c>
      <c r="J1055" s="12" t="s">
        <v>644</v>
      </c>
      <c r="K1055" s="11">
        <v>19</v>
      </c>
      <c r="L1055" s="10">
        <v>38448712</v>
      </c>
      <c r="M1055" s="10" t="s">
        <v>54</v>
      </c>
      <c r="N1055" s="10" t="s">
        <v>72</v>
      </c>
      <c r="O1055" s="10"/>
      <c r="P1055" s="9"/>
      <c r="Q1055" s="3" t="s">
        <v>643</v>
      </c>
      <c r="R1055" s="9"/>
      <c r="S1055" s="6" t="s">
        <v>1</v>
      </c>
      <c r="T1055" s="6" t="s">
        <v>1</v>
      </c>
      <c r="U1055" s="18"/>
      <c r="V1055" s="29">
        <v>48</v>
      </c>
      <c r="W1055" s="29">
        <v>24</v>
      </c>
      <c r="X1055" s="28">
        <v>0.5</v>
      </c>
      <c r="Y1055" s="9"/>
      <c r="Z1055" s="9"/>
    </row>
    <row r="1056" spans="1:26" s="9" customFormat="1" ht="18.75" x14ac:dyDescent="0.2">
      <c r="A1056" s="3">
        <v>1051</v>
      </c>
      <c r="B1056" s="3">
        <v>829</v>
      </c>
      <c r="C1056" s="7" t="s">
        <v>642</v>
      </c>
      <c r="D1056" s="7" t="s">
        <v>7</v>
      </c>
      <c r="E1056" s="7">
        <f>VLOOKUP(C1056,'[1]S1.All cases'!$B$3:$O$1003,13,FALSE)</f>
        <v>2018</v>
      </c>
      <c r="F1056" s="7" t="str">
        <f>VLOOKUP(C1056,'[1]S1.All cases'!$B$3:$O$1003,12,FALSE)</f>
        <v>RUMC</v>
      </c>
      <c r="G1056" s="12" t="s">
        <v>109</v>
      </c>
      <c r="H1056" s="12" t="s">
        <v>38</v>
      </c>
      <c r="I1056" s="13" t="s">
        <v>37</v>
      </c>
      <c r="J1056" s="12" t="s">
        <v>641</v>
      </c>
      <c r="K1056" s="11">
        <v>16</v>
      </c>
      <c r="L1056" s="10">
        <v>68815760</v>
      </c>
      <c r="M1056" s="10" t="s">
        <v>54</v>
      </c>
      <c r="N1056" s="10" t="s">
        <v>72</v>
      </c>
      <c r="O1056" s="10"/>
      <c r="Q1056" s="3" t="s">
        <v>640</v>
      </c>
      <c r="S1056" s="6" t="s">
        <v>1</v>
      </c>
      <c r="T1056" s="6" t="s">
        <v>1</v>
      </c>
      <c r="U1056" s="18"/>
      <c r="V1056" s="29">
        <v>30</v>
      </c>
      <c r="W1056" s="29">
        <v>12</v>
      </c>
      <c r="X1056" s="28">
        <v>0.4</v>
      </c>
    </row>
    <row r="1057" spans="1:26" s="9" customFormat="1" ht="18.75" x14ac:dyDescent="0.2">
      <c r="A1057" s="3">
        <v>1052</v>
      </c>
      <c r="B1057" s="3">
        <v>830</v>
      </c>
      <c r="C1057" s="7" t="s">
        <v>639</v>
      </c>
      <c r="D1057" s="7" t="s">
        <v>7</v>
      </c>
      <c r="E1057" s="7">
        <f>VLOOKUP(C1057,'[1]S1.All cases'!$B$3:$O$1003,13,FALSE)</f>
        <v>2018</v>
      </c>
      <c r="F1057" s="7" t="str">
        <f>VLOOKUP(C1057,'[1]S1.All cases'!$B$3:$O$1003,12,FALSE)</f>
        <v>RUMC</v>
      </c>
      <c r="G1057" s="12" t="s">
        <v>109</v>
      </c>
      <c r="H1057" s="12" t="s">
        <v>38</v>
      </c>
      <c r="I1057" s="12" t="s">
        <v>37</v>
      </c>
      <c r="J1057" s="12" t="s">
        <v>638</v>
      </c>
      <c r="K1057" s="11">
        <v>2</v>
      </c>
      <c r="L1057" s="3">
        <v>86232679</v>
      </c>
      <c r="M1057" s="3" t="s">
        <v>637</v>
      </c>
      <c r="N1057" s="3" t="s">
        <v>34</v>
      </c>
      <c r="O1057" s="3"/>
      <c r="Q1057" s="3" t="s">
        <v>636</v>
      </c>
      <c r="R1057" s="1"/>
      <c r="S1057" s="6" t="s">
        <v>1</v>
      </c>
      <c r="T1057" s="6" t="s">
        <v>1</v>
      </c>
      <c r="U1057" s="18"/>
      <c r="V1057" s="29">
        <v>50</v>
      </c>
      <c r="W1057" s="29">
        <v>25</v>
      </c>
      <c r="X1057" s="28">
        <v>0.5</v>
      </c>
    </row>
    <row r="1058" spans="1:26" s="9" customFormat="1" ht="18.75" x14ac:dyDescent="0.2">
      <c r="A1058" s="3">
        <v>1053</v>
      </c>
      <c r="B1058" s="3">
        <v>831</v>
      </c>
      <c r="C1058" s="7" t="s">
        <v>635</v>
      </c>
      <c r="D1058" s="7" t="s">
        <v>17</v>
      </c>
      <c r="E1058" s="7">
        <f>VLOOKUP(C1058,'[1]S1.All cases'!$B$3:$O$1003,13,FALSE)</f>
        <v>2018</v>
      </c>
      <c r="F1058" s="7" t="str">
        <f>VLOOKUP(C1058,'[1]S1.All cases'!$B$3:$O$1003,12,FALSE)</f>
        <v>RUMC</v>
      </c>
      <c r="G1058" s="12" t="s">
        <v>52</v>
      </c>
      <c r="H1058" s="12" t="s">
        <v>38</v>
      </c>
      <c r="I1058" s="13" t="s">
        <v>37</v>
      </c>
      <c r="J1058" s="12" t="s">
        <v>634</v>
      </c>
      <c r="K1058" s="11">
        <v>19</v>
      </c>
      <c r="L1058" s="10">
        <v>6718135</v>
      </c>
      <c r="M1058" s="10" t="s">
        <v>34</v>
      </c>
      <c r="N1058" s="10" t="s">
        <v>54</v>
      </c>
      <c r="O1058" s="10"/>
      <c r="Q1058" s="3" t="s">
        <v>633</v>
      </c>
      <c r="S1058" s="6" t="s">
        <v>1</v>
      </c>
      <c r="T1058" s="6" t="s">
        <v>1</v>
      </c>
      <c r="U1058" s="18"/>
      <c r="V1058" s="29">
        <v>51</v>
      </c>
      <c r="W1058" s="29">
        <v>20</v>
      </c>
      <c r="X1058" s="28">
        <v>0.39215686274509803</v>
      </c>
    </row>
    <row r="1059" spans="1:26" s="9" customFormat="1" ht="18.75" x14ac:dyDescent="0.2">
      <c r="A1059" s="3">
        <v>1054</v>
      </c>
      <c r="B1059" s="3">
        <v>832</v>
      </c>
      <c r="C1059" s="7" t="s">
        <v>629</v>
      </c>
      <c r="D1059" s="7" t="s">
        <v>7</v>
      </c>
      <c r="E1059" s="7">
        <f>VLOOKUP(C1059,'[1]S1.All cases'!$B$3:$O$1003,13,FALSE)</f>
        <v>2018</v>
      </c>
      <c r="F1059" s="7" t="str">
        <f>VLOOKUP(C1059,'[1]S1.All cases'!$B$3:$O$1003,12,FALSE)</f>
        <v>RUMC</v>
      </c>
      <c r="G1059" s="12" t="s">
        <v>39</v>
      </c>
      <c r="H1059" s="12" t="s">
        <v>38</v>
      </c>
      <c r="I1059" s="13" t="s">
        <v>37</v>
      </c>
      <c r="J1059" s="12" t="s">
        <v>632</v>
      </c>
      <c r="K1059" s="11">
        <v>20</v>
      </c>
      <c r="L1059" s="10">
        <v>63433871</v>
      </c>
      <c r="M1059" s="10" t="s">
        <v>631</v>
      </c>
      <c r="N1059" s="10" t="s">
        <v>35</v>
      </c>
      <c r="O1059" s="10"/>
      <c r="P1059" s="1"/>
      <c r="Q1059" s="3" t="s">
        <v>630</v>
      </c>
      <c r="S1059" s="6" t="s">
        <v>1</v>
      </c>
      <c r="T1059" s="6" t="s">
        <v>1</v>
      </c>
      <c r="U1059" s="18"/>
      <c r="V1059" s="29">
        <v>49</v>
      </c>
      <c r="W1059" s="29">
        <v>24</v>
      </c>
      <c r="X1059" s="28">
        <v>0.48979591836734693</v>
      </c>
      <c r="Y1059" s="1"/>
    </row>
    <row r="1060" spans="1:26" s="9" customFormat="1" ht="18.75" x14ac:dyDescent="0.2">
      <c r="A1060" s="3">
        <v>1055</v>
      </c>
      <c r="B1060" s="3">
        <v>832</v>
      </c>
      <c r="C1060" s="7" t="s">
        <v>629</v>
      </c>
      <c r="D1060" s="7" t="s">
        <v>7</v>
      </c>
      <c r="E1060" s="7">
        <f>VLOOKUP(C1060,'[1]S1.All cases'!$B$3:$O$1003,13,FALSE)</f>
        <v>2018</v>
      </c>
      <c r="F1060" s="7" t="str">
        <f>VLOOKUP(C1060,'[1]S1.All cases'!$B$3:$O$1003,12,FALSE)</f>
        <v>RUMC</v>
      </c>
      <c r="G1060" s="12" t="s">
        <v>52</v>
      </c>
      <c r="H1060" s="12" t="s">
        <v>38</v>
      </c>
      <c r="I1060" s="13" t="s">
        <v>37</v>
      </c>
      <c r="J1060" s="12" t="s">
        <v>628</v>
      </c>
      <c r="K1060" s="11">
        <v>9</v>
      </c>
      <c r="L1060" s="10">
        <v>34649069</v>
      </c>
      <c r="M1060" s="10" t="s">
        <v>72</v>
      </c>
      <c r="N1060" s="10" t="s">
        <v>35</v>
      </c>
      <c r="O1060" s="10"/>
      <c r="Q1060" s="3" t="s">
        <v>627</v>
      </c>
      <c r="S1060" s="6" t="s">
        <v>1</v>
      </c>
      <c r="T1060" s="6" t="s">
        <v>1</v>
      </c>
      <c r="U1060" s="18"/>
      <c r="V1060" s="29">
        <v>46</v>
      </c>
      <c r="W1060" s="29">
        <v>46</v>
      </c>
      <c r="X1060" s="28">
        <v>1</v>
      </c>
    </row>
    <row r="1061" spans="1:26" s="9" customFormat="1" ht="18.75" x14ac:dyDescent="0.2">
      <c r="A1061" s="3">
        <v>1056</v>
      </c>
      <c r="B1061" s="3">
        <v>833</v>
      </c>
      <c r="C1061" s="7" t="s">
        <v>626</v>
      </c>
      <c r="D1061" s="7" t="s">
        <v>7</v>
      </c>
      <c r="E1061" s="7">
        <f>VLOOKUP(C1061,'[1]S1.All cases'!$B$3:$O$1003,13,FALSE)</f>
        <v>2018</v>
      </c>
      <c r="F1061" s="7" t="str">
        <f>VLOOKUP(C1061,'[1]S1.All cases'!$B$3:$O$1003,12,FALSE)</f>
        <v>RUMC</v>
      </c>
      <c r="G1061" s="12" t="s">
        <v>52</v>
      </c>
      <c r="H1061" s="12" t="s">
        <v>38</v>
      </c>
      <c r="I1061" s="13" t="s">
        <v>37</v>
      </c>
      <c r="J1061" s="12" t="s">
        <v>625</v>
      </c>
      <c r="K1061" s="11" t="s">
        <v>10</v>
      </c>
      <c r="L1061" s="10">
        <v>43958643</v>
      </c>
      <c r="M1061" s="10" t="s">
        <v>624</v>
      </c>
      <c r="N1061" s="10" t="s">
        <v>35</v>
      </c>
      <c r="O1061" s="10"/>
      <c r="Q1061" s="3" t="s">
        <v>623</v>
      </c>
      <c r="S1061" s="6" t="s">
        <v>1</v>
      </c>
      <c r="T1061" s="6" t="s">
        <v>1</v>
      </c>
      <c r="U1061" s="18"/>
      <c r="V1061" s="29">
        <v>15</v>
      </c>
      <c r="W1061" s="29">
        <v>15</v>
      </c>
      <c r="X1061" s="28">
        <v>1</v>
      </c>
    </row>
    <row r="1062" spans="1:26" s="9" customFormat="1" ht="18.75" x14ac:dyDescent="0.2">
      <c r="A1062" s="3">
        <v>1057</v>
      </c>
      <c r="B1062" s="3">
        <v>834</v>
      </c>
      <c r="C1062" s="7" t="s">
        <v>622</v>
      </c>
      <c r="D1062" s="7" t="s">
        <v>7</v>
      </c>
      <c r="E1062" s="7">
        <f>VLOOKUP(C1062,'[1]S1.All cases'!$B$3:$O$1003,13,FALSE)</f>
        <v>2018</v>
      </c>
      <c r="F1062" s="7" t="str">
        <f>VLOOKUP(C1062,'[1]S1.All cases'!$B$3:$O$1003,12,FALSE)</f>
        <v>RUMC</v>
      </c>
      <c r="G1062" s="12" t="s">
        <v>109</v>
      </c>
      <c r="H1062" s="12" t="s">
        <v>38</v>
      </c>
      <c r="I1062" s="13" t="s">
        <v>37</v>
      </c>
      <c r="J1062" s="12" t="s">
        <v>621</v>
      </c>
      <c r="K1062" s="11">
        <v>10</v>
      </c>
      <c r="L1062" s="10">
        <v>87931062</v>
      </c>
      <c r="M1062" s="10" t="s">
        <v>620</v>
      </c>
      <c r="N1062" s="10" t="s">
        <v>34</v>
      </c>
      <c r="O1062" s="10"/>
      <c r="P1062" s="9">
        <v>14</v>
      </c>
      <c r="Q1062" s="3" t="s">
        <v>330</v>
      </c>
      <c r="R1062" s="9" t="s">
        <v>619</v>
      </c>
      <c r="S1062" s="17" t="s">
        <v>0</v>
      </c>
      <c r="T1062" s="17" t="s">
        <v>0</v>
      </c>
      <c r="U1062" s="17" t="s">
        <v>0</v>
      </c>
      <c r="V1062" s="6"/>
      <c r="W1062" s="6"/>
      <c r="X1062" s="5"/>
      <c r="Y1062" s="9" t="s">
        <v>618</v>
      </c>
      <c r="Z1062" s="9" t="s">
        <v>617</v>
      </c>
    </row>
    <row r="1063" spans="1:26" s="9" customFormat="1" ht="18.75" x14ac:dyDescent="0.2">
      <c r="A1063" s="3">
        <v>1058</v>
      </c>
      <c r="B1063" s="3">
        <v>835</v>
      </c>
      <c r="C1063" s="7" t="s">
        <v>616</v>
      </c>
      <c r="D1063" s="7" t="s">
        <v>7</v>
      </c>
      <c r="E1063" s="7">
        <f>VLOOKUP(C1063,'[1]S1.All cases'!$B$3:$O$1003,13,FALSE)</f>
        <v>2018</v>
      </c>
      <c r="F1063" s="7" t="str">
        <f>VLOOKUP(C1063,'[1]S1.All cases'!$B$3:$O$1003,12,FALSE)</f>
        <v>RUMC</v>
      </c>
      <c r="G1063" s="12" t="s">
        <v>109</v>
      </c>
      <c r="H1063" s="12" t="s">
        <v>38</v>
      </c>
      <c r="I1063" s="13" t="s">
        <v>37</v>
      </c>
      <c r="J1063" s="12" t="s">
        <v>615</v>
      </c>
      <c r="K1063" s="11">
        <v>7</v>
      </c>
      <c r="L1063" s="10">
        <v>143321841</v>
      </c>
      <c r="M1063" s="10" t="s">
        <v>54</v>
      </c>
      <c r="N1063" s="10" t="s">
        <v>72</v>
      </c>
      <c r="O1063" s="10"/>
      <c r="Q1063" s="3" t="s">
        <v>614</v>
      </c>
      <c r="S1063" s="6" t="s">
        <v>1</v>
      </c>
      <c r="T1063" s="6" t="s">
        <v>1</v>
      </c>
      <c r="U1063" s="18"/>
      <c r="V1063" s="29">
        <v>52</v>
      </c>
      <c r="W1063" s="29">
        <v>31</v>
      </c>
      <c r="X1063" s="28">
        <v>0.59615384615384615</v>
      </c>
    </row>
    <row r="1064" spans="1:26" s="9" customFormat="1" ht="18.75" x14ac:dyDescent="0.2">
      <c r="A1064" s="3">
        <v>1059</v>
      </c>
      <c r="B1064" s="3">
        <v>836</v>
      </c>
      <c r="C1064" s="7" t="s">
        <v>611</v>
      </c>
      <c r="D1064" s="7" t="s">
        <v>7</v>
      </c>
      <c r="E1064" s="7">
        <f>VLOOKUP(C1064,'[1]S1.All cases'!$B$3:$O$1003,13,FALSE)</f>
        <v>2018</v>
      </c>
      <c r="F1064" s="7" t="str">
        <f>VLOOKUP(C1064,'[1]S1.All cases'!$B$3:$O$1003,12,FALSE)</f>
        <v>RUMC</v>
      </c>
      <c r="G1064" s="12" t="s">
        <v>6</v>
      </c>
      <c r="H1064" s="12" t="s">
        <v>5</v>
      </c>
      <c r="I1064" s="13" t="s">
        <v>4</v>
      </c>
      <c r="J1064" s="12" t="s">
        <v>613</v>
      </c>
      <c r="K1064" s="11">
        <v>1</v>
      </c>
      <c r="L1064" s="10" t="s">
        <v>612</v>
      </c>
      <c r="M1064" s="10">
        <v>2</v>
      </c>
      <c r="N1064" s="10">
        <v>1</v>
      </c>
      <c r="O1064" s="10">
        <v>421663</v>
      </c>
      <c r="Q1064" s="3" t="s">
        <v>609</v>
      </c>
      <c r="S1064" s="6" t="s">
        <v>1</v>
      </c>
      <c r="T1064" s="18"/>
      <c r="U1064" s="6" t="s">
        <v>1</v>
      </c>
      <c r="V1064" s="6"/>
      <c r="W1064" s="6"/>
      <c r="X1064" s="5"/>
    </row>
    <row r="1065" spans="1:26" s="9" customFormat="1" ht="18.75" x14ac:dyDescent="0.2">
      <c r="A1065" s="3">
        <v>1060</v>
      </c>
      <c r="B1065" s="3">
        <v>836</v>
      </c>
      <c r="C1065" s="7" t="s">
        <v>611</v>
      </c>
      <c r="D1065" s="7" t="s">
        <v>7</v>
      </c>
      <c r="E1065" s="7">
        <f>VLOOKUP(C1065,'[1]S1.All cases'!$B$3:$O$1003,13,FALSE)</f>
        <v>2018</v>
      </c>
      <c r="F1065" s="7" t="str">
        <f>VLOOKUP(C1065,'[1]S1.All cases'!$B$3:$O$1003,12,FALSE)</f>
        <v>RUMC</v>
      </c>
      <c r="G1065" s="12" t="s">
        <v>52</v>
      </c>
      <c r="H1065" s="12" t="s">
        <v>38</v>
      </c>
      <c r="I1065" s="13" t="s">
        <v>37</v>
      </c>
      <c r="J1065" s="12" t="s">
        <v>610</v>
      </c>
      <c r="K1065" s="11">
        <v>1</v>
      </c>
      <c r="L1065" s="10">
        <v>145927447</v>
      </c>
      <c r="M1065" s="10" t="s">
        <v>35</v>
      </c>
      <c r="N1065" s="10" t="s">
        <v>34</v>
      </c>
      <c r="O1065" s="10"/>
      <c r="Q1065" s="3" t="s">
        <v>609</v>
      </c>
      <c r="S1065" s="6" t="s">
        <v>1</v>
      </c>
      <c r="T1065" s="6" t="s">
        <v>1</v>
      </c>
      <c r="U1065" s="18"/>
      <c r="V1065" s="29">
        <v>11</v>
      </c>
      <c r="W1065" s="29">
        <v>11</v>
      </c>
      <c r="X1065" s="28">
        <v>1</v>
      </c>
    </row>
    <row r="1066" spans="1:26" s="9" customFormat="1" ht="18.75" x14ac:dyDescent="0.2">
      <c r="A1066" s="3">
        <v>1061</v>
      </c>
      <c r="B1066" s="3">
        <v>837</v>
      </c>
      <c r="C1066" s="7" t="s">
        <v>608</v>
      </c>
      <c r="D1066" s="7" t="s">
        <v>17</v>
      </c>
      <c r="E1066" s="7">
        <f>VLOOKUP(C1066,'[1]S1.All cases'!$B$3:$O$1003,13,FALSE)</f>
        <v>2018</v>
      </c>
      <c r="F1066" s="7" t="str">
        <f>VLOOKUP(C1066,'[1]S1.All cases'!$B$3:$O$1003,12,FALSE)</f>
        <v>RUMC</v>
      </c>
      <c r="G1066" s="12" t="s">
        <v>39</v>
      </c>
      <c r="H1066" s="12" t="s">
        <v>38</v>
      </c>
      <c r="I1066" s="13" t="s">
        <v>37</v>
      </c>
      <c r="J1066" s="12" t="s">
        <v>607</v>
      </c>
      <c r="K1066" s="11">
        <v>2</v>
      </c>
      <c r="L1066" s="10">
        <v>32143416</v>
      </c>
      <c r="M1066" s="10" t="s">
        <v>54</v>
      </c>
      <c r="N1066" s="10" t="s">
        <v>72</v>
      </c>
      <c r="O1066" s="10"/>
      <c r="Q1066" s="3" t="s">
        <v>442</v>
      </c>
      <c r="S1066" s="6" t="s">
        <v>1</v>
      </c>
      <c r="T1066" s="6" t="s">
        <v>1</v>
      </c>
      <c r="U1066" s="18"/>
      <c r="V1066" s="29">
        <v>16</v>
      </c>
      <c r="W1066" s="29">
        <v>9</v>
      </c>
      <c r="X1066" s="28">
        <v>0.5625</v>
      </c>
    </row>
    <row r="1067" spans="1:26" s="9" customFormat="1" ht="18.75" x14ac:dyDescent="0.2">
      <c r="A1067" s="3">
        <v>1062</v>
      </c>
      <c r="B1067" s="3">
        <v>838</v>
      </c>
      <c r="C1067" s="7" t="s">
        <v>606</v>
      </c>
      <c r="D1067" s="7" t="s">
        <v>17</v>
      </c>
      <c r="E1067" s="7">
        <f>VLOOKUP(C1067,'[1]S1.All cases'!$B$3:$O$1003,13,FALSE)</f>
        <v>2018</v>
      </c>
      <c r="F1067" s="7" t="str">
        <f>VLOOKUP(C1067,'[1]S1.All cases'!$B$3:$O$1003,12,FALSE)</f>
        <v>RUMC</v>
      </c>
      <c r="G1067" s="12" t="s">
        <v>39</v>
      </c>
      <c r="H1067" s="12" t="s">
        <v>38</v>
      </c>
      <c r="I1067" s="13" t="s">
        <v>37</v>
      </c>
      <c r="J1067" s="12" t="s">
        <v>605</v>
      </c>
      <c r="K1067" s="11">
        <v>5</v>
      </c>
      <c r="L1067" s="10">
        <v>136046407</v>
      </c>
      <c r="M1067" s="10" t="s">
        <v>54</v>
      </c>
      <c r="N1067" s="10" t="s">
        <v>72</v>
      </c>
      <c r="O1067" s="10"/>
      <c r="Q1067" s="3" t="s">
        <v>604</v>
      </c>
      <c r="S1067" s="6" t="s">
        <v>1</v>
      </c>
      <c r="T1067" s="6" t="s">
        <v>1</v>
      </c>
      <c r="U1067" s="18"/>
      <c r="V1067" s="29">
        <v>30</v>
      </c>
      <c r="W1067" s="29">
        <v>15</v>
      </c>
      <c r="X1067" s="28">
        <v>0.5</v>
      </c>
    </row>
    <row r="1068" spans="1:26" s="9" customFormat="1" ht="18.75" x14ac:dyDescent="0.2">
      <c r="A1068" s="3">
        <v>1063</v>
      </c>
      <c r="B1068" s="3">
        <v>839</v>
      </c>
      <c r="C1068" s="7" t="s">
        <v>603</v>
      </c>
      <c r="D1068" s="7" t="s">
        <v>17</v>
      </c>
      <c r="E1068" s="7">
        <f>VLOOKUP(C1068,'[1]S1.All cases'!$B$3:$O$1003,13,FALSE)</f>
        <v>2018</v>
      </c>
      <c r="F1068" s="7" t="str">
        <f>VLOOKUP(C1068,'[1]S1.All cases'!$B$3:$O$1003,12,FALSE)</f>
        <v>RUMC</v>
      </c>
      <c r="G1068" s="12" t="s">
        <v>109</v>
      </c>
      <c r="H1068" s="12" t="s">
        <v>38</v>
      </c>
      <c r="I1068" s="13" t="s">
        <v>37</v>
      </c>
      <c r="J1068" s="12" t="s">
        <v>602</v>
      </c>
      <c r="K1068" s="11">
        <v>3</v>
      </c>
      <c r="L1068" s="10">
        <v>122254250</v>
      </c>
      <c r="M1068" s="10" t="s">
        <v>54</v>
      </c>
      <c r="N1068" s="10" t="s">
        <v>72</v>
      </c>
      <c r="O1068" s="10"/>
      <c r="Q1068" s="3" t="s">
        <v>556</v>
      </c>
      <c r="S1068" s="6" t="s">
        <v>1</v>
      </c>
      <c r="T1068" s="6" t="s">
        <v>1</v>
      </c>
      <c r="U1068" s="18"/>
      <c r="V1068" s="29">
        <v>37</v>
      </c>
      <c r="W1068" s="29">
        <v>22</v>
      </c>
      <c r="X1068" s="28">
        <v>0.59459459459459463</v>
      </c>
    </row>
    <row r="1069" spans="1:26" ht="18.75" x14ac:dyDescent="0.2">
      <c r="A1069" s="3">
        <v>1064</v>
      </c>
      <c r="B1069" s="3">
        <v>840</v>
      </c>
      <c r="C1069" s="7" t="s">
        <v>601</v>
      </c>
      <c r="D1069" s="7" t="s">
        <v>7</v>
      </c>
      <c r="E1069" s="7">
        <f>VLOOKUP(C1069,'[1]S1.All cases'!$B$3:$O$1003,13,FALSE)</f>
        <v>2018</v>
      </c>
      <c r="F1069" s="7" t="str">
        <f>VLOOKUP(C1069,'[1]S1.All cases'!$B$3:$O$1003,12,FALSE)</f>
        <v>RUMC</v>
      </c>
      <c r="G1069" s="12" t="s">
        <v>39</v>
      </c>
      <c r="H1069" s="12" t="s">
        <v>38</v>
      </c>
      <c r="I1069" s="13" t="s">
        <v>37</v>
      </c>
      <c r="J1069" s="12" t="s">
        <v>600</v>
      </c>
      <c r="K1069" s="11">
        <v>14</v>
      </c>
      <c r="L1069" s="10">
        <v>30877640</v>
      </c>
      <c r="M1069" s="10" t="s">
        <v>35</v>
      </c>
      <c r="N1069" s="10" t="s">
        <v>34</v>
      </c>
      <c r="O1069" s="10"/>
      <c r="P1069" s="9"/>
      <c r="Q1069" s="3" t="s">
        <v>599</v>
      </c>
      <c r="R1069" s="9"/>
      <c r="S1069" s="6" t="s">
        <v>1</v>
      </c>
      <c r="T1069" s="6" t="s">
        <v>1</v>
      </c>
      <c r="U1069" s="18"/>
      <c r="V1069" s="29">
        <v>36</v>
      </c>
      <c r="W1069" s="29">
        <v>26</v>
      </c>
      <c r="X1069" s="28">
        <v>0.72222222222222221</v>
      </c>
      <c r="Y1069" s="9"/>
      <c r="Z1069" s="9"/>
    </row>
    <row r="1070" spans="1:26" s="9" customFormat="1" ht="18.75" x14ac:dyDescent="0.2">
      <c r="A1070" s="3">
        <v>1065</v>
      </c>
      <c r="B1070" s="3">
        <v>841</v>
      </c>
      <c r="C1070" s="7" t="s">
        <v>598</v>
      </c>
      <c r="D1070" s="7" t="s">
        <v>7</v>
      </c>
      <c r="E1070" s="7">
        <f>VLOOKUP(C1070,'[1]S1.All cases'!$B$3:$O$1003,13,FALSE)</f>
        <v>2018</v>
      </c>
      <c r="F1070" s="7" t="str">
        <f>VLOOKUP(C1070,'[1]S1.All cases'!$B$3:$O$1003,12,FALSE)</f>
        <v>RUMC</v>
      </c>
      <c r="G1070" s="12" t="s">
        <v>109</v>
      </c>
      <c r="H1070" s="12" t="s">
        <v>38</v>
      </c>
      <c r="I1070" s="13" t="s">
        <v>37</v>
      </c>
      <c r="J1070" s="12" t="s">
        <v>597</v>
      </c>
      <c r="K1070" s="11">
        <v>12</v>
      </c>
      <c r="L1070" s="10">
        <v>6025904</v>
      </c>
      <c r="M1070" s="10" t="s">
        <v>72</v>
      </c>
      <c r="N1070" s="10" t="s">
        <v>35</v>
      </c>
      <c r="O1070" s="10"/>
      <c r="Q1070" s="3" t="s">
        <v>347</v>
      </c>
      <c r="S1070" s="6" t="s">
        <v>1</v>
      </c>
      <c r="T1070" s="6" t="s">
        <v>1</v>
      </c>
      <c r="U1070" s="18"/>
      <c r="V1070" s="29">
        <v>21</v>
      </c>
      <c r="W1070" s="29">
        <v>10</v>
      </c>
      <c r="X1070" s="28">
        <v>0.47619047619047616</v>
      </c>
    </row>
    <row r="1071" spans="1:26" s="9" customFormat="1" ht="18.75" x14ac:dyDescent="0.2">
      <c r="A1071" s="3">
        <v>1066</v>
      </c>
      <c r="B1071" s="3">
        <v>842</v>
      </c>
      <c r="C1071" s="7" t="s">
        <v>596</v>
      </c>
      <c r="D1071" s="7" t="s">
        <v>7</v>
      </c>
      <c r="E1071" s="7">
        <f>VLOOKUP(C1071,'[1]S1.All cases'!$B$3:$O$1003,13,FALSE)</f>
        <v>2018</v>
      </c>
      <c r="F1071" s="7" t="str">
        <f>VLOOKUP(C1071,'[1]S1.All cases'!$B$3:$O$1003,12,FALSE)</f>
        <v>RUMC</v>
      </c>
      <c r="G1071" s="12" t="s">
        <v>109</v>
      </c>
      <c r="H1071" s="12" t="s">
        <v>38</v>
      </c>
      <c r="I1071" s="13" t="s">
        <v>37</v>
      </c>
      <c r="J1071" s="12" t="s">
        <v>595</v>
      </c>
      <c r="K1071" s="11">
        <v>2</v>
      </c>
      <c r="L1071" s="10">
        <v>1220683</v>
      </c>
      <c r="M1071" s="10" t="s">
        <v>268</v>
      </c>
      <c r="N1071" s="10" t="s">
        <v>34</v>
      </c>
      <c r="O1071" s="10"/>
      <c r="Q1071" s="3" t="s">
        <v>594</v>
      </c>
      <c r="S1071" s="6" t="s">
        <v>1</v>
      </c>
      <c r="T1071" s="6" t="s">
        <v>1</v>
      </c>
      <c r="U1071" s="18"/>
      <c r="V1071" s="29">
        <v>72</v>
      </c>
      <c r="W1071" s="29">
        <v>34</v>
      </c>
      <c r="X1071" s="28">
        <v>0.47222222222222221</v>
      </c>
    </row>
    <row r="1072" spans="1:26" s="9" customFormat="1" ht="18.75" x14ac:dyDescent="0.2">
      <c r="A1072" s="3">
        <v>1067</v>
      </c>
      <c r="B1072" s="3">
        <v>843</v>
      </c>
      <c r="C1072" s="7" t="s">
        <v>593</v>
      </c>
      <c r="D1072" s="7" t="s">
        <v>7</v>
      </c>
      <c r="E1072" s="7">
        <f>VLOOKUP(C1072,'[1]S1.All cases'!$B$3:$O$1003,13,FALSE)</f>
        <v>2018</v>
      </c>
      <c r="F1072" s="7" t="str">
        <f>VLOOKUP(C1072,'[1]S1.All cases'!$B$3:$O$1003,12,FALSE)</f>
        <v>RUMC</v>
      </c>
      <c r="G1072" s="12" t="s">
        <v>39</v>
      </c>
      <c r="H1072" s="12" t="s">
        <v>38</v>
      </c>
      <c r="I1072" s="13" t="s">
        <v>37</v>
      </c>
      <c r="J1072" s="12" t="s">
        <v>592</v>
      </c>
      <c r="K1072" s="11">
        <v>14</v>
      </c>
      <c r="L1072" s="10">
        <v>53055662</v>
      </c>
      <c r="M1072" s="10" t="s">
        <v>72</v>
      </c>
      <c r="N1072" s="10" t="s">
        <v>35</v>
      </c>
      <c r="O1072" s="10"/>
      <c r="Q1072" s="3" t="s">
        <v>591</v>
      </c>
      <c r="S1072" s="6" t="s">
        <v>1</v>
      </c>
      <c r="T1072" s="6" t="s">
        <v>1</v>
      </c>
      <c r="U1072" s="18"/>
      <c r="V1072" s="29">
        <v>20</v>
      </c>
      <c r="W1072" s="29">
        <v>20</v>
      </c>
      <c r="X1072" s="28">
        <v>1</v>
      </c>
    </row>
    <row r="1073" spans="1:26" s="9" customFormat="1" ht="18.75" x14ac:dyDescent="0.2">
      <c r="A1073" s="3">
        <v>1068</v>
      </c>
      <c r="B1073" s="3">
        <v>844</v>
      </c>
      <c r="C1073" s="7" t="s">
        <v>590</v>
      </c>
      <c r="D1073" s="7" t="s">
        <v>7</v>
      </c>
      <c r="E1073" s="7">
        <f>VLOOKUP(C1073,'[1]S1.All cases'!$B$3:$O$1003,13,FALSE)</f>
        <v>2018</v>
      </c>
      <c r="F1073" s="7" t="str">
        <f>VLOOKUP(C1073,'[1]S1.All cases'!$B$3:$O$1003,12,FALSE)</f>
        <v>RUMC</v>
      </c>
      <c r="G1073" s="12" t="s">
        <v>39</v>
      </c>
      <c r="H1073" s="12" t="s">
        <v>38</v>
      </c>
      <c r="I1073" s="12" t="s">
        <v>37</v>
      </c>
      <c r="J1073" s="12" t="s">
        <v>589</v>
      </c>
      <c r="K1073" s="11">
        <v>12</v>
      </c>
      <c r="L1073" s="3">
        <v>47984591</v>
      </c>
      <c r="M1073" s="3" t="s">
        <v>588</v>
      </c>
      <c r="N1073" s="3" t="s">
        <v>72</v>
      </c>
      <c r="O1073" s="3"/>
      <c r="Q1073" s="3" t="s">
        <v>582</v>
      </c>
      <c r="R1073" s="1"/>
      <c r="S1073" s="6" t="s">
        <v>1</v>
      </c>
      <c r="T1073" s="6" t="s">
        <v>1</v>
      </c>
      <c r="U1073" s="18"/>
      <c r="V1073" s="29">
        <v>50</v>
      </c>
      <c r="W1073" s="29">
        <v>20</v>
      </c>
      <c r="X1073" s="28">
        <v>0.4</v>
      </c>
    </row>
    <row r="1074" spans="1:26" s="9" customFormat="1" ht="18.75" x14ac:dyDescent="0.2">
      <c r="A1074" s="3">
        <v>1069</v>
      </c>
      <c r="B1074" s="3">
        <v>845</v>
      </c>
      <c r="C1074" s="7" t="s">
        <v>587</v>
      </c>
      <c r="D1074" s="7" t="s">
        <v>7</v>
      </c>
      <c r="E1074" s="7">
        <f>VLOOKUP(C1074,'[1]S1.All cases'!$B$3:$O$1003,13,FALSE)</f>
        <v>2018</v>
      </c>
      <c r="F1074" s="7" t="str">
        <f>VLOOKUP(C1074,'[1]S1.All cases'!$B$3:$O$1003,12,FALSE)</f>
        <v>RUMC</v>
      </c>
      <c r="G1074" s="12" t="s">
        <v>39</v>
      </c>
      <c r="H1074" s="12" t="s">
        <v>38</v>
      </c>
      <c r="I1074" s="13" t="s">
        <v>37</v>
      </c>
      <c r="J1074" s="12" t="s">
        <v>586</v>
      </c>
      <c r="K1074" s="11">
        <v>18</v>
      </c>
      <c r="L1074" s="10">
        <v>33744526</v>
      </c>
      <c r="M1074" s="10" t="s">
        <v>35</v>
      </c>
      <c r="N1074" s="10" t="s">
        <v>34</v>
      </c>
      <c r="O1074" s="10"/>
      <c r="Q1074" s="3" t="s">
        <v>585</v>
      </c>
      <c r="S1074" s="6" t="s">
        <v>1</v>
      </c>
      <c r="T1074" s="6" t="s">
        <v>1</v>
      </c>
      <c r="U1074" s="18"/>
      <c r="V1074" s="29">
        <v>59</v>
      </c>
      <c r="W1074" s="29">
        <v>34</v>
      </c>
      <c r="X1074" s="28">
        <v>0.57627118644067798</v>
      </c>
    </row>
    <row r="1075" spans="1:26" s="9" customFormat="1" ht="18.75" x14ac:dyDescent="0.2">
      <c r="A1075" s="3">
        <v>1070</v>
      </c>
      <c r="B1075" s="3">
        <v>846</v>
      </c>
      <c r="C1075" s="7" t="s">
        <v>584</v>
      </c>
      <c r="D1075" s="7" t="s">
        <v>7</v>
      </c>
      <c r="E1075" s="7">
        <f>VLOOKUP(C1075,'[1]S1.All cases'!$B$3:$O$1003,13,FALSE)</f>
        <v>2018</v>
      </c>
      <c r="F1075" s="7" t="str">
        <f>VLOOKUP(C1075,'[1]S1.All cases'!$B$3:$O$1003,12,FALSE)</f>
        <v>RUMC</v>
      </c>
      <c r="G1075" s="12" t="s">
        <v>109</v>
      </c>
      <c r="H1075" s="12" t="s">
        <v>38</v>
      </c>
      <c r="I1075" s="13" t="s">
        <v>37</v>
      </c>
      <c r="J1075" s="12" t="s">
        <v>583</v>
      </c>
      <c r="K1075" s="11">
        <v>12</v>
      </c>
      <c r="L1075" s="10">
        <v>47986428</v>
      </c>
      <c r="M1075" s="10" t="s">
        <v>54</v>
      </c>
      <c r="N1075" s="10" t="s">
        <v>72</v>
      </c>
      <c r="O1075" s="10"/>
      <c r="Q1075" s="3" t="s">
        <v>582</v>
      </c>
      <c r="S1075" s="6" t="s">
        <v>1</v>
      </c>
      <c r="T1075" s="6" t="s">
        <v>1</v>
      </c>
      <c r="U1075" s="18"/>
      <c r="V1075" s="29">
        <v>51</v>
      </c>
      <c r="W1075" s="29">
        <v>36</v>
      </c>
      <c r="X1075" s="28">
        <v>0.70588235294117652</v>
      </c>
    </row>
    <row r="1076" spans="1:26" s="9" customFormat="1" ht="18.75" x14ac:dyDescent="0.2">
      <c r="A1076" s="3">
        <v>1071</v>
      </c>
      <c r="B1076" s="3">
        <v>847</v>
      </c>
      <c r="C1076" s="7" t="s">
        <v>580</v>
      </c>
      <c r="D1076" s="7" t="s">
        <v>17</v>
      </c>
      <c r="E1076" s="7">
        <f>VLOOKUP(C1076,'[1]S1.All cases'!$B$3:$O$1003,13,FALSE)</f>
        <v>2018</v>
      </c>
      <c r="F1076" s="7" t="str">
        <f>VLOOKUP(C1076,'[1]S1.All cases'!$B$3:$O$1003,12,FALSE)</f>
        <v>RUMC</v>
      </c>
      <c r="G1076" s="12" t="s">
        <v>52</v>
      </c>
      <c r="H1076" s="12" t="s">
        <v>38</v>
      </c>
      <c r="I1076" s="13" t="s">
        <v>37</v>
      </c>
      <c r="J1076" s="12" t="s">
        <v>581</v>
      </c>
      <c r="K1076" s="11">
        <v>11</v>
      </c>
      <c r="L1076" s="10">
        <v>64758446</v>
      </c>
      <c r="M1076" s="10" t="s">
        <v>54</v>
      </c>
      <c r="N1076" s="10" t="s">
        <v>72</v>
      </c>
      <c r="O1076" s="10"/>
      <c r="Q1076" s="3" t="s">
        <v>452</v>
      </c>
      <c r="S1076" s="6" t="s">
        <v>1</v>
      </c>
      <c r="T1076" s="6" t="s">
        <v>1</v>
      </c>
      <c r="U1076" s="18"/>
      <c r="V1076" s="29">
        <v>40</v>
      </c>
      <c r="W1076" s="29">
        <v>19</v>
      </c>
      <c r="X1076" s="28">
        <v>0.47499999999999998</v>
      </c>
    </row>
    <row r="1077" spans="1:26" s="9" customFormat="1" ht="18.75" x14ac:dyDescent="0.2">
      <c r="A1077" s="3">
        <v>1072</v>
      </c>
      <c r="B1077" s="3">
        <v>847</v>
      </c>
      <c r="C1077" s="7" t="s">
        <v>580</v>
      </c>
      <c r="D1077" s="7" t="s">
        <v>17</v>
      </c>
      <c r="E1077" s="7">
        <f>VLOOKUP(C1077,'[1]S1.All cases'!$B$3:$O$1003,13,FALSE)</f>
        <v>2018</v>
      </c>
      <c r="F1077" s="7" t="str">
        <f>VLOOKUP(C1077,'[1]S1.All cases'!$B$3:$O$1003,12,FALSE)</f>
        <v>RUMC</v>
      </c>
      <c r="G1077" s="12" t="s">
        <v>52</v>
      </c>
      <c r="H1077" s="12" t="s">
        <v>38</v>
      </c>
      <c r="I1077" s="13" t="s">
        <v>37</v>
      </c>
      <c r="J1077" s="12" t="s">
        <v>453</v>
      </c>
      <c r="K1077" s="11">
        <v>11</v>
      </c>
      <c r="L1077" s="10">
        <v>64759751</v>
      </c>
      <c r="M1077" s="10" t="s">
        <v>54</v>
      </c>
      <c r="N1077" s="10" t="s">
        <v>72</v>
      </c>
      <c r="O1077" s="10"/>
      <c r="Q1077" s="3" t="s">
        <v>452</v>
      </c>
      <c r="S1077" s="6" t="s">
        <v>1</v>
      </c>
      <c r="T1077" s="6" t="s">
        <v>1</v>
      </c>
      <c r="U1077" s="18"/>
      <c r="V1077" s="29">
        <v>53</v>
      </c>
      <c r="W1077" s="29">
        <v>23</v>
      </c>
      <c r="X1077" s="28">
        <v>0.43396226415094341</v>
      </c>
    </row>
    <row r="1078" spans="1:26" s="9" customFormat="1" ht="18.75" x14ac:dyDescent="0.2">
      <c r="A1078" s="3">
        <v>1073</v>
      </c>
      <c r="B1078" s="3">
        <v>848</v>
      </c>
      <c r="C1078" s="7" t="s">
        <v>579</v>
      </c>
      <c r="D1078" s="7" t="s">
        <v>17</v>
      </c>
      <c r="E1078" s="7">
        <f>VLOOKUP(C1078,'[1]S1.All cases'!$B$3:$O$1003,13,FALSE)</f>
        <v>2018</v>
      </c>
      <c r="F1078" s="7" t="str">
        <f>VLOOKUP(C1078,'[1]S1.All cases'!$B$3:$O$1003,12,FALSE)</f>
        <v>RUMC</v>
      </c>
      <c r="G1078" s="12" t="s">
        <v>39</v>
      </c>
      <c r="H1078" s="12" t="s">
        <v>38</v>
      </c>
      <c r="I1078" s="13" t="s">
        <v>37</v>
      </c>
      <c r="J1078" s="12" t="s">
        <v>578</v>
      </c>
      <c r="K1078" s="11">
        <v>16</v>
      </c>
      <c r="L1078" s="10">
        <v>66531445</v>
      </c>
      <c r="M1078" s="10" t="s">
        <v>54</v>
      </c>
      <c r="N1078" s="10" t="s">
        <v>72</v>
      </c>
      <c r="O1078" s="10"/>
      <c r="Q1078" s="3" t="s">
        <v>577</v>
      </c>
      <c r="S1078" s="6" t="s">
        <v>1</v>
      </c>
      <c r="T1078" s="6" t="s">
        <v>1</v>
      </c>
      <c r="U1078" s="18"/>
      <c r="V1078" s="29">
        <v>49</v>
      </c>
      <c r="W1078" s="29">
        <v>49</v>
      </c>
      <c r="X1078" s="28">
        <v>1</v>
      </c>
    </row>
    <row r="1079" spans="1:26" s="9" customFormat="1" ht="18.75" x14ac:dyDescent="0.2">
      <c r="A1079" s="3">
        <v>1074</v>
      </c>
      <c r="B1079" s="3">
        <v>849</v>
      </c>
      <c r="C1079" s="7" t="s">
        <v>576</v>
      </c>
      <c r="D1079" s="7" t="s">
        <v>7</v>
      </c>
      <c r="E1079" s="7">
        <f>VLOOKUP(C1079,'[1]S1.All cases'!$B$3:$O$1003,13,FALSE)</f>
        <v>2018</v>
      </c>
      <c r="F1079" s="7" t="str">
        <f>VLOOKUP(C1079,'[1]S1.All cases'!$B$3:$O$1003,12,FALSE)</f>
        <v>RUMC</v>
      </c>
      <c r="G1079" s="12" t="s">
        <v>39</v>
      </c>
      <c r="H1079" s="12" t="s">
        <v>38</v>
      </c>
      <c r="I1079" s="13" t="s">
        <v>37</v>
      </c>
      <c r="J1079" s="12" t="s">
        <v>575</v>
      </c>
      <c r="K1079" s="11">
        <v>2</v>
      </c>
      <c r="L1079" s="10">
        <v>240783764</v>
      </c>
      <c r="M1079" s="10" t="s">
        <v>54</v>
      </c>
      <c r="N1079" s="10" t="s">
        <v>72</v>
      </c>
      <c r="O1079" s="10"/>
      <c r="Q1079" s="3" t="s">
        <v>574</v>
      </c>
      <c r="S1079" s="6" t="s">
        <v>1</v>
      </c>
      <c r="T1079" s="6" t="s">
        <v>1</v>
      </c>
      <c r="U1079" s="18"/>
      <c r="V1079" s="29">
        <v>78</v>
      </c>
      <c r="W1079" s="29">
        <v>36</v>
      </c>
      <c r="X1079" s="28">
        <v>0.46153846153846156</v>
      </c>
    </row>
    <row r="1080" spans="1:26" s="9" customFormat="1" ht="18.75" x14ac:dyDescent="0.2">
      <c r="A1080" s="3">
        <v>1075</v>
      </c>
      <c r="B1080" s="3">
        <v>850</v>
      </c>
      <c r="C1080" s="7" t="s">
        <v>572</v>
      </c>
      <c r="D1080" s="7" t="s">
        <v>17</v>
      </c>
      <c r="E1080" s="7">
        <f>VLOOKUP(C1080,'[1]S1.All cases'!$B$3:$O$1003,13,FALSE)</f>
        <v>2018</v>
      </c>
      <c r="F1080" s="7" t="str">
        <f>VLOOKUP(C1080,'[1]S1.All cases'!$B$3:$O$1003,12,FALSE)</f>
        <v>RUMC</v>
      </c>
      <c r="G1080" s="12" t="s">
        <v>52</v>
      </c>
      <c r="H1080" s="12" t="s">
        <v>38</v>
      </c>
      <c r="I1080" s="13" t="s">
        <v>37</v>
      </c>
      <c r="J1080" s="12" t="s">
        <v>573</v>
      </c>
      <c r="K1080" s="11">
        <v>11</v>
      </c>
      <c r="L1080" s="10">
        <v>64750375</v>
      </c>
      <c r="M1080" s="10" t="s">
        <v>35</v>
      </c>
      <c r="N1080" s="10" t="s">
        <v>34</v>
      </c>
      <c r="O1080" s="10"/>
      <c r="Q1080" s="3" t="s">
        <v>452</v>
      </c>
      <c r="S1080" s="6" t="s">
        <v>1</v>
      </c>
      <c r="T1080" s="6" t="s">
        <v>1</v>
      </c>
      <c r="U1080" s="18"/>
      <c r="V1080" s="29">
        <v>57</v>
      </c>
      <c r="W1080" s="29">
        <v>29</v>
      </c>
      <c r="X1080" s="28">
        <v>0.50877192982456143</v>
      </c>
    </row>
    <row r="1081" spans="1:26" s="9" customFormat="1" ht="18.75" x14ac:dyDescent="0.2">
      <c r="A1081" s="3">
        <v>1076</v>
      </c>
      <c r="B1081" s="3">
        <v>850</v>
      </c>
      <c r="C1081" s="7" t="s">
        <v>572</v>
      </c>
      <c r="D1081" s="7" t="s">
        <v>17</v>
      </c>
      <c r="E1081" s="7">
        <f>VLOOKUP(C1081,'[1]S1.All cases'!$B$3:$O$1003,13,FALSE)</f>
        <v>2018</v>
      </c>
      <c r="F1081" s="7" t="str">
        <f>VLOOKUP(C1081,'[1]S1.All cases'!$B$3:$O$1003,12,FALSE)</f>
        <v>RUMC</v>
      </c>
      <c r="G1081" s="12" t="s">
        <v>52</v>
      </c>
      <c r="H1081" s="12" t="s">
        <v>38</v>
      </c>
      <c r="I1081" s="13" t="s">
        <v>37</v>
      </c>
      <c r="J1081" s="12" t="s">
        <v>571</v>
      </c>
      <c r="K1081" s="11">
        <v>11</v>
      </c>
      <c r="L1081" s="10">
        <v>64753573</v>
      </c>
      <c r="M1081" s="10" t="s">
        <v>54</v>
      </c>
      <c r="N1081" s="10" t="s">
        <v>72</v>
      </c>
      <c r="O1081" s="10"/>
      <c r="Q1081" s="3" t="s">
        <v>452</v>
      </c>
      <c r="S1081" s="6" t="s">
        <v>1</v>
      </c>
      <c r="T1081" s="6" t="s">
        <v>1</v>
      </c>
      <c r="U1081" s="18"/>
      <c r="V1081" s="29">
        <v>60</v>
      </c>
      <c r="W1081" s="29">
        <v>27</v>
      </c>
      <c r="X1081" s="28">
        <v>0.45</v>
      </c>
    </row>
    <row r="1082" spans="1:26" s="9" customFormat="1" ht="18.75" x14ac:dyDescent="0.2">
      <c r="A1082" s="3">
        <v>1077</v>
      </c>
      <c r="B1082" s="3">
        <v>851</v>
      </c>
      <c r="C1082" s="7" t="s">
        <v>570</v>
      </c>
      <c r="D1082" s="7" t="s">
        <v>7</v>
      </c>
      <c r="E1082" s="7">
        <f>VLOOKUP(C1082,'[1]S1.All cases'!$B$3:$O$1003,13,FALSE)</f>
        <v>2018</v>
      </c>
      <c r="F1082" s="7" t="str">
        <f>VLOOKUP(C1082,'[1]S1.All cases'!$B$3:$O$1003,12,FALSE)</f>
        <v>RUMC</v>
      </c>
      <c r="G1082" s="12" t="s">
        <v>39</v>
      </c>
      <c r="H1082" s="12" t="s">
        <v>38</v>
      </c>
      <c r="I1082" s="13" t="s">
        <v>37</v>
      </c>
      <c r="J1082" s="12" t="s">
        <v>569</v>
      </c>
      <c r="K1082" s="11">
        <v>1</v>
      </c>
      <c r="L1082" s="10">
        <v>196677668</v>
      </c>
      <c r="M1082" s="10" t="s">
        <v>54</v>
      </c>
      <c r="N1082" s="10" t="s">
        <v>72</v>
      </c>
      <c r="O1082" s="10"/>
      <c r="Q1082" s="3" t="s">
        <v>568</v>
      </c>
      <c r="S1082" s="6" t="s">
        <v>1</v>
      </c>
      <c r="T1082" s="6" t="s">
        <v>1</v>
      </c>
      <c r="U1082" s="18"/>
      <c r="V1082" s="29">
        <v>30</v>
      </c>
      <c r="W1082" s="29">
        <v>17</v>
      </c>
      <c r="X1082" s="28">
        <v>0.56666666666666665</v>
      </c>
    </row>
    <row r="1083" spans="1:26" s="9" customFormat="1" ht="18.75" x14ac:dyDescent="0.2">
      <c r="A1083" s="3">
        <v>1078</v>
      </c>
      <c r="B1083" s="3">
        <v>852</v>
      </c>
      <c r="C1083" s="7" t="s">
        <v>567</v>
      </c>
      <c r="D1083" s="7" t="s">
        <v>17</v>
      </c>
      <c r="E1083" s="7">
        <f>VLOOKUP(C1083,'[1]S1.All cases'!$B$3:$O$1003,13,FALSE)</f>
        <v>2018</v>
      </c>
      <c r="F1083" s="7" t="str">
        <f>VLOOKUP(C1083,'[1]S1.All cases'!$B$3:$O$1003,12,FALSE)</f>
        <v>RUMC</v>
      </c>
      <c r="G1083" s="12" t="s">
        <v>39</v>
      </c>
      <c r="H1083" s="12" t="s">
        <v>38</v>
      </c>
      <c r="I1083" s="13" t="s">
        <v>37</v>
      </c>
      <c r="J1083" s="12" t="s">
        <v>566</v>
      </c>
      <c r="K1083" s="11">
        <v>11</v>
      </c>
      <c r="L1083" s="10">
        <v>121165388</v>
      </c>
      <c r="M1083" s="10" t="s">
        <v>54</v>
      </c>
      <c r="N1083" s="10" t="s">
        <v>72</v>
      </c>
      <c r="O1083" s="10"/>
      <c r="Q1083" s="3" t="s">
        <v>565</v>
      </c>
      <c r="S1083" s="6" t="s">
        <v>1</v>
      </c>
      <c r="T1083" s="6" t="s">
        <v>1</v>
      </c>
      <c r="U1083" s="18"/>
      <c r="V1083" s="29">
        <v>38</v>
      </c>
      <c r="W1083" s="29">
        <v>18</v>
      </c>
      <c r="X1083" s="28">
        <v>0.47368421052631576</v>
      </c>
    </row>
    <row r="1084" spans="1:26" s="9" customFormat="1" ht="18.75" x14ac:dyDescent="0.2">
      <c r="A1084" s="3">
        <v>1079</v>
      </c>
      <c r="B1084" s="3">
        <v>853</v>
      </c>
      <c r="C1084" s="7" t="s">
        <v>564</v>
      </c>
      <c r="D1084" s="7" t="s">
        <v>17</v>
      </c>
      <c r="E1084" s="7">
        <f>VLOOKUP(C1084,'[1]S1.All cases'!$B$3:$O$1003,13,FALSE)</f>
        <v>2018</v>
      </c>
      <c r="F1084" s="7" t="str">
        <f>VLOOKUP(C1084,'[1]S1.All cases'!$B$3:$O$1003,12,FALSE)</f>
        <v>RUMC</v>
      </c>
      <c r="G1084" s="12" t="s">
        <v>109</v>
      </c>
      <c r="H1084" s="12" t="s">
        <v>38</v>
      </c>
      <c r="I1084" s="13" t="s">
        <v>37</v>
      </c>
      <c r="J1084" s="12" t="s">
        <v>563</v>
      </c>
      <c r="K1084" s="11">
        <v>1</v>
      </c>
      <c r="L1084" s="10">
        <v>241502469</v>
      </c>
      <c r="M1084" s="10" t="s">
        <v>35</v>
      </c>
      <c r="N1084" s="10" t="s">
        <v>72</v>
      </c>
      <c r="O1084" s="10"/>
      <c r="Q1084" s="3" t="s">
        <v>562</v>
      </c>
      <c r="S1084" s="6" t="s">
        <v>1</v>
      </c>
      <c r="T1084" s="6" t="s">
        <v>1</v>
      </c>
      <c r="U1084" s="18"/>
      <c r="V1084" s="29">
        <v>34</v>
      </c>
      <c r="W1084" s="29">
        <v>19</v>
      </c>
      <c r="X1084" s="28">
        <v>0.55882352941176472</v>
      </c>
    </row>
    <row r="1085" spans="1:26" s="9" customFormat="1" ht="18.75" x14ac:dyDescent="0.2">
      <c r="A1085" s="3">
        <v>1080</v>
      </c>
      <c r="B1085" s="3">
        <v>854</v>
      </c>
      <c r="C1085" s="7" t="s">
        <v>561</v>
      </c>
      <c r="D1085" s="7" t="s">
        <v>17</v>
      </c>
      <c r="E1085" s="7">
        <f>VLOOKUP(C1085,'[1]S1.All cases'!$B$3:$O$1003,13,FALSE)</f>
        <v>2018</v>
      </c>
      <c r="F1085" s="7" t="str">
        <f>VLOOKUP(C1085,'[1]S1.All cases'!$B$3:$O$1003,12,FALSE)</f>
        <v>RUMC</v>
      </c>
      <c r="G1085" s="12" t="s">
        <v>39</v>
      </c>
      <c r="H1085" s="12" t="s">
        <v>38</v>
      </c>
      <c r="I1085" s="13" t="s">
        <v>37</v>
      </c>
      <c r="J1085" s="12" t="s">
        <v>560</v>
      </c>
      <c r="K1085" s="11">
        <v>2</v>
      </c>
      <c r="L1085" s="10">
        <v>98396876</v>
      </c>
      <c r="M1085" s="10" t="s">
        <v>54</v>
      </c>
      <c r="N1085" s="10" t="s">
        <v>72</v>
      </c>
      <c r="O1085" s="10"/>
      <c r="Q1085" s="3" t="s">
        <v>559</v>
      </c>
      <c r="S1085" s="6" t="s">
        <v>1</v>
      </c>
      <c r="T1085" s="6" t="s">
        <v>1</v>
      </c>
      <c r="U1085" s="18"/>
      <c r="V1085" s="29">
        <v>40</v>
      </c>
      <c r="W1085" s="29">
        <v>40</v>
      </c>
      <c r="X1085" s="28">
        <v>1</v>
      </c>
    </row>
    <row r="1086" spans="1:26" s="9" customFormat="1" ht="18.75" x14ac:dyDescent="0.2">
      <c r="A1086" s="3">
        <v>1081</v>
      </c>
      <c r="B1086" s="3">
        <v>855</v>
      </c>
      <c r="C1086" s="7" t="s">
        <v>558</v>
      </c>
      <c r="D1086" s="7" t="s">
        <v>17</v>
      </c>
      <c r="E1086" s="7">
        <f>VLOOKUP(C1086,'[1]S1.All cases'!$B$3:$O$1003,13,FALSE)</f>
        <v>2018</v>
      </c>
      <c r="F1086" s="7" t="str">
        <f>VLOOKUP(C1086,'[1]S1.All cases'!$B$3:$O$1003,12,FALSE)</f>
        <v>RUMC</v>
      </c>
      <c r="G1086" s="12" t="s">
        <v>52</v>
      </c>
      <c r="H1086" s="12" t="s">
        <v>38</v>
      </c>
      <c r="I1086" s="13" t="s">
        <v>37</v>
      </c>
      <c r="J1086" s="12" t="s">
        <v>557</v>
      </c>
      <c r="K1086" s="11">
        <v>3</v>
      </c>
      <c r="L1086" s="10">
        <v>122261687</v>
      </c>
      <c r="M1086" s="10" t="s">
        <v>34</v>
      </c>
      <c r="N1086" s="10" t="s">
        <v>35</v>
      </c>
      <c r="O1086" s="10"/>
      <c r="Q1086" s="3" t="s">
        <v>556</v>
      </c>
      <c r="S1086" s="6" t="s">
        <v>1</v>
      </c>
      <c r="T1086" s="6" t="s">
        <v>1</v>
      </c>
      <c r="U1086" s="18"/>
      <c r="V1086" s="29">
        <v>43</v>
      </c>
      <c r="W1086" s="29">
        <v>22</v>
      </c>
      <c r="X1086" s="28">
        <v>0.51162790697674421</v>
      </c>
    </row>
    <row r="1087" spans="1:26" s="9" customFormat="1" ht="18.75" x14ac:dyDescent="0.2">
      <c r="A1087" s="3">
        <v>1082</v>
      </c>
      <c r="B1087" s="3">
        <v>856</v>
      </c>
      <c r="C1087" s="7" t="s">
        <v>555</v>
      </c>
      <c r="D1087" s="7" t="s">
        <v>7</v>
      </c>
      <c r="E1087" s="7">
        <f>VLOOKUP(C1087,'[1]S1.All cases'!$B$3:$O$1003,13,FALSE)</f>
        <v>2018</v>
      </c>
      <c r="F1087" s="7" t="str">
        <f>VLOOKUP(C1087,'[1]S1.All cases'!$B$3:$O$1003,12,FALSE)</f>
        <v>RUMC</v>
      </c>
      <c r="G1087" s="12" t="s">
        <v>39</v>
      </c>
      <c r="H1087" s="12" t="s">
        <v>38</v>
      </c>
      <c r="I1087" s="12" t="s">
        <v>37</v>
      </c>
      <c r="J1087" s="1" t="s">
        <v>554</v>
      </c>
      <c r="K1087" s="11">
        <v>9</v>
      </c>
      <c r="L1087" s="3">
        <v>35685508</v>
      </c>
      <c r="M1087" s="3" t="s">
        <v>553</v>
      </c>
      <c r="N1087" s="3" t="s">
        <v>34</v>
      </c>
      <c r="O1087" s="3"/>
      <c r="Q1087" s="3" t="s">
        <v>552</v>
      </c>
      <c r="R1087" s="1"/>
      <c r="S1087" s="6" t="s">
        <v>1</v>
      </c>
      <c r="T1087" s="6" t="s">
        <v>1</v>
      </c>
      <c r="U1087" s="18"/>
      <c r="V1087" s="29">
        <v>43</v>
      </c>
      <c r="W1087" s="29">
        <v>18</v>
      </c>
      <c r="X1087" s="28">
        <v>0.41860465116279072</v>
      </c>
    </row>
    <row r="1088" spans="1:26" s="9" customFormat="1" ht="18.75" x14ac:dyDescent="0.2">
      <c r="A1088" s="3">
        <v>1083</v>
      </c>
      <c r="B1088" s="3">
        <v>857</v>
      </c>
      <c r="C1088" s="7" t="s">
        <v>551</v>
      </c>
      <c r="D1088" s="7" t="s">
        <v>17</v>
      </c>
      <c r="E1088" s="7">
        <f>VLOOKUP(C1088,'[1]S1.All cases'!$B$3:$O$1003,13,FALSE)</f>
        <v>2018</v>
      </c>
      <c r="F1088" s="7" t="str">
        <f>VLOOKUP(C1088,'[1]S1.All cases'!$B$3:$O$1003,12,FALSE)</f>
        <v>RUMC</v>
      </c>
      <c r="G1088" s="12" t="s">
        <v>39</v>
      </c>
      <c r="H1088" s="12" t="s">
        <v>38</v>
      </c>
      <c r="I1088" s="13" t="s">
        <v>37</v>
      </c>
      <c r="J1088" s="12" t="s">
        <v>550</v>
      </c>
      <c r="K1088" s="11">
        <v>2</v>
      </c>
      <c r="L1088" s="10">
        <v>32115813</v>
      </c>
      <c r="M1088" s="10" t="s">
        <v>72</v>
      </c>
      <c r="N1088" s="10" t="s">
        <v>549</v>
      </c>
      <c r="O1088" s="10"/>
      <c r="P1088" s="1"/>
      <c r="Q1088" s="3" t="s">
        <v>442</v>
      </c>
      <c r="S1088" s="6" t="s">
        <v>1</v>
      </c>
      <c r="T1088" s="6" t="s">
        <v>1</v>
      </c>
      <c r="U1088" s="18"/>
      <c r="V1088" s="29">
        <v>23</v>
      </c>
      <c r="W1088" s="29">
        <v>8</v>
      </c>
      <c r="X1088" s="28">
        <v>0.34782608695652173</v>
      </c>
      <c r="Y1088" s="1"/>
      <c r="Z1088" s="1"/>
    </row>
    <row r="1089" spans="1:26" s="9" customFormat="1" ht="18.75" x14ac:dyDescent="0.2">
      <c r="A1089" s="3">
        <v>1084</v>
      </c>
      <c r="B1089" s="3">
        <v>858</v>
      </c>
      <c r="C1089" s="7" t="s">
        <v>548</v>
      </c>
      <c r="D1089" s="7" t="s">
        <v>17</v>
      </c>
      <c r="E1089" s="7">
        <f>VLOOKUP(C1089,'[1]S1.All cases'!$B$3:$O$1003,13,FALSE)</f>
        <v>2018</v>
      </c>
      <c r="F1089" s="7" t="str">
        <f>VLOOKUP(C1089,'[1]S1.All cases'!$B$3:$O$1003,12,FALSE)</f>
        <v>RUMC</v>
      </c>
      <c r="G1089" s="12" t="s">
        <v>39</v>
      </c>
      <c r="H1089" s="12" t="s">
        <v>38</v>
      </c>
      <c r="I1089" s="13" t="s">
        <v>37</v>
      </c>
      <c r="J1089" s="12" t="s">
        <v>547</v>
      </c>
      <c r="K1089" s="11">
        <v>2</v>
      </c>
      <c r="L1089" s="10">
        <v>25749716</v>
      </c>
      <c r="M1089" s="10" t="s">
        <v>54</v>
      </c>
      <c r="N1089" s="10" t="s">
        <v>72</v>
      </c>
      <c r="O1089" s="10"/>
      <c r="Q1089" s="3" t="s">
        <v>546</v>
      </c>
      <c r="S1089" s="6" t="s">
        <v>1</v>
      </c>
      <c r="T1089" s="6" t="s">
        <v>1</v>
      </c>
      <c r="U1089" s="18"/>
      <c r="V1089" s="29">
        <v>35</v>
      </c>
      <c r="W1089" s="29">
        <v>17</v>
      </c>
      <c r="X1089" s="28">
        <v>0.48571428571428571</v>
      </c>
    </row>
    <row r="1090" spans="1:26" s="9" customFormat="1" ht="18.75" x14ac:dyDescent="0.2">
      <c r="A1090" s="3">
        <v>1085</v>
      </c>
      <c r="B1090" s="3">
        <v>859</v>
      </c>
      <c r="C1090" s="7" t="s">
        <v>545</v>
      </c>
      <c r="D1090" s="7" t="s">
        <v>7</v>
      </c>
      <c r="E1090" s="7">
        <f>VLOOKUP(C1090,'[1]S1.All cases'!$B$3:$O$1003,13,FALSE)</f>
        <v>2018</v>
      </c>
      <c r="F1090" s="7" t="str">
        <f>VLOOKUP(C1090,'[1]S1.All cases'!$B$3:$O$1003,12,FALSE)</f>
        <v>RUMC</v>
      </c>
      <c r="G1090" s="12" t="s">
        <v>109</v>
      </c>
      <c r="H1090" s="12" t="s">
        <v>38</v>
      </c>
      <c r="I1090" s="13" t="s">
        <v>37</v>
      </c>
      <c r="J1090" s="12" t="s">
        <v>544</v>
      </c>
      <c r="K1090" s="11">
        <v>2</v>
      </c>
      <c r="L1090" s="10">
        <v>48688173</v>
      </c>
      <c r="M1090" s="10" t="s">
        <v>34</v>
      </c>
      <c r="N1090" s="10" t="s">
        <v>54</v>
      </c>
      <c r="O1090" s="10"/>
      <c r="Q1090" s="3" t="s">
        <v>543</v>
      </c>
      <c r="S1090" s="6" t="s">
        <v>1</v>
      </c>
      <c r="T1090" s="6" t="s">
        <v>1</v>
      </c>
      <c r="U1090" s="18"/>
      <c r="V1090" s="29">
        <v>40</v>
      </c>
      <c r="W1090" s="29">
        <v>24</v>
      </c>
      <c r="X1090" s="28">
        <v>0.6</v>
      </c>
    </row>
    <row r="1091" spans="1:26" s="9" customFormat="1" ht="18.75" x14ac:dyDescent="0.2">
      <c r="A1091" s="3">
        <v>1086</v>
      </c>
      <c r="B1091" s="3">
        <v>860</v>
      </c>
      <c r="C1091" s="7" t="s">
        <v>542</v>
      </c>
      <c r="D1091" s="7" t="s">
        <v>17</v>
      </c>
      <c r="E1091" s="7">
        <f>VLOOKUP(C1091,'[1]S1.All cases'!$B$3:$O$1003,13,FALSE)</f>
        <v>2018</v>
      </c>
      <c r="F1091" s="7" t="str">
        <f>VLOOKUP(C1091,'[1]S1.All cases'!$B$3:$O$1003,12,FALSE)</f>
        <v>RUMC</v>
      </c>
      <c r="G1091" s="12" t="s">
        <v>39</v>
      </c>
      <c r="H1091" s="12" t="s">
        <v>38</v>
      </c>
      <c r="I1091" s="13" t="s">
        <v>37</v>
      </c>
      <c r="J1091" s="12" t="s">
        <v>541</v>
      </c>
      <c r="K1091" s="11">
        <v>17</v>
      </c>
      <c r="L1091" s="10">
        <v>28858482</v>
      </c>
      <c r="M1091" s="10" t="s">
        <v>72</v>
      </c>
      <c r="N1091" s="10" t="s">
        <v>34</v>
      </c>
      <c r="O1091" s="10"/>
      <c r="P1091" s="1"/>
      <c r="Q1091" s="3" t="s">
        <v>540</v>
      </c>
      <c r="S1091" s="6" t="s">
        <v>1</v>
      </c>
      <c r="T1091" s="6" t="s">
        <v>1</v>
      </c>
      <c r="U1091" s="18"/>
      <c r="V1091" s="29">
        <v>39</v>
      </c>
      <c r="W1091" s="29">
        <v>39</v>
      </c>
      <c r="X1091" s="28">
        <v>1</v>
      </c>
      <c r="Y1091" s="1"/>
      <c r="Z1091" s="1"/>
    </row>
    <row r="1092" spans="1:26" s="9" customFormat="1" ht="18.75" x14ac:dyDescent="0.2">
      <c r="A1092" s="3">
        <v>1087</v>
      </c>
      <c r="B1092" s="3">
        <v>861</v>
      </c>
      <c r="C1092" s="7" t="s">
        <v>539</v>
      </c>
      <c r="D1092" s="7" t="s">
        <v>7</v>
      </c>
      <c r="E1092" s="7">
        <f>VLOOKUP(C1092,'[1]S1.All cases'!$B$3:$O$1003,13,FALSE)</f>
        <v>2018</v>
      </c>
      <c r="F1092" s="7" t="str">
        <f>VLOOKUP(C1092,'[1]S1.All cases'!$B$3:$O$1003,12,FALSE)</f>
        <v>RUMC</v>
      </c>
      <c r="G1092" s="12" t="s">
        <v>39</v>
      </c>
      <c r="H1092" s="12" t="s">
        <v>38</v>
      </c>
      <c r="I1092" s="13" t="s">
        <v>37</v>
      </c>
      <c r="J1092" s="12" t="s">
        <v>538</v>
      </c>
      <c r="K1092" s="11">
        <v>7</v>
      </c>
      <c r="L1092" s="10">
        <v>24706184</v>
      </c>
      <c r="M1092" s="10" t="s">
        <v>35</v>
      </c>
      <c r="N1092" s="10" t="s">
        <v>34</v>
      </c>
      <c r="O1092" s="10"/>
      <c r="Q1092" s="3" t="s">
        <v>537</v>
      </c>
      <c r="S1092" s="6" t="s">
        <v>1</v>
      </c>
      <c r="T1092" s="6" t="s">
        <v>1</v>
      </c>
      <c r="U1092" s="18"/>
      <c r="V1092" s="29">
        <v>48</v>
      </c>
      <c r="W1092" s="29">
        <v>24</v>
      </c>
      <c r="X1092" s="28">
        <v>0.5</v>
      </c>
    </row>
    <row r="1093" spans="1:26" s="9" customFormat="1" ht="18.75" x14ac:dyDescent="0.2">
      <c r="A1093" s="3">
        <v>1088</v>
      </c>
      <c r="B1093" s="3">
        <v>862</v>
      </c>
      <c r="C1093" s="7" t="s">
        <v>536</v>
      </c>
      <c r="D1093" s="7" t="s">
        <v>7</v>
      </c>
      <c r="E1093" s="7">
        <f>VLOOKUP(C1093,'[1]S1.All cases'!$B$3:$O$1003,13,FALSE)</f>
        <v>2018</v>
      </c>
      <c r="F1093" s="7" t="str">
        <f>VLOOKUP(C1093,'[1]S1.All cases'!$B$3:$O$1003,12,FALSE)</f>
        <v>RUMC</v>
      </c>
      <c r="G1093" s="12" t="s">
        <v>52</v>
      </c>
      <c r="H1093" s="12" t="s">
        <v>38</v>
      </c>
      <c r="I1093" s="13" t="s">
        <v>37</v>
      </c>
      <c r="J1093" s="12" t="s">
        <v>535</v>
      </c>
      <c r="K1093" s="11">
        <v>19</v>
      </c>
      <c r="L1093" s="10">
        <v>46846102</v>
      </c>
      <c r="M1093" s="10" t="s">
        <v>35</v>
      </c>
      <c r="N1093" s="10" t="s">
        <v>34</v>
      </c>
      <c r="O1093" s="10"/>
      <c r="Q1093" s="3" t="s">
        <v>534</v>
      </c>
      <c r="S1093" s="6" t="s">
        <v>1</v>
      </c>
      <c r="T1093" s="6" t="s">
        <v>1</v>
      </c>
      <c r="U1093" s="18"/>
      <c r="V1093" s="29">
        <v>41</v>
      </c>
      <c r="W1093" s="29">
        <v>20</v>
      </c>
      <c r="X1093" s="28">
        <v>0.48780487804878048</v>
      </c>
    </row>
    <row r="1094" spans="1:26" s="9" customFormat="1" ht="18.75" x14ac:dyDescent="0.2">
      <c r="A1094" s="3">
        <v>1089</v>
      </c>
      <c r="B1094" s="3">
        <v>863</v>
      </c>
      <c r="C1094" s="7" t="s">
        <v>533</v>
      </c>
      <c r="D1094" s="7" t="s">
        <v>17</v>
      </c>
      <c r="E1094" s="7">
        <f>VLOOKUP(C1094,'[1]S1.All cases'!$B$3:$O$1003,13,FALSE)</f>
        <v>2018</v>
      </c>
      <c r="F1094" s="7" t="str">
        <f>VLOOKUP(C1094,'[1]S1.All cases'!$B$3:$O$1003,12,FALSE)</f>
        <v>RUMC</v>
      </c>
      <c r="G1094" s="12" t="s">
        <v>109</v>
      </c>
      <c r="H1094" s="12" t="s">
        <v>38</v>
      </c>
      <c r="I1094" s="13" t="s">
        <v>37</v>
      </c>
      <c r="J1094" s="12" t="s">
        <v>532</v>
      </c>
      <c r="K1094" s="11">
        <v>13</v>
      </c>
      <c r="L1094" s="10">
        <v>20189546</v>
      </c>
      <c r="M1094" s="10" t="s">
        <v>161</v>
      </c>
      <c r="N1094" s="10" t="s">
        <v>72</v>
      </c>
      <c r="O1094" s="10"/>
      <c r="Q1094" s="3" t="s">
        <v>495</v>
      </c>
      <c r="S1094" s="6" t="s">
        <v>1</v>
      </c>
      <c r="T1094" s="6" t="s">
        <v>1</v>
      </c>
      <c r="U1094" s="18"/>
      <c r="V1094" s="29">
        <v>43</v>
      </c>
      <c r="W1094" s="29">
        <v>43</v>
      </c>
      <c r="X1094" s="28">
        <v>1</v>
      </c>
    </row>
    <row r="1095" spans="1:26" s="9" customFormat="1" ht="18.75" x14ac:dyDescent="0.2">
      <c r="A1095" s="3">
        <v>1090</v>
      </c>
      <c r="B1095" s="3">
        <v>864</v>
      </c>
      <c r="C1095" s="7" t="s">
        <v>531</v>
      </c>
      <c r="D1095" s="7" t="s">
        <v>17</v>
      </c>
      <c r="E1095" s="7">
        <f>VLOOKUP(C1095,'[1]S1.All cases'!$B$3:$O$1003,13,FALSE)</f>
        <v>2018</v>
      </c>
      <c r="F1095" s="7" t="str">
        <f>VLOOKUP(C1095,'[1]S1.All cases'!$B$3:$O$1003,12,FALSE)</f>
        <v>RUMC</v>
      </c>
      <c r="G1095" s="12" t="s">
        <v>52</v>
      </c>
      <c r="H1095" s="12" t="s">
        <v>38</v>
      </c>
      <c r="I1095" s="13" t="s">
        <v>37</v>
      </c>
      <c r="J1095" s="12" t="s">
        <v>530</v>
      </c>
      <c r="K1095" s="11">
        <v>3</v>
      </c>
      <c r="L1095" s="10">
        <v>193662936</v>
      </c>
      <c r="M1095" s="10" t="s">
        <v>35</v>
      </c>
      <c r="N1095" s="10" t="s">
        <v>34</v>
      </c>
      <c r="O1095" s="10"/>
      <c r="Q1095" s="3" t="s">
        <v>529</v>
      </c>
      <c r="S1095" s="6" t="s">
        <v>1</v>
      </c>
      <c r="T1095" s="6" t="s">
        <v>1</v>
      </c>
      <c r="U1095" s="18"/>
      <c r="V1095" s="29">
        <v>40</v>
      </c>
      <c r="W1095" s="29">
        <v>23</v>
      </c>
      <c r="X1095" s="28">
        <v>0.57499999999999996</v>
      </c>
    </row>
    <row r="1096" spans="1:26" s="9" customFormat="1" ht="18.75" x14ac:dyDescent="0.2">
      <c r="A1096" s="3">
        <v>1091</v>
      </c>
      <c r="B1096" s="3">
        <v>865</v>
      </c>
      <c r="C1096" s="7" t="s">
        <v>528</v>
      </c>
      <c r="D1096" s="7" t="s">
        <v>7</v>
      </c>
      <c r="E1096" s="7">
        <f>VLOOKUP(C1096,'[1]S1.All cases'!$B$3:$O$1003,13,FALSE)</f>
        <v>2018</v>
      </c>
      <c r="F1096" s="7" t="str">
        <f>VLOOKUP(C1096,'[1]S1.All cases'!$B$3:$O$1003,12,FALSE)</f>
        <v>RUMC</v>
      </c>
      <c r="G1096" s="12" t="s">
        <v>109</v>
      </c>
      <c r="H1096" s="12" t="s">
        <v>38</v>
      </c>
      <c r="I1096" s="13" t="s">
        <v>37</v>
      </c>
      <c r="J1096" s="12" t="s">
        <v>527</v>
      </c>
      <c r="K1096" s="11">
        <v>2</v>
      </c>
      <c r="L1096" s="10">
        <v>222221336</v>
      </c>
      <c r="M1096" s="10" t="s">
        <v>54</v>
      </c>
      <c r="N1096" s="10" t="s">
        <v>72</v>
      </c>
      <c r="O1096" s="10"/>
      <c r="P1096" s="1"/>
      <c r="Q1096" s="3" t="s">
        <v>512</v>
      </c>
      <c r="S1096" s="6" t="s">
        <v>1</v>
      </c>
      <c r="T1096" s="6" t="s">
        <v>1</v>
      </c>
      <c r="U1096" s="18"/>
      <c r="V1096" s="29">
        <v>35</v>
      </c>
      <c r="W1096" s="29">
        <v>18</v>
      </c>
      <c r="X1096" s="28">
        <v>0.51428571428571423</v>
      </c>
      <c r="Y1096" s="1"/>
      <c r="Z1096" s="1"/>
    </row>
    <row r="1097" spans="1:26" s="9" customFormat="1" ht="18.75" x14ac:dyDescent="0.2">
      <c r="A1097" s="3">
        <v>1092</v>
      </c>
      <c r="B1097" s="3">
        <v>866</v>
      </c>
      <c r="C1097" s="7" t="s">
        <v>526</v>
      </c>
      <c r="D1097" s="7" t="s">
        <v>17</v>
      </c>
      <c r="E1097" s="7">
        <f>VLOOKUP(C1097,'[1]S1.All cases'!$B$3:$O$1003,13,FALSE)</f>
        <v>2018</v>
      </c>
      <c r="F1097" s="7" t="str">
        <f>VLOOKUP(C1097,'[1]S1.All cases'!$B$3:$O$1003,12,FALSE)</f>
        <v>RUMC</v>
      </c>
      <c r="G1097" s="12" t="s">
        <v>39</v>
      </c>
      <c r="H1097" s="12" t="s">
        <v>38</v>
      </c>
      <c r="I1097" s="13" t="s">
        <v>37</v>
      </c>
      <c r="J1097" s="12" t="s">
        <v>525</v>
      </c>
      <c r="K1097" s="11">
        <v>19</v>
      </c>
      <c r="L1097" s="10">
        <v>10793832</v>
      </c>
      <c r="M1097" s="10" t="s">
        <v>35</v>
      </c>
      <c r="N1097" s="10" t="s">
        <v>34</v>
      </c>
      <c r="O1097" s="10"/>
      <c r="Q1097" s="3" t="s">
        <v>524</v>
      </c>
      <c r="S1097" s="6" t="s">
        <v>1</v>
      </c>
      <c r="T1097" s="6" t="s">
        <v>1</v>
      </c>
      <c r="U1097" s="18"/>
      <c r="V1097" s="29">
        <v>58</v>
      </c>
      <c r="W1097" s="29">
        <v>24</v>
      </c>
      <c r="X1097" s="28">
        <v>0.41379310344827586</v>
      </c>
    </row>
    <row r="1098" spans="1:26" ht="18.75" x14ac:dyDescent="0.2">
      <c r="A1098" s="3">
        <v>1093</v>
      </c>
      <c r="B1098" s="3">
        <v>867</v>
      </c>
      <c r="C1098" s="7" t="s">
        <v>523</v>
      </c>
      <c r="D1098" s="7" t="s">
        <v>17</v>
      </c>
      <c r="E1098" s="7">
        <f>VLOOKUP(C1098,'[1]S1.All cases'!$B$3:$O$1003,13,FALSE)</f>
        <v>2018</v>
      </c>
      <c r="F1098" s="7" t="str">
        <f>VLOOKUP(C1098,'[1]S1.All cases'!$B$3:$O$1003,12,FALSE)</f>
        <v>RUMC</v>
      </c>
      <c r="G1098" s="12" t="s">
        <v>39</v>
      </c>
      <c r="H1098" s="12" t="s">
        <v>5</v>
      </c>
      <c r="I1098" s="13" t="s">
        <v>4</v>
      </c>
      <c r="J1098" s="12" t="s">
        <v>522</v>
      </c>
      <c r="K1098" s="11" t="s">
        <v>10</v>
      </c>
      <c r="L1098" s="10" t="s">
        <v>521</v>
      </c>
      <c r="M1098" s="10">
        <v>2</v>
      </c>
      <c r="N1098" s="10">
        <v>3</v>
      </c>
      <c r="O1098" s="10">
        <v>30644668</v>
      </c>
      <c r="P1098" s="9"/>
      <c r="R1098" s="9"/>
      <c r="S1098" s="6" t="s">
        <v>1</v>
      </c>
      <c r="T1098" s="6" t="s">
        <v>1</v>
      </c>
      <c r="U1098" s="18"/>
      <c r="V1098" s="6"/>
      <c r="W1098" s="6"/>
      <c r="X1098" s="5"/>
      <c r="Y1098" s="9"/>
      <c r="Z1098" s="9"/>
    </row>
    <row r="1099" spans="1:26" s="9" customFormat="1" ht="18.75" x14ac:dyDescent="0.2">
      <c r="A1099" s="3">
        <v>1094</v>
      </c>
      <c r="B1099" s="3">
        <v>868</v>
      </c>
      <c r="C1099" s="7" t="s">
        <v>520</v>
      </c>
      <c r="D1099" s="7" t="s">
        <v>17</v>
      </c>
      <c r="E1099" s="7">
        <f>VLOOKUP(C1099,'[1]S1.All cases'!$B$3:$O$1003,13,FALSE)</f>
        <v>2018</v>
      </c>
      <c r="F1099" s="7" t="str">
        <f>VLOOKUP(C1099,'[1]S1.All cases'!$B$3:$O$1003,12,FALSE)</f>
        <v>RUMC</v>
      </c>
      <c r="G1099" s="12" t="s">
        <v>39</v>
      </c>
      <c r="H1099" s="12" t="s">
        <v>38</v>
      </c>
      <c r="I1099" s="13" t="s">
        <v>37</v>
      </c>
      <c r="J1099" s="12" t="s">
        <v>519</v>
      </c>
      <c r="K1099" s="11">
        <v>18</v>
      </c>
      <c r="L1099" s="10">
        <v>46477755</v>
      </c>
      <c r="M1099" s="10" t="s">
        <v>35</v>
      </c>
      <c r="N1099" s="10" t="s">
        <v>34</v>
      </c>
      <c r="O1099" s="10"/>
      <c r="P1099" s="1"/>
      <c r="Q1099" s="3" t="s">
        <v>518</v>
      </c>
      <c r="S1099" s="6" t="s">
        <v>1</v>
      </c>
      <c r="T1099" s="6" t="s">
        <v>1</v>
      </c>
      <c r="U1099" s="18"/>
      <c r="V1099" s="29">
        <v>50</v>
      </c>
      <c r="W1099" s="29">
        <v>50</v>
      </c>
      <c r="X1099" s="28">
        <v>1</v>
      </c>
      <c r="Y1099" s="1"/>
      <c r="Z1099" s="1"/>
    </row>
    <row r="1100" spans="1:26" s="9" customFormat="1" ht="18.75" x14ac:dyDescent="0.2">
      <c r="A1100" s="3">
        <v>1095</v>
      </c>
      <c r="B1100" s="3">
        <v>869</v>
      </c>
      <c r="C1100" s="7" t="s">
        <v>517</v>
      </c>
      <c r="D1100" s="7" t="s">
        <v>17</v>
      </c>
      <c r="E1100" s="7">
        <f>VLOOKUP(C1100,'[1]S1.All cases'!$B$3:$O$1003,13,FALSE)</f>
        <v>2018</v>
      </c>
      <c r="F1100" s="7" t="str">
        <f>VLOOKUP(C1100,'[1]S1.All cases'!$B$3:$O$1003,12,FALSE)</f>
        <v>RUMC</v>
      </c>
      <c r="G1100" s="12" t="s">
        <v>109</v>
      </c>
      <c r="H1100" s="12" t="s">
        <v>38</v>
      </c>
      <c r="I1100" s="13" t="s">
        <v>37</v>
      </c>
      <c r="J1100" s="12" t="s">
        <v>516</v>
      </c>
      <c r="K1100" s="11">
        <v>13</v>
      </c>
      <c r="L1100" s="10">
        <v>32339514</v>
      </c>
      <c r="M1100" s="10" t="s">
        <v>35</v>
      </c>
      <c r="N1100" s="10" t="s">
        <v>72</v>
      </c>
      <c r="O1100" s="10"/>
      <c r="Q1100" s="3" t="s">
        <v>515</v>
      </c>
      <c r="S1100" s="6" t="s">
        <v>1</v>
      </c>
      <c r="T1100" s="6" t="s">
        <v>1</v>
      </c>
      <c r="U1100" s="18"/>
      <c r="V1100" s="29">
        <v>34</v>
      </c>
      <c r="W1100" s="29">
        <v>21</v>
      </c>
      <c r="X1100" s="28">
        <v>0.61764705882352944</v>
      </c>
    </row>
    <row r="1101" spans="1:26" ht="18.75" x14ac:dyDescent="0.2">
      <c r="A1101" s="3">
        <v>1096</v>
      </c>
      <c r="B1101" s="3">
        <v>870</v>
      </c>
      <c r="C1101" s="7" t="s">
        <v>514</v>
      </c>
      <c r="D1101" s="7" t="s">
        <v>7</v>
      </c>
      <c r="E1101" s="7">
        <f>VLOOKUP(C1101,'[1]S1.All cases'!$B$3:$O$1003,13,FALSE)</f>
        <v>2018</v>
      </c>
      <c r="F1101" s="7" t="str">
        <f>VLOOKUP(C1101,'[1]S1.All cases'!$B$3:$O$1003,12,FALSE)</f>
        <v>RUMC</v>
      </c>
      <c r="G1101" s="12" t="s">
        <v>52</v>
      </c>
      <c r="H1101" s="12" t="s">
        <v>38</v>
      </c>
      <c r="I1101" s="13" t="s">
        <v>37</v>
      </c>
      <c r="J1101" s="12" t="s">
        <v>513</v>
      </c>
      <c r="K1101" s="11">
        <v>2</v>
      </c>
      <c r="L1101" s="10">
        <v>222232086</v>
      </c>
      <c r="M1101" s="10" t="s">
        <v>54</v>
      </c>
      <c r="N1101" s="10" t="s">
        <v>72</v>
      </c>
      <c r="O1101" s="10"/>
      <c r="P1101" s="9"/>
      <c r="Q1101" s="3" t="s">
        <v>512</v>
      </c>
      <c r="R1101" s="9"/>
      <c r="S1101" s="6" t="s">
        <v>1</v>
      </c>
      <c r="T1101" s="6" t="s">
        <v>1</v>
      </c>
      <c r="U1101" s="18"/>
      <c r="V1101" s="29">
        <v>37</v>
      </c>
      <c r="W1101" s="29">
        <v>15</v>
      </c>
      <c r="X1101" s="28">
        <v>0.40540540540540543</v>
      </c>
      <c r="Y1101" s="9"/>
      <c r="Z1101" s="9"/>
    </row>
    <row r="1102" spans="1:26" s="9" customFormat="1" ht="18.75" x14ac:dyDescent="0.2">
      <c r="A1102" s="3">
        <v>1097</v>
      </c>
      <c r="B1102" s="3">
        <v>871</v>
      </c>
      <c r="C1102" s="7" t="s">
        <v>510</v>
      </c>
      <c r="D1102" s="7" t="s">
        <v>7</v>
      </c>
      <c r="E1102" s="7">
        <f>VLOOKUP(C1102,'[1]S1.All cases'!$B$3:$O$1003,13,FALSE)</f>
        <v>2018</v>
      </c>
      <c r="F1102" s="7" t="str">
        <f>VLOOKUP(C1102,'[1]S1.All cases'!$B$3:$O$1003,12,FALSE)</f>
        <v>RUMC</v>
      </c>
      <c r="G1102" s="12" t="s">
        <v>39</v>
      </c>
      <c r="H1102" s="12" t="s">
        <v>38</v>
      </c>
      <c r="I1102" s="13" t="s">
        <v>37</v>
      </c>
      <c r="J1102" s="12" t="s">
        <v>511</v>
      </c>
      <c r="K1102" s="11">
        <v>21</v>
      </c>
      <c r="L1102" s="10">
        <v>42382101</v>
      </c>
      <c r="M1102" s="10" t="s">
        <v>35</v>
      </c>
      <c r="N1102" s="10" t="s">
        <v>34</v>
      </c>
      <c r="O1102" s="10"/>
      <c r="Q1102" s="3" t="s">
        <v>508</v>
      </c>
      <c r="S1102" s="6" t="s">
        <v>1</v>
      </c>
      <c r="T1102" s="6" t="s">
        <v>1</v>
      </c>
      <c r="U1102" s="18"/>
      <c r="V1102" s="29">
        <v>38</v>
      </c>
      <c r="W1102" s="29">
        <v>25</v>
      </c>
      <c r="X1102" s="28">
        <v>0.65789473684210531</v>
      </c>
    </row>
    <row r="1103" spans="1:26" s="9" customFormat="1" ht="18.75" x14ac:dyDescent="0.2">
      <c r="A1103" s="3">
        <v>1098</v>
      </c>
      <c r="B1103" s="3">
        <v>871</v>
      </c>
      <c r="C1103" s="7" t="s">
        <v>510</v>
      </c>
      <c r="D1103" s="7" t="s">
        <v>7</v>
      </c>
      <c r="E1103" s="7">
        <f>VLOOKUP(C1103,'[1]S1.All cases'!$B$3:$O$1003,13,FALSE)</f>
        <v>2018</v>
      </c>
      <c r="F1103" s="7" t="str">
        <f>VLOOKUP(C1103,'[1]S1.All cases'!$B$3:$O$1003,12,FALSE)</f>
        <v>RUMC</v>
      </c>
      <c r="G1103" s="12" t="s">
        <v>39</v>
      </c>
      <c r="H1103" s="12" t="s">
        <v>38</v>
      </c>
      <c r="I1103" s="13" t="s">
        <v>37</v>
      </c>
      <c r="J1103" s="12" t="s">
        <v>509</v>
      </c>
      <c r="K1103" s="11">
        <v>21</v>
      </c>
      <c r="L1103" s="10">
        <v>42388436</v>
      </c>
      <c r="M1103" s="10" t="s">
        <v>54</v>
      </c>
      <c r="N1103" s="10" t="s">
        <v>34</v>
      </c>
      <c r="O1103" s="10"/>
      <c r="P1103" s="1"/>
      <c r="Q1103" s="3" t="s">
        <v>508</v>
      </c>
      <c r="S1103" s="6" t="s">
        <v>1</v>
      </c>
      <c r="T1103" s="6" t="s">
        <v>1</v>
      </c>
      <c r="U1103" s="18"/>
      <c r="V1103" s="29">
        <v>46</v>
      </c>
      <c r="W1103" s="29">
        <v>27</v>
      </c>
      <c r="X1103" s="28">
        <v>0.58695652173913049</v>
      </c>
      <c r="Y1103" s="1"/>
      <c r="Z1103" s="1"/>
    </row>
    <row r="1104" spans="1:26" s="9" customFormat="1" ht="18.75" x14ac:dyDescent="0.2">
      <c r="A1104" s="3">
        <v>1099</v>
      </c>
      <c r="B1104" s="3">
        <v>872</v>
      </c>
      <c r="C1104" s="7" t="s">
        <v>506</v>
      </c>
      <c r="D1104" s="7" t="s">
        <v>7</v>
      </c>
      <c r="E1104" s="7">
        <f>VLOOKUP(C1104,'[1]S1.All cases'!$B$3:$O$1003,13,FALSE)</f>
        <v>2018</v>
      </c>
      <c r="F1104" s="7" t="str">
        <f>VLOOKUP(C1104,'[1]S1.All cases'!$B$3:$O$1003,12,FALSE)</f>
        <v>RUMC</v>
      </c>
      <c r="G1104" s="12" t="s">
        <v>39</v>
      </c>
      <c r="H1104" s="12" t="s">
        <v>38</v>
      </c>
      <c r="I1104" s="13" t="s">
        <v>37</v>
      </c>
      <c r="J1104" s="12" t="s">
        <v>507</v>
      </c>
      <c r="K1104" s="11">
        <v>7</v>
      </c>
      <c r="L1104" s="10">
        <v>107674164</v>
      </c>
      <c r="M1104" s="10" t="s">
        <v>54</v>
      </c>
      <c r="N1104" s="10" t="s">
        <v>35</v>
      </c>
      <c r="O1104" s="10"/>
      <c r="Q1104" s="3" t="s">
        <v>438</v>
      </c>
      <c r="S1104" s="6" t="s">
        <v>1</v>
      </c>
      <c r="T1104" s="6" t="s">
        <v>1</v>
      </c>
      <c r="U1104" s="18"/>
      <c r="V1104" s="29">
        <v>28</v>
      </c>
      <c r="W1104" s="29">
        <v>10</v>
      </c>
      <c r="X1104" s="28">
        <v>0.35714285714285715</v>
      </c>
    </row>
    <row r="1105" spans="1:26" s="9" customFormat="1" ht="18.75" x14ac:dyDescent="0.2">
      <c r="A1105" s="3">
        <v>1100</v>
      </c>
      <c r="B1105" s="3">
        <v>872</v>
      </c>
      <c r="C1105" s="7" t="s">
        <v>506</v>
      </c>
      <c r="D1105" s="7" t="s">
        <v>7</v>
      </c>
      <c r="E1105" s="7">
        <f>VLOOKUP(C1105,'[1]S1.All cases'!$B$3:$O$1003,13,FALSE)</f>
        <v>2018</v>
      </c>
      <c r="F1105" s="7" t="str">
        <f>VLOOKUP(C1105,'[1]S1.All cases'!$B$3:$O$1003,12,FALSE)</f>
        <v>RUMC</v>
      </c>
      <c r="G1105" s="12" t="s">
        <v>39</v>
      </c>
      <c r="H1105" s="12" t="s">
        <v>38</v>
      </c>
      <c r="I1105" s="13" t="s">
        <v>37</v>
      </c>
      <c r="J1105" s="12" t="s">
        <v>505</v>
      </c>
      <c r="K1105" s="11">
        <v>7</v>
      </c>
      <c r="L1105" s="10">
        <v>107674970</v>
      </c>
      <c r="M1105" s="10" t="s">
        <v>54</v>
      </c>
      <c r="N1105" s="10" t="s">
        <v>34</v>
      </c>
      <c r="O1105" s="10"/>
      <c r="Q1105" s="3" t="s">
        <v>438</v>
      </c>
      <c r="S1105" s="6" t="s">
        <v>1</v>
      </c>
      <c r="T1105" s="6" t="s">
        <v>1</v>
      </c>
      <c r="U1105" s="18"/>
      <c r="V1105" s="29">
        <v>34</v>
      </c>
      <c r="W1105" s="29">
        <v>18</v>
      </c>
      <c r="X1105" s="28">
        <v>0.52941176470588236</v>
      </c>
    </row>
    <row r="1106" spans="1:26" ht="18.75" x14ac:dyDescent="0.2">
      <c r="A1106" s="3">
        <v>1101</v>
      </c>
      <c r="B1106" s="3">
        <v>873</v>
      </c>
      <c r="C1106" s="7" t="s">
        <v>503</v>
      </c>
      <c r="D1106" s="7" t="s">
        <v>17</v>
      </c>
      <c r="E1106" s="7">
        <f>VLOOKUP(C1106,'[1]S1.All cases'!$B$3:$O$1003,13,FALSE)</f>
        <v>2018</v>
      </c>
      <c r="F1106" s="7" t="str">
        <f>VLOOKUP(C1106,'[1]S1.All cases'!$B$3:$O$1003,12,FALSE)</f>
        <v>RUMC</v>
      </c>
      <c r="G1106" s="12" t="s">
        <v>39</v>
      </c>
      <c r="H1106" s="12" t="s">
        <v>38</v>
      </c>
      <c r="I1106" s="13" t="s">
        <v>37</v>
      </c>
      <c r="J1106" s="12" t="s">
        <v>504</v>
      </c>
      <c r="K1106" s="11">
        <v>1</v>
      </c>
      <c r="L1106" s="10">
        <v>93997886</v>
      </c>
      <c r="M1106" s="10" t="s">
        <v>54</v>
      </c>
      <c r="N1106" s="10" t="s">
        <v>35</v>
      </c>
      <c r="O1106" s="10"/>
      <c r="P1106" s="9"/>
      <c r="Q1106" s="3" t="s">
        <v>467</v>
      </c>
      <c r="R1106" s="9"/>
      <c r="S1106" s="6" t="s">
        <v>1</v>
      </c>
      <c r="T1106" s="6" t="s">
        <v>1</v>
      </c>
      <c r="U1106" s="18"/>
      <c r="V1106" s="29">
        <v>39</v>
      </c>
      <c r="W1106" s="29">
        <v>23</v>
      </c>
      <c r="X1106" s="28">
        <v>0.58974358974358976</v>
      </c>
      <c r="Y1106" s="9"/>
      <c r="Z1106" s="9"/>
    </row>
    <row r="1107" spans="1:26" s="9" customFormat="1" ht="18.75" x14ac:dyDescent="0.2">
      <c r="A1107" s="3">
        <v>1102</v>
      </c>
      <c r="B1107" s="3">
        <v>873</v>
      </c>
      <c r="C1107" s="7" t="s">
        <v>503</v>
      </c>
      <c r="D1107" s="7" t="s">
        <v>17</v>
      </c>
      <c r="E1107" s="7">
        <f>VLOOKUP(C1107,'[1]S1.All cases'!$B$3:$O$1003,13,FALSE)</f>
        <v>2018</v>
      </c>
      <c r="F1107" s="7" t="str">
        <f>VLOOKUP(C1107,'[1]S1.All cases'!$B$3:$O$1003,12,FALSE)</f>
        <v>RUMC</v>
      </c>
      <c r="G1107" s="12" t="s">
        <v>39</v>
      </c>
      <c r="H1107" s="12" t="s">
        <v>38</v>
      </c>
      <c r="I1107" s="13" t="s">
        <v>37</v>
      </c>
      <c r="J1107" s="12" t="s">
        <v>502</v>
      </c>
      <c r="K1107" s="11">
        <v>1</v>
      </c>
      <c r="L1107" s="10">
        <v>94051698</v>
      </c>
      <c r="M1107" s="10" t="s">
        <v>35</v>
      </c>
      <c r="N1107" s="10" t="s">
        <v>54</v>
      </c>
      <c r="O1107" s="10"/>
      <c r="Q1107" s="3" t="s">
        <v>467</v>
      </c>
      <c r="S1107" s="6" t="s">
        <v>1</v>
      </c>
      <c r="T1107" s="6" t="s">
        <v>1</v>
      </c>
      <c r="U1107" s="18"/>
      <c r="V1107" s="29">
        <v>33</v>
      </c>
      <c r="W1107" s="29">
        <v>18</v>
      </c>
      <c r="X1107" s="28">
        <v>0.54545454545454541</v>
      </c>
    </row>
    <row r="1108" spans="1:26" s="9" customFormat="1" ht="18.75" x14ac:dyDescent="0.2">
      <c r="A1108" s="3">
        <v>1103</v>
      </c>
      <c r="B1108" s="3">
        <v>874</v>
      </c>
      <c r="C1108" s="7" t="s">
        <v>501</v>
      </c>
      <c r="D1108" s="7" t="s">
        <v>7</v>
      </c>
      <c r="E1108" s="7">
        <f>VLOOKUP(C1108,'[1]S1.All cases'!$B$3:$O$1003,13,FALSE)</f>
        <v>2018</v>
      </c>
      <c r="F1108" s="7" t="str">
        <f>VLOOKUP(C1108,'[1]S1.All cases'!$B$3:$O$1003,12,FALSE)</f>
        <v>RUMC</v>
      </c>
      <c r="G1108" s="12" t="s">
        <v>39</v>
      </c>
      <c r="H1108" s="12" t="s">
        <v>38</v>
      </c>
      <c r="I1108" s="13" t="s">
        <v>37</v>
      </c>
      <c r="J1108" s="12" t="s">
        <v>500</v>
      </c>
      <c r="K1108" s="11">
        <v>3</v>
      </c>
      <c r="L1108" s="10">
        <v>9475617</v>
      </c>
      <c r="M1108" s="10" t="s">
        <v>499</v>
      </c>
      <c r="N1108" s="10" t="s">
        <v>35</v>
      </c>
      <c r="O1108" s="10"/>
      <c r="Q1108" s="3" t="s">
        <v>498</v>
      </c>
      <c r="S1108" s="6" t="s">
        <v>1</v>
      </c>
      <c r="T1108" s="6" t="s">
        <v>1</v>
      </c>
      <c r="U1108" s="18"/>
      <c r="V1108" s="29">
        <v>32</v>
      </c>
      <c r="W1108" s="29">
        <v>19</v>
      </c>
      <c r="X1108" s="28">
        <v>0.59375</v>
      </c>
    </row>
    <row r="1109" spans="1:26" ht="18.75" x14ac:dyDescent="0.2">
      <c r="A1109" s="3">
        <v>1104</v>
      </c>
      <c r="B1109" s="3">
        <v>875</v>
      </c>
      <c r="C1109" s="7" t="s">
        <v>497</v>
      </c>
      <c r="D1109" s="7" t="s">
        <v>17</v>
      </c>
      <c r="E1109" s="7">
        <f>VLOOKUP(C1109,'[1]S1.All cases'!$B$3:$O$1003,13,FALSE)</f>
        <v>2018</v>
      </c>
      <c r="F1109" s="7" t="str">
        <f>VLOOKUP(C1109,'[1]S1.All cases'!$B$3:$O$1003,12,FALSE)</f>
        <v>RUMC</v>
      </c>
      <c r="G1109" s="12" t="s">
        <v>39</v>
      </c>
      <c r="H1109" s="12" t="s">
        <v>38</v>
      </c>
      <c r="I1109" s="13" t="s">
        <v>37</v>
      </c>
      <c r="J1109" s="12" t="s">
        <v>496</v>
      </c>
      <c r="K1109" s="11">
        <v>13</v>
      </c>
      <c r="L1109" s="10">
        <v>20189154</v>
      </c>
      <c r="M1109" s="10" t="s">
        <v>35</v>
      </c>
      <c r="N1109" s="10" t="s">
        <v>34</v>
      </c>
      <c r="O1109" s="10"/>
      <c r="P1109" s="9"/>
      <c r="Q1109" s="3" t="s">
        <v>495</v>
      </c>
      <c r="R1109" s="9"/>
      <c r="S1109" s="6" t="s">
        <v>1</v>
      </c>
      <c r="T1109" s="6" t="s">
        <v>1</v>
      </c>
      <c r="U1109" s="18"/>
      <c r="V1109" s="29">
        <v>33</v>
      </c>
      <c r="W1109" s="29">
        <v>19</v>
      </c>
      <c r="X1109" s="28">
        <v>0.5757575757575758</v>
      </c>
      <c r="Y1109" s="9"/>
      <c r="Z1109" s="9"/>
    </row>
    <row r="1110" spans="1:26" s="9" customFormat="1" ht="18.75" x14ac:dyDescent="0.2">
      <c r="A1110" s="3">
        <v>1105</v>
      </c>
      <c r="B1110" s="3">
        <v>876</v>
      </c>
      <c r="C1110" s="7" t="s">
        <v>492</v>
      </c>
      <c r="D1110" s="7" t="s">
        <v>7</v>
      </c>
      <c r="E1110" s="7">
        <f>VLOOKUP(C1110,'[1]S1.All cases'!$B$3:$O$1003,13,FALSE)</f>
        <v>2018</v>
      </c>
      <c r="F1110" s="7" t="str">
        <f>VLOOKUP(C1110,'[1]S1.All cases'!$B$3:$O$1003,12,FALSE)</f>
        <v>RUMC</v>
      </c>
      <c r="G1110" s="12" t="s">
        <v>52</v>
      </c>
      <c r="H1110" s="12" t="s">
        <v>38</v>
      </c>
      <c r="I1110" s="12" t="s">
        <v>37</v>
      </c>
      <c r="J1110" s="12" t="s">
        <v>494</v>
      </c>
      <c r="K1110" s="11">
        <v>12</v>
      </c>
      <c r="L1110" s="3">
        <v>6018667</v>
      </c>
      <c r="M1110" s="3" t="s">
        <v>34</v>
      </c>
      <c r="N1110" s="3" t="s">
        <v>35</v>
      </c>
      <c r="O1110" s="3"/>
      <c r="Q1110" s="3" t="s">
        <v>347</v>
      </c>
      <c r="R1110" s="1"/>
      <c r="S1110" s="6" t="s">
        <v>1</v>
      </c>
      <c r="T1110" s="6" t="s">
        <v>1</v>
      </c>
      <c r="U1110" s="18"/>
      <c r="V1110" s="29">
        <v>33</v>
      </c>
      <c r="W1110" s="29">
        <v>18</v>
      </c>
      <c r="X1110" s="28">
        <v>0.54545454545454541</v>
      </c>
    </row>
    <row r="1111" spans="1:26" s="9" customFormat="1" ht="18.75" x14ac:dyDescent="0.2">
      <c r="A1111" s="3">
        <v>1106</v>
      </c>
      <c r="B1111" s="3">
        <v>876</v>
      </c>
      <c r="C1111" s="7" t="s">
        <v>492</v>
      </c>
      <c r="D1111" s="7" t="s">
        <v>7</v>
      </c>
      <c r="E1111" s="7">
        <f>VLOOKUP(C1111,'[1]S1.All cases'!$B$3:$O$1003,13,FALSE)</f>
        <v>2018</v>
      </c>
      <c r="F1111" s="7" t="str">
        <f>VLOOKUP(C1111,'[1]S1.All cases'!$B$3:$O$1003,12,FALSE)</f>
        <v>RUMC</v>
      </c>
      <c r="G1111" s="12" t="s">
        <v>52</v>
      </c>
      <c r="H1111" s="12" t="s">
        <v>38</v>
      </c>
      <c r="I1111" s="13" t="s">
        <v>37</v>
      </c>
      <c r="J1111" s="12" t="s">
        <v>493</v>
      </c>
      <c r="K1111" s="11">
        <v>12</v>
      </c>
      <c r="L1111" s="10">
        <v>6019726</v>
      </c>
      <c r="M1111" s="10" t="s">
        <v>34</v>
      </c>
      <c r="N1111" s="10" t="s">
        <v>54</v>
      </c>
      <c r="O1111" s="10"/>
      <c r="Q1111" s="3" t="s">
        <v>347</v>
      </c>
      <c r="S1111" s="6" t="s">
        <v>1</v>
      </c>
      <c r="T1111" s="6" t="s">
        <v>1</v>
      </c>
      <c r="U1111" s="18"/>
      <c r="V1111" s="29">
        <v>56</v>
      </c>
      <c r="W1111" s="29">
        <v>35</v>
      </c>
      <c r="X1111" s="28">
        <v>0.625</v>
      </c>
      <c r="Y1111" s="9" t="s">
        <v>490</v>
      </c>
    </row>
    <row r="1112" spans="1:26" s="9" customFormat="1" ht="18.75" x14ac:dyDescent="0.2">
      <c r="A1112" s="3">
        <v>1107</v>
      </c>
      <c r="B1112" s="3">
        <v>876</v>
      </c>
      <c r="C1112" s="7" t="s">
        <v>492</v>
      </c>
      <c r="D1112" s="7" t="s">
        <v>7</v>
      </c>
      <c r="E1112" s="7">
        <f>VLOOKUP(C1112,'[1]S1.All cases'!$B$3:$O$1003,13,FALSE)</f>
        <v>2018</v>
      </c>
      <c r="F1112" s="7" t="str">
        <f>VLOOKUP(C1112,'[1]S1.All cases'!$B$3:$O$1003,12,FALSE)</f>
        <v>RUMC</v>
      </c>
      <c r="G1112" s="12" t="s">
        <v>52</v>
      </c>
      <c r="H1112" s="12" t="s">
        <v>38</v>
      </c>
      <c r="I1112" s="13" t="s">
        <v>37</v>
      </c>
      <c r="J1112" s="12" t="s">
        <v>491</v>
      </c>
      <c r="K1112" s="11">
        <v>12</v>
      </c>
      <c r="L1112" s="10">
        <v>6019732</v>
      </c>
      <c r="M1112" s="10" t="s">
        <v>72</v>
      </c>
      <c r="N1112" s="10" t="s">
        <v>35</v>
      </c>
      <c r="O1112" s="10"/>
      <c r="Q1112" s="3" t="s">
        <v>347</v>
      </c>
      <c r="S1112" s="6" t="s">
        <v>1</v>
      </c>
      <c r="T1112" s="6" t="s">
        <v>1</v>
      </c>
      <c r="U1112" s="18"/>
      <c r="V1112" s="29">
        <v>57</v>
      </c>
      <c r="W1112" s="29">
        <v>35</v>
      </c>
      <c r="X1112" s="28">
        <v>0.61403508771929827</v>
      </c>
      <c r="Y1112" s="9" t="s">
        <v>490</v>
      </c>
    </row>
    <row r="1113" spans="1:26" ht="18.75" x14ac:dyDescent="0.2">
      <c r="A1113" s="3">
        <v>1108</v>
      </c>
      <c r="B1113" s="3">
        <v>877</v>
      </c>
      <c r="C1113" s="7" t="s">
        <v>489</v>
      </c>
      <c r="D1113" s="7" t="s">
        <v>17</v>
      </c>
      <c r="E1113" s="7">
        <f>VLOOKUP(C1113,'[1]S1.All cases'!$B$3:$O$1003,13,FALSE)</f>
        <v>2018</v>
      </c>
      <c r="F1113" s="7" t="str">
        <f>VLOOKUP(C1113,'[1]S1.All cases'!$B$3:$O$1003,12,FALSE)</f>
        <v>RUMC</v>
      </c>
      <c r="G1113" s="12" t="s">
        <v>39</v>
      </c>
      <c r="H1113" s="12" t="s">
        <v>38</v>
      </c>
      <c r="I1113" s="13" t="s">
        <v>37</v>
      </c>
      <c r="J1113" s="12" t="s">
        <v>488</v>
      </c>
      <c r="K1113" s="11">
        <v>3</v>
      </c>
      <c r="L1113" s="10">
        <v>69956460</v>
      </c>
      <c r="M1113" s="10" t="s">
        <v>35</v>
      </c>
      <c r="N1113" s="10" t="s">
        <v>34</v>
      </c>
      <c r="O1113" s="10"/>
      <c r="P1113" s="9"/>
      <c r="Q1113" s="3" t="s">
        <v>487</v>
      </c>
      <c r="R1113" s="9"/>
      <c r="S1113" s="6" t="s">
        <v>1</v>
      </c>
      <c r="T1113" s="6" t="s">
        <v>1</v>
      </c>
      <c r="U1113" s="18"/>
      <c r="V1113" s="29">
        <v>30</v>
      </c>
      <c r="W1113" s="29">
        <v>17</v>
      </c>
      <c r="X1113" s="28">
        <v>0.56666666666666665</v>
      </c>
      <c r="Y1113" s="9"/>
      <c r="Z1113" s="9"/>
    </row>
    <row r="1114" spans="1:26" s="9" customFormat="1" ht="18.75" x14ac:dyDescent="0.2">
      <c r="A1114" s="3">
        <v>1109</v>
      </c>
      <c r="B1114" s="3">
        <v>878</v>
      </c>
      <c r="C1114" s="7" t="s">
        <v>485</v>
      </c>
      <c r="D1114" s="7" t="s">
        <v>17</v>
      </c>
      <c r="E1114" s="7">
        <f>VLOOKUP(C1114,'[1]S1.All cases'!$B$3:$O$1003,13,FALSE)</f>
        <v>2018</v>
      </c>
      <c r="F1114" s="7" t="str">
        <f>VLOOKUP(C1114,'[1]S1.All cases'!$B$3:$O$1003,12,FALSE)</f>
        <v>RUMC</v>
      </c>
      <c r="G1114" s="12" t="s">
        <v>39</v>
      </c>
      <c r="H1114" s="12" t="s">
        <v>38</v>
      </c>
      <c r="I1114" s="13" t="s">
        <v>37</v>
      </c>
      <c r="J1114" s="12" t="s">
        <v>486</v>
      </c>
      <c r="K1114" s="11">
        <v>1</v>
      </c>
      <c r="L1114" s="10">
        <v>94043413</v>
      </c>
      <c r="M1114" s="10" t="s">
        <v>54</v>
      </c>
      <c r="N1114" s="10" t="s">
        <v>72</v>
      </c>
      <c r="O1114" s="10"/>
      <c r="Q1114" s="3" t="s">
        <v>467</v>
      </c>
      <c r="S1114" s="6" t="s">
        <v>1</v>
      </c>
      <c r="T1114" s="6" t="s">
        <v>1</v>
      </c>
      <c r="U1114" s="18"/>
      <c r="V1114" s="29">
        <v>42</v>
      </c>
      <c r="W1114" s="29">
        <v>22</v>
      </c>
      <c r="X1114" s="28">
        <v>0.52380952380952384</v>
      </c>
    </row>
    <row r="1115" spans="1:26" s="9" customFormat="1" ht="18.75" x14ac:dyDescent="0.2">
      <c r="A1115" s="3">
        <v>1110</v>
      </c>
      <c r="B1115" s="3">
        <v>878</v>
      </c>
      <c r="C1115" s="7" t="s">
        <v>485</v>
      </c>
      <c r="D1115" s="7" t="s">
        <v>17</v>
      </c>
      <c r="E1115" s="7">
        <f>VLOOKUP(C1115,'[1]S1.All cases'!$B$3:$O$1003,13,FALSE)</f>
        <v>2018</v>
      </c>
      <c r="F1115" s="7" t="str">
        <f>VLOOKUP(C1115,'[1]S1.All cases'!$B$3:$O$1003,12,FALSE)</f>
        <v>RUMC</v>
      </c>
      <c r="G1115" s="12" t="s">
        <v>39</v>
      </c>
      <c r="H1115" s="12" t="s">
        <v>38</v>
      </c>
      <c r="I1115" s="13" t="s">
        <v>37</v>
      </c>
      <c r="J1115" s="12" t="s">
        <v>484</v>
      </c>
      <c r="K1115" s="11">
        <v>1</v>
      </c>
      <c r="L1115" s="10">
        <v>94108700</v>
      </c>
      <c r="M1115" s="10" t="s">
        <v>54</v>
      </c>
      <c r="N1115" s="10" t="s">
        <v>72</v>
      </c>
      <c r="O1115" s="10"/>
      <c r="Q1115" s="3" t="s">
        <v>467</v>
      </c>
      <c r="S1115" s="6" t="s">
        <v>1</v>
      </c>
      <c r="T1115" s="6" t="s">
        <v>1</v>
      </c>
      <c r="U1115" s="18"/>
      <c r="V1115" s="29">
        <v>40</v>
      </c>
      <c r="W1115" s="29">
        <v>22</v>
      </c>
      <c r="X1115" s="28">
        <v>0.55000000000000004</v>
      </c>
    </row>
    <row r="1116" spans="1:26" s="9" customFormat="1" ht="18.75" x14ac:dyDescent="0.2">
      <c r="A1116" s="3">
        <v>1111</v>
      </c>
      <c r="B1116" s="3">
        <v>879</v>
      </c>
      <c r="C1116" s="7" t="s">
        <v>483</v>
      </c>
      <c r="D1116" s="7" t="s">
        <v>17</v>
      </c>
      <c r="E1116" s="7">
        <f>VLOOKUP(C1116,'[1]S1.All cases'!$B$3:$O$1003,13,FALSE)</f>
        <v>2018</v>
      </c>
      <c r="F1116" s="7" t="str">
        <f>VLOOKUP(C1116,'[1]S1.All cases'!$B$3:$O$1003,12,FALSE)</f>
        <v>RUMC</v>
      </c>
      <c r="G1116" s="12" t="s">
        <v>39</v>
      </c>
      <c r="H1116" s="12" t="s">
        <v>5</v>
      </c>
      <c r="I1116" s="13" t="s">
        <v>4</v>
      </c>
      <c r="J1116" s="12" t="s">
        <v>482</v>
      </c>
      <c r="K1116" s="11">
        <v>15</v>
      </c>
      <c r="L1116" s="10" t="s">
        <v>481</v>
      </c>
      <c r="M1116" s="10">
        <v>2</v>
      </c>
      <c r="N1116" s="10">
        <v>0</v>
      </c>
      <c r="O1116" s="10">
        <v>28341</v>
      </c>
      <c r="Q1116" s="3" t="s">
        <v>480</v>
      </c>
      <c r="S1116" s="6" t="s">
        <v>1</v>
      </c>
      <c r="T1116" s="18"/>
      <c r="U1116" s="6" t="s">
        <v>1</v>
      </c>
      <c r="V1116" s="6"/>
      <c r="W1116" s="6"/>
      <c r="X1116" s="5"/>
    </row>
    <row r="1117" spans="1:26" s="9" customFormat="1" ht="18.75" x14ac:dyDescent="0.2">
      <c r="A1117" s="3">
        <v>1112</v>
      </c>
      <c r="B1117" s="3">
        <v>880</v>
      </c>
      <c r="C1117" s="7" t="s">
        <v>479</v>
      </c>
      <c r="D1117" s="7" t="s">
        <v>7</v>
      </c>
      <c r="E1117" s="7">
        <f>VLOOKUP(C1117,'[1]S1.All cases'!$B$3:$O$1003,13,FALSE)</f>
        <v>2018</v>
      </c>
      <c r="F1117" s="7" t="str">
        <f>VLOOKUP(C1117,'[1]S1.All cases'!$B$3:$O$1003,12,FALSE)</f>
        <v>RUMC</v>
      </c>
      <c r="G1117" s="12" t="s">
        <v>39</v>
      </c>
      <c r="H1117" s="12" t="s">
        <v>38</v>
      </c>
      <c r="I1117" s="9" t="s">
        <v>37</v>
      </c>
      <c r="J1117" s="12" t="s">
        <v>401</v>
      </c>
      <c r="K1117" s="11" t="s">
        <v>10</v>
      </c>
      <c r="L1117" s="10">
        <v>154153062</v>
      </c>
      <c r="M1117" s="10" t="s">
        <v>72</v>
      </c>
      <c r="N1117" s="10" t="s">
        <v>54</v>
      </c>
      <c r="O1117" s="10"/>
      <c r="Q1117" s="3" t="s">
        <v>400</v>
      </c>
      <c r="R1117" s="10" t="s">
        <v>96</v>
      </c>
      <c r="S1117" s="17" t="s">
        <v>0</v>
      </c>
      <c r="T1117" s="17" t="s">
        <v>0</v>
      </c>
      <c r="U1117" s="17" t="s">
        <v>0</v>
      </c>
      <c r="V1117" s="6"/>
      <c r="W1117" s="6"/>
      <c r="X1117" s="5"/>
      <c r="Y1117" s="9" t="s">
        <v>392</v>
      </c>
      <c r="Z1117" s="9" t="s">
        <v>391</v>
      </c>
    </row>
    <row r="1118" spans="1:26" s="9" customFormat="1" ht="18.75" x14ac:dyDescent="0.2">
      <c r="A1118" s="3">
        <v>1113</v>
      </c>
      <c r="B1118" s="3">
        <v>880</v>
      </c>
      <c r="C1118" s="7" t="s">
        <v>479</v>
      </c>
      <c r="D1118" s="7" t="s">
        <v>7</v>
      </c>
      <c r="E1118" s="7">
        <f>VLOOKUP(C1118,'[1]S1.All cases'!$B$3:$O$1003,13,FALSE)</f>
        <v>2018</v>
      </c>
      <c r="F1118" s="7" t="str">
        <f>VLOOKUP(C1118,'[1]S1.All cases'!$B$3:$O$1003,12,FALSE)</f>
        <v>RUMC</v>
      </c>
      <c r="G1118" s="12" t="s">
        <v>39</v>
      </c>
      <c r="H1118" s="12" t="s">
        <v>38</v>
      </c>
      <c r="I1118" s="9" t="s">
        <v>37</v>
      </c>
      <c r="J1118" s="12" t="s">
        <v>396</v>
      </c>
      <c r="K1118" s="11" t="s">
        <v>10</v>
      </c>
      <c r="L1118" s="10">
        <v>154190165</v>
      </c>
      <c r="M1118" s="10" t="s">
        <v>35</v>
      </c>
      <c r="N1118" s="10" t="s">
        <v>34</v>
      </c>
      <c r="O1118" s="10"/>
      <c r="Q1118" s="3" t="s">
        <v>393</v>
      </c>
      <c r="R1118" s="10" t="s">
        <v>96</v>
      </c>
      <c r="S1118" s="17" t="s">
        <v>0</v>
      </c>
      <c r="T1118" s="17" t="s">
        <v>0</v>
      </c>
      <c r="U1118" s="17" t="s">
        <v>0</v>
      </c>
      <c r="V1118" s="6"/>
      <c r="W1118" s="6"/>
      <c r="X1118" s="5"/>
      <c r="Y1118" s="9" t="s">
        <v>392</v>
      </c>
      <c r="Z1118" s="9" t="s">
        <v>391</v>
      </c>
    </row>
    <row r="1119" spans="1:26" s="9" customFormat="1" ht="18.75" x14ac:dyDescent="0.2">
      <c r="A1119" s="3">
        <v>1114</v>
      </c>
      <c r="B1119" s="3">
        <v>880</v>
      </c>
      <c r="C1119" s="7" t="s">
        <v>479</v>
      </c>
      <c r="D1119" s="7" t="s">
        <v>7</v>
      </c>
      <c r="E1119" s="7">
        <f>VLOOKUP(C1119,'[1]S1.All cases'!$B$3:$O$1003,13,FALSE)</f>
        <v>2018</v>
      </c>
      <c r="F1119" s="7" t="str">
        <f>VLOOKUP(C1119,'[1]S1.All cases'!$B$3:$O$1003,12,FALSE)</f>
        <v>RUMC</v>
      </c>
      <c r="G1119" s="12" t="s">
        <v>39</v>
      </c>
      <c r="H1119" s="12" t="s">
        <v>38</v>
      </c>
      <c r="I1119" s="9" t="s">
        <v>37</v>
      </c>
      <c r="J1119" s="12" t="s">
        <v>394</v>
      </c>
      <c r="K1119" s="11" t="s">
        <v>10</v>
      </c>
      <c r="L1119" s="10">
        <v>154190176</v>
      </c>
      <c r="M1119" s="10" t="s">
        <v>72</v>
      </c>
      <c r="N1119" s="10" t="s">
        <v>54</v>
      </c>
      <c r="O1119" s="10"/>
      <c r="Q1119" s="3" t="s">
        <v>393</v>
      </c>
      <c r="R1119" s="10" t="s">
        <v>96</v>
      </c>
      <c r="S1119" s="17" t="s">
        <v>0</v>
      </c>
      <c r="T1119" s="17" t="s">
        <v>0</v>
      </c>
      <c r="U1119" s="17" t="s">
        <v>0</v>
      </c>
      <c r="V1119" s="6"/>
      <c r="W1119" s="6"/>
      <c r="X1119" s="5"/>
      <c r="Y1119" s="9" t="s">
        <v>392</v>
      </c>
      <c r="Z1119" s="9" t="s">
        <v>391</v>
      </c>
    </row>
    <row r="1120" spans="1:26" s="9" customFormat="1" ht="18.75" x14ac:dyDescent="0.2">
      <c r="A1120" s="3">
        <v>1115</v>
      </c>
      <c r="B1120" s="3">
        <v>881</v>
      </c>
      <c r="C1120" s="7" t="s">
        <v>478</v>
      </c>
      <c r="D1120" s="7" t="s">
        <v>7</v>
      </c>
      <c r="E1120" s="7">
        <f>VLOOKUP(C1120,'[1]S1.All cases'!$B$3:$O$1003,13,FALSE)</f>
        <v>2018</v>
      </c>
      <c r="F1120" s="7" t="str">
        <f>VLOOKUP(C1120,'[1]S1.All cases'!$B$3:$O$1003,12,FALSE)</f>
        <v>RUMC</v>
      </c>
      <c r="G1120" s="12" t="s">
        <v>39</v>
      </c>
      <c r="H1120" s="12" t="s">
        <v>38</v>
      </c>
      <c r="I1120" s="13" t="s">
        <v>37</v>
      </c>
      <c r="J1120" s="12" t="s">
        <v>477</v>
      </c>
      <c r="K1120" s="11">
        <v>5</v>
      </c>
      <c r="L1120" s="10">
        <v>83537002</v>
      </c>
      <c r="M1120" s="10" t="s">
        <v>34</v>
      </c>
      <c r="N1120" s="10" t="s">
        <v>35</v>
      </c>
      <c r="O1120" s="10"/>
      <c r="Q1120" s="3" t="s">
        <v>476</v>
      </c>
      <c r="S1120" s="6" t="s">
        <v>1</v>
      </c>
      <c r="T1120" s="6" t="s">
        <v>1</v>
      </c>
      <c r="U1120" s="18"/>
      <c r="V1120" s="29">
        <v>19</v>
      </c>
      <c r="W1120" s="29">
        <v>9</v>
      </c>
      <c r="X1120" s="28">
        <v>0.47368421052631576</v>
      </c>
    </row>
    <row r="1121" spans="1:26" s="9" customFormat="1" ht="18.75" x14ac:dyDescent="0.2">
      <c r="A1121" s="3">
        <v>1116</v>
      </c>
      <c r="B1121" s="3">
        <v>882</v>
      </c>
      <c r="C1121" s="7" t="s">
        <v>475</v>
      </c>
      <c r="D1121" s="7" t="s">
        <v>7</v>
      </c>
      <c r="E1121" s="7">
        <f>VLOOKUP(C1121,'[1]S1.All cases'!$B$3:$O$1003,13,FALSE)</f>
        <v>2018</v>
      </c>
      <c r="F1121" s="7" t="str">
        <f>VLOOKUP(C1121,'[1]S1.All cases'!$B$3:$O$1003,12,FALSE)</f>
        <v>RUMC</v>
      </c>
      <c r="G1121" s="12" t="s">
        <v>39</v>
      </c>
      <c r="H1121" s="12" t="s">
        <v>38</v>
      </c>
      <c r="I1121" s="13" t="s">
        <v>37</v>
      </c>
      <c r="J1121" s="12" t="s">
        <v>474</v>
      </c>
      <c r="K1121" s="11">
        <v>17</v>
      </c>
      <c r="L1121" s="10">
        <v>7194493</v>
      </c>
      <c r="M1121" s="10" t="s">
        <v>473</v>
      </c>
      <c r="N1121" s="10" t="s">
        <v>472</v>
      </c>
      <c r="O1121" s="10"/>
      <c r="Q1121" s="3" t="s">
        <v>471</v>
      </c>
      <c r="S1121" s="6" t="s">
        <v>1</v>
      </c>
      <c r="T1121" s="18"/>
      <c r="U1121" s="6" t="s">
        <v>1</v>
      </c>
      <c r="V1121" s="6"/>
      <c r="W1121" s="6"/>
      <c r="X1121" s="5"/>
    </row>
    <row r="1122" spans="1:26" s="9" customFormat="1" ht="18.75" x14ac:dyDescent="0.2">
      <c r="A1122" s="3">
        <v>1117</v>
      </c>
      <c r="B1122" s="3">
        <v>883</v>
      </c>
      <c r="C1122" s="7" t="s">
        <v>469</v>
      </c>
      <c r="D1122" s="7" t="s">
        <v>17</v>
      </c>
      <c r="E1122" s="7">
        <f>VLOOKUP(C1122,'[1]S1.All cases'!$B$3:$O$1003,13,FALSE)</f>
        <v>2018</v>
      </c>
      <c r="F1122" s="7" t="str">
        <f>VLOOKUP(C1122,'[1]S1.All cases'!$B$3:$O$1003,12,FALSE)</f>
        <v>RUMC</v>
      </c>
      <c r="G1122" s="12" t="s">
        <v>39</v>
      </c>
      <c r="H1122" s="12" t="s">
        <v>38</v>
      </c>
      <c r="I1122" s="13" t="s">
        <v>37</v>
      </c>
      <c r="J1122" s="12" t="s">
        <v>470</v>
      </c>
      <c r="K1122" s="11">
        <v>1</v>
      </c>
      <c r="L1122" s="10">
        <v>94008251</v>
      </c>
      <c r="M1122" s="10" t="s">
        <v>35</v>
      </c>
      <c r="N1122" s="10" t="s">
        <v>34</v>
      </c>
      <c r="O1122" s="10"/>
      <c r="Q1122" s="3" t="s">
        <v>467</v>
      </c>
      <c r="S1122" s="6" t="s">
        <v>1</v>
      </c>
      <c r="T1122" s="6" t="s">
        <v>1</v>
      </c>
      <c r="U1122" s="18"/>
      <c r="V1122" s="29">
        <v>53</v>
      </c>
      <c r="W1122" s="29">
        <v>29</v>
      </c>
      <c r="X1122" s="28">
        <v>0.54716981132075471</v>
      </c>
    </row>
    <row r="1123" spans="1:26" s="9" customFormat="1" ht="18.75" x14ac:dyDescent="0.2">
      <c r="A1123" s="3">
        <v>1118</v>
      </c>
      <c r="B1123" s="3">
        <v>883</v>
      </c>
      <c r="C1123" s="7" t="s">
        <v>469</v>
      </c>
      <c r="D1123" s="7" t="s">
        <v>17</v>
      </c>
      <c r="E1123" s="7">
        <f>VLOOKUP(C1123,'[1]S1.All cases'!$B$3:$O$1003,13,FALSE)</f>
        <v>2018</v>
      </c>
      <c r="F1123" s="7" t="str">
        <f>VLOOKUP(C1123,'[1]S1.All cases'!$B$3:$O$1003,12,FALSE)</f>
        <v>RUMC</v>
      </c>
      <c r="G1123" s="12" t="s">
        <v>39</v>
      </c>
      <c r="H1123" s="12" t="s">
        <v>38</v>
      </c>
      <c r="I1123" s="13" t="s">
        <v>37</v>
      </c>
      <c r="J1123" s="12" t="s">
        <v>468</v>
      </c>
      <c r="K1123" s="11">
        <v>1</v>
      </c>
      <c r="L1123" s="10">
        <v>94098794</v>
      </c>
      <c r="M1123" s="10" t="s">
        <v>35</v>
      </c>
      <c r="N1123" s="10" t="s">
        <v>72</v>
      </c>
      <c r="O1123" s="10"/>
      <c r="Q1123" s="3" t="s">
        <v>467</v>
      </c>
      <c r="S1123" s="6" t="s">
        <v>1</v>
      </c>
      <c r="T1123" s="6" t="s">
        <v>1</v>
      </c>
      <c r="U1123" s="18"/>
      <c r="V1123" s="29">
        <v>36</v>
      </c>
      <c r="W1123" s="29">
        <v>19</v>
      </c>
      <c r="X1123" s="28">
        <v>0.52777777777777779</v>
      </c>
    </row>
    <row r="1124" spans="1:26" s="9" customFormat="1" ht="18.75" x14ac:dyDescent="0.2">
      <c r="A1124" s="3">
        <v>1119</v>
      </c>
      <c r="B1124" s="3">
        <v>884</v>
      </c>
      <c r="C1124" s="7" t="s">
        <v>464</v>
      </c>
      <c r="D1124" s="7" t="s">
        <v>7</v>
      </c>
      <c r="E1124" s="7">
        <f>VLOOKUP(C1124,'[1]S1.All cases'!$B$3:$O$1003,13,FALSE)</f>
        <v>2018</v>
      </c>
      <c r="F1124" s="7" t="str">
        <f>VLOOKUP(C1124,'[1]S1.All cases'!$B$3:$O$1003,12,FALSE)</f>
        <v>RUMC</v>
      </c>
      <c r="G1124" s="12" t="s">
        <v>39</v>
      </c>
      <c r="H1124" s="12" t="s">
        <v>38</v>
      </c>
      <c r="I1124" s="13" t="s">
        <v>37</v>
      </c>
      <c r="J1124" s="12" t="s">
        <v>466</v>
      </c>
      <c r="K1124" s="11">
        <v>15</v>
      </c>
      <c r="L1124" s="10">
        <v>43615631</v>
      </c>
      <c r="M1124" s="10" t="s">
        <v>161</v>
      </c>
      <c r="N1124" s="10" t="s">
        <v>72</v>
      </c>
      <c r="O1124" s="10"/>
      <c r="Q1124" s="3" t="s">
        <v>408</v>
      </c>
      <c r="R1124" s="10" t="s">
        <v>96</v>
      </c>
      <c r="S1124" s="17" t="s">
        <v>0</v>
      </c>
      <c r="T1124" s="17" t="s">
        <v>0</v>
      </c>
      <c r="U1124" s="17" t="s">
        <v>0</v>
      </c>
      <c r="V1124" s="6"/>
      <c r="W1124" s="6"/>
      <c r="X1124" s="5"/>
      <c r="Y1124" s="9" t="s">
        <v>465</v>
      </c>
      <c r="Z1124" s="9" t="s">
        <v>391</v>
      </c>
    </row>
    <row r="1125" spans="1:26" s="9" customFormat="1" ht="18.75" x14ac:dyDescent="0.2">
      <c r="A1125" s="3">
        <v>1120</v>
      </c>
      <c r="B1125" s="3">
        <v>884</v>
      </c>
      <c r="C1125" s="7" t="s">
        <v>464</v>
      </c>
      <c r="D1125" s="7" t="s">
        <v>7</v>
      </c>
      <c r="E1125" s="7">
        <f>VLOOKUP(C1125,'[1]S1.All cases'!$B$3:$O$1003,13,FALSE)</f>
        <v>2018</v>
      </c>
      <c r="F1125" s="7" t="str">
        <f>VLOOKUP(C1125,'[1]S1.All cases'!$B$3:$O$1003,12,FALSE)</f>
        <v>RUMC</v>
      </c>
      <c r="G1125" s="12" t="s">
        <v>39</v>
      </c>
      <c r="H1125" s="12" t="s">
        <v>5</v>
      </c>
      <c r="I1125" s="13" t="s">
        <v>4</v>
      </c>
      <c r="J1125" s="12" t="s">
        <v>463</v>
      </c>
      <c r="K1125" s="11">
        <v>15</v>
      </c>
      <c r="L1125" s="10" t="s">
        <v>462</v>
      </c>
      <c r="M1125" s="10">
        <v>2</v>
      </c>
      <c r="N1125" s="10">
        <v>1</v>
      </c>
      <c r="O1125" s="10">
        <v>19128</v>
      </c>
      <c r="Q1125" s="3" t="s">
        <v>408</v>
      </c>
      <c r="R1125" s="10" t="s">
        <v>96</v>
      </c>
      <c r="S1125" s="6" t="s">
        <v>1</v>
      </c>
      <c r="T1125" s="6" t="s">
        <v>1</v>
      </c>
      <c r="U1125" s="18"/>
      <c r="V1125" s="6"/>
      <c r="W1125" s="6"/>
      <c r="X1125" s="5"/>
    </row>
    <row r="1126" spans="1:26" s="9" customFormat="1" ht="18.75" x14ac:dyDescent="0.2">
      <c r="A1126" s="3">
        <v>1121</v>
      </c>
      <c r="B1126" s="3">
        <v>885</v>
      </c>
      <c r="C1126" s="7" t="s">
        <v>461</v>
      </c>
      <c r="D1126" s="7" t="s">
        <v>17</v>
      </c>
      <c r="E1126" s="7">
        <f>VLOOKUP(C1126,'[1]S1.All cases'!$B$3:$O$1003,13,FALSE)</f>
        <v>2018</v>
      </c>
      <c r="F1126" s="7" t="str">
        <f>VLOOKUP(C1126,'[1]S1.All cases'!$B$3:$O$1003,12,FALSE)</f>
        <v>RUMC</v>
      </c>
      <c r="G1126" s="12" t="s">
        <v>109</v>
      </c>
      <c r="H1126" s="12" t="s">
        <v>38</v>
      </c>
      <c r="I1126" s="13" t="s">
        <v>37</v>
      </c>
      <c r="J1126" s="12" t="s">
        <v>460</v>
      </c>
      <c r="K1126" s="11">
        <v>19</v>
      </c>
      <c r="L1126" s="10">
        <v>11436192</v>
      </c>
      <c r="M1126" s="10" t="s">
        <v>459</v>
      </c>
      <c r="N1126" s="10" t="s">
        <v>458</v>
      </c>
      <c r="O1126" s="10"/>
      <c r="Q1126" s="3" t="s">
        <v>445</v>
      </c>
      <c r="S1126" s="6" t="s">
        <v>1</v>
      </c>
      <c r="T1126" s="6" t="s">
        <v>1</v>
      </c>
      <c r="U1126" s="18"/>
      <c r="V1126" s="29">
        <v>53</v>
      </c>
      <c r="W1126" s="29">
        <v>24</v>
      </c>
      <c r="X1126" s="28">
        <v>0.45283018867924529</v>
      </c>
    </row>
    <row r="1127" spans="1:26" s="9" customFormat="1" ht="18.75" x14ac:dyDescent="0.2">
      <c r="A1127" s="3">
        <v>1122</v>
      </c>
      <c r="B1127" s="3">
        <v>886</v>
      </c>
      <c r="C1127" s="7" t="s">
        <v>457</v>
      </c>
      <c r="D1127" s="7" t="s">
        <v>17</v>
      </c>
      <c r="E1127" s="7">
        <f>VLOOKUP(C1127,'[1]S1.All cases'!$B$3:$O$1003,13,FALSE)</f>
        <v>2018</v>
      </c>
      <c r="F1127" s="7" t="str">
        <f>VLOOKUP(C1127,'[1]S1.All cases'!$B$3:$O$1003,12,FALSE)</f>
        <v>RUMC</v>
      </c>
      <c r="G1127" s="12" t="s">
        <v>109</v>
      </c>
      <c r="H1127" s="12" t="s">
        <v>38</v>
      </c>
      <c r="I1127" s="13" t="s">
        <v>37</v>
      </c>
      <c r="J1127" s="12" t="s">
        <v>456</v>
      </c>
      <c r="K1127" s="11">
        <v>19</v>
      </c>
      <c r="L1127" s="10">
        <v>11447506</v>
      </c>
      <c r="M1127" s="10" t="s">
        <v>35</v>
      </c>
      <c r="N1127" s="10" t="s">
        <v>455</v>
      </c>
      <c r="O1127" s="10"/>
      <c r="Q1127" s="3" t="s">
        <v>445</v>
      </c>
      <c r="S1127" s="6" t="s">
        <v>1</v>
      </c>
      <c r="T1127" s="6" t="s">
        <v>1</v>
      </c>
      <c r="U1127" s="18"/>
      <c r="V1127" s="29">
        <v>54</v>
      </c>
      <c r="W1127" s="29">
        <v>26</v>
      </c>
      <c r="X1127" s="28">
        <v>0.48148148148148145</v>
      </c>
    </row>
    <row r="1128" spans="1:26" s="9" customFormat="1" ht="18.75" x14ac:dyDescent="0.2">
      <c r="A1128" s="3">
        <v>1123</v>
      </c>
      <c r="B1128" s="3">
        <v>887</v>
      </c>
      <c r="C1128" s="7" t="s">
        <v>454</v>
      </c>
      <c r="D1128" s="7" t="s">
        <v>7</v>
      </c>
      <c r="E1128" s="7">
        <f>VLOOKUP(C1128,'[1]S1.All cases'!$B$3:$O$1003,13,FALSE)</f>
        <v>2018</v>
      </c>
      <c r="F1128" s="7" t="str">
        <f>VLOOKUP(C1128,'[1]S1.All cases'!$B$3:$O$1003,12,FALSE)</f>
        <v>RUMC</v>
      </c>
      <c r="G1128" s="12" t="s">
        <v>39</v>
      </c>
      <c r="H1128" s="12" t="s">
        <v>38</v>
      </c>
      <c r="I1128" s="13" t="s">
        <v>37</v>
      </c>
      <c r="J1128" s="12" t="s">
        <v>453</v>
      </c>
      <c r="K1128" s="11">
        <v>11</v>
      </c>
      <c r="L1128" s="10">
        <v>64759751</v>
      </c>
      <c r="M1128" s="10" t="s">
        <v>54</v>
      </c>
      <c r="N1128" s="10" t="s">
        <v>72</v>
      </c>
      <c r="O1128" s="10"/>
      <c r="Q1128" s="3" t="s">
        <v>452</v>
      </c>
      <c r="R1128" s="7"/>
      <c r="S1128" s="6" t="s">
        <v>1</v>
      </c>
      <c r="T1128" s="6" t="s">
        <v>1</v>
      </c>
      <c r="U1128" s="18"/>
      <c r="V1128" s="29">
        <v>43</v>
      </c>
      <c r="W1128" s="29">
        <v>43</v>
      </c>
      <c r="X1128" s="28">
        <v>1</v>
      </c>
    </row>
    <row r="1129" spans="1:26" s="9" customFormat="1" ht="18.75" x14ac:dyDescent="0.2">
      <c r="A1129" s="3">
        <v>1124</v>
      </c>
      <c r="B1129" s="3">
        <v>888</v>
      </c>
      <c r="C1129" s="7" t="s">
        <v>450</v>
      </c>
      <c r="D1129" s="7" t="s">
        <v>17</v>
      </c>
      <c r="E1129" s="7">
        <f>VLOOKUP(C1129,'[1]S1.All cases'!$B$3:$O$1003,13,FALSE)</f>
        <v>2018</v>
      </c>
      <c r="F1129" s="7" t="str">
        <f>VLOOKUP(C1129,'[1]S1.All cases'!$B$3:$O$1003,12,FALSE)</f>
        <v>RUMC</v>
      </c>
      <c r="G1129" s="12" t="s">
        <v>52</v>
      </c>
      <c r="H1129" s="12" t="s">
        <v>38</v>
      </c>
      <c r="I1129" s="13" t="s">
        <v>37</v>
      </c>
      <c r="J1129" s="12" t="s">
        <v>451</v>
      </c>
      <c r="K1129" s="11">
        <v>16</v>
      </c>
      <c r="L1129" s="10">
        <v>89145952</v>
      </c>
      <c r="M1129" s="10" t="s">
        <v>54</v>
      </c>
      <c r="N1129" s="10" t="s">
        <v>72</v>
      </c>
      <c r="O1129" s="10"/>
      <c r="Q1129" s="3" t="s">
        <v>448</v>
      </c>
      <c r="S1129" s="6" t="s">
        <v>1</v>
      </c>
      <c r="T1129" s="6" t="s">
        <v>1</v>
      </c>
      <c r="U1129" s="18"/>
      <c r="V1129" s="29">
        <v>47</v>
      </c>
      <c r="W1129" s="29">
        <v>29</v>
      </c>
      <c r="X1129" s="28">
        <v>0.61702127659574468</v>
      </c>
    </row>
    <row r="1130" spans="1:26" s="9" customFormat="1" ht="18.75" x14ac:dyDescent="0.2">
      <c r="A1130" s="3">
        <v>1125</v>
      </c>
      <c r="B1130" s="3">
        <v>888</v>
      </c>
      <c r="C1130" s="7" t="s">
        <v>450</v>
      </c>
      <c r="D1130" s="7" t="s">
        <v>17</v>
      </c>
      <c r="E1130" s="7">
        <f>VLOOKUP(C1130,'[1]S1.All cases'!$B$3:$O$1003,13,FALSE)</f>
        <v>2018</v>
      </c>
      <c r="F1130" s="7" t="str">
        <f>VLOOKUP(C1130,'[1]S1.All cases'!$B$3:$O$1003,12,FALSE)</f>
        <v>RUMC</v>
      </c>
      <c r="G1130" s="12" t="s">
        <v>52</v>
      </c>
      <c r="H1130" s="12" t="s">
        <v>38</v>
      </c>
      <c r="I1130" s="13" t="s">
        <v>37</v>
      </c>
      <c r="J1130" s="12" t="s">
        <v>449</v>
      </c>
      <c r="K1130" s="11">
        <v>16</v>
      </c>
      <c r="L1130" s="10">
        <v>89154148</v>
      </c>
      <c r="M1130" s="10" t="s">
        <v>35</v>
      </c>
      <c r="N1130" s="10" t="s">
        <v>34</v>
      </c>
      <c r="O1130" s="10"/>
      <c r="Q1130" s="3" t="s">
        <v>448</v>
      </c>
      <c r="S1130" s="6" t="s">
        <v>1</v>
      </c>
      <c r="T1130" s="6" t="s">
        <v>1</v>
      </c>
      <c r="U1130" s="18"/>
      <c r="V1130" s="29">
        <v>42</v>
      </c>
      <c r="W1130" s="29">
        <v>21</v>
      </c>
      <c r="X1130" s="28">
        <v>0.5</v>
      </c>
    </row>
    <row r="1131" spans="1:26" s="9" customFormat="1" ht="18.75" x14ac:dyDescent="0.2">
      <c r="A1131" s="3">
        <v>1126</v>
      </c>
      <c r="B1131" s="3">
        <v>889</v>
      </c>
      <c r="C1131" s="7" t="s">
        <v>447</v>
      </c>
      <c r="D1131" s="7" t="s">
        <v>17</v>
      </c>
      <c r="E1131" s="7">
        <f>VLOOKUP(C1131,'[1]S1.All cases'!$B$3:$O$1003,13,FALSE)</f>
        <v>2018</v>
      </c>
      <c r="F1131" s="7" t="str">
        <f>VLOOKUP(C1131,'[1]S1.All cases'!$B$3:$O$1003,12,FALSE)</f>
        <v>RUMC</v>
      </c>
      <c r="G1131" s="12" t="s">
        <v>109</v>
      </c>
      <c r="H1131" s="12" t="s">
        <v>38</v>
      </c>
      <c r="I1131" s="13" t="s">
        <v>37</v>
      </c>
      <c r="J1131" s="12" t="s">
        <v>446</v>
      </c>
      <c r="K1131" s="11">
        <v>19</v>
      </c>
      <c r="L1131" s="10">
        <v>11449074</v>
      </c>
      <c r="M1131" s="10" t="s">
        <v>72</v>
      </c>
      <c r="N1131" s="10" t="s">
        <v>54</v>
      </c>
      <c r="O1131" s="10"/>
      <c r="Q1131" s="3" t="s">
        <v>445</v>
      </c>
      <c r="S1131" s="6" t="s">
        <v>1</v>
      </c>
      <c r="T1131" s="6" t="s">
        <v>1</v>
      </c>
      <c r="U1131" s="18"/>
      <c r="V1131" s="29">
        <v>46</v>
      </c>
      <c r="W1131" s="29">
        <v>26</v>
      </c>
      <c r="X1131" s="28">
        <v>0.56521739130434778</v>
      </c>
    </row>
    <row r="1132" spans="1:26" s="9" customFormat="1" ht="18.75" x14ac:dyDescent="0.2">
      <c r="A1132" s="3">
        <v>1127</v>
      </c>
      <c r="B1132" s="3">
        <v>890</v>
      </c>
      <c r="C1132" s="7" t="s">
        <v>444</v>
      </c>
      <c r="D1132" s="7" t="s">
        <v>7</v>
      </c>
      <c r="E1132" s="7">
        <f>VLOOKUP(C1132,'[1]S1.All cases'!$B$3:$O$1003,13,FALSE)</f>
        <v>2018</v>
      </c>
      <c r="F1132" s="7" t="str">
        <f>VLOOKUP(C1132,'[1]S1.All cases'!$B$3:$O$1003,12,FALSE)</f>
        <v>RUMC</v>
      </c>
      <c r="G1132" s="12" t="s">
        <v>109</v>
      </c>
      <c r="H1132" s="12" t="s">
        <v>38</v>
      </c>
      <c r="I1132" s="13" t="s">
        <v>37</v>
      </c>
      <c r="J1132" s="12" t="s">
        <v>443</v>
      </c>
      <c r="K1132" s="11">
        <v>2</v>
      </c>
      <c r="L1132" s="10">
        <v>32128406</v>
      </c>
      <c r="M1132" s="10" t="s">
        <v>72</v>
      </c>
      <c r="N1132" s="10" t="s">
        <v>35</v>
      </c>
      <c r="O1132" s="10"/>
      <c r="Q1132" s="3" t="s">
        <v>442</v>
      </c>
      <c r="S1132" s="6" t="s">
        <v>1</v>
      </c>
      <c r="T1132" s="6" t="s">
        <v>1</v>
      </c>
      <c r="U1132" s="18"/>
      <c r="V1132" s="29">
        <v>25</v>
      </c>
      <c r="W1132" s="29">
        <v>14</v>
      </c>
      <c r="X1132" s="28">
        <v>0.56000000000000005</v>
      </c>
    </row>
    <row r="1133" spans="1:26" s="9" customFormat="1" ht="18.75" x14ac:dyDescent="0.2">
      <c r="A1133" s="3">
        <v>1128</v>
      </c>
      <c r="B1133" s="3">
        <v>891</v>
      </c>
      <c r="C1133" s="7" t="s">
        <v>440</v>
      </c>
      <c r="D1133" s="7" t="s">
        <v>17</v>
      </c>
      <c r="E1133" s="7">
        <f>VLOOKUP(C1133,'[1]S1.All cases'!$B$3:$O$1003,13,FALSE)</f>
        <v>2018</v>
      </c>
      <c r="F1133" s="7" t="str">
        <f>VLOOKUP(C1133,'[1]S1.All cases'!$B$3:$O$1003,12,FALSE)</f>
        <v>RUMC</v>
      </c>
      <c r="G1133" s="12" t="s">
        <v>39</v>
      </c>
      <c r="H1133" s="12" t="s">
        <v>38</v>
      </c>
      <c r="I1133" s="13" t="s">
        <v>37</v>
      </c>
      <c r="J1133" s="12" t="s">
        <v>441</v>
      </c>
      <c r="K1133" s="11">
        <v>7</v>
      </c>
      <c r="L1133" s="10">
        <v>107690220</v>
      </c>
      <c r="M1133" s="10" t="s">
        <v>72</v>
      </c>
      <c r="N1133" s="10" t="s">
        <v>35</v>
      </c>
      <c r="O1133" s="10"/>
      <c r="Q1133" s="3" t="s">
        <v>438</v>
      </c>
      <c r="S1133" s="6" t="s">
        <v>1</v>
      </c>
      <c r="T1133" s="6" t="s">
        <v>1</v>
      </c>
      <c r="U1133" s="18"/>
      <c r="V1133" s="29">
        <v>35</v>
      </c>
      <c r="W1133" s="29">
        <v>13</v>
      </c>
      <c r="X1133" s="28">
        <v>0.37142857142857144</v>
      </c>
    </row>
    <row r="1134" spans="1:26" s="9" customFormat="1" ht="18.75" x14ac:dyDescent="0.2">
      <c r="A1134" s="3">
        <v>1129</v>
      </c>
      <c r="B1134" s="3">
        <v>891</v>
      </c>
      <c r="C1134" s="7" t="s">
        <v>440</v>
      </c>
      <c r="D1134" s="7" t="s">
        <v>17</v>
      </c>
      <c r="E1134" s="7">
        <f>VLOOKUP(C1134,'[1]S1.All cases'!$B$3:$O$1003,13,FALSE)</f>
        <v>2018</v>
      </c>
      <c r="F1134" s="7" t="str">
        <f>VLOOKUP(C1134,'[1]S1.All cases'!$B$3:$O$1003,12,FALSE)</f>
        <v>RUMC</v>
      </c>
      <c r="G1134" s="12" t="s">
        <v>39</v>
      </c>
      <c r="H1134" s="12" t="s">
        <v>38</v>
      </c>
      <c r="I1134" s="13" t="s">
        <v>37</v>
      </c>
      <c r="J1134" s="12" t="s">
        <v>439</v>
      </c>
      <c r="K1134" s="11">
        <v>7</v>
      </c>
      <c r="L1134" s="10">
        <v>107695984</v>
      </c>
      <c r="M1134" s="10" t="s">
        <v>54</v>
      </c>
      <c r="N1134" s="10" t="s">
        <v>72</v>
      </c>
      <c r="O1134" s="10"/>
      <c r="Q1134" s="3" t="s">
        <v>438</v>
      </c>
      <c r="S1134" s="6" t="s">
        <v>1</v>
      </c>
      <c r="T1134" s="6" t="s">
        <v>1</v>
      </c>
      <c r="U1134" s="18"/>
      <c r="V1134" s="29">
        <v>36</v>
      </c>
      <c r="W1134" s="29">
        <v>17</v>
      </c>
      <c r="X1134" s="28">
        <v>0.47222222222222221</v>
      </c>
    </row>
    <row r="1135" spans="1:26" s="9" customFormat="1" ht="18.75" x14ac:dyDescent="0.2">
      <c r="A1135" s="3">
        <v>1130</v>
      </c>
      <c r="B1135" s="3">
        <v>892</v>
      </c>
      <c r="C1135" s="7" t="s">
        <v>437</v>
      </c>
      <c r="D1135" s="7" t="s">
        <v>17</v>
      </c>
      <c r="E1135" s="7">
        <f>VLOOKUP(C1135,'[1]S1.All cases'!$B$3:$O$1003,13,FALSE)</f>
        <v>2018</v>
      </c>
      <c r="F1135" s="7" t="str">
        <f>VLOOKUP(C1135,'[1]S1.All cases'!$B$3:$O$1003,12,FALSE)</f>
        <v>RUMC</v>
      </c>
      <c r="G1135" s="12" t="s">
        <v>59</v>
      </c>
      <c r="H1135" s="12" t="s">
        <v>5</v>
      </c>
      <c r="I1135" s="13" t="s">
        <v>4</v>
      </c>
      <c r="J1135" s="12" t="s">
        <v>436</v>
      </c>
      <c r="K1135" s="11">
        <v>17</v>
      </c>
      <c r="L1135" s="10" t="s">
        <v>435</v>
      </c>
      <c r="M1135" s="10">
        <v>2</v>
      </c>
      <c r="N1135" s="10">
        <v>1</v>
      </c>
      <c r="O1135" s="10">
        <v>57512</v>
      </c>
      <c r="Q1135" s="3" t="s">
        <v>434</v>
      </c>
      <c r="S1135" s="6" t="s">
        <v>1</v>
      </c>
      <c r="T1135" s="6" t="s">
        <v>1</v>
      </c>
      <c r="U1135" s="18"/>
      <c r="V1135" s="6"/>
      <c r="W1135" s="6"/>
      <c r="X1135" s="5"/>
    </row>
    <row r="1136" spans="1:26" s="9" customFormat="1" ht="18.75" x14ac:dyDescent="0.2">
      <c r="A1136" s="3">
        <v>1131</v>
      </c>
      <c r="B1136" s="3">
        <v>893</v>
      </c>
      <c r="C1136" s="7" t="s">
        <v>433</v>
      </c>
      <c r="D1136" s="7" t="s">
        <v>17</v>
      </c>
      <c r="E1136" s="7">
        <f>VLOOKUP(C1136,'[1]S1.All cases'!$B$3:$O$1003,13,FALSE)</f>
        <v>2018</v>
      </c>
      <c r="F1136" s="7" t="str">
        <f>VLOOKUP(C1136,'[1]S1.All cases'!$B$3:$O$1003,12,FALSE)</f>
        <v>RUMC</v>
      </c>
      <c r="G1136" s="12" t="s">
        <v>59</v>
      </c>
      <c r="H1136" s="12" t="s">
        <v>5</v>
      </c>
      <c r="I1136" s="13" t="s">
        <v>4</v>
      </c>
      <c r="J1136" s="12" t="s">
        <v>432</v>
      </c>
      <c r="K1136" s="11">
        <v>7</v>
      </c>
      <c r="L1136" s="10" t="s">
        <v>431</v>
      </c>
      <c r="M1136" s="10">
        <v>2</v>
      </c>
      <c r="N1136" s="10">
        <v>1</v>
      </c>
      <c r="O1136" s="10">
        <v>329265</v>
      </c>
      <c r="Q1136" s="3" t="s">
        <v>430</v>
      </c>
      <c r="S1136" s="6" t="s">
        <v>1</v>
      </c>
      <c r="T1136" s="18"/>
      <c r="U1136" s="6" t="s">
        <v>1</v>
      </c>
      <c r="V1136" s="6"/>
      <c r="W1136" s="6"/>
      <c r="X1136" s="5"/>
    </row>
    <row r="1137" spans="1:26" s="9" customFormat="1" ht="18.75" x14ac:dyDescent="0.2">
      <c r="A1137" s="3">
        <v>1132</v>
      </c>
      <c r="B1137" s="3">
        <v>894</v>
      </c>
      <c r="C1137" s="7" t="s">
        <v>429</v>
      </c>
      <c r="D1137" s="7" t="s">
        <v>17</v>
      </c>
      <c r="E1137" s="7">
        <f>VLOOKUP(C1137,'[1]S1.All cases'!$B$3:$O$1003,13,FALSE)</f>
        <v>2018</v>
      </c>
      <c r="F1137" s="7" t="str">
        <f>VLOOKUP(C1137,'[1]S1.All cases'!$B$3:$O$1003,12,FALSE)</f>
        <v>RUMC</v>
      </c>
      <c r="G1137" s="12" t="s">
        <v>39</v>
      </c>
      <c r="H1137" s="12" t="s">
        <v>38</v>
      </c>
      <c r="I1137" s="13" t="s">
        <v>37</v>
      </c>
      <c r="J1137" s="12" t="s">
        <v>428</v>
      </c>
      <c r="K1137" s="11" t="s">
        <v>10</v>
      </c>
      <c r="L1137" s="10">
        <v>41337402</v>
      </c>
      <c r="M1137" s="10" t="s">
        <v>427</v>
      </c>
      <c r="N1137" s="10" t="s">
        <v>34</v>
      </c>
      <c r="O1137" s="10"/>
      <c r="Q1137" s="3" t="s">
        <v>426</v>
      </c>
      <c r="S1137" s="6" t="s">
        <v>1</v>
      </c>
      <c r="T1137" s="6" t="s">
        <v>1</v>
      </c>
      <c r="U1137" s="18"/>
      <c r="V1137" s="29">
        <v>40</v>
      </c>
      <c r="W1137" s="29">
        <v>10</v>
      </c>
      <c r="X1137" s="28">
        <v>0.25</v>
      </c>
    </row>
    <row r="1138" spans="1:26" s="9" customFormat="1" ht="18.75" x14ac:dyDescent="0.2">
      <c r="A1138" s="3">
        <v>1133</v>
      </c>
      <c r="B1138" s="3">
        <v>895</v>
      </c>
      <c r="C1138" s="7" t="s">
        <v>425</v>
      </c>
      <c r="D1138" s="7" t="s">
        <v>7</v>
      </c>
      <c r="E1138" s="7">
        <f>VLOOKUP(C1138,'[1]S1.All cases'!$B$3:$O$1003,13,FALSE)</f>
        <v>2018</v>
      </c>
      <c r="F1138" s="7" t="str">
        <f>VLOOKUP(C1138,'[1]S1.All cases'!$B$3:$O$1003,12,FALSE)</f>
        <v>RUMC</v>
      </c>
      <c r="G1138" s="12" t="s">
        <v>52</v>
      </c>
      <c r="H1138" s="12" t="s">
        <v>38</v>
      </c>
      <c r="I1138" s="13" t="s">
        <v>37</v>
      </c>
      <c r="J1138" s="12" t="s">
        <v>424</v>
      </c>
      <c r="K1138" s="11">
        <v>7</v>
      </c>
      <c r="L1138" s="10">
        <v>142751938</v>
      </c>
      <c r="M1138" s="10" t="s">
        <v>54</v>
      </c>
      <c r="N1138" s="10" t="s">
        <v>72</v>
      </c>
      <c r="O1138" s="10"/>
      <c r="Q1138" s="3" t="s">
        <v>423</v>
      </c>
      <c r="S1138" s="6" t="s">
        <v>1</v>
      </c>
      <c r="T1138" s="6" t="s">
        <v>1</v>
      </c>
      <c r="U1138" s="18"/>
      <c r="V1138" s="29">
        <v>42</v>
      </c>
      <c r="W1138" s="29">
        <v>23</v>
      </c>
      <c r="X1138" s="28">
        <v>0.54761904761904767</v>
      </c>
    </row>
    <row r="1139" spans="1:26" s="9" customFormat="1" ht="18.75" x14ac:dyDescent="0.2">
      <c r="A1139" s="3">
        <v>1134</v>
      </c>
      <c r="B1139" s="3">
        <v>896</v>
      </c>
      <c r="C1139" s="7" t="s">
        <v>422</v>
      </c>
      <c r="D1139" s="7" t="s">
        <v>7</v>
      </c>
      <c r="E1139" s="7">
        <f>VLOOKUP(C1139,'[1]S1.All cases'!$B$3:$O$1003,13,FALSE)</f>
        <v>2018</v>
      </c>
      <c r="F1139" s="7" t="str">
        <f>VLOOKUP(C1139,'[1]S1.All cases'!$B$3:$O$1003,12,FALSE)</f>
        <v>RUMC</v>
      </c>
      <c r="G1139" s="12" t="s">
        <v>109</v>
      </c>
      <c r="H1139" s="12" t="s">
        <v>38</v>
      </c>
      <c r="I1139" s="13" t="s">
        <v>37</v>
      </c>
      <c r="J1139" s="12" t="s">
        <v>421</v>
      </c>
      <c r="K1139" s="11">
        <v>7</v>
      </c>
      <c r="L1139" s="10">
        <v>5999182</v>
      </c>
      <c r="M1139" s="10" t="s">
        <v>54</v>
      </c>
      <c r="N1139" s="10" t="s">
        <v>72</v>
      </c>
      <c r="O1139" s="10"/>
      <c r="Q1139" s="3" t="s">
        <v>420</v>
      </c>
      <c r="S1139" s="6" t="s">
        <v>1</v>
      </c>
      <c r="T1139" s="6" t="s">
        <v>1</v>
      </c>
      <c r="U1139" s="18"/>
      <c r="V1139" s="29">
        <v>39</v>
      </c>
      <c r="W1139" s="29">
        <v>19</v>
      </c>
      <c r="X1139" s="28">
        <v>0.48717948717948717</v>
      </c>
    </row>
    <row r="1140" spans="1:26" s="9" customFormat="1" ht="18.75" x14ac:dyDescent="0.2">
      <c r="A1140" s="3">
        <v>1135</v>
      </c>
      <c r="B1140" s="3">
        <v>897</v>
      </c>
      <c r="C1140" s="7" t="s">
        <v>417</v>
      </c>
      <c r="D1140" s="7" t="s">
        <v>17</v>
      </c>
      <c r="E1140" s="7">
        <f>VLOOKUP(C1140,'[1]S1.All cases'!$B$3:$O$1003,13,FALSE)</f>
        <v>2018</v>
      </c>
      <c r="F1140" s="7" t="str">
        <f>VLOOKUP(C1140,'[1]S1.All cases'!$B$3:$O$1003,12,FALSE)</f>
        <v>RUMC</v>
      </c>
      <c r="G1140" s="12" t="s">
        <v>59</v>
      </c>
      <c r="H1140" s="12" t="s">
        <v>5</v>
      </c>
      <c r="I1140" s="13" t="s">
        <v>4</v>
      </c>
      <c r="J1140" s="12" t="s">
        <v>419</v>
      </c>
      <c r="K1140" s="11">
        <v>2</v>
      </c>
      <c r="L1140" s="10" t="s">
        <v>418</v>
      </c>
      <c r="M1140" s="10">
        <v>2</v>
      </c>
      <c r="N1140" s="10">
        <v>1</v>
      </c>
      <c r="O1140" s="10">
        <v>44858</v>
      </c>
      <c r="Q1140" s="3" t="s">
        <v>415</v>
      </c>
      <c r="S1140" s="6" t="s">
        <v>1</v>
      </c>
      <c r="T1140" s="6" t="s">
        <v>1</v>
      </c>
      <c r="U1140" s="18"/>
      <c r="V1140" s="6"/>
      <c r="W1140" s="6"/>
      <c r="X1140" s="5"/>
    </row>
    <row r="1141" spans="1:26" s="9" customFormat="1" ht="18.75" x14ac:dyDescent="0.2">
      <c r="A1141" s="3">
        <v>1136</v>
      </c>
      <c r="B1141" s="3">
        <v>897</v>
      </c>
      <c r="C1141" s="7" t="s">
        <v>417</v>
      </c>
      <c r="D1141" s="7" t="s">
        <v>17</v>
      </c>
      <c r="E1141" s="7">
        <f>VLOOKUP(C1141,'[1]S1.All cases'!$B$3:$O$1003,13,FALSE)</f>
        <v>2018</v>
      </c>
      <c r="F1141" s="7" t="str">
        <f>VLOOKUP(C1141,'[1]S1.All cases'!$B$3:$O$1003,12,FALSE)</f>
        <v>RUMC</v>
      </c>
      <c r="G1141" s="12" t="s">
        <v>52</v>
      </c>
      <c r="H1141" s="12" t="s">
        <v>38</v>
      </c>
      <c r="I1141" s="13" t="s">
        <v>37</v>
      </c>
      <c r="J1141" s="12" t="s">
        <v>416</v>
      </c>
      <c r="K1141" s="11">
        <v>2</v>
      </c>
      <c r="L1141" s="10">
        <v>44286099</v>
      </c>
      <c r="M1141" s="10" t="s">
        <v>34</v>
      </c>
      <c r="N1141" s="10" t="s">
        <v>54</v>
      </c>
      <c r="O1141" s="10"/>
      <c r="Q1141" s="3" t="s">
        <v>415</v>
      </c>
      <c r="S1141" s="6" t="s">
        <v>1</v>
      </c>
      <c r="T1141" s="6" t="s">
        <v>1</v>
      </c>
      <c r="U1141" s="18"/>
      <c r="V1141" s="29">
        <v>23</v>
      </c>
      <c r="W1141" s="29">
        <v>23</v>
      </c>
      <c r="X1141" s="28">
        <v>1</v>
      </c>
    </row>
    <row r="1142" spans="1:26" s="9" customFormat="1" ht="18.75" x14ac:dyDescent="0.2">
      <c r="A1142" s="3">
        <v>1137</v>
      </c>
      <c r="B1142" s="3">
        <v>898</v>
      </c>
      <c r="C1142" s="7" t="s">
        <v>414</v>
      </c>
      <c r="D1142" s="7" t="s">
        <v>7</v>
      </c>
      <c r="E1142" s="7">
        <f>VLOOKUP(C1142,'[1]S1.All cases'!$B$3:$O$1003,13,FALSE)</f>
        <v>2018</v>
      </c>
      <c r="F1142" s="7" t="str">
        <f>VLOOKUP(C1142,'[1]S1.All cases'!$B$3:$O$1003,12,FALSE)</f>
        <v>RUMC</v>
      </c>
      <c r="G1142" s="12" t="s">
        <v>39</v>
      </c>
      <c r="H1142" s="12" t="s">
        <v>38</v>
      </c>
      <c r="I1142" s="13" t="s">
        <v>37</v>
      </c>
      <c r="J1142" s="12" t="s">
        <v>413</v>
      </c>
      <c r="K1142" s="11" t="s">
        <v>10</v>
      </c>
      <c r="L1142" s="10">
        <v>63665945</v>
      </c>
      <c r="M1142" s="10" t="s">
        <v>35</v>
      </c>
      <c r="N1142" s="10" t="s">
        <v>34</v>
      </c>
      <c r="O1142" s="10"/>
      <c r="Q1142" s="3" t="s">
        <v>412</v>
      </c>
      <c r="S1142" s="6" t="s">
        <v>1</v>
      </c>
      <c r="T1142" s="6" t="s">
        <v>1</v>
      </c>
      <c r="U1142" s="18"/>
      <c r="V1142" s="29">
        <v>20</v>
      </c>
      <c r="W1142" s="29">
        <v>20</v>
      </c>
      <c r="X1142" s="28">
        <v>1</v>
      </c>
    </row>
    <row r="1143" spans="1:26" s="9" customFormat="1" ht="18.75" x14ac:dyDescent="0.2">
      <c r="A1143" s="3">
        <v>1138</v>
      </c>
      <c r="B1143" s="3">
        <v>899</v>
      </c>
      <c r="C1143" s="7" t="s">
        <v>411</v>
      </c>
      <c r="D1143" s="7" t="s">
        <v>7</v>
      </c>
      <c r="E1143" s="7">
        <f>VLOOKUP(C1143,'[1]S1.All cases'!$B$3:$O$1003,13,FALSE)</f>
        <v>2018</v>
      </c>
      <c r="F1143" s="7" t="str">
        <f>VLOOKUP(C1143,'[1]S1.All cases'!$B$3:$O$1003,12,FALSE)</f>
        <v>RUMC</v>
      </c>
      <c r="G1143" s="12" t="s">
        <v>39</v>
      </c>
      <c r="H1143" s="12" t="s">
        <v>5</v>
      </c>
      <c r="I1143" s="13" t="s">
        <v>4</v>
      </c>
      <c r="J1143" s="12" t="s">
        <v>410</v>
      </c>
      <c r="K1143" s="11">
        <v>15</v>
      </c>
      <c r="L1143" s="10" t="s">
        <v>409</v>
      </c>
      <c r="M1143" s="10">
        <v>2</v>
      </c>
      <c r="N1143" s="10">
        <v>0</v>
      </c>
      <c r="O1143" s="10">
        <v>19237</v>
      </c>
      <c r="Q1143" s="3" t="s">
        <v>408</v>
      </c>
      <c r="R1143" s="10" t="s">
        <v>96</v>
      </c>
      <c r="S1143" s="6" t="s">
        <v>1</v>
      </c>
      <c r="T1143" s="6" t="s">
        <v>1</v>
      </c>
      <c r="U1143" s="18"/>
      <c r="V1143" s="6"/>
      <c r="W1143" s="6"/>
      <c r="X1143" s="5"/>
    </row>
    <row r="1144" spans="1:26" s="9" customFormat="1" ht="18.75" x14ac:dyDescent="0.2">
      <c r="A1144" s="3">
        <v>1139</v>
      </c>
      <c r="B1144" s="3">
        <v>900</v>
      </c>
      <c r="C1144" s="7" t="s">
        <v>407</v>
      </c>
      <c r="D1144" s="7" t="s">
        <v>17</v>
      </c>
      <c r="E1144" s="7">
        <f>VLOOKUP(C1144,'[1]S1.All cases'!$B$3:$O$1003,13,FALSE)</f>
        <v>2018</v>
      </c>
      <c r="F1144" s="7" t="str">
        <f>VLOOKUP(C1144,'[1]S1.All cases'!$B$3:$O$1003,12,FALSE)</f>
        <v>RUMC</v>
      </c>
      <c r="G1144" s="12" t="s">
        <v>109</v>
      </c>
      <c r="H1144" s="12" t="s">
        <v>38</v>
      </c>
      <c r="I1144" s="13" t="s">
        <v>37</v>
      </c>
      <c r="J1144" s="12" t="s">
        <v>406</v>
      </c>
      <c r="K1144" s="11">
        <v>3</v>
      </c>
      <c r="L1144" s="10">
        <v>36996701</v>
      </c>
      <c r="M1144" s="10" t="s">
        <v>54</v>
      </c>
      <c r="N1144" s="10" t="s">
        <v>72</v>
      </c>
      <c r="O1144" s="10"/>
      <c r="Q1144" s="3" t="s">
        <v>405</v>
      </c>
      <c r="S1144" s="6" t="s">
        <v>1</v>
      </c>
      <c r="T1144" s="6" t="s">
        <v>1</v>
      </c>
      <c r="U1144" s="18"/>
      <c r="V1144" s="29">
        <v>19</v>
      </c>
      <c r="W1144" s="29">
        <v>11</v>
      </c>
      <c r="X1144" s="28">
        <v>0.57894736842105265</v>
      </c>
    </row>
    <row r="1145" spans="1:26" s="9" customFormat="1" ht="18.75" x14ac:dyDescent="0.2">
      <c r="A1145" s="3">
        <v>1140</v>
      </c>
      <c r="B1145" s="3">
        <v>901</v>
      </c>
      <c r="C1145" s="7" t="s">
        <v>395</v>
      </c>
      <c r="D1145" s="7" t="s">
        <v>7</v>
      </c>
      <c r="E1145" s="7">
        <f>VLOOKUP(C1145,'[1]S1.All cases'!$B$3:$O$1003,13,FALSE)</f>
        <v>2018</v>
      </c>
      <c r="F1145" s="7" t="str">
        <f>VLOOKUP(C1145,'[1]S1.All cases'!$B$3:$O$1003,12,FALSE)</f>
        <v>RUMC</v>
      </c>
      <c r="G1145" s="12" t="s">
        <v>52</v>
      </c>
      <c r="H1145" s="12" t="s">
        <v>38</v>
      </c>
      <c r="I1145" s="9" t="s">
        <v>37</v>
      </c>
      <c r="J1145" s="12" t="s">
        <v>404</v>
      </c>
      <c r="K1145" s="11" t="s">
        <v>10</v>
      </c>
      <c r="L1145" s="10">
        <v>154153041</v>
      </c>
      <c r="M1145" s="10" t="s">
        <v>54</v>
      </c>
      <c r="N1145" s="10" t="s">
        <v>72</v>
      </c>
      <c r="O1145" s="10"/>
      <c r="P1145" s="1"/>
      <c r="Q1145" s="3" t="s">
        <v>400</v>
      </c>
      <c r="R1145" s="10" t="s">
        <v>96</v>
      </c>
      <c r="S1145" s="17" t="s">
        <v>0</v>
      </c>
      <c r="T1145" s="17" t="s">
        <v>0</v>
      </c>
      <c r="U1145" s="17" t="s">
        <v>0</v>
      </c>
      <c r="V1145" s="6"/>
      <c r="W1145" s="6"/>
      <c r="X1145" s="5"/>
      <c r="Y1145" s="9" t="s">
        <v>392</v>
      </c>
      <c r="Z1145" s="9" t="s">
        <v>391</v>
      </c>
    </row>
    <row r="1146" spans="1:26" s="9" customFormat="1" ht="18.75" x14ac:dyDescent="0.2">
      <c r="A1146" s="3">
        <v>1141</v>
      </c>
      <c r="B1146" s="3">
        <v>901</v>
      </c>
      <c r="C1146" s="7" t="s">
        <v>395</v>
      </c>
      <c r="D1146" s="7" t="s">
        <v>7</v>
      </c>
      <c r="E1146" s="7">
        <f>VLOOKUP(C1146,'[1]S1.All cases'!$B$3:$O$1003,13,FALSE)</f>
        <v>2018</v>
      </c>
      <c r="F1146" s="7" t="str">
        <f>VLOOKUP(C1146,'[1]S1.All cases'!$B$3:$O$1003,12,FALSE)</f>
        <v>RUMC</v>
      </c>
      <c r="G1146" s="12" t="s">
        <v>52</v>
      </c>
      <c r="H1146" s="12" t="s">
        <v>38</v>
      </c>
      <c r="I1146" s="9" t="s">
        <v>37</v>
      </c>
      <c r="J1146" s="12" t="s">
        <v>403</v>
      </c>
      <c r="K1146" s="11" t="s">
        <v>10</v>
      </c>
      <c r="L1146" s="10">
        <v>154153043</v>
      </c>
      <c r="M1146" s="10" t="s">
        <v>54</v>
      </c>
      <c r="N1146" s="10" t="s">
        <v>34</v>
      </c>
      <c r="O1146" s="10"/>
      <c r="Q1146" s="3" t="s">
        <v>400</v>
      </c>
      <c r="R1146" s="10" t="s">
        <v>96</v>
      </c>
      <c r="S1146" s="17" t="s">
        <v>0</v>
      </c>
      <c r="T1146" s="17" t="s">
        <v>0</v>
      </c>
      <c r="U1146" s="17" t="s">
        <v>0</v>
      </c>
      <c r="V1146" s="6"/>
      <c r="W1146" s="6"/>
      <c r="X1146" s="5"/>
      <c r="Y1146" s="9" t="s">
        <v>392</v>
      </c>
      <c r="Z1146" s="9" t="s">
        <v>391</v>
      </c>
    </row>
    <row r="1147" spans="1:26" s="9" customFormat="1" ht="18.75" x14ac:dyDescent="0.2">
      <c r="A1147" s="3">
        <v>1142</v>
      </c>
      <c r="B1147" s="3">
        <v>901</v>
      </c>
      <c r="C1147" s="7" t="s">
        <v>395</v>
      </c>
      <c r="D1147" s="7" t="s">
        <v>7</v>
      </c>
      <c r="E1147" s="7">
        <f>VLOOKUP(C1147,'[1]S1.All cases'!$B$3:$O$1003,13,FALSE)</f>
        <v>2018</v>
      </c>
      <c r="F1147" s="7" t="str">
        <f>VLOOKUP(C1147,'[1]S1.All cases'!$B$3:$O$1003,12,FALSE)</f>
        <v>RUMC</v>
      </c>
      <c r="G1147" s="12" t="s">
        <v>52</v>
      </c>
      <c r="H1147" s="12" t="s">
        <v>38</v>
      </c>
      <c r="I1147" s="9" t="s">
        <v>37</v>
      </c>
      <c r="J1147" s="12" t="s">
        <v>402</v>
      </c>
      <c r="K1147" s="11" t="s">
        <v>10</v>
      </c>
      <c r="L1147" s="10">
        <v>154153051</v>
      </c>
      <c r="M1147" s="10" t="s">
        <v>35</v>
      </c>
      <c r="N1147" s="10" t="s">
        <v>34</v>
      </c>
      <c r="O1147" s="10"/>
      <c r="Q1147" s="3" t="s">
        <v>400</v>
      </c>
      <c r="R1147" s="10" t="s">
        <v>96</v>
      </c>
      <c r="S1147" s="17" t="s">
        <v>0</v>
      </c>
      <c r="T1147" s="17" t="s">
        <v>0</v>
      </c>
      <c r="U1147" s="17" t="s">
        <v>0</v>
      </c>
      <c r="V1147" s="6"/>
      <c r="W1147" s="6"/>
      <c r="X1147" s="5"/>
      <c r="Y1147" s="9" t="s">
        <v>392</v>
      </c>
      <c r="Z1147" s="9" t="s">
        <v>391</v>
      </c>
    </row>
    <row r="1148" spans="1:26" s="9" customFormat="1" ht="18.75" x14ac:dyDescent="0.2">
      <c r="A1148" s="3">
        <v>1143</v>
      </c>
      <c r="B1148" s="3">
        <v>901</v>
      </c>
      <c r="C1148" s="7" t="s">
        <v>395</v>
      </c>
      <c r="D1148" s="7" t="s">
        <v>7</v>
      </c>
      <c r="E1148" s="7">
        <f>VLOOKUP(C1148,'[1]S1.All cases'!$B$3:$O$1003,13,FALSE)</f>
        <v>2018</v>
      </c>
      <c r="F1148" s="7" t="str">
        <f>VLOOKUP(C1148,'[1]S1.All cases'!$B$3:$O$1003,12,FALSE)</f>
        <v>RUMC</v>
      </c>
      <c r="G1148" s="12" t="s">
        <v>52</v>
      </c>
      <c r="H1148" s="12" t="s">
        <v>38</v>
      </c>
      <c r="I1148" s="9" t="s">
        <v>37</v>
      </c>
      <c r="J1148" s="12" t="s">
        <v>401</v>
      </c>
      <c r="K1148" s="11" t="s">
        <v>10</v>
      </c>
      <c r="L1148" s="10">
        <v>154153062</v>
      </c>
      <c r="M1148" s="10" t="s">
        <v>72</v>
      </c>
      <c r="N1148" s="10" t="s">
        <v>54</v>
      </c>
      <c r="O1148" s="10"/>
      <c r="Q1148" s="3" t="s">
        <v>400</v>
      </c>
      <c r="R1148" s="10" t="s">
        <v>96</v>
      </c>
      <c r="S1148" s="17" t="s">
        <v>0</v>
      </c>
      <c r="T1148" s="17" t="s">
        <v>0</v>
      </c>
      <c r="U1148" s="17" t="s">
        <v>0</v>
      </c>
      <c r="V1148" s="6"/>
      <c r="W1148" s="6"/>
      <c r="X1148" s="5"/>
      <c r="Y1148" s="9" t="s">
        <v>392</v>
      </c>
      <c r="Z1148" s="9" t="s">
        <v>391</v>
      </c>
    </row>
    <row r="1149" spans="1:26" s="9" customFormat="1" ht="18.75" x14ac:dyDescent="0.2">
      <c r="A1149" s="3">
        <v>1144</v>
      </c>
      <c r="B1149" s="3">
        <v>901</v>
      </c>
      <c r="C1149" s="7" t="s">
        <v>395</v>
      </c>
      <c r="D1149" s="7" t="s">
        <v>7</v>
      </c>
      <c r="E1149" s="7">
        <f>VLOOKUP(C1149,'[1]S1.All cases'!$B$3:$O$1003,13,FALSE)</f>
        <v>2018</v>
      </c>
      <c r="F1149" s="7" t="str">
        <f>VLOOKUP(C1149,'[1]S1.All cases'!$B$3:$O$1003,12,FALSE)</f>
        <v>RUMC</v>
      </c>
      <c r="G1149" s="12" t="s">
        <v>59</v>
      </c>
      <c r="H1149" s="12" t="s">
        <v>5</v>
      </c>
      <c r="I1149" s="9" t="s">
        <v>4</v>
      </c>
      <c r="J1149" s="12" t="s">
        <v>399</v>
      </c>
      <c r="K1149" s="11" t="s">
        <v>10</v>
      </c>
      <c r="L1149" s="10" t="s">
        <v>398</v>
      </c>
      <c r="M1149" s="10">
        <v>1</v>
      </c>
      <c r="N1149" s="10">
        <v>2</v>
      </c>
      <c r="O1149" s="10">
        <v>14265</v>
      </c>
      <c r="Q1149" s="10" t="s">
        <v>393</v>
      </c>
      <c r="R1149" s="10" t="s">
        <v>96</v>
      </c>
      <c r="S1149" s="17" t="s">
        <v>0</v>
      </c>
      <c r="T1149" s="17" t="s">
        <v>0</v>
      </c>
      <c r="U1149" s="17" t="s">
        <v>0</v>
      </c>
      <c r="V1149" s="6"/>
      <c r="W1149" s="6"/>
      <c r="X1149" s="5"/>
      <c r="Y1149" s="9" t="s">
        <v>392</v>
      </c>
      <c r="Z1149" s="9" t="s">
        <v>391</v>
      </c>
    </row>
    <row r="1150" spans="1:26" s="9" customFormat="1" ht="18.75" x14ac:dyDescent="0.2">
      <c r="A1150" s="3">
        <v>1145</v>
      </c>
      <c r="B1150" s="3">
        <v>901</v>
      </c>
      <c r="C1150" s="7" t="s">
        <v>395</v>
      </c>
      <c r="D1150" s="7" t="s">
        <v>7</v>
      </c>
      <c r="E1150" s="7">
        <f>VLOOKUP(C1150,'[1]S1.All cases'!$B$3:$O$1003,13,FALSE)</f>
        <v>2018</v>
      </c>
      <c r="F1150" s="7" t="str">
        <f>VLOOKUP(C1150,'[1]S1.All cases'!$B$3:$O$1003,12,FALSE)</f>
        <v>RUMC</v>
      </c>
      <c r="G1150" s="12" t="s">
        <v>52</v>
      </c>
      <c r="H1150" s="12" t="s">
        <v>38</v>
      </c>
      <c r="I1150" s="9" t="s">
        <v>37</v>
      </c>
      <c r="J1150" s="12" t="s">
        <v>397</v>
      </c>
      <c r="K1150" s="11" t="s">
        <v>10</v>
      </c>
      <c r="L1150" s="10">
        <v>154190157</v>
      </c>
      <c r="M1150" s="10" t="s">
        <v>54</v>
      </c>
      <c r="N1150" s="10" t="s">
        <v>34</v>
      </c>
      <c r="O1150" s="10"/>
      <c r="Q1150" s="3" t="s">
        <v>393</v>
      </c>
      <c r="R1150" s="10" t="s">
        <v>96</v>
      </c>
      <c r="S1150" s="17" t="s">
        <v>0</v>
      </c>
      <c r="T1150" s="17" t="s">
        <v>0</v>
      </c>
      <c r="U1150" s="17" t="s">
        <v>0</v>
      </c>
      <c r="V1150" s="6"/>
      <c r="W1150" s="6"/>
      <c r="X1150" s="5"/>
      <c r="Y1150" s="9" t="s">
        <v>392</v>
      </c>
      <c r="Z1150" s="9" t="s">
        <v>391</v>
      </c>
    </row>
    <row r="1151" spans="1:26" s="9" customFormat="1" ht="18.75" x14ac:dyDescent="0.2">
      <c r="A1151" s="3">
        <v>1146</v>
      </c>
      <c r="B1151" s="3">
        <v>901</v>
      </c>
      <c r="C1151" s="7" t="s">
        <v>395</v>
      </c>
      <c r="D1151" s="7" t="s">
        <v>7</v>
      </c>
      <c r="E1151" s="7">
        <f>VLOOKUP(C1151,'[1]S1.All cases'!$B$3:$O$1003,13,FALSE)</f>
        <v>2018</v>
      </c>
      <c r="F1151" s="7" t="str">
        <f>VLOOKUP(C1151,'[1]S1.All cases'!$B$3:$O$1003,12,FALSE)</f>
        <v>RUMC</v>
      </c>
      <c r="G1151" s="12" t="s">
        <v>52</v>
      </c>
      <c r="H1151" s="12" t="s">
        <v>38</v>
      </c>
      <c r="I1151" s="9" t="s">
        <v>37</v>
      </c>
      <c r="J1151" s="12" t="s">
        <v>396</v>
      </c>
      <c r="K1151" s="11" t="s">
        <v>10</v>
      </c>
      <c r="L1151" s="10">
        <v>154190165</v>
      </c>
      <c r="M1151" s="10" t="s">
        <v>35</v>
      </c>
      <c r="N1151" s="10" t="s">
        <v>34</v>
      </c>
      <c r="O1151" s="10"/>
      <c r="Q1151" s="3" t="s">
        <v>393</v>
      </c>
      <c r="R1151" s="10" t="s">
        <v>96</v>
      </c>
      <c r="S1151" s="17" t="s">
        <v>0</v>
      </c>
      <c r="T1151" s="17" t="s">
        <v>0</v>
      </c>
      <c r="U1151" s="17" t="s">
        <v>0</v>
      </c>
      <c r="V1151" s="6"/>
      <c r="W1151" s="6"/>
      <c r="X1151" s="5"/>
      <c r="Y1151" s="9" t="s">
        <v>392</v>
      </c>
      <c r="Z1151" s="9" t="s">
        <v>391</v>
      </c>
    </row>
    <row r="1152" spans="1:26" s="9" customFormat="1" ht="18.75" x14ac:dyDescent="0.2">
      <c r="A1152" s="3">
        <v>1147</v>
      </c>
      <c r="B1152" s="3">
        <v>901</v>
      </c>
      <c r="C1152" s="7" t="s">
        <v>395</v>
      </c>
      <c r="D1152" s="7" t="s">
        <v>7</v>
      </c>
      <c r="E1152" s="7">
        <f>VLOOKUP(C1152,'[1]S1.All cases'!$B$3:$O$1003,13,FALSE)</f>
        <v>2018</v>
      </c>
      <c r="F1152" s="7" t="str">
        <f>VLOOKUP(C1152,'[1]S1.All cases'!$B$3:$O$1003,12,FALSE)</f>
        <v>RUMC</v>
      </c>
      <c r="G1152" s="12" t="s">
        <v>52</v>
      </c>
      <c r="H1152" s="12" t="s">
        <v>38</v>
      </c>
      <c r="I1152" s="9" t="s">
        <v>37</v>
      </c>
      <c r="J1152" s="12" t="s">
        <v>394</v>
      </c>
      <c r="K1152" s="11" t="s">
        <v>10</v>
      </c>
      <c r="L1152" s="10">
        <v>154190176</v>
      </c>
      <c r="M1152" s="10" t="s">
        <v>72</v>
      </c>
      <c r="N1152" s="10" t="s">
        <v>54</v>
      </c>
      <c r="O1152" s="10"/>
      <c r="Q1152" s="3" t="s">
        <v>393</v>
      </c>
      <c r="R1152" s="10" t="s">
        <v>96</v>
      </c>
      <c r="S1152" s="17" t="s">
        <v>0</v>
      </c>
      <c r="T1152" s="17" t="s">
        <v>0</v>
      </c>
      <c r="U1152" s="17" t="s">
        <v>0</v>
      </c>
      <c r="V1152" s="6"/>
      <c r="W1152" s="6"/>
      <c r="X1152" s="5"/>
      <c r="Y1152" s="9" t="s">
        <v>392</v>
      </c>
      <c r="Z1152" s="9" t="s">
        <v>391</v>
      </c>
    </row>
    <row r="1153" spans="1:26" s="9" customFormat="1" ht="18.75" x14ac:dyDescent="0.2">
      <c r="A1153" s="3">
        <v>1148</v>
      </c>
      <c r="B1153" s="3">
        <v>902</v>
      </c>
      <c r="C1153" s="7" t="s">
        <v>390</v>
      </c>
      <c r="D1153" s="7" t="s">
        <v>17</v>
      </c>
      <c r="E1153" s="7">
        <f>VLOOKUP(C1153,'[1]S1.All cases'!$B$3:$O$1003,13,FALSE)</f>
        <v>2018</v>
      </c>
      <c r="F1153" s="7" t="str">
        <f>VLOOKUP(C1153,'[1]S1.All cases'!$B$3:$O$1003,12,FALSE)</f>
        <v>RUMC</v>
      </c>
      <c r="G1153" s="12" t="s">
        <v>52</v>
      </c>
      <c r="H1153" s="12" t="s">
        <v>38</v>
      </c>
      <c r="I1153" s="13" t="s">
        <v>37</v>
      </c>
      <c r="J1153" s="12" t="s">
        <v>389</v>
      </c>
      <c r="K1153" s="11">
        <v>17</v>
      </c>
      <c r="L1153" s="10">
        <v>63941508</v>
      </c>
      <c r="M1153" s="10" t="s">
        <v>34</v>
      </c>
      <c r="N1153" s="10" t="s">
        <v>35</v>
      </c>
      <c r="O1153" s="10"/>
      <c r="Q1153" s="3" t="s">
        <v>388</v>
      </c>
      <c r="S1153" s="6" t="s">
        <v>1</v>
      </c>
      <c r="T1153" s="6" t="s">
        <v>1</v>
      </c>
      <c r="U1153" s="18"/>
      <c r="V1153" s="29">
        <v>35</v>
      </c>
      <c r="W1153" s="29">
        <v>18</v>
      </c>
      <c r="X1153" s="28">
        <v>0.51428571428571423</v>
      </c>
    </row>
    <row r="1154" spans="1:26" s="9" customFormat="1" ht="18.75" x14ac:dyDescent="0.2">
      <c r="A1154" s="3">
        <v>1149</v>
      </c>
      <c r="B1154" s="3">
        <v>903</v>
      </c>
      <c r="C1154" s="7" t="s">
        <v>387</v>
      </c>
      <c r="D1154" s="7" t="s">
        <v>7</v>
      </c>
      <c r="E1154" s="7">
        <f>VLOOKUP(C1154,'[1]S1.All cases'!$B$3:$O$1003,13,FALSE)</f>
        <v>2018</v>
      </c>
      <c r="F1154" s="7" t="str">
        <f>VLOOKUP(C1154,'[1]S1.All cases'!$B$3:$O$1003,12,FALSE)</f>
        <v>RUMC</v>
      </c>
      <c r="G1154" s="12" t="s">
        <v>39</v>
      </c>
      <c r="H1154" s="12" t="s">
        <v>38</v>
      </c>
      <c r="I1154" s="13" t="s">
        <v>37</v>
      </c>
      <c r="J1154" s="12" t="s">
        <v>386</v>
      </c>
      <c r="K1154" s="11">
        <v>11</v>
      </c>
      <c r="L1154" s="10">
        <v>66526181</v>
      </c>
      <c r="M1154" s="10" t="s">
        <v>34</v>
      </c>
      <c r="N1154" s="10" t="s">
        <v>54</v>
      </c>
      <c r="O1154" s="10"/>
      <c r="Q1154" s="3" t="s">
        <v>385</v>
      </c>
      <c r="S1154" s="6" t="s">
        <v>1</v>
      </c>
      <c r="T1154" s="6" t="s">
        <v>1</v>
      </c>
      <c r="U1154" s="18"/>
      <c r="V1154" s="29">
        <v>33</v>
      </c>
      <c r="W1154" s="29">
        <v>33</v>
      </c>
      <c r="X1154" s="28">
        <v>1</v>
      </c>
    </row>
    <row r="1155" spans="1:26" ht="18.75" x14ac:dyDescent="0.2">
      <c r="A1155" s="3">
        <v>1150</v>
      </c>
      <c r="B1155" s="3">
        <v>904</v>
      </c>
      <c r="C1155" s="7" t="s">
        <v>384</v>
      </c>
      <c r="D1155" s="7" t="s">
        <v>17</v>
      </c>
      <c r="E1155" s="7">
        <f>VLOOKUP(C1155,'[1]S1.All cases'!$B$3:$O$1003,13,FALSE)</f>
        <v>2018</v>
      </c>
      <c r="F1155" s="7" t="str">
        <f>VLOOKUP(C1155,'[1]S1.All cases'!$B$3:$O$1003,12,FALSE)</f>
        <v>RUMC</v>
      </c>
      <c r="G1155" s="12" t="s">
        <v>52</v>
      </c>
      <c r="H1155" s="12" t="s">
        <v>38</v>
      </c>
      <c r="I1155" s="13" t="s">
        <v>37</v>
      </c>
      <c r="J1155" s="12" t="s">
        <v>383</v>
      </c>
      <c r="K1155" s="11">
        <v>1</v>
      </c>
      <c r="L1155" s="10">
        <v>63371030</v>
      </c>
      <c r="M1155" s="10" t="s">
        <v>54</v>
      </c>
      <c r="N1155" s="10" t="s">
        <v>72</v>
      </c>
      <c r="O1155" s="10"/>
      <c r="P1155" s="9"/>
      <c r="Q1155" s="3" t="s">
        <v>382</v>
      </c>
      <c r="R1155" s="9"/>
      <c r="S1155" s="6" t="s">
        <v>1</v>
      </c>
      <c r="T1155" s="6" t="s">
        <v>1</v>
      </c>
      <c r="U1155" s="18"/>
      <c r="V1155" s="29">
        <v>39</v>
      </c>
      <c r="W1155" s="29">
        <v>17</v>
      </c>
      <c r="X1155" s="28">
        <v>0.4358974358974359</v>
      </c>
      <c r="Y1155" s="9"/>
      <c r="Z1155" s="9"/>
    </row>
    <row r="1156" spans="1:26" s="9" customFormat="1" ht="18.75" x14ac:dyDescent="0.2">
      <c r="A1156" s="3">
        <v>1151</v>
      </c>
      <c r="B1156" s="3">
        <v>905</v>
      </c>
      <c r="C1156" s="7" t="s">
        <v>381</v>
      </c>
      <c r="D1156" s="7" t="s">
        <v>7</v>
      </c>
      <c r="E1156" s="7">
        <f>VLOOKUP(C1156,'[1]S1.All cases'!$B$3:$O$1003,13,FALSE)</f>
        <v>2018</v>
      </c>
      <c r="F1156" s="7" t="str">
        <f>VLOOKUP(C1156,'[1]S1.All cases'!$B$3:$O$1003,12,FALSE)</f>
        <v>RUMC</v>
      </c>
      <c r="G1156" s="12" t="s">
        <v>39</v>
      </c>
      <c r="H1156" s="12" t="s">
        <v>38</v>
      </c>
      <c r="I1156" s="13" t="s">
        <v>37</v>
      </c>
      <c r="J1156" s="12" t="s">
        <v>380</v>
      </c>
      <c r="K1156" s="11">
        <v>16</v>
      </c>
      <c r="L1156" s="10">
        <v>89279443</v>
      </c>
      <c r="M1156" s="10" t="s">
        <v>379</v>
      </c>
      <c r="N1156" s="10" t="s">
        <v>34</v>
      </c>
      <c r="O1156" s="10"/>
      <c r="Q1156" s="3" t="s">
        <v>378</v>
      </c>
      <c r="S1156" s="6" t="s">
        <v>1</v>
      </c>
      <c r="T1156" s="6" t="s">
        <v>1</v>
      </c>
      <c r="U1156" s="18"/>
      <c r="V1156" s="29">
        <v>49</v>
      </c>
      <c r="W1156" s="29">
        <v>19</v>
      </c>
      <c r="X1156" s="28">
        <v>0.38775510204081631</v>
      </c>
    </row>
    <row r="1157" spans="1:26" s="9" customFormat="1" ht="18.75" x14ac:dyDescent="0.2">
      <c r="A1157" s="3">
        <v>1152</v>
      </c>
      <c r="B1157" s="3">
        <v>906</v>
      </c>
      <c r="C1157" s="7" t="s">
        <v>377</v>
      </c>
      <c r="D1157" s="7" t="s">
        <v>7</v>
      </c>
      <c r="E1157" s="7">
        <f>VLOOKUP(C1157,'[1]S1.All cases'!$B$3:$O$1003,13,FALSE)</f>
        <v>2018</v>
      </c>
      <c r="F1157" s="7" t="str">
        <f>VLOOKUP(C1157,'[1]S1.All cases'!$B$3:$O$1003,12,FALSE)</f>
        <v>RUMC</v>
      </c>
      <c r="G1157" s="12" t="s">
        <v>39</v>
      </c>
      <c r="H1157" s="12" t="s">
        <v>38</v>
      </c>
      <c r="I1157" s="13" t="s">
        <v>37</v>
      </c>
      <c r="J1157" s="12" t="s">
        <v>376</v>
      </c>
      <c r="K1157" s="11">
        <v>14</v>
      </c>
      <c r="L1157" s="10">
        <v>102027712</v>
      </c>
      <c r="M1157" s="10" t="s">
        <v>54</v>
      </c>
      <c r="N1157" s="10" t="s">
        <v>72</v>
      </c>
      <c r="O1157" s="10"/>
      <c r="Q1157" s="3" t="s">
        <v>140</v>
      </c>
      <c r="S1157" s="6" t="s">
        <v>1</v>
      </c>
      <c r="T1157" s="6" t="s">
        <v>1</v>
      </c>
      <c r="U1157" s="18"/>
      <c r="V1157" s="29">
        <v>43</v>
      </c>
      <c r="W1157" s="29">
        <v>23</v>
      </c>
      <c r="X1157" s="28">
        <v>0.53488372093023251</v>
      </c>
    </row>
    <row r="1158" spans="1:26" s="9" customFormat="1" ht="18.75" x14ac:dyDescent="0.2">
      <c r="A1158" s="3">
        <v>1153</v>
      </c>
      <c r="B1158" s="3">
        <v>907</v>
      </c>
      <c r="C1158" s="7" t="s">
        <v>375</v>
      </c>
      <c r="D1158" s="7" t="s">
        <v>7</v>
      </c>
      <c r="E1158" s="7">
        <f>VLOOKUP(C1158,'[1]S1.All cases'!$B$3:$O$1003,13,FALSE)</f>
        <v>2018</v>
      </c>
      <c r="F1158" s="7" t="str">
        <f>VLOOKUP(C1158,'[1]S1.All cases'!$B$3:$O$1003,12,FALSE)</f>
        <v>RUMC</v>
      </c>
      <c r="G1158" s="12" t="s">
        <v>52</v>
      </c>
      <c r="H1158" s="12" t="s">
        <v>38</v>
      </c>
      <c r="I1158" s="13" t="s">
        <v>37</v>
      </c>
      <c r="J1158" s="12" t="s">
        <v>374</v>
      </c>
      <c r="K1158" s="11">
        <v>1</v>
      </c>
      <c r="L1158" s="10">
        <v>215782798</v>
      </c>
      <c r="M1158" s="10" t="s">
        <v>34</v>
      </c>
      <c r="N1158" s="10" t="s">
        <v>72</v>
      </c>
      <c r="O1158" s="10"/>
      <c r="Q1158" s="3" t="s">
        <v>373</v>
      </c>
      <c r="S1158" s="6" t="s">
        <v>1</v>
      </c>
      <c r="T1158" s="6" t="s">
        <v>1</v>
      </c>
      <c r="U1158" s="18"/>
      <c r="V1158" s="29">
        <v>11</v>
      </c>
      <c r="W1158" s="29">
        <v>11</v>
      </c>
      <c r="X1158" s="28">
        <v>1</v>
      </c>
    </row>
    <row r="1159" spans="1:26" s="9" customFormat="1" ht="18.75" x14ac:dyDescent="0.2">
      <c r="A1159" s="3">
        <v>1154</v>
      </c>
      <c r="B1159" s="3">
        <v>908</v>
      </c>
      <c r="C1159" s="7" t="s">
        <v>372</v>
      </c>
      <c r="D1159" s="7" t="s">
        <v>7</v>
      </c>
      <c r="E1159" s="7">
        <f>VLOOKUP(C1159,'[1]S1.All cases'!$B$3:$O$1003,13,FALSE)</f>
        <v>2018</v>
      </c>
      <c r="F1159" s="7" t="str">
        <f>VLOOKUP(C1159,'[1]S1.All cases'!$B$3:$O$1003,12,FALSE)</f>
        <v>RUMC</v>
      </c>
      <c r="G1159" s="12" t="s">
        <v>6</v>
      </c>
      <c r="H1159" s="12" t="s">
        <v>5</v>
      </c>
      <c r="I1159" s="13" t="s">
        <v>4</v>
      </c>
      <c r="J1159" s="12" t="s">
        <v>371</v>
      </c>
      <c r="K1159" s="11">
        <v>17</v>
      </c>
      <c r="L1159" s="10" t="s">
        <v>370</v>
      </c>
      <c r="M1159" s="10">
        <v>2</v>
      </c>
      <c r="N1159" s="10">
        <v>3</v>
      </c>
      <c r="O1159" s="10">
        <v>1857368</v>
      </c>
      <c r="Q1159" s="3"/>
      <c r="S1159" s="6" t="s">
        <v>1</v>
      </c>
      <c r="T1159" s="6" t="s">
        <v>1</v>
      </c>
      <c r="U1159" s="18"/>
      <c r="V1159" s="6"/>
      <c r="W1159" s="6"/>
      <c r="X1159" s="5"/>
    </row>
    <row r="1160" spans="1:26" s="9" customFormat="1" ht="18.75" x14ac:dyDescent="0.2">
      <c r="A1160" s="3">
        <v>1155</v>
      </c>
      <c r="B1160" s="3">
        <v>909</v>
      </c>
      <c r="C1160" s="7" t="s">
        <v>369</v>
      </c>
      <c r="D1160" s="7" t="s">
        <v>17</v>
      </c>
      <c r="E1160" s="7">
        <f>VLOOKUP(C1160,'[1]S1.All cases'!$B$3:$O$1003,13,FALSE)</f>
        <v>2018</v>
      </c>
      <c r="F1160" s="7" t="str">
        <f>VLOOKUP(C1160,'[1]S1.All cases'!$B$3:$O$1003,12,FALSE)</f>
        <v>RUMC</v>
      </c>
      <c r="G1160" s="12" t="s">
        <v>39</v>
      </c>
      <c r="H1160" s="12" t="s">
        <v>38</v>
      </c>
      <c r="I1160" s="13" t="s">
        <v>37</v>
      </c>
      <c r="J1160" s="12" t="s">
        <v>368</v>
      </c>
      <c r="K1160" s="11">
        <v>8</v>
      </c>
      <c r="L1160" s="10">
        <v>41933556</v>
      </c>
      <c r="M1160" s="10" t="s">
        <v>35</v>
      </c>
      <c r="N1160" s="10" t="s">
        <v>54</v>
      </c>
      <c r="O1160" s="10"/>
      <c r="Q1160" s="3" t="s">
        <v>367</v>
      </c>
      <c r="S1160" s="6" t="s">
        <v>1</v>
      </c>
      <c r="T1160" s="6" t="s">
        <v>1</v>
      </c>
      <c r="U1160" s="18"/>
      <c r="V1160" s="29">
        <v>35</v>
      </c>
      <c r="W1160" s="29">
        <v>17</v>
      </c>
      <c r="X1160" s="28">
        <v>0.48571428571428571</v>
      </c>
    </row>
    <row r="1161" spans="1:26" s="9" customFormat="1" ht="18.75" x14ac:dyDescent="0.2">
      <c r="A1161" s="3">
        <v>1156</v>
      </c>
      <c r="B1161" s="3">
        <v>910</v>
      </c>
      <c r="C1161" s="7" t="s">
        <v>366</v>
      </c>
      <c r="D1161" s="7" t="s">
        <v>7</v>
      </c>
      <c r="E1161" s="7">
        <f>VLOOKUP(C1161,'[1]S1.All cases'!$B$3:$O$1003,13,FALSE)</f>
        <v>2018</v>
      </c>
      <c r="F1161" s="7" t="str">
        <f>VLOOKUP(C1161,'[1]S1.All cases'!$B$3:$O$1003,12,FALSE)</f>
        <v>RUMC</v>
      </c>
      <c r="G1161" s="12" t="s">
        <v>39</v>
      </c>
      <c r="H1161" s="12" t="s">
        <v>38</v>
      </c>
      <c r="I1161" s="13" t="s">
        <v>37</v>
      </c>
      <c r="J1161" s="12" t="s">
        <v>365</v>
      </c>
      <c r="K1161" s="11">
        <v>2</v>
      </c>
      <c r="L1161" s="10">
        <v>61839502</v>
      </c>
      <c r="M1161" s="10" t="s">
        <v>217</v>
      </c>
      <c r="N1161" s="10" t="s">
        <v>35</v>
      </c>
      <c r="O1161" s="10"/>
      <c r="Q1161" s="3" t="s">
        <v>364</v>
      </c>
      <c r="S1161" s="6" t="s">
        <v>1</v>
      </c>
      <c r="T1161" s="6" t="s">
        <v>1</v>
      </c>
      <c r="U1161" s="18"/>
      <c r="V1161" s="29">
        <v>36</v>
      </c>
      <c r="W1161" s="29">
        <v>36</v>
      </c>
      <c r="X1161" s="28">
        <v>1</v>
      </c>
    </row>
    <row r="1162" spans="1:26" s="9" customFormat="1" ht="18.75" x14ac:dyDescent="0.2">
      <c r="A1162" s="3">
        <v>1157</v>
      </c>
      <c r="B1162" s="3">
        <v>911</v>
      </c>
      <c r="C1162" s="7" t="s">
        <v>363</v>
      </c>
      <c r="D1162" s="7" t="s">
        <v>7</v>
      </c>
      <c r="E1162" s="7">
        <f>VLOOKUP(C1162,'[1]S1.All cases'!$B$3:$O$1003,13,FALSE)</f>
        <v>2018</v>
      </c>
      <c r="F1162" s="7" t="str">
        <f>VLOOKUP(C1162,'[1]S1.All cases'!$B$3:$O$1003,12,FALSE)</f>
        <v>RUMC</v>
      </c>
      <c r="G1162" s="12" t="s">
        <v>109</v>
      </c>
      <c r="H1162" s="12" t="s">
        <v>38</v>
      </c>
      <c r="I1162" s="13" t="s">
        <v>37</v>
      </c>
      <c r="J1162" s="12" t="s">
        <v>362</v>
      </c>
      <c r="K1162" s="11">
        <v>4</v>
      </c>
      <c r="L1162" s="10">
        <v>154586057</v>
      </c>
      <c r="M1162" s="10" t="s">
        <v>54</v>
      </c>
      <c r="N1162" s="10" t="s">
        <v>72</v>
      </c>
      <c r="O1162" s="10"/>
      <c r="Q1162" s="3" t="s">
        <v>361</v>
      </c>
      <c r="S1162" s="6" t="s">
        <v>1</v>
      </c>
      <c r="T1162" s="6" t="s">
        <v>1</v>
      </c>
      <c r="U1162" s="18"/>
      <c r="V1162" s="29">
        <v>26</v>
      </c>
      <c r="W1162" s="29">
        <v>11</v>
      </c>
      <c r="X1162" s="28">
        <v>0.42307692307692307</v>
      </c>
    </row>
    <row r="1163" spans="1:26" s="9" customFormat="1" ht="18.75" x14ac:dyDescent="0.2">
      <c r="A1163" s="3">
        <v>1158</v>
      </c>
      <c r="B1163" s="3">
        <v>912</v>
      </c>
      <c r="C1163" s="7" t="s">
        <v>360</v>
      </c>
      <c r="D1163" s="7" t="s">
        <v>17</v>
      </c>
      <c r="E1163" s="7">
        <f>VLOOKUP(C1163,'[1]S1.All cases'!$B$3:$O$1003,13,FALSE)</f>
        <v>2018</v>
      </c>
      <c r="F1163" s="7" t="str">
        <f>VLOOKUP(C1163,'[1]S1.All cases'!$B$3:$O$1003,12,FALSE)</f>
        <v>RUMC</v>
      </c>
      <c r="G1163" s="12" t="s">
        <v>39</v>
      </c>
      <c r="H1163" s="12" t="s">
        <v>38</v>
      </c>
      <c r="I1163" s="13" t="s">
        <v>37</v>
      </c>
      <c r="J1163" s="12" t="s">
        <v>359</v>
      </c>
      <c r="K1163" s="11" t="s">
        <v>10</v>
      </c>
      <c r="L1163" s="10">
        <v>68212106</v>
      </c>
      <c r="M1163" s="10" t="s">
        <v>72</v>
      </c>
      <c r="N1163" s="10" t="s">
        <v>54</v>
      </c>
      <c r="O1163" s="10"/>
      <c r="Q1163" s="3" t="s">
        <v>358</v>
      </c>
      <c r="S1163" s="6" t="s">
        <v>1</v>
      </c>
      <c r="T1163" s="6" t="s">
        <v>1</v>
      </c>
      <c r="U1163" s="18"/>
      <c r="V1163" s="29">
        <v>27</v>
      </c>
      <c r="W1163" s="29">
        <v>12</v>
      </c>
      <c r="X1163" s="28">
        <v>0.44444444444444442</v>
      </c>
    </row>
    <row r="1164" spans="1:26" s="9" customFormat="1" ht="18.75" x14ac:dyDescent="0.2">
      <c r="A1164" s="3">
        <v>1159</v>
      </c>
      <c r="B1164" s="3">
        <v>913</v>
      </c>
      <c r="C1164" s="7" t="s">
        <v>357</v>
      </c>
      <c r="D1164" s="7" t="s">
        <v>17</v>
      </c>
      <c r="E1164" s="7">
        <f>VLOOKUP(C1164,'[1]S1.All cases'!$B$3:$O$1003,13,FALSE)</f>
        <v>2018</v>
      </c>
      <c r="F1164" s="7" t="str">
        <f>VLOOKUP(C1164,'[1]S1.All cases'!$B$3:$O$1003,12,FALSE)</f>
        <v>RUMC</v>
      </c>
      <c r="G1164" s="12" t="s">
        <v>39</v>
      </c>
      <c r="H1164" s="12" t="s">
        <v>38</v>
      </c>
      <c r="I1164" s="13" t="s">
        <v>37</v>
      </c>
      <c r="J1164" s="12" t="s">
        <v>356</v>
      </c>
      <c r="K1164" s="11">
        <v>19</v>
      </c>
      <c r="L1164" s="10">
        <v>18162974</v>
      </c>
      <c r="M1164" s="10" t="s">
        <v>54</v>
      </c>
      <c r="N1164" s="10" t="s">
        <v>72</v>
      </c>
      <c r="O1164" s="10"/>
      <c r="Q1164" s="3" t="s">
        <v>355</v>
      </c>
      <c r="S1164" s="6" t="s">
        <v>1</v>
      </c>
      <c r="T1164" s="6" t="s">
        <v>1</v>
      </c>
      <c r="U1164" s="18"/>
      <c r="V1164" s="29">
        <v>47</v>
      </c>
      <c r="W1164" s="29">
        <v>15</v>
      </c>
      <c r="X1164" s="28">
        <v>0.31914893617021278</v>
      </c>
    </row>
    <row r="1165" spans="1:26" s="9" customFormat="1" ht="18.75" x14ac:dyDescent="0.2">
      <c r="A1165" s="3">
        <v>1160</v>
      </c>
      <c r="B1165" s="3">
        <v>914</v>
      </c>
      <c r="C1165" s="7" t="s">
        <v>352</v>
      </c>
      <c r="D1165" s="7" t="s">
        <v>7</v>
      </c>
      <c r="E1165" s="7">
        <f>VLOOKUP(C1165,'[1]S1.All cases'!$B$3:$O$1003,13,FALSE)</f>
        <v>2018</v>
      </c>
      <c r="F1165" s="7" t="str">
        <f>VLOOKUP(C1165,'[1]S1.All cases'!$B$3:$O$1003,12,FALSE)</f>
        <v>RUMC</v>
      </c>
      <c r="G1165" s="12" t="s">
        <v>6</v>
      </c>
      <c r="H1165" s="12" t="s">
        <v>5</v>
      </c>
      <c r="I1165" s="13" t="s">
        <v>4</v>
      </c>
      <c r="J1165" s="12" t="s">
        <v>354</v>
      </c>
      <c r="K1165" s="11">
        <v>17</v>
      </c>
      <c r="L1165" s="10" t="s">
        <v>353</v>
      </c>
      <c r="M1165" s="10">
        <v>2</v>
      </c>
      <c r="N1165" s="10">
        <v>3</v>
      </c>
      <c r="O1165" s="10">
        <v>187991</v>
      </c>
      <c r="Q1165" s="3"/>
      <c r="S1165" s="6" t="s">
        <v>1</v>
      </c>
      <c r="T1165" s="18"/>
      <c r="U1165" s="6" t="s">
        <v>1</v>
      </c>
      <c r="V1165" s="6"/>
      <c r="W1165" s="6"/>
      <c r="X1165" s="5"/>
    </row>
    <row r="1166" spans="1:26" s="9" customFormat="1" ht="18.75" x14ac:dyDescent="0.2">
      <c r="A1166" s="3">
        <v>1161</v>
      </c>
      <c r="B1166" s="3">
        <v>914</v>
      </c>
      <c r="C1166" s="7" t="s">
        <v>352</v>
      </c>
      <c r="D1166" s="7" t="s">
        <v>7</v>
      </c>
      <c r="E1166" s="7">
        <f>VLOOKUP(C1166,'[1]S1.All cases'!$B$3:$O$1003,13,FALSE)</f>
        <v>2018</v>
      </c>
      <c r="F1166" s="7" t="str">
        <f>VLOOKUP(C1166,'[1]S1.All cases'!$B$3:$O$1003,12,FALSE)</f>
        <v>RUMC</v>
      </c>
      <c r="G1166" s="12" t="s">
        <v>6</v>
      </c>
      <c r="H1166" s="12" t="s">
        <v>5</v>
      </c>
      <c r="I1166" s="13" t="s">
        <v>4</v>
      </c>
      <c r="J1166" s="12" t="s">
        <v>351</v>
      </c>
      <c r="K1166" s="11">
        <v>4</v>
      </c>
      <c r="L1166" s="10" t="s">
        <v>350</v>
      </c>
      <c r="M1166" s="10">
        <v>2</v>
      </c>
      <c r="N1166" s="10">
        <v>1</v>
      </c>
      <c r="O1166" s="10">
        <v>1141030</v>
      </c>
      <c r="Q1166" s="3"/>
      <c r="S1166" s="6" t="s">
        <v>1</v>
      </c>
      <c r="T1166" s="6" t="s">
        <v>1</v>
      </c>
      <c r="U1166" s="18"/>
      <c r="V1166" s="6"/>
      <c r="W1166" s="6"/>
      <c r="X1166" s="5"/>
    </row>
    <row r="1167" spans="1:26" s="9" customFormat="1" ht="18.75" x14ac:dyDescent="0.2">
      <c r="A1167" s="3">
        <v>1162</v>
      </c>
      <c r="B1167" s="3">
        <v>915</v>
      </c>
      <c r="C1167" s="7" t="s">
        <v>349</v>
      </c>
      <c r="D1167" s="7" t="s">
        <v>17</v>
      </c>
      <c r="E1167" s="7">
        <f>VLOOKUP(C1167,'[1]S1.All cases'!$B$3:$O$1003,13,FALSE)</f>
        <v>2018</v>
      </c>
      <c r="F1167" s="7" t="str">
        <f>VLOOKUP(C1167,'[1]S1.All cases'!$B$3:$O$1003,12,FALSE)</f>
        <v>RUMC</v>
      </c>
      <c r="G1167" s="12" t="s">
        <v>109</v>
      </c>
      <c r="H1167" s="12" t="s">
        <v>38</v>
      </c>
      <c r="I1167" s="13" t="s">
        <v>37</v>
      </c>
      <c r="J1167" s="12" t="s">
        <v>348</v>
      </c>
      <c r="K1167" s="11">
        <v>12</v>
      </c>
      <c r="L1167" s="10">
        <v>6034812</v>
      </c>
      <c r="M1167" s="10" t="s">
        <v>35</v>
      </c>
      <c r="N1167" s="10" t="s">
        <v>34</v>
      </c>
      <c r="O1167" s="10"/>
      <c r="Q1167" s="3" t="s">
        <v>347</v>
      </c>
      <c r="S1167" s="6" t="s">
        <v>1</v>
      </c>
      <c r="T1167" s="6" t="s">
        <v>1</v>
      </c>
      <c r="U1167" s="18"/>
      <c r="V1167" s="29">
        <v>39</v>
      </c>
      <c r="W1167" s="29">
        <v>39</v>
      </c>
      <c r="X1167" s="28">
        <v>1</v>
      </c>
    </row>
    <row r="1168" spans="1:26" s="9" customFormat="1" ht="18.75" x14ac:dyDescent="0.2">
      <c r="A1168" s="3">
        <v>1163</v>
      </c>
      <c r="B1168" s="3">
        <v>916</v>
      </c>
      <c r="C1168" s="7" t="s">
        <v>346</v>
      </c>
      <c r="D1168" s="7" t="s">
        <v>7</v>
      </c>
      <c r="E1168" s="7">
        <f>VLOOKUP(C1168,'[1]S1.All cases'!$B$3:$O$1003,13,FALSE)</f>
        <v>2018</v>
      </c>
      <c r="F1168" s="7" t="str">
        <f>VLOOKUP(C1168,'[1]S1.All cases'!$B$3:$O$1003,12,FALSE)</f>
        <v>RUMC</v>
      </c>
      <c r="G1168" s="12" t="s">
        <v>39</v>
      </c>
      <c r="H1168" s="12" t="s">
        <v>5</v>
      </c>
      <c r="I1168" s="13" t="s">
        <v>4</v>
      </c>
      <c r="J1168" s="12" t="s">
        <v>345</v>
      </c>
      <c r="K1168" s="11">
        <v>6</v>
      </c>
      <c r="L1168" s="7" t="s">
        <v>344</v>
      </c>
      <c r="M1168" s="10">
        <v>2</v>
      </c>
      <c r="N1168" s="10">
        <v>0</v>
      </c>
      <c r="O1168" s="10">
        <v>4888</v>
      </c>
      <c r="Q1168" s="3" t="s">
        <v>343</v>
      </c>
      <c r="S1168" s="6" t="s">
        <v>1</v>
      </c>
      <c r="T1168" s="18"/>
      <c r="U1168" s="6" t="s">
        <v>1</v>
      </c>
      <c r="V1168" s="6"/>
      <c r="W1168" s="6"/>
      <c r="X1168" s="5"/>
    </row>
    <row r="1169" spans="1:26" s="9" customFormat="1" ht="18.75" x14ac:dyDescent="0.2">
      <c r="A1169" s="3">
        <v>1164</v>
      </c>
      <c r="B1169" s="3">
        <v>917</v>
      </c>
      <c r="C1169" s="7" t="s">
        <v>341</v>
      </c>
      <c r="D1169" s="7" t="s">
        <v>17</v>
      </c>
      <c r="E1169" s="7">
        <f>VLOOKUP(C1169,'[1]S1.All cases'!$B$3:$O$1003,13,FALSE)</f>
        <v>2018</v>
      </c>
      <c r="F1169" s="7" t="str">
        <f>VLOOKUP(C1169,'[1]S1.All cases'!$B$3:$O$1003,12,FALSE)</f>
        <v>RUMC</v>
      </c>
      <c r="G1169" s="12" t="s">
        <v>52</v>
      </c>
      <c r="H1169" s="12" t="s">
        <v>38</v>
      </c>
      <c r="I1169" s="13" t="s">
        <v>37</v>
      </c>
      <c r="J1169" s="12" t="s">
        <v>342</v>
      </c>
      <c r="K1169" s="11">
        <v>3</v>
      </c>
      <c r="L1169" s="10">
        <v>165773492</v>
      </c>
      <c r="M1169" s="10" t="s">
        <v>35</v>
      </c>
      <c r="N1169" s="10" t="s">
        <v>34</v>
      </c>
      <c r="O1169" s="10"/>
      <c r="Q1169" s="3" t="s">
        <v>339</v>
      </c>
      <c r="S1169" s="6" t="s">
        <v>1</v>
      </c>
      <c r="T1169" s="6" t="s">
        <v>1</v>
      </c>
      <c r="U1169" s="18"/>
      <c r="V1169" s="29">
        <v>37</v>
      </c>
      <c r="W1169" s="29">
        <v>17</v>
      </c>
      <c r="X1169" s="28">
        <v>0.45945945945945948</v>
      </c>
    </row>
    <row r="1170" spans="1:26" s="9" customFormat="1" ht="18.75" x14ac:dyDescent="0.2">
      <c r="A1170" s="3">
        <v>1165</v>
      </c>
      <c r="B1170" s="3">
        <v>917</v>
      </c>
      <c r="C1170" s="7" t="s">
        <v>341</v>
      </c>
      <c r="D1170" s="7" t="s">
        <v>17</v>
      </c>
      <c r="E1170" s="7">
        <f>VLOOKUP(C1170,'[1]S1.All cases'!$B$3:$O$1003,13,FALSE)</f>
        <v>2018</v>
      </c>
      <c r="F1170" s="7" t="str">
        <f>VLOOKUP(C1170,'[1]S1.All cases'!$B$3:$O$1003,12,FALSE)</f>
        <v>RUMC</v>
      </c>
      <c r="G1170" s="12" t="s">
        <v>52</v>
      </c>
      <c r="H1170" s="12" t="s">
        <v>38</v>
      </c>
      <c r="I1170" s="13" t="s">
        <v>37</v>
      </c>
      <c r="J1170" s="12" t="s">
        <v>340</v>
      </c>
      <c r="K1170" s="11">
        <v>3</v>
      </c>
      <c r="L1170" s="10">
        <v>165830741</v>
      </c>
      <c r="M1170" s="10" t="s">
        <v>34</v>
      </c>
      <c r="N1170" s="10" t="s">
        <v>35</v>
      </c>
      <c r="O1170" s="10"/>
      <c r="Q1170" s="3" t="s">
        <v>339</v>
      </c>
      <c r="S1170" s="6" t="s">
        <v>1</v>
      </c>
      <c r="T1170" s="6" t="s">
        <v>1</v>
      </c>
      <c r="U1170" s="18"/>
      <c r="V1170" s="29">
        <v>27</v>
      </c>
      <c r="W1170" s="29">
        <v>15</v>
      </c>
      <c r="X1170" s="28">
        <v>0.55555555555555558</v>
      </c>
    </row>
    <row r="1171" spans="1:26" s="9" customFormat="1" ht="18.75" x14ac:dyDescent="0.2">
      <c r="A1171" s="3">
        <v>1166</v>
      </c>
      <c r="B1171" s="3">
        <v>918</v>
      </c>
      <c r="C1171" s="7" t="s">
        <v>338</v>
      </c>
      <c r="D1171" s="7" t="s">
        <v>7</v>
      </c>
      <c r="E1171" s="7">
        <f>VLOOKUP(C1171,'[1]S1.All cases'!$B$3:$O$1003,13,FALSE)</f>
        <v>2018</v>
      </c>
      <c r="F1171" s="7" t="str">
        <f>VLOOKUP(C1171,'[1]S1.All cases'!$B$3:$O$1003,12,FALSE)</f>
        <v>RUMC</v>
      </c>
      <c r="G1171" s="12" t="s">
        <v>39</v>
      </c>
      <c r="H1171" s="12" t="s">
        <v>38</v>
      </c>
      <c r="I1171" s="13" t="s">
        <v>37</v>
      </c>
      <c r="J1171" s="12" t="s">
        <v>337</v>
      </c>
      <c r="K1171" s="11" t="s">
        <v>10</v>
      </c>
      <c r="L1171" s="10">
        <v>77574322</v>
      </c>
      <c r="M1171" s="10" t="s">
        <v>35</v>
      </c>
      <c r="N1171" s="10" t="s">
        <v>34</v>
      </c>
      <c r="O1171" s="10"/>
      <c r="Q1171" s="3" t="s">
        <v>336</v>
      </c>
      <c r="S1171" s="6" t="s">
        <v>1</v>
      </c>
      <c r="T1171" s="6" t="s">
        <v>1</v>
      </c>
      <c r="U1171" s="18"/>
      <c r="V1171" s="29">
        <v>12</v>
      </c>
      <c r="W1171" s="29">
        <v>12</v>
      </c>
      <c r="X1171" s="28">
        <v>1</v>
      </c>
    </row>
    <row r="1172" spans="1:26" s="9" customFormat="1" ht="18.75" x14ac:dyDescent="0.2">
      <c r="A1172" s="3">
        <v>1167</v>
      </c>
      <c r="B1172" s="3">
        <v>919</v>
      </c>
      <c r="C1172" s="7" t="s">
        <v>335</v>
      </c>
      <c r="D1172" s="7" t="s">
        <v>17</v>
      </c>
      <c r="E1172" s="7">
        <f>VLOOKUP(C1172,'[1]S1.All cases'!$B$3:$O$1003,13,FALSE)</f>
        <v>2018</v>
      </c>
      <c r="F1172" s="7" t="str">
        <f>VLOOKUP(C1172,'[1]S1.All cases'!$B$3:$O$1003,12,FALSE)</f>
        <v>RUMC</v>
      </c>
      <c r="G1172" s="12" t="s">
        <v>39</v>
      </c>
      <c r="H1172" s="12" t="s">
        <v>38</v>
      </c>
      <c r="I1172" s="13" t="s">
        <v>37</v>
      </c>
      <c r="J1172" s="12" t="s">
        <v>334</v>
      </c>
      <c r="K1172" s="11">
        <v>17</v>
      </c>
      <c r="L1172" s="10">
        <v>62063222</v>
      </c>
      <c r="M1172" s="10" t="s">
        <v>34</v>
      </c>
      <c r="N1172" s="10" t="s">
        <v>268</v>
      </c>
      <c r="O1172" s="10"/>
      <c r="Q1172" s="3" t="s">
        <v>333</v>
      </c>
      <c r="S1172" s="6" t="s">
        <v>1</v>
      </c>
      <c r="T1172" s="6" t="s">
        <v>1</v>
      </c>
      <c r="U1172" s="18"/>
      <c r="V1172" s="29">
        <v>42</v>
      </c>
      <c r="W1172" s="29">
        <v>22</v>
      </c>
      <c r="X1172" s="28">
        <v>0.52380952380952384</v>
      </c>
    </row>
    <row r="1173" spans="1:26" s="9" customFormat="1" ht="18.75" x14ac:dyDescent="0.2">
      <c r="A1173" s="3">
        <v>1168</v>
      </c>
      <c r="B1173" s="3">
        <v>920</v>
      </c>
      <c r="C1173" s="7" t="s">
        <v>332</v>
      </c>
      <c r="D1173" s="7" t="s">
        <v>17</v>
      </c>
      <c r="E1173" s="7">
        <f>VLOOKUP(C1173,'[1]S1.All cases'!$B$3:$O$1003,13,FALSE)</f>
        <v>2018</v>
      </c>
      <c r="F1173" s="7" t="str">
        <f>VLOOKUP(C1173,'[1]S1.All cases'!$B$3:$O$1003,12,FALSE)</f>
        <v>RUMC</v>
      </c>
      <c r="G1173" s="12" t="s">
        <v>39</v>
      </c>
      <c r="H1173" s="12" t="s">
        <v>38</v>
      </c>
      <c r="I1173" s="13" t="s">
        <v>37</v>
      </c>
      <c r="J1173" s="12" t="s">
        <v>331</v>
      </c>
      <c r="K1173" s="11">
        <v>10</v>
      </c>
      <c r="L1173" s="10">
        <v>87952142</v>
      </c>
      <c r="M1173" s="10" t="s">
        <v>35</v>
      </c>
      <c r="N1173" s="10" t="s">
        <v>34</v>
      </c>
      <c r="O1173" s="10"/>
      <c r="Q1173" s="3" t="s">
        <v>330</v>
      </c>
      <c r="S1173" s="6" t="s">
        <v>1</v>
      </c>
      <c r="T1173" s="6" t="s">
        <v>1</v>
      </c>
      <c r="U1173" s="18"/>
      <c r="V1173" s="29">
        <v>32</v>
      </c>
      <c r="W1173" s="29">
        <v>9</v>
      </c>
      <c r="X1173" s="28">
        <v>0.28125</v>
      </c>
    </row>
    <row r="1174" spans="1:26" s="9" customFormat="1" ht="18.75" x14ac:dyDescent="0.2">
      <c r="A1174" s="3">
        <v>1169</v>
      </c>
      <c r="B1174" s="3">
        <v>921</v>
      </c>
      <c r="C1174" s="7" t="s">
        <v>329</v>
      </c>
      <c r="D1174" s="7" t="s">
        <v>7</v>
      </c>
      <c r="E1174" s="7">
        <f>VLOOKUP(C1174,'[1]S1.All cases'!$B$3:$O$1003,13,FALSE)</f>
        <v>2018</v>
      </c>
      <c r="F1174" s="7" t="str">
        <f>VLOOKUP(C1174,'[1]S1.All cases'!$B$3:$O$1003,12,FALSE)</f>
        <v>RUMC</v>
      </c>
      <c r="G1174" s="12" t="s">
        <v>39</v>
      </c>
      <c r="H1174" s="12" t="s">
        <v>38</v>
      </c>
      <c r="I1174" s="13" t="s">
        <v>37</v>
      </c>
      <c r="J1174" s="12" t="s">
        <v>328</v>
      </c>
      <c r="K1174" s="11">
        <v>17</v>
      </c>
      <c r="L1174" s="10">
        <v>7900650</v>
      </c>
      <c r="M1174" s="10" t="s">
        <v>54</v>
      </c>
      <c r="N1174" s="10" t="s">
        <v>72</v>
      </c>
      <c r="O1174" s="10"/>
      <c r="Q1174" s="3" t="s">
        <v>327</v>
      </c>
      <c r="S1174" s="6" t="s">
        <v>1</v>
      </c>
      <c r="T1174" s="6" t="s">
        <v>1</v>
      </c>
      <c r="U1174" s="18"/>
      <c r="V1174" s="29">
        <v>46</v>
      </c>
      <c r="W1174" s="29">
        <v>21</v>
      </c>
      <c r="X1174" s="28">
        <v>0.45652173913043476</v>
      </c>
    </row>
    <row r="1175" spans="1:26" s="9" customFormat="1" ht="18.75" x14ac:dyDescent="0.2">
      <c r="A1175" s="3">
        <v>1170</v>
      </c>
      <c r="B1175" s="3">
        <v>922</v>
      </c>
      <c r="C1175" s="7" t="s">
        <v>326</v>
      </c>
      <c r="D1175" s="7" t="s">
        <v>7</v>
      </c>
      <c r="E1175" s="7">
        <f>VLOOKUP(C1175,'[1]S1.All cases'!$B$3:$O$1003,13,FALSE)</f>
        <v>2017</v>
      </c>
      <c r="F1175" s="7" t="str">
        <f>VLOOKUP(C1175,'[1]S1.All cases'!$B$3:$O$1003,12,FALSE)</f>
        <v>MUMC</v>
      </c>
      <c r="G1175" s="9" t="s">
        <v>59</v>
      </c>
      <c r="H1175" s="12" t="s">
        <v>5</v>
      </c>
      <c r="I1175" s="13" t="s">
        <v>4</v>
      </c>
      <c r="J1175" s="12" t="s">
        <v>325</v>
      </c>
      <c r="K1175" s="11">
        <v>15</v>
      </c>
      <c r="L1175" s="10" t="s">
        <v>324</v>
      </c>
      <c r="M1175" s="10">
        <v>2</v>
      </c>
      <c r="N1175" s="10">
        <v>1</v>
      </c>
      <c r="O1175" s="10">
        <v>784363</v>
      </c>
      <c r="Q1175" s="3" t="s">
        <v>323</v>
      </c>
      <c r="S1175" s="6" t="s">
        <v>1</v>
      </c>
      <c r="T1175" s="6" t="s">
        <v>1</v>
      </c>
      <c r="U1175" s="18"/>
      <c r="V1175" s="6"/>
      <c r="W1175" s="6"/>
      <c r="X1175" s="5"/>
      <c r="Y1175" s="7" t="s">
        <v>322</v>
      </c>
    </row>
    <row r="1176" spans="1:26" s="9" customFormat="1" ht="18.75" x14ac:dyDescent="0.2">
      <c r="A1176" s="3">
        <v>1171</v>
      </c>
      <c r="B1176" s="3">
        <v>923</v>
      </c>
      <c r="C1176" s="7" t="s">
        <v>321</v>
      </c>
      <c r="D1176" s="7" t="s">
        <v>7</v>
      </c>
      <c r="E1176" s="7">
        <f>VLOOKUP(C1176,'[1]S1.All cases'!$B$3:$O$1003,13,FALSE)</f>
        <v>2018</v>
      </c>
      <c r="F1176" s="7" t="str">
        <f>VLOOKUP(C1176,'[1]S1.All cases'!$B$3:$O$1003,12,FALSE)</f>
        <v>MUMC</v>
      </c>
      <c r="G1176" s="9" t="s">
        <v>59</v>
      </c>
      <c r="H1176" s="12" t="s">
        <v>5</v>
      </c>
      <c r="I1176" s="13" t="s">
        <v>4</v>
      </c>
      <c r="J1176" s="12" t="s">
        <v>320</v>
      </c>
      <c r="K1176" s="11">
        <v>5</v>
      </c>
      <c r="L1176" s="10" t="s">
        <v>319</v>
      </c>
      <c r="M1176" s="10">
        <v>2</v>
      </c>
      <c r="N1176" s="10">
        <v>1</v>
      </c>
      <c r="O1176" s="10">
        <v>7684</v>
      </c>
      <c r="Q1176" s="3" t="s">
        <v>318</v>
      </c>
      <c r="R1176" s="10" t="s">
        <v>96</v>
      </c>
      <c r="S1176" s="6" t="s">
        <v>1</v>
      </c>
      <c r="T1176" s="18"/>
      <c r="U1176" s="6" t="s">
        <v>1</v>
      </c>
      <c r="V1176" s="6"/>
      <c r="W1176" s="6"/>
      <c r="X1176" s="5"/>
    </row>
    <row r="1177" spans="1:26" s="9" customFormat="1" ht="18.75" x14ac:dyDescent="0.2">
      <c r="A1177" s="3">
        <v>1172</v>
      </c>
      <c r="B1177" s="3">
        <v>924</v>
      </c>
      <c r="C1177" s="7" t="s">
        <v>317</v>
      </c>
      <c r="D1177" s="7" t="s">
        <v>17</v>
      </c>
      <c r="E1177" s="7">
        <f>VLOOKUP(C1177,'[1]S1.All cases'!$B$3:$O$1003,13,FALSE)</f>
        <v>2018</v>
      </c>
      <c r="F1177" s="7" t="str">
        <f>VLOOKUP(C1177,'[1]S1.All cases'!$B$3:$O$1003,12,FALSE)</f>
        <v>MUMC</v>
      </c>
      <c r="G1177" s="12" t="s">
        <v>39</v>
      </c>
      <c r="H1177" s="12" t="s">
        <v>38</v>
      </c>
      <c r="I1177" s="13" t="s">
        <v>37</v>
      </c>
      <c r="J1177" s="1" t="s">
        <v>316</v>
      </c>
      <c r="K1177" s="4">
        <v>9</v>
      </c>
      <c r="L1177" s="10">
        <v>127682489</v>
      </c>
      <c r="M1177" s="10" t="s">
        <v>54</v>
      </c>
      <c r="N1177" s="10" t="s">
        <v>34</v>
      </c>
      <c r="O1177" s="10"/>
      <c r="Q1177" s="3" t="s">
        <v>315</v>
      </c>
      <c r="S1177" s="6" t="s">
        <v>1</v>
      </c>
      <c r="T1177" s="6" t="s">
        <v>1</v>
      </c>
      <c r="U1177" s="18"/>
      <c r="V1177" s="29">
        <v>36</v>
      </c>
      <c r="W1177" s="29">
        <v>17</v>
      </c>
      <c r="X1177" s="28">
        <v>0.47222222222222221</v>
      </c>
    </row>
    <row r="1178" spans="1:26" s="9" customFormat="1" ht="18.75" x14ac:dyDescent="0.2">
      <c r="A1178" s="3">
        <v>1173</v>
      </c>
      <c r="B1178" s="3">
        <v>925</v>
      </c>
      <c r="C1178" s="7" t="s">
        <v>314</v>
      </c>
      <c r="D1178" s="7" t="s">
        <v>7</v>
      </c>
      <c r="E1178" s="7">
        <f>VLOOKUP(C1178,'[1]S1.All cases'!$B$3:$O$1003,13,FALSE)</f>
        <v>2018</v>
      </c>
      <c r="F1178" s="7" t="str">
        <f>VLOOKUP(C1178,'[1]S1.All cases'!$B$3:$O$1003,12,FALSE)</f>
        <v>RUMC</v>
      </c>
      <c r="G1178" s="12" t="s">
        <v>39</v>
      </c>
      <c r="H1178" s="12" t="s">
        <v>38</v>
      </c>
      <c r="I1178" s="13" t="s">
        <v>37</v>
      </c>
      <c r="J1178" s="12" t="s">
        <v>313</v>
      </c>
      <c r="K1178" s="11">
        <v>10</v>
      </c>
      <c r="L1178" s="10">
        <v>100989330</v>
      </c>
      <c r="M1178" s="10" t="s">
        <v>35</v>
      </c>
      <c r="N1178" s="10" t="s">
        <v>34</v>
      </c>
      <c r="O1178" s="10"/>
      <c r="Q1178" s="3" t="s">
        <v>312</v>
      </c>
      <c r="S1178" s="6" t="s">
        <v>1</v>
      </c>
      <c r="T1178" s="6" t="s">
        <v>1</v>
      </c>
      <c r="U1178" s="18"/>
      <c r="V1178" s="29">
        <v>53</v>
      </c>
      <c r="W1178" s="29">
        <v>28</v>
      </c>
      <c r="X1178" s="28">
        <v>0.52830188679245282</v>
      </c>
    </row>
    <row r="1179" spans="1:26" s="9" customFormat="1" ht="18.75" x14ac:dyDescent="0.2">
      <c r="A1179" s="3">
        <v>1174</v>
      </c>
      <c r="B1179" s="3">
        <v>926</v>
      </c>
      <c r="C1179" s="7" t="s">
        <v>311</v>
      </c>
      <c r="D1179" s="7" t="s">
        <v>17</v>
      </c>
      <c r="E1179" s="7">
        <f>VLOOKUP(C1179,'[1]S1.All cases'!$B$3:$O$1003,13,FALSE)</f>
        <v>2021</v>
      </c>
      <c r="F1179" s="7" t="str">
        <f>VLOOKUP(C1179,'[1]S1.All cases'!$B$3:$O$1003,12,FALSE)</f>
        <v>RUMC</v>
      </c>
      <c r="G1179" s="12" t="s">
        <v>6</v>
      </c>
      <c r="H1179" s="12" t="s">
        <v>5</v>
      </c>
      <c r="I1179" s="13" t="s">
        <v>4</v>
      </c>
      <c r="J1179" s="12" t="s">
        <v>310</v>
      </c>
      <c r="K1179" s="11">
        <v>16</v>
      </c>
      <c r="L1179" s="10" t="s">
        <v>309</v>
      </c>
      <c r="M1179" s="10">
        <v>2</v>
      </c>
      <c r="N1179" s="10">
        <v>3</v>
      </c>
      <c r="O1179" s="10">
        <v>220888</v>
      </c>
      <c r="Q1179" s="3"/>
      <c r="S1179" s="6" t="s">
        <v>1</v>
      </c>
      <c r="T1179" s="6" t="s">
        <v>1</v>
      </c>
      <c r="U1179" s="18"/>
      <c r="V1179" s="6"/>
      <c r="W1179" s="6"/>
      <c r="X1179" s="5"/>
    </row>
    <row r="1180" spans="1:26" s="9" customFormat="1" ht="18.75" x14ac:dyDescent="0.2">
      <c r="A1180" s="3">
        <v>1175</v>
      </c>
      <c r="B1180" s="3">
        <v>928</v>
      </c>
      <c r="C1180" s="7" t="s">
        <v>304</v>
      </c>
      <c r="D1180" s="7" t="s">
        <v>7</v>
      </c>
      <c r="E1180" s="7">
        <f>VLOOKUP(C1180,'[1]S1.All cases'!$B$3:$O$1003,13,FALSE)</f>
        <v>2018</v>
      </c>
      <c r="F1180" s="7" t="str">
        <f>VLOOKUP(C1180,'[1]S1.All cases'!$B$3:$O$1003,12,FALSE)</f>
        <v>RUMC</v>
      </c>
      <c r="G1180" s="12" t="s">
        <v>6</v>
      </c>
      <c r="H1180" s="12" t="s">
        <v>5</v>
      </c>
      <c r="I1180" s="13" t="s">
        <v>4</v>
      </c>
      <c r="J1180" s="12" t="s">
        <v>308</v>
      </c>
      <c r="K1180" s="11">
        <v>3</v>
      </c>
      <c r="L1180" s="10" t="s">
        <v>307</v>
      </c>
      <c r="M1180" s="10">
        <v>2</v>
      </c>
      <c r="N1180" s="10">
        <v>3</v>
      </c>
      <c r="O1180" s="10">
        <v>1319415</v>
      </c>
      <c r="P1180" s="1"/>
      <c r="Q1180" s="3"/>
      <c r="S1180" s="6" t="s">
        <v>1</v>
      </c>
      <c r="T1180" s="18"/>
      <c r="U1180" s="6" t="s">
        <v>1</v>
      </c>
      <c r="V1180" s="6"/>
      <c r="W1180" s="6"/>
      <c r="X1180" s="5"/>
      <c r="Y1180" s="1"/>
    </row>
    <row r="1181" spans="1:26" s="9" customFormat="1" ht="18.75" x14ac:dyDescent="0.2">
      <c r="A1181" s="3">
        <v>1176</v>
      </c>
      <c r="B1181" s="3">
        <v>928</v>
      </c>
      <c r="C1181" s="7" t="s">
        <v>304</v>
      </c>
      <c r="D1181" s="7" t="s">
        <v>7</v>
      </c>
      <c r="E1181" s="7">
        <f>VLOOKUP(C1181,'[1]S1.All cases'!$B$3:$O$1003,13,FALSE)</f>
        <v>2018</v>
      </c>
      <c r="F1181" s="7" t="str">
        <f>VLOOKUP(C1181,'[1]S1.All cases'!$B$3:$O$1003,12,FALSE)</f>
        <v>RUMC</v>
      </c>
      <c r="G1181" s="12" t="s">
        <v>6</v>
      </c>
      <c r="H1181" s="12" t="s">
        <v>5</v>
      </c>
      <c r="I1181" s="13" t="s">
        <v>4</v>
      </c>
      <c r="J1181" s="12" t="s">
        <v>306</v>
      </c>
      <c r="K1181" s="11">
        <v>9</v>
      </c>
      <c r="L1181" s="10" t="s">
        <v>305</v>
      </c>
      <c r="M1181" s="10">
        <v>2</v>
      </c>
      <c r="N1181" s="10">
        <v>1</v>
      </c>
      <c r="O1181" s="10">
        <v>9984384</v>
      </c>
      <c r="Q1181" s="3"/>
      <c r="S1181" s="6" t="s">
        <v>1</v>
      </c>
      <c r="T1181" s="6" t="s">
        <v>1</v>
      </c>
      <c r="U1181" s="18"/>
      <c r="V1181" s="6"/>
      <c r="W1181" s="6"/>
      <c r="X1181" s="5"/>
    </row>
    <row r="1182" spans="1:26" s="9" customFormat="1" ht="18.75" x14ac:dyDescent="0.2">
      <c r="A1182" s="3">
        <v>1177</v>
      </c>
      <c r="B1182" s="3">
        <v>928</v>
      </c>
      <c r="C1182" s="7" t="s">
        <v>304</v>
      </c>
      <c r="D1182" s="7" t="s">
        <v>7</v>
      </c>
      <c r="E1182" s="7">
        <f>VLOOKUP(C1182,'[1]S1.All cases'!$B$3:$O$1003,13,FALSE)</f>
        <v>2018</v>
      </c>
      <c r="F1182" s="7" t="str">
        <f>VLOOKUP(C1182,'[1]S1.All cases'!$B$3:$O$1003,12,FALSE)</f>
        <v>RUMC</v>
      </c>
      <c r="G1182" s="12" t="s">
        <v>6</v>
      </c>
      <c r="H1182" s="12" t="s">
        <v>5</v>
      </c>
      <c r="I1182" s="13" t="s">
        <v>4</v>
      </c>
      <c r="J1182" s="12" t="s">
        <v>303</v>
      </c>
      <c r="K1182" s="11">
        <v>6</v>
      </c>
      <c r="L1182" s="10" t="s">
        <v>302</v>
      </c>
      <c r="M1182" s="10">
        <v>2</v>
      </c>
      <c r="N1182" s="10">
        <v>3</v>
      </c>
      <c r="O1182" s="10">
        <v>445525</v>
      </c>
      <c r="Q1182" s="3"/>
      <c r="S1182" s="6" t="s">
        <v>1</v>
      </c>
      <c r="T1182" s="6" t="s">
        <v>1</v>
      </c>
      <c r="U1182" s="18"/>
      <c r="V1182" s="6"/>
      <c r="W1182" s="6"/>
      <c r="X1182" s="5"/>
    </row>
    <row r="1183" spans="1:26" s="9" customFormat="1" ht="18.75" x14ac:dyDescent="0.2">
      <c r="A1183" s="3">
        <v>1178</v>
      </c>
      <c r="B1183" s="3">
        <v>929</v>
      </c>
      <c r="C1183" s="7" t="s">
        <v>301</v>
      </c>
      <c r="D1183" s="7" t="s">
        <v>7</v>
      </c>
      <c r="E1183" s="7">
        <f>VLOOKUP(C1183,'[1]S1.All cases'!$B$3:$O$1003,13,FALSE)</f>
        <v>2020</v>
      </c>
      <c r="F1183" s="7" t="str">
        <f>VLOOKUP(C1183,'[1]S1.All cases'!$B$3:$O$1003,12,FALSE)</f>
        <v>RUMC</v>
      </c>
      <c r="G1183" s="12" t="s">
        <v>6</v>
      </c>
      <c r="H1183" s="12" t="s">
        <v>5</v>
      </c>
      <c r="I1183" s="12" t="s">
        <v>4</v>
      </c>
      <c r="J1183" s="12" t="s">
        <v>300</v>
      </c>
      <c r="K1183" s="11">
        <v>15</v>
      </c>
      <c r="L1183" s="3" t="s">
        <v>299</v>
      </c>
      <c r="M1183" s="3">
        <v>2</v>
      </c>
      <c r="N1183" s="3">
        <v>3</v>
      </c>
      <c r="O1183" s="3">
        <v>1610</v>
      </c>
      <c r="Q1183" s="3" t="s">
        <v>21</v>
      </c>
      <c r="S1183" s="17" t="s">
        <v>0</v>
      </c>
      <c r="T1183" s="17" t="s">
        <v>0</v>
      </c>
      <c r="U1183" s="17" t="s">
        <v>0</v>
      </c>
      <c r="V1183" s="6"/>
      <c r="W1183" s="6"/>
      <c r="X1183" s="5"/>
      <c r="Y1183" s="1" t="s">
        <v>20</v>
      </c>
      <c r="Z1183" s="9" t="s">
        <v>19</v>
      </c>
    </row>
    <row r="1184" spans="1:26" s="9" customFormat="1" ht="18.75" x14ac:dyDescent="0.2">
      <c r="A1184" s="3">
        <v>1179</v>
      </c>
      <c r="B1184" s="3">
        <v>930</v>
      </c>
      <c r="C1184" s="7" t="s">
        <v>298</v>
      </c>
      <c r="D1184" s="7" t="s">
        <v>7</v>
      </c>
      <c r="E1184" s="7">
        <f>VLOOKUP(C1184,'[1]S1.All cases'!$B$3:$O$1003,13,FALSE)</f>
        <v>2018</v>
      </c>
      <c r="F1184" s="7" t="str">
        <f>VLOOKUP(C1184,'[1]S1.All cases'!$B$3:$O$1003,12,FALSE)</f>
        <v>RUMC</v>
      </c>
      <c r="G1184" s="12" t="s">
        <v>118</v>
      </c>
      <c r="H1184" s="13" t="s">
        <v>117</v>
      </c>
      <c r="I1184" s="13" t="s">
        <v>4</v>
      </c>
      <c r="J1184" s="12" t="s">
        <v>297</v>
      </c>
      <c r="K1184" s="27">
        <v>12</v>
      </c>
      <c r="L1184" s="10" t="s">
        <v>296</v>
      </c>
      <c r="M1184" s="10">
        <v>23</v>
      </c>
      <c r="N1184" s="10">
        <v>33</v>
      </c>
      <c r="O1184" s="10">
        <v>68</v>
      </c>
      <c r="Q1184" s="3" t="s">
        <v>295</v>
      </c>
      <c r="S1184" s="6" t="s">
        <v>1</v>
      </c>
      <c r="T1184" s="6" t="s">
        <v>1</v>
      </c>
      <c r="U1184" s="18"/>
      <c r="V1184" s="6"/>
      <c r="W1184" s="6"/>
      <c r="X1184" s="5"/>
    </row>
    <row r="1185" spans="1:26" s="9" customFormat="1" ht="18.75" x14ac:dyDescent="0.2">
      <c r="A1185" s="3">
        <v>1180</v>
      </c>
      <c r="B1185" s="3">
        <v>931</v>
      </c>
      <c r="C1185" s="7" t="s">
        <v>294</v>
      </c>
      <c r="D1185" s="7" t="s">
        <v>17</v>
      </c>
      <c r="E1185" s="7">
        <f>VLOOKUP(C1185,'[1]S1.All cases'!$B$3:$O$1003,13,FALSE)</f>
        <v>2018</v>
      </c>
      <c r="F1185" s="7" t="str">
        <f>VLOOKUP(C1185,'[1]S1.All cases'!$B$3:$O$1003,12,FALSE)</f>
        <v>RUMC</v>
      </c>
      <c r="G1185" s="12" t="s">
        <v>39</v>
      </c>
      <c r="H1185" s="12" t="s">
        <v>5</v>
      </c>
      <c r="I1185" s="13" t="s">
        <v>4</v>
      </c>
      <c r="J1185" s="12" t="s">
        <v>293</v>
      </c>
      <c r="K1185" s="11">
        <v>16</v>
      </c>
      <c r="L1185" s="10" t="s">
        <v>292</v>
      </c>
      <c r="M1185" s="10">
        <v>2</v>
      </c>
      <c r="N1185" s="10">
        <v>1</v>
      </c>
      <c r="O1185" s="10">
        <v>470661</v>
      </c>
      <c r="Q1185" s="3"/>
      <c r="S1185" s="6" t="s">
        <v>1</v>
      </c>
      <c r="T1185" s="6" t="s">
        <v>1</v>
      </c>
      <c r="U1185" s="18"/>
      <c r="V1185" s="6"/>
      <c r="W1185" s="6"/>
      <c r="X1185" s="5"/>
    </row>
    <row r="1186" spans="1:26" s="9" customFormat="1" ht="18.75" x14ac:dyDescent="0.2">
      <c r="A1186" s="3">
        <v>1181</v>
      </c>
      <c r="B1186" s="3">
        <v>932</v>
      </c>
      <c r="C1186" s="7" t="s">
        <v>291</v>
      </c>
      <c r="D1186" s="7" t="s">
        <v>17</v>
      </c>
      <c r="E1186" s="7">
        <f>VLOOKUP(C1186,'[1]S1.All cases'!$B$3:$O$1003,13,FALSE)</f>
        <v>2018</v>
      </c>
      <c r="F1186" s="7" t="str">
        <f>VLOOKUP(C1186,'[1]S1.All cases'!$B$3:$O$1003,12,FALSE)</f>
        <v>RUMC</v>
      </c>
      <c r="G1186" s="12" t="s">
        <v>118</v>
      </c>
      <c r="H1186" s="12" t="s">
        <v>117</v>
      </c>
      <c r="I1186" s="13" t="s">
        <v>4</v>
      </c>
      <c r="J1186" s="12" t="s">
        <v>290</v>
      </c>
      <c r="K1186" s="11">
        <v>9</v>
      </c>
      <c r="L1186" s="10" t="s">
        <v>289</v>
      </c>
      <c r="M1186" s="10">
        <v>33</v>
      </c>
      <c r="N1186" s="10">
        <v>65</v>
      </c>
      <c r="O1186" s="10">
        <v>17</v>
      </c>
      <c r="Q1186" s="3" t="s">
        <v>288</v>
      </c>
      <c r="S1186" s="6" t="s">
        <v>1</v>
      </c>
      <c r="T1186" s="6" t="s">
        <v>1</v>
      </c>
      <c r="U1186" s="18"/>
      <c r="V1186" s="6"/>
      <c r="W1186" s="6"/>
      <c r="X1186" s="5"/>
    </row>
    <row r="1187" spans="1:26" s="9" customFormat="1" ht="18.75" x14ac:dyDescent="0.2">
      <c r="A1187" s="3">
        <v>1182</v>
      </c>
      <c r="B1187" s="3">
        <v>933</v>
      </c>
      <c r="C1187" s="7" t="s">
        <v>287</v>
      </c>
      <c r="D1187" s="7" t="s">
        <v>17</v>
      </c>
      <c r="E1187" s="7">
        <f>VLOOKUP(C1187,'[1]S1.All cases'!$B$3:$O$1003,13,FALSE)</f>
        <v>2020</v>
      </c>
      <c r="F1187" s="7" t="str">
        <f>VLOOKUP(C1187,'[1]S1.All cases'!$B$3:$O$1003,12,FALSE)</f>
        <v>RUMC</v>
      </c>
      <c r="G1187" s="12" t="s">
        <v>118</v>
      </c>
      <c r="H1187" s="12" t="s">
        <v>117</v>
      </c>
      <c r="I1187" s="13" t="s">
        <v>4</v>
      </c>
      <c r="J1187" s="12" t="s">
        <v>286</v>
      </c>
      <c r="K1187" s="11">
        <v>12</v>
      </c>
      <c r="L1187" s="10" t="s">
        <v>285</v>
      </c>
      <c r="M1187" s="10">
        <v>35</v>
      </c>
      <c r="N1187" s="10">
        <v>51</v>
      </c>
      <c r="O1187" s="10">
        <v>56</v>
      </c>
      <c r="Q1187" s="3" t="s">
        <v>284</v>
      </c>
      <c r="S1187" s="6" t="s">
        <v>1</v>
      </c>
      <c r="T1187" s="6" t="s">
        <v>1</v>
      </c>
      <c r="U1187" s="18"/>
      <c r="V1187" s="6"/>
      <c r="W1187" s="6"/>
      <c r="X1187" s="5"/>
    </row>
    <row r="1188" spans="1:26" s="9" customFormat="1" ht="18.75" x14ac:dyDescent="0.2">
      <c r="A1188" s="3">
        <v>1183</v>
      </c>
      <c r="B1188" s="3">
        <v>934</v>
      </c>
      <c r="C1188" s="7" t="s">
        <v>283</v>
      </c>
      <c r="D1188" s="7" t="s">
        <v>17</v>
      </c>
      <c r="E1188" s="7">
        <f>VLOOKUP(C1188,'[1]S1.All cases'!$B$3:$O$1003,13,FALSE)</f>
        <v>2019</v>
      </c>
      <c r="F1188" s="7" t="str">
        <f>VLOOKUP(C1188,'[1]S1.All cases'!$B$3:$O$1003,12,FALSE)</f>
        <v>RUMC</v>
      </c>
      <c r="G1188" s="12" t="s">
        <v>118</v>
      </c>
      <c r="H1188" s="12" t="s">
        <v>117</v>
      </c>
      <c r="I1188" s="13" t="s">
        <v>4</v>
      </c>
      <c r="J1188" s="12" t="s">
        <v>282</v>
      </c>
      <c r="K1188" s="11">
        <v>6</v>
      </c>
      <c r="L1188" s="10" t="s">
        <v>281</v>
      </c>
      <c r="M1188" s="10">
        <v>35</v>
      </c>
      <c r="N1188" s="10">
        <v>40</v>
      </c>
      <c r="O1188" s="10">
        <v>89</v>
      </c>
      <c r="Q1188" s="3" t="s">
        <v>280</v>
      </c>
      <c r="S1188" s="6" t="s">
        <v>1</v>
      </c>
      <c r="T1188" s="6" t="s">
        <v>1</v>
      </c>
      <c r="U1188" s="18"/>
      <c r="V1188" s="6"/>
      <c r="W1188" s="6"/>
      <c r="X1188" s="5"/>
    </row>
    <row r="1189" spans="1:26" s="9" customFormat="1" ht="18.75" x14ac:dyDescent="0.2">
      <c r="A1189" s="3">
        <v>1184</v>
      </c>
      <c r="B1189" s="3">
        <v>935</v>
      </c>
      <c r="C1189" s="7" t="s">
        <v>279</v>
      </c>
      <c r="D1189" s="7" t="s">
        <v>17</v>
      </c>
      <c r="E1189" s="7">
        <f>VLOOKUP(C1189,'[1]S1.All cases'!$B$3:$O$1003,13,FALSE)</f>
        <v>2014</v>
      </c>
      <c r="F1189" s="7" t="str">
        <f>VLOOKUP(C1189,'[1]S1.All cases'!$B$3:$O$1003,12,FALSE)</f>
        <v>RUMC</v>
      </c>
      <c r="G1189" s="12" t="s">
        <v>52</v>
      </c>
      <c r="H1189" s="12" t="s">
        <v>117</v>
      </c>
      <c r="I1189" s="12" t="s">
        <v>4</v>
      </c>
      <c r="J1189" s="12" t="s">
        <v>278</v>
      </c>
      <c r="K1189" s="11" t="s">
        <v>10</v>
      </c>
      <c r="L1189" s="10" t="s">
        <v>277</v>
      </c>
      <c r="M1189" s="10">
        <v>11</v>
      </c>
      <c r="N1189" s="10">
        <v>22</v>
      </c>
      <c r="O1189" s="10"/>
      <c r="Q1189" s="3" t="s">
        <v>264</v>
      </c>
      <c r="S1189" s="6" t="s">
        <v>1</v>
      </c>
      <c r="T1189" s="6" t="s">
        <v>1</v>
      </c>
      <c r="U1189" s="18"/>
      <c r="V1189" s="6"/>
      <c r="W1189" s="6"/>
      <c r="X1189" s="5"/>
    </row>
    <row r="1190" spans="1:26" s="9" customFormat="1" ht="18.75" x14ac:dyDescent="0.2">
      <c r="A1190" s="3">
        <v>1185</v>
      </c>
      <c r="B1190" s="3">
        <v>936</v>
      </c>
      <c r="C1190" s="7" t="s">
        <v>276</v>
      </c>
      <c r="D1190" s="7" t="s">
        <v>17</v>
      </c>
      <c r="E1190" s="7">
        <f>VLOOKUP(C1190,'[1]S1.All cases'!$B$3:$O$1003,13,FALSE)</f>
        <v>2020</v>
      </c>
      <c r="F1190" s="7" t="str">
        <f>VLOOKUP(C1190,'[1]S1.All cases'!$B$3:$O$1003,12,FALSE)</f>
        <v>RUMC</v>
      </c>
      <c r="G1190" s="12" t="s">
        <v>118</v>
      </c>
      <c r="H1190" s="12" t="s">
        <v>117</v>
      </c>
      <c r="I1190" s="13" t="s">
        <v>4</v>
      </c>
      <c r="J1190" s="12" t="s">
        <v>275</v>
      </c>
      <c r="K1190" s="11">
        <v>20</v>
      </c>
      <c r="L1190" s="10" t="s">
        <v>274</v>
      </c>
      <c r="M1190" s="10">
        <v>14</v>
      </c>
      <c r="N1190" s="10">
        <v>24</v>
      </c>
      <c r="O1190" s="10">
        <v>23</v>
      </c>
      <c r="Q1190" s="3" t="s">
        <v>273</v>
      </c>
      <c r="S1190" s="6" t="s">
        <v>1</v>
      </c>
      <c r="T1190" s="6" t="s">
        <v>1</v>
      </c>
      <c r="U1190" s="18"/>
      <c r="V1190" s="6"/>
      <c r="W1190" s="6"/>
      <c r="X1190" s="5"/>
    </row>
    <row r="1191" spans="1:26" ht="18.75" x14ac:dyDescent="0.2">
      <c r="A1191" s="3">
        <v>1186</v>
      </c>
      <c r="B1191" s="3">
        <v>937</v>
      </c>
      <c r="C1191" s="7" t="s">
        <v>272</v>
      </c>
      <c r="D1191" s="7" t="s">
        <v>7</v>
      </c>
      <c r="E1191" s="7">
        <f>VLOOKUP(C1191,'[1]S1.All cases'!$B$3:$O$1003,13,FALSE)</f>
        <v>2018</v>
      </c>
      <c r="F1191" s="7" t="str">
        <f>VLOOKUP(C1191,'[1]S1.All cases'!$B$3:$O$1003,12,FALSE)</f>
        <v>MUMC</v>
      </c>
      <c r="G1191" s="12" t="s">
        <v>39</v>
      </c>
      <c r="H1191" s="12" t="s">
        <v>38</v>
      </c>
      <c r="I1191" s="13" t="s">
        <v>37</v>
      </c>
      <c r="J1191" s="1" t="s">
        <v>271</v>
      </c>
      <c r="K1191" s="4">
        <v>15</v>
      </c>
      <c r="L1191" s="3">
        <v>36896662</v>
      </c>
      <c r="M1191" s="3" t="s">
        <v>34</v>
      </c>
      <c r="N1191" s="3" t="s">
        <v>35</v>
      </c>
      <c r="P1191" s="9"/>
      <c r="Q1191" s="3" t="s">
        <v>270</v>
      </c>
      <c r="R1191" s="9"/>
      <c r="S1191" s="6" t="s">
        <v>1</v>
      </c>
      <c r="T1191" s="6" t="s">
        <v>1</v>
      </c>
      <c r="U1191" s="18"/>
      <c r="V1191" s="29">
        <v>39</v>
      </c>
      <c r="W1191" s="29">
        <v>20</v>
      </c>
      <c r="X1191" s="28">
        <v>0.51282051282051277</v>
      </c>
      <c r="Y1191" s="9"/>
      <c r="Z1191" s="9"/>
    </row>
    <row r="1192" spans="1:26" s="9" customFormat="1" ht="18.75" x14ac:dyDescent="0.2">
      <c r="A1192" s="3">
        <v>1187</v>
      </c>
      <c r="B1192" s="3">
        <v>938</v>
      </c>
      <c r="C1192" s="7" t="s">
        <v>266</v>
      </c>
      <c r="D1192" s="7" t="s">
        <v>7</v>
      </c>
      <c r="E1192" s="7">
        <f>VLOOKUP(C1192,'[1]S1.All cases'!$B$3:$O$1003,13,FALSE)</f>
        <v>2018</v>
      </c>
      <c r="F1192" s="7" t="str">
        <f>VLOOKUP(C1192,'[1]S1.All cases'!$B$3:$O$1003,12,FALSE)</f>
        <v>MUMC</v>
      </c>
      <c r="G1192" s="12" t="s">
        <v>39</v>
      </c>
      <c r="H1192" s="12" t="s">
        <v>38</v>
      </c>
      <c r="I1192" s="13" t="s">
        <v>37</v>
      </c>
      <c r="J1192" s="1" t="s">
        <v>269</v>
      </c>
      <c r="K1192" s="4">
        <v>7</v>
      </c>
      <c r="L1192" s="3">
        <v>152177063</v>
      </c>
      <c r="M1192" s="3" t="s">
        <v>34</v>
      </c>
      <c r="N1192" s="3" t="s">
        <v>268</v>
      </c>
      <c r="O1192" s="3"/>
      <c r="Q1192" s="3" t="s">
        <v>267</v>
      </c>
      <c r="S1192" s="6" t="s">
        <v>1</v>
      </c>
      <c r="T1192" s="6" t="s">
        <v>1</v>
      </c>
      <c r="U1192" s="18"/>
      <c r="V1192" s="29">
        <v>47</v>
      </c>
      <c r="W1192" s="29">
        <v>18</v>
      </c>
      <c r="X1192" s="28">
        <v>0.38297872340425532</v>
      </c>
    </row>
    <row r="1193" spans="1:26" s="9" customFormat="1" ht="18.75" x14ac:dyDescent="0.2">
      <c r="A1193" s="3">
        <v>1188</v>
      </c>
      <c r="B1193" s="3">
        <v>938</v>
      </c>
      <c r="C1193" s="7" t="s">
        <v>266</v>
      </c>
      <c r="D1193" s="7" t="s">
        <v>7</v>
      </c>
      <c r="E1193" s="7">
        <f>VLOOKUP(C1193,'[1]S1.All cases'!$B$3:$O$1003,13,FALSE)</f>
        <v>2018</v>
      </c>
      <c r="F1193" s="7" t="str">
        <f>VLOOKUP(C1193,'[1]S1.All cases'!$B$3:$O$1003,12,FALSE)</f>
        <v>MUMC</v>
      </c>
      <c r="G1193" s="12" t="s">
        <v>39</v>
      </c>
      <c r="H1193" s="12" t="s">
        <v>38</v>
      </c>
      <c r="I1193" s="13" t="s">
        <v>37</v>
      </c>
      <c r="J1193" s="1" t="s">
        <v>265</v>
      </c>
      <c r="K1193" s="4" t="s">
        <v>10</v>
      </c>
      <c r="L1193" s="3">
        <v>25013717</v>
      </c>
      <c r="M1193" s="3" t="s">
        <v>35</v>
      </c>
      <c r="N1193" s="3" t="s">
        <v>54</v>
      </c>
      <c r="O1193" s="3"/>
      <c r="Q1193" s="3" t="s">
        <v>264</v>
      </c>
      <c r="S1193" s="6" t="s">
        <v>1</v>
      </c>
      <c r="T1193" s="6" t="s">
        <v>1</v>
      </c>
      <c r="U1193" s="18"/>
      <c r="V1193" s="29">
        <v>5</v>
      </c>
      <c r="W1193" s="29">
        <v>5</v>
      </c>
      <c r="X1193" s="28">
        <v>1</v>
      </c>
    </row>
    <row r="1194" spans="1:26" s="9" customFormat="1" ht="18.75" x14ac:dyDescent="0.2">
      <c r="A1194" s="3">
        <v>1189</v>
      </c>
      <c r="B1194" s="3">
        <v>939</v>
      </c>
      <c r="C1194" s="7" t="s">
        <v>263</v>
      </c>
      <c r="D1194" s="7" t="s">
        <v>17</v>
      </c>
      <c r="E1194" s="7">
        <f>VLOOKUP(C1194,'[1]S1.All cases'!$B$3:$O$1003,13,FALSE)</f>
        <v>2018</v>
      </c>
      <c r="F1194" s="7" t="str">
        <f>VLOOKUP(C1194,'[1]S1.All cases'!$B$3:$O$1003,12,FALSE)</f>
        <v>MUMC</v>
      </c>
      <c r="G1194" s="12" t="s">
        <v>39</v>
      </c>
      <c r="H1194" s="12" t="s">
        <v>5</v>
      </c>
      <c r="I1194" s="13" t="s">
        <v>4</v>
      </c>
      <c r="J1194" s="9" t="s">
        <v>262</v>
      </c>
      <c r="K1194" s="27">
        <v>17</v>
      </c>
      <c r="L1194" s="10" t="s">
        <v>261</v>
      </c>
      <c r="M1194" s="10">
        <v>2</v>
      </c>
      <c r="N1194" s="10">
        <v>1</v>
      </c>
      <c r="O1194" s="10">
        <v>35975</v>
      </c>
      <c r="Q1194" s="3" t="s">
        <v>260</v>
      </c>
      <c r="S1194" s="6" t="s">
        <v>1</v>
      </c>
      <c r="T1194" s="6" t="s">
        <v>1</v>
      </c>
      <c r="U1194" s="18"/>
      <c r="V1194" s="6"/>
      <c r="W1194" s="6"/>
      <c r="X1194" s="5"/>
    </row>
    <row r="1195" spans="1:26" s="9" customFormat="1" ht="18.75" x14ac:dyDescent="0.2">
      <c r="A1195" s="3">
        <v>1190</v>
      </c>
      <c r="B1195" s="3">
        <v>940</v>
      </c>
      <c r="C1195" s="7" t="s">
        <v>259</v>
      </c>
      <c r="D1195" s="7" t="s">
        <v>7</v>
      </c>
      <c r="E1195" s="7">
        <f>VLOOKUP(C1195,'[1]S1.All cases'!$B$3:$O$1003,13,FALSE)</f>
        <v>2018</v>
      </c>
      <c r="F1195" s="7" t="str">
        <f>VLOOKUP(C1195,'[1]S1.All cases'!$B$3:$O$1003,12,FALSE)</f>
        <v>MUMC</v>
      </c>
      <c r="G1195" s="12" t="s">
        <v>39</v>
      </c>
      <c r="H1195" s="12" t="s">
        <v>38</v>
      </c>
      <c r="I1195" s="13" t="s">
        <v>37</v>
      </c>
      <c r="J1195" s="1" t="s">
        <v>258</v>
      </c>
      <c r="K1195" s="4">
        <v>17</v>
      </c>
      <c r="L1195" s="3">
        <v>59677061</v>
      </c>
      <c r="M1195" s="3" t="s">
        <v>35</v>
      </c>
      <c r="N1195" s="3" t="s">
        <v>34</v>
      </c>
      <c r="O1195" s="3"/>
      <c r="Q1195" s="3" t="s">
        <v>257</v>
      </c>
      <c r="S1195" s="6" t="s">
        <v>1</v>
      </c>
      <c r="T1195" s="6" t="s">
        <v>1</v>
      </c>
      <c r="U1195" s="18"/>
      <c r="V1195" s="29">
        <v>37</v>
      </c>
      <c r="W1195" s="29">
        <v>19</v>
      </c>
      <c r="X1195" s="28">
        <v>0.51351351351351349</v>
      </c>
    </row>
    <row r="1196" spans="1:26" s="9" customFormat="1" ht="18.75" x14ac:dyDescent="0.2">
      <c r="A1196" s="3">
        <v>1191</v>
      </c>
      <c r="B1196" s="3">
        <v>941</v>
      </c>
      <c r="C1196" s="7" t="s">
        <v>256</v>
      </c>
      <c r="D1196" s="7" t="s">
        <v>17</v>
      </c>
      <c r="E1196" s="7">
        <f>VLOOKUP(C1196,'[1]S1.All cases'!$B$3:$O$1003,13,FALSE)</f>
        <v>2018</v>
      </c>
      <c r="F1196" s="7" t="str">
        <f>VLOOKUP(C1196,'[1]S1.All cases'!$B$3:$O$1003,12,FALSE)</f>
        <v>MUMC</v>
      </c>
      <c r="G1196" s="12" t="s">
        <v>39</v>
      </c>
      <c r="H1196" s="12" t="s">
        <v>38</v>
      </c>
      <c r="I1196" s="13" t="s">
        <v>37</v>
      </c>
      <c r="J1196" s="1" t="s">
        <v>255</v>
      </c>
      <c r="K1196" s="4">
        <v>19</v>
      </c>
      <c r="L1196" s="3">
        <v>13212467</v>
      </c>
      <c r="M1196" s="3" t="s">
        <v>54</v>
      </c>
      <c r="N1196" s="3" t="s">
        <v>72</v>
      </c>
      <c r="O1196" s="3"/>
      <c r="Q1196" s="3" t="s">
        <v>254</v>
      </c>
      <c r="S1196" s="6" t="s">
        <v>1</v>
      </c>
      <c r="T1196" s="6" t="s">
        <v>1</v>
      </c>
      <c r="U1196" s="18"/>
      <c r="V1196" s="29">
        <v>35</v>
      </c>
      <c r="W1196" s="29">
        <v>14</v>
      </c>
      <c r="X1196" s="28">
        <v>0.4</v>
      </c>
    </row>
    <row r="1197" spans="1:26" s="9" customFormat="1" ht="18.75" x14ac:dyDescent="0.2">
      <c r="A1197" s="3">
        <v>1192</v>
      </c>
      <c r="B1197" s="3">
        <v>942</v>
      </c>
      <c r="C1197" s="7" t="s">
        <v>252</v>
      </c>
      <c r="D1197" s="7" t="s">
        <v>7</v>
      </c>
      <c r="E1197" s="7">
        <f>VLOOKUP(C1197,'[1]S1.All cases'!$B$3:$O$1003,13,FALSE)</f>
        <v>2018</v>
      </c>
      <c r="F1197" s="7" t="str">
        <f>VLOOKUP(C1197,'[1]S1.All cases'!$B$3:$O$1003,12,FALSE)</f>
        <v>MUMC</v>
      </c>
      <c r="G1197" s="12" t="s">
        <v>39</v>
      </c>
      <c r="H1197" s="12" t="s">
        <v>38</v>
      </c>
      <c r="I1197" s="13" t="s">
        <v>37</v>
      </c>
      <c r="J1197" s="1" t="s">
        <v>253</v>
      </c>
      <c r="K1197" s="4">
        <v>19</v>
      </c>
      <c r="L1197" s="3">
        <v>47476817</v>
      </c>
      <c r="M1197" s="3" t="s">
        <v>35</v>
      </c>
      <c r="N1197" s="3" t="s">
        <v>54</v>
      </c>
      <c r="O1197" s="3"/>
      <c r="Q1197" s="3" t="s">
        <v>249</v>
      </c>
      <c r="S1197" s="6" t="s">
        <v>1</v>
      </c>
      <c r="T1197" s="6" t="s">
        <v>1</v>
      </c>
      <c r="U1197" s="18"/>
      <c r="V1197" s="29">
        <v>23</v>
      </c>
      <c r="W1197" s="29">
        <v>9</v>
      </c>
      <c r="X1197" s="28">
        <v>0.39130434782608697</v>
      </c>
    </row>
    <row r="1198" spans="1:26" s="9" customFormat="1" ht="18.75" x14ac:dyDescent="0.2">
      <c r="A1198" s="3">
        <v>1193</v>
      </c>
      <c r="B1198" s="3">
        <v>942</v>
      </c>
      <c r="C1198" s="7" t="s">
        <v>252</v>
      </c>
      <c r="D1198" s="7" t="s">
        <v>7</v>
      </c>
      <c r="E1198" s="7">
        <f>VLOOKUP(C1198,'[1]S1.All cases'!$B$3:$O$1003,13,FALSE)</f>
        <v>2018</v>
      </c>
      <c r="F1198" s="7" t="str">
        <f>VLOOKUP(C1198,'[1]S1.All cases'!$B$3:$O$1003,12,FALSE)</f>
        <v>MUMC</v>
      </c>
      <c r="G1198" s="12" t="s">
        <v>39</v>
      </c>
      <c r="H1198" s="12" t="s">
        <v>38</v>
      </c>
      <c r="I1198" s="13" t="s">
        <v>37</v>
      </c>
      <c r="J1198" s="1" t="s">
        <v>251</v>
      </c>
      <c r="K1198" s="4">
        <v>19</v>
      </c>
      <c r="L1198" s="3">
        <v>47479936</v>
      </c>
      <c r="M1198" s="3" t="s">
        <v>72</v>
      </c>
      <c r="N1198" s="3" t="s">
        <v>250</v>
      </c>
      <c r="O1198" s="3"/>
      <c r="Q1198" s="3" t="s">
        <v>249</v>
      </c>
      <c r="S1198" s="6" t="s">
        <v>1</v>
      </c>
      <c r="T1198" s="6" t="s">
        <v>1</v>
      </c>
      <c r="U1198" s="18"/>
      <c r="V1198" s="29">
        <v>22</v>
      </c>
      <c r="W1198" s="29">
        <v>5</v>
      </c>
      <c r="X1198" s="28">
        <v>0.22727272727272727</v>
      </c>
    </row>
    <row r="1199" spans="1:26" s="9" customFormat="1" ht="18.75" x14ac:dyDescent="0.2">
      <c r="A1199" s="3">
        <v>1194</v>
      </c>
      <c r="B1199" s="3">
        <v>943</v>
      </c>
      <c r="C1199" s="7" t="s">
        <v>248</v>
      </c>
      <c r="D1199" s="7" t="s">
        <v>17</v>
      </c>
      <c r="E1199" s="7">
        <f>VLOOKUP(C1199,'[1]S1.All cases'!$B$3:$O$1003,13,FALSE)</f>
        <v>2017</v>
      </c>
      <c r="F1199" s="7" t="str">
        <f>VLOOKUP(C1199,'[1]S1.All cases'!$B$3:$O$1003,12,FALSE)</f>
        <v>MUMC</v>
      </c>
      <c r="G1199" s="12" t="s">
        <v>109</v>
      </c>
      <c r="H1199" s="12" t="s">
        <v>38</v>
      </c>
      <c r="I1199" s="13" t="s">
        <v>37</v>
      </c>
      <c r="J1199" s="1" t="s">
        <v>247</v>
      </c>
      <c r="K1199" s="4" t="s">
        <v>10</v>
      </c>
      <c r="L1199" s="3">
        <v>101401709</v>
      </c>
      <c r="M1199" s="3" t="s">
        <v>246</v>
      </c>
      <c r="N1199" s="3" t="s">
        <v>34</v>
      </c>
      <c r="O1199" s="3"/>
      <c r="Q1199" s="3" t="s">
        <v>184</v>
      </c>
      <c r="S1199" s="6" t="s">
        <v>1</v>
      </c>
      <c r="T1199" s="6" t="s">
        <v>1</v>
      </c>
      <c r="U1199" s="18"/>
      <c r="V1199" s="29">
        <v>58</v>
      </c>
      <c r="W1199" s="29">
        <v>35</v>
      </c>
      <c r="X1199" s="28">
        <v>0.60344827586206895</v>
      </c>
    </row>
    <row r="1200" spans="1:26" s="9" customFormat="1" ht="18.75" x14ac:dyDescent="0.2">
      <c r="A1200" s="3">
        <v>1195</v>
      </c>
      <c r="B1200" s="3">
        <v>944</v>
      </c>
      <c r="C1200" s="7" t="s">
        <v>245</v>
      </c>
      <c r="D1200" s="7" t="s">
        <v>7</v>
      </c>
      <c r="E1200" s="7">
        <f>VLOOKUP(C1200,'[1]S1.All cases'!$B$3:$O$1003,13,FALSE)</f>
        <v>2018</v>
      </c>
      <c r="F1200" s="7" t="str">
        <f>VLOOKUP(C1200,'[1]S1.All cases'!$B$3:$O$1003,12,FALSE)</f>
        <v>MUMC</v>
      </c>
      <c r="G1200" s="12" t="s">
        <v>39</v>
      </c>
      <c r="H1200" s="12" t="s">
        <v>38</v>
      </c>
      <c r="I1200" s="13" t="s">
        <v>37</v>
      </c>
      <c r="J1200" s="1" t="s">
        <v>244</v>
      </c>
      <c r="K1200" s="4">
        <v>19</v>
      </c>
      <c r="L1200" s="3">
        <v>17672484</v>
      </c>
      <c r="M1200" s="3" t="s">
        <v>35</v>
      </c>
      <c r="N1200" s="3" t="s">
        <v>34</v>
      </c>
      <c r="O1200" s="3"/>
      <c r="Q1200" s="3" t="s">
        <v>243</v>
      </c>
      <c r="S1200" s="6" t="s">
        <v>1</v>
      </c>
      <c r="T1200" s="6" t="s">
        <v>1</v>
      </c>
      <c r="U1200" s="18"/>
      <c r="V1200" s="29">
        <v>47</v>
      </c>
      <c r="W1200" s="29">
        <v>25</v>
      </c>
      <c r="X1200" s="28">
        <v>0.53191489361702127</v>
      </c>
    </row>
    <row r="1201" spans="1:26" s="9" customFormat="1" ht="18.75" x14ac:dyDescent="0.2">
      <c r="A1201" s="3">
        <v>1196</v>
      </c>
      <c r="B1201" s="3">
        <v>945</v>
      </c>
      <c r="C1201" s="7" t="s">
        <v>242</v>
      </c>
      <c r="D1201" s="7" t="s">
        <v>17</v>
      </c>
      <c r="E1201" s="7">
        <f>VLOOKUP(C1201,'[1]S1.All cases'!$B$3:$O$1003,13,FALSE)</f>
        <v>2018</v>
      </c>
      <c r="F1201" s="7" t="str">
        <f>VLOOKUP(C1201,'[1]S1.All cases'!$B$3:$O$1003,12,FALSE)</f>
        <v>MUMC</v>
      </c>
      <c r="G1201" s="12" t="s">
        <v>39</v>
      </c>
      <c r="H1201" s="12" t="s">
        <v>5</v>
      </c>
      <c r="I1201" s="13" t="s">
        <v>4</v>
      </c>
      <c r="J1201" s="1" t="s">
        <v>241</v>
      </c>
      <c r="K1201" s="4">
        <v>5</v>
      </c>
      <c r="L1201" s="3" t="s">
        <v>240</v>
      </c>
      <c r="M1201" s="3">
        <v>2</v>
      </c>
      <c r="N1201" s="3">
        <v>1</v>
      </c>
      <c r="O1201" s="3">
        <v>10689132</v>
      </c>
      <c r="Q1201" s="3"/>
      <c r="S1201" s="6" t="s">
        <v>1</v>
      </c>
      <c r="T1201" s="6" t="s">
        <v>1</v>
      </c>
      <c r="U1201" s="18"/>
      <c r="V1201" s="6"/>
      <c r="W1201" s="6"/>
      <c r="X1201" s="5"/>
    </row>
    <row r="1202" spans="1:26" s="9" customFormat="1" ht="18.75" x14ac:dyDescent="0.2">
      <c r="A1202" s="3">
        <v>1197</v>
      </c>
      <c r="B1202" s="3">
        <v>946</v>
      </c>
      <c r="C1202" s="7" t="s">
        <v>236</v>
      </c>
      <c r="D1202" s="7" t="s">
        <v>7</v>
      </c>
      <c r="E1202" s="7">
        <f>VLOOKUP(C1202,'[1]S1.All cases'!$B$3:$O$1003,13,FALSE)</f>
        <v>2018</v>
      </c>
      <c r="F1202" s="7" t="str">
        <f>VLOOKUP(C1202,'[1]S1.All cases'!$B$3:$O$1003,12,FALSE)</f>
        <v>MUMC</v>
      </c>
      <c r="G1202" s="12" t="s">
        <v>39</v>
      </c>
      <c r="H1202" s="12" t="s">
        <v>38</v>
      </c>
      <c r="I1202" s="1" t="s">
        <v>37</v>
      </c>
      <c r="J1202" s="1" t="s">
        <v>239</v>
      </c>
      <c r="K1202" s="4">
        <v>3</v>
      </c>
      <c r="L1202" s="3">
        <v>11028823</v>
      </c>
      <c r="M1202" s="3" t="s">
        <v>238</v>
      </c>
      <c r="N1202" s="3" t="s">
        <v>54</v>
      </c>
      <c r="O1202" s="3"/>
      <c r="Q1202" s="3" t="s">
        <v>237</v>
      </c>
      <c r="S1202" s="6" t="s">
        <v>1</v>
      </c>
      <c r="T1202" s="6" t="s">
        <v>1</v>
      </c>
      <c r="U1202" s="18"/>
      <c r="V1202" s="29">
        <v>41</v>
      </c>
      <c r="W1202" s="29">
        <v>15</v>
      </c>
      <c r="X1202" s="28">
        <v>0.36585365853658536</v>
      </c>
    </row>
    <row r="1203" spans="1:26" s="9" customFormat="1" ht="18.75" x14ac:dyDescent="0.2">
      <c r="A1203" s="3">
        <v>1198</v>
      </c>
      <c r="B1203" s="3">
        <v>946</v>
      </c>
      <c r="C1203" s="7" t="s">
        <v>236</v>
      </c>
      <c r="D1203" s="7" t="s">
        <v>7</v>
      </c>
      <c r="E1203" s="7">
        <f>VLOOKUP(C1203,'[1]S1.All cases'!$B$3:$O$1003,13,FALSE)</f>
        <v>2018</v>
      </c>
      <c r="F1203" s="7" t="str">
        <f>VLOOKUP(C1203,'[1]S1.All cases'!$B$3:$O$1003,12,FALSE)</f>
        <v>MUMC</v>
      </c>
      <c r="G1203" s="12" t="s">
        <v>39</v>
      </c>
      <c r="H1203" s="12" t="s">
        <v>38</v>
      </c>
      <c r="I1203" s="13" t="s">
        <v>37</v>
      </c>
      <c r="J1203" s="1" t="s">
        <v>235</v>
      </c>
      <c r="K1203" s="4">
        <v>5</v>
      </c>
      <c r="L1203" s="3">
        <v>45695847</v>
      </c>
      <c r="M1203" s="3" t="s">
        <v>35</v>
      </c>
      <c r="N1203" s="3" t="s">
        <v>34</v>
      </c>
      <c r="O1203" s="3"/>
      <c r="Q1203" s="3" t="s">
        <v>234</v>
      </c>
      <c r="S1203" s="6" t="s">
        <v>1</v>
      </c>
      <c r="T1203" s="6" t="s">
        <v>1</v>
      </c>
      <c r="U1203" s="18"/>
      <c r="V1203" s="29">
        <v>23</v>
      </c>
      <c r="W1203" s="29">
        <v>10</v>
      </c>
      <c r="X1203" s="28">
        <v>0.43478260869565216</v>
      </c>
    </row>
    <row r="1204" spans="1:26" s="9" customFormat="1" ht="18.75" x14ac:dyDescent="0.2">
      <c r="A1204" s="3">
        <v>1199</v>
      </c>
      <c r="B1204" s="3">
        <v>947</v>
      </c>
      <c r="C1204" s="7" t="s">
        <v>231</v>
      </c>
      <c r="D1204" s="7" t="s">
        <v>7</v>
      </c>
      <c r="E1204" s="7">
        <f>VLOOKUP(C1204,'[1]S1.All cases'!$B$3:$O$1003,13,FALSE)</f>
        <v>2018</v>
      </c>
      <c r="F1204" s="7" t="str">
        <f>VLOOKUP(C1204,'[1]S1.All cases'!$B$3:$O$1003,12,FALSE)</f>
        <v>MUMC</v>
      </c>
      <c r="G1204" s="1" t="s">
        <v>6</v>
      </c>
      <c r="H1204" s="12" t="s">
        <v>5</v>
      </c>
      <c r="I1204" s="13" t="s">
        <v>4</v>
      </c>
      <c r="J1204" s="1" t="s">
        <v>233</v>
      </c>
      <c r="K1204" s="4">
        <v>11</v>
      </c>
      <c r="L1204" s="3" t="s">
        <v>232</v>
      </c>
      <c r="M1204" s="3">
        <v>2</v>
      </c>
      <c r="N1204" s="3">
        <v>1</v>
      </c>
      <c r="O1204" s="3">
        <v>506390</v>
      </c>
      <c r="Q1204" s="3"/>
      <c r="S1204" s="6" t="s">
        <v>1</v>
      </c>
      <c r="T1204" s="18"/>
      <c r="U1204" s="6" t="s">
        <v>1</v>
      </c>
      <c r="V1204" s="6"/>
      <c r="W1204" s="6"/>
      <c r="X1204" s="5"/>
      <c r="Z1204" s="1"/>
    </row>
    <row r="1205" spans="1:26" s="9" customFormat="1" ht="18.75" x14ac:dyDescent="0.2">
      <c r="A1205" s="3">
        <v>1200</v>
      </c>
      <c r="B1205" s="3">
        <v>947</v>
      </c>
      <c r="C1205" s="7" t="s">
        <v>231</v>
      </c>
      <c r="D1205" s="7" t="s">
        <v>7</v>
      </c>
      <c r="E1205" s="7">
        <f>VLOOKUP(C1205,'[1]S1.All cases'!$B$3:$O$1003,13,FALSE)</f>
        <v>2018</v>
      </c>
      <c r="F1205" s="7" t="str">
        <f>VLOOKUP(C1205,'[1]S1.All cases'!$B$3:$O$1003,12,FALSE)</f>
        <v>MUMC</v>
      </c>
      <c r="G1205" s="1" t="s">
        <v>6</v>
      </c>
      <c r="H1205" s="12" t="s">
        <v>5</v>
      </c>
      <c r="I1205" s="13" t="s">
        <v>4</v>
      </c>
      <c r="J1205" s="1" t="s">
        <v>230</v>
      </c>
      <c r="K1205" s="4">
        <v>17</v>
      </c>
      <c r="L1205" s="3" t="s">
        <v>229</v>
      </c>
      <c r="M1205" s="3">
        <v>2</v>
      </c>
      <c r="N1205" s="3">
        <v>3</v>
      </c>
      <c r="O1205" s="3">
        <v>295487</v>
      </c>
      <c r="Q1205" s="3"/>
      <c r="S1205" s="6" t="s">
        <v>1</v>
      </c>
      <c r="T1205" s="18"/>
      <c r="U1205" s="6" t="s">
        <v>1</v>
      </c>
      <c r="V1205" s="6"/>
      <c r="W1205" s="6"/>
      <c r="X1205" s="5"/>
      <c r="Z1205" s="1"/>
    </row>
    <row r="1206" spans="1:26" s="9" customFormat="1" ht="18.75" x14ac:dyDescent="0.2">
      <c r="A1206" s="3">
        <v>1201</v>
      </c>
      <c r="B1206" s="3">
        <v>948</v>
      </c>
      <c r="C1206" s="7" t="s">
        <v>228</v>
      </c>
      <c r="D1206" s="7" t="s">
        <v>17</v>
      </c>
      <c r="E1206" s="7">
        <f>VLOOKUP(C1206,'[1]S1.All cases'!$B$3:$O$1003,13,FALSE)</f>
        <v>2018</v>
      </c>
      <c r="F1206" s="7" t="str">
        <f>VLOOKUP(C1206,'[1]S1.All cases'!$B$3:$O$1003,12,FALSE)</f>
        <v>MUMC</v>
      </c>
      <c r="G1206" s="12" t="s">
        <v>39</v>
      </c>
      <c r="H1206" s="12" t="s">
        <v>38</v>
      </c>
      <c r="I1206" s="1" t="s">
        <v>37</v>
      </c>
      <c r="J1206" s="1" t="s">
        <v>227</v>
      </c>
      <c r="K1206" s="4">
        <v>16</v>
      </c>
      <c r="L1206" s="3">
        <v>53826128</v>
      </c>
      <c r="M1206" s="3" t="s">
        <v>226</v>
      </c>
      <c r="N1206" s="3" t="s">
        <v>54</v>
      </c>
      <c r="O1206" s="3"/>
      <c r="Q1206" s="3" t="s">
        <v>225</v>
      </c>
      <c r="S1206" s="6" t="s">
        <v>1</v>
      </c>
      <c r="T1206" s="6" t="s">
        <v>1</v>
      </c>
      <c r="U1206" s="18"/>
      <c r="V1206" s="29">
        <v>20</v>
      </c>
      <c r="W1206" s="29">
        <v>20</v>
      </c>
      <c r="X1206" s="28">
        <v>1</v>
      </c>
      <c r="Y1206" s="9" t="s">
        <v>224</v>
      </c>
    </row>
    <row r="1207" spans="1:26" s="9" customFormat="1" ht="18.75" x14ac:dyDescent="0.2">
      <c r="A1207" s="3">
        <v>1202</v>
      </c>
      <c r="B1207" s="3">
        <v>949</v>
      </c>
      <c r="C1207" s="7" t="s">
        <v>223</v>
      </c>
      <c r="D1207" s="7" t="s">
        <v>7</v>
      </c>
      <c r="E1207" s="7">
        <f>VLOOKUP(C1207,'[1]S1.All cases'!$B$3:$O$1003,13,FALSE)</f>
        <v>2018</v>
      </c>
      <c r="F1207" s="7" t="str">
        <f>VLOOKUP(C1207,'[1]S1.All cases'!$B$3:$O$1003,12,FALSE)</f>
        <v>MUMC</v>
      </c>
      <c r="G1207" s="1" t="s">
        <v>6</v>
      </c>
      <c r="H1207" s="12" t="s">
        <v>217</v>
      </c>
      <c r="I1207" s="12" t="s">
        <v>26</v>
      </c>
      <c r="J1207" s="1" t="s">
        <v>222</v>
      </c>
      <c r="K1207" s="32"/>
      <c r="L1207" s="3"/>
      <c r="M1207" s="3"/>
      <c r="Q1207" s="3"/>
      <c r="S1207" s="6" t="s">
        <v>1</v>
      </c>
      <c r="T1207" s="18"/>
      <c r="U1207" s="6" t="s">
        <v>1</v>
      </c>
      <c r="V1207" s="6"/>
      <c r="W1207" s="6"/>
      <c r="X1207" s="5"/>
    </row>
    <row r="1208" spans="1:26" s="9" customFormat="1" ht="18.75" x14ac:dyDescent="0.2">
      <c r="A1208" s="3">
        <v>1203</v>
      </c>
      <c r="B1208" s="3">
        <v>950</v>
      </c>
      <c r="C1208" s="7" t="s">
        <v>220</v>
      </c>
      <c r="D1208" s="7" t="s">
        <v>7</v>
      </c>
      <c r="E1208" s="7">
        <f>VLOOKUP(C1208,'[1]S1.All cases'!$B$3:$O$1003,13,FALSE)</f>
        <v>2018</v>
      </c>
      <c r="F1208" s="7" t="str">
        <f>VLOOKUP(C1208,'[1]S1.All cases'!$B$3:$O$1003,12,FALSE)</f>
        <v>MUMC</v>
      </c>
      <c r="G1208" s="12" t="s">
        <v>109</v>
      </c>
      <c r="H1208" s="12" t="s">
        <v>38</v>
      </c>
      <c r="I1208" s="13" t="s">
        <v>37</v>
      </c>
      <c r="J1208" s="1" t="s">
        <v>221</v>
      </c>
      <c r="K1208" s="4">
        <v>2</v>
      </c>
      <c r="L1208" s="3">
        <v>227284345</v>
      </c>
      <c r="M1208" s="3" t="s">
        <v>54</v>
      </c>
      <c r="N1208" s="3" t="s">
        <v>35</v>
      </c>
      <c r="O1208" s="3"/>
      <c r="P1208" s="1"/>
      <c r="Q1208" s="3" t="s">
        <v>218</v>
      </c>
      <c r="S1208" s="6" t="s">
        <v>1</v>
      </c>
      <c r="T1208" s="6" t="s">
        <v>1</v>
      </c>
      <c r="U1208" s="18"/>
      <c r="V1208" s="29">
        <v>20</v>
      </c>
      <c r="W1208" s="29">
        <v>9</v>
      </c>
      <c r="X1208" s="28">
        <v>0.45</v>
      </c>
      <c r="Y1208" s="1"/>
      <c r="Z1208" s="1"/>
    </row>
    <row r="1209" spans="1:26" s="9" customFormat="1" ht="18.75" x14ac:dyDescent="0.2">
      <c r="A1209" s="3">
        <v>1204</v>
      </c>
      <c r="B1209" s="3">
        <v>950</v>
      </c>
      <c r="C1209" s="7" t="s">
        <v>220</v>
      </c>
      <c r="D1209" s="7" t="s">
        <v>7</v>
      </c>
      <c r="E1209" s="7">
        <f>VLOOKUP(C1209,'[1]S1.All cases'!$B$3:$O$1003,13,FALSE)</f>
        <v>2018</v>
      </c>
      <c r="F1209" s="7" t="str">
        <f>VLOOKUP(C1209,'[1]S1.All cases'!$B$3:$O$1003,12,FALSE)</f>
        <v>MUMC</v>
      </c>
      <c r="G1209" s="12" t="s">
        <v>109</v>
      </c>
      <c r="H1209" s="12" t="s">
        <v>38</v>
      </c>
      <c r="I1209" s="13" t="s">
        <v>37</v>
      </c>
      <c r="J1209" s="1" t="s">
        <v>219</v>
      </c>
      <c r="K1209" s="4">
        <v>2</v>
      </c>
      <c r="L1209" s="3">
        <v>227311838</v>
      </c>
      <c r="M1209" s="3" t="s">
        <v>35</v>
      </c>
      <c r="N1209" s="3" t="s">
        <v>34</v>
      </c>
      <c r="O1209" s="3"/>
      <c r="Q1209" s="3" t="s">
        <v>218</v>
      </c>
      <c r="S1209" s="6" t="s">
        <v>1</v>
      </c>
      <c r="T1209" s="6" t="s">
        <v>1</v>
      </c>
      <c r="U1209" s="18"/>
      <c r="V1209" s="29">
        <v>28</v>
      </c>
      <c r="W1209" s="29">
        <v>14</v>
      </c>
      <c r="X1209" s="28">
        <v>0.5</v>
      </c>
    </row>
    <row r="1210" spans="1:26" s="9" customFormat="1" ht="18.75" x14ac:dyDescent="0.2">
      <c r="A1210" s="3">
        <v>1205</v>
      </c>
      <c r="B1210" s="3">
        <v>951</v>
      </c>
      <c r="C1210" s="7" t="s">
        <v>213</v>
      </c>
      <c r="D1210" s="7" t="s">
        <v>7</v>
      </c>
      <c r="E1210" s="7">
        <f>VLOOKUP(C1210,'[1]S1.All cases'!$B$3:$O$1003,13,FALSE)</f>
        <v>2018</v>
      </c>
      <c r="F1210" s="7" t="str">
        <f>VLOOKUP(C1210,'[1]S1.All cases'!$B$3:$O$1003,12,FALSE)</f>
        <v>MUMC</v>
      </c>
      <c r="G1210" s="1" t="s">
        <v>6</v>
      </c>
      <c r="H1210" s="12" t="s">
        <v>217</v>
      </c>
      <c r="I1210" s="12" t="s">
        <v>26</v>
      </c>
      <c r="J1210" s="1" t="s">
        <v>216</v>
      </c>
      <c r="K1210" s="32"/>
      <c r="L1210" s="3"/>
      <c r="M1210" s="3"/>
      <c r="Q1210" s="3"/>
      <c r="S1210" s="6" t="s">
        <v>1</v>
      </c>
      <c r="T1210" s="18"/>
      <c r="U1210" s="6" t="s">
        <v>1</v>
      </c>
      <c r="V1210" s="6"/>
      <c r="W1210" s="6"/>
      <c r="X1210" s="5"/>
    </row>
    <row r="1211" spans="1:26" s="9" customFormat="1" ht="18.75" x14ac:dyDescent="0.2">
      <c r="A1211" s="3">
        <v>1206</v>
      </c>
      <c r="B1211" s="3">
        <v>951</v>
      </c>
      <c r="C1211" s="7" t="s">
        <v>213</v>
      </c>
      <c r="D1211" s="7" t="s">
        <v>7</v>
      </c>
      <c r="E1211" s="7">
        <f>VLOOKUP(C1211,'[1]S1.All cases'!$B$3:$O$1003,13,FALSE)</f>
        <v>2018</v>
      </c>
      <c r="F1211" s="7" t="str">
        <f>VLOOKUP(C1211,'[1]S1.All cases'!$B$3:$O$1003,12,FALSE)</f>
        <v>MUMC</v>
      </c>
      <c r="G1211" s="1" t="s">
        <v>6</v>
      </c>
      <c r="H1211" s="12" t="s">
        <v>5</v>
      </c>
      <c r="I1211" s="13" t="s">
        <v>4</v>
      </c>
      <c r="J1211" s="1" t="s">
        <v>215</v>
      </c>
      <c r="K1211" s="4">
        <v>3</v>
      </c>
      <c r="L1211" s="3" t="s">
        <v>214</v>
      </c>
      <c r="M1211" s="3">
        <v>2</v>
      </c>
      <c r="N1211" s="3">
        <v>3</v>
      </c>
      <c r="O1211" s="3">
        <v>255832</v>
      </c>
      <c r="Q1211" s="3"/>
      <c r="S1211" s="6" t="s">
        <v>1</v>
      </c>
      <c r="T1211" s="6" t="s">
        <v>1</v>
      </c>
      <c r="U1211" s="18"/>
      <c r="V1211" s="6"/>
      <c r="W1211" s="6"/>
      <c r="X1211" s="5"/>
    </row>
    <row r="1212" spans="1:26" s="9" customFormat="1" ht="18.75" x14ac:dyDescent="0.2">
      <c r="A1212" s="3">
        <v>1207</v>
      </c>
      <c r="B1212" s="3">
        <v>951</v>
      </c>
      <c r="C1212" s="7" t="s">
        <v>213</v>
      </c>
      <c r="D1212" s="7" t="s">
        <v>7</v>
      </c>
      <c r="E1212" s="7">
        <f>VLOOKUP(C1212,'[1]S1.All cases'!$B$3:$O$1003,13,FALSE)</f>
        <v>2018</v>
      </c>
      <c r="F1212" s="7" t="str">
        <f>VLOOKUP(C1212,'[1]S1.All cases'!$B$3:$O$1003,12,FALSE)</f>
        <v>MUMC</v>
      </c>
      <c r="G1212" s="1" t="s">
        <v>6</v>
      </c>
      <c r="H1212" s="12" t="s">
        <v>5</v>
      </c>
      <c r="I1212" s="13" t="s">
        <v>4</v>
      </c>
      <c r="J1212" s="1" t="s">
        <v>212</v>
      </c>
      <c r="K1212" s="4">
        <v>9</v>
      </c>
      <c r="L1212" s="3" t="s">
        <v>211</v>
      </c>
      <c r="M1212" s="3">
        <v>2</v>
      </c>
      <c r="N1212" s="3">
        <v>3</v>
      </c>
      <c r="O1212" s="3">
        <v>2391803</v>
      </c>
      <c r="Q1212" s="3"/>
      <c r="S1212" s="6" t="s">
        <v>1</v>
      </c>
      <c r="T1212" s="18"/>
      <c r="U1212" s="6" t="s">
        <v>1</v>
      </c>
      <c r="V1212" s="6"/>
      <c r="W1212" s="6"/>
      <c r="X1212" s="5"/>
      <c r="Z1212" s="1"/>
    </row>
    <row r="1213" spans="1:26" s="9" customFormat="1" ht="18.75" x14ac:dyDescent="0.2">
      <c r="A1213" s="3">
        <v>1208</v>
      </c>
      <c r="B1213" s="3">
        <v>952</v>
      </c>
      <c r="C1213" s="7" t="s">
        <v>208</v>
      </c>
      <c r="D1213" s="7" t="s">
        <v>17</v>
      </c>
      <c r="E1213" s="7">
        <f>VLOOKUP(C1213,'[1]S1.All cases'!$B$3:$O$1003,13,FALSE)</f>
        <v>2018</v>
      </c>
      <c r="F1213" s="7" t="str">
        <f>VLOOKUP(C1213,'[1]S1.All cases'!$B$3:$O$1003,12,FALSE)</f>
        <v>MUMC</v>
      </c>
      <c r="G1213" s="1" t="s">
        <v>6</v>
      </c>
      <c r="H1213" s="12" t="s">
        <v>5</v>
      </c>
      <c r="I1213" s="13" t="s">
        <v>4</v>
      </c>
      <c r="J1213" s="1" t="s">
        <v>210</v>
      </c>
      <c r="K1213" s="4">
        <v>6</v>
      </c>
      <c r="L1213" s="3" t="s">
        <v>209</v>
      </c>
      <c r="M1213" s="3">
        <v>2</v>
      </c>
      <c r="N1213" s="3">
        <v>3</v>
      </c>
      <c r="O1213" s="3">
        <v>10667890</v>
      </c>
      <c r="Q1213" s="3"/>
      <c r="S1213" s="6" t="s">
        <v>1</v>
      </c>
      <c r="T1213" s="6" t="s">
        <v>1</v>
      </c>
      <c r="U1213" s="18"/>
      <c r="V1213" s="6"/>
      <c r="W1213" s="6"/>
      <c r="X1213" s="5"/>
    </row>
    <row r="1214" spans="1:26" s="9" customFormat="1" ht="18.75" x14ac:dyDescent="0.2">
      <c r="A1214" s="3">
        <v>1209</v>
      </c>
      <c r="B1214" s="3">
        <v>952</v>
      </c>
      <c r="C1214" s="7" t="s">
        <v>208</v>
      </c>
      <c r="D1214" s="7" t="s">
        <v>17</v>
      </c>
      <c r="E1214" s="7">
        <f>VLOOKUP(C1214,'[1]S1.All cases'!$B$3:$O$1003,13,FALSE)</f>
        <v>2018</v>
      </c>
      <c r="F1214" s="7" t="str">
        <f>VLOOKUP(C1214,'[1]S1.All cases'!$B$3:$O$1003,12,FALSE)</f>
        <v>MUMC</v>
      </c>
      <c r="G1214" s="1" t="s">
        <v>6</v>
      </c>
      <c r="H1214" s="12" t="s">
        <v>5</v>
      </c>
      <c r="I1214" s="13" t="s">
        <v>4</v>
      </c>
      <c r="J1214" s="1" t="s">
        <v>207</v>
      </c>
      <c r="K1214" s="4">
        <v>6</v>
      </c>
      <c r="L1214" s="3" t="s">
        <v>206</v>
      </c>
      <c r="M1214" s="3">
        <v>2</v>
      </c>
      <c r="N1214" s="3">
        <v>1</v>
      </c>
      <c r="O1214" s="3">
        <v>2385356</v>
      </c>
      <c r="Q1214" s="3"/>
      <c r="S1214" s="6" t="s">
        <v>1</v>
      </c>
      <c r="T1214" s="18"/>
      <c r="U1214" s="6" t="s">
        <v>1</v>
      </c>
      <c r="V1214" s="6"/>
      <c r="W1214" s="6"/>
      <c r="X1214" s="5"/>
    </row>
    <row r="1215" spans="1:26" s="9" customFormat="1" ht="18.75" x14ac:dyDescent="0.2">
      <c r="A1215" s="3">
        <v>1210</v>
      </c>
      <c r="B1215" s="3">
        <v>953</v>
      </c>
      <c r="C1215" s="7" t="s">
        <v>205</v>
      </c>
      <c r="D1215" s="7" t="s">
        <v>17</v>
      </c>
      <c r="E1215" s="7">
        <f>VLOOKUP(C1215,'[1]S1.All cases'!$B$3:$O$1003,13,FALSE)</f>
        <v>2018</v>
      </c>
      <c r="F1215" s="7" t="str">
        <f>VLOOKUP(C1215,'[1]S1.All cases'!$B$3:$O$1003,12,FALSE)</f>
        <v>MUMC</v>
      </c>
      <c r="G1215" s="1" t="s">
        <v>6</v>
      </c>
      <c r="H1215" s="12" t="s">
        <v>5</v>
      </c>
      <c r="I1215" s="13" t="s">
        <v>4</v>
      </c>
      <c r="J1215" s="1" t="s">
        <v>204</v>
      </c>
      <c r="K1215" s="4">
        <v>1</v>
      </c>
      <c r="L1215" s="3" t="s">
        <v>203</v>
      </c>
      <c r="M1215" s="3">
        <v>2</v>
      </c>
      <c r="N1215" s="3">
        <v>3</v>
      </c>
      <c r="O1215" s="3">
        <v>2204026</v>
      </c>
      <c r="Q1215" s="3"/>
      <c r="S1215" s="6" t="s">
        <v>1</v>
      </c>
      <c r="T1215" s="6" t="s">
        <v>1</v>
      </c>
      <c r="U1215" s="18"/>
      <c r="V1215" s="6"/>
      <c r="W1215" s="6"/>
      <c r="X1215" s="5"/>
    </row>
    <row r="1216" spans="1:26" s="9" customFormat="1" ht="18.75" x14ac:dyDescent="0.2">
      <c r="A1216" s="3">
        <v>1211</v>
      </c>
      <c r="B1216" s="3">
        <v>954</v>
      </c>
      <c r="C1216" s="7" t="s">
        <v>202</v>
      </c>
      <c r="D1216" s="7" t="s">
        <v>7</v>
      </c>
      <c r="E1216" s="7">
        <f>VLOOKUP(C1216,'[1]S1.All cases'!$B$3:$O$1003,13,FALSE)</f>
        <v>2018</v>
      </c>
      <c r="F1216" s="7" t="str">
        <f>VLOOKUP(C1216,'[1]S1.All cases'!$B$3:$O$1003,12,FALSE)</f>
        <v>MUMC</v>
      </c>
      <c r="G1216" s="1" t="s">
        <v>6</v>
      </c>
      <c r="H1216" s="12" t="s">
        <v>5</v>
      </c>
      <c r="I1216" s="13" t="s">
        <v>4</v>
      </c>
      <c r="J1216" s="1" t="s">
        <v>201</v>
      </c>
      <c r="K1216" s="4">
        <v>21</v>
      </c>
      <c r="L1216" s="3" t="s">
        <v>200</v>
      </c>
      <c r="M1216" s="3">
        <v>2</v>
      </c>
      <c r="N1216" s="3">
        <v>1</v>
      </c>
      <c r="O1216" s="3">
        <v>727960</v>
      </c>
      <c r="Q1216" s="3"/>
      <c r="S1216" s="6" t="s">
        <v>1</v>
      </c>
      <c r="T1216" s="6" t="s">
        <v>1</v>
      </c>
      <c r="U1216" s="18"/>
      <c r="V1216" s="6"/>
      <c r="W1216" s="6"/>
      <c r="X1216" s="5"/>
    </row>
    <row r="1217" spans="1:26" s="9" customFormat="1" ht="18.75" x14ac:dyDescent="0.2">
      <c r="A1217" s="3">
        <v>1212</v>
      </c>
      <c r="B1217" s="3">
        <v>955</v>
      </c>
      <c r="C1217" s="7" t="s">
        <v>199</v>
      </c>
      <c r="D1217" s="7" t="s">
        <v>7</v>
      </c>
      <c r="E1217" s="7">
        <f>VLOOKUP(C1217,'[1]S1.All cases'!$B$3:$O$1003,13,FALSE)</f>
        <v>2018</v>
      </c>
      <c r="F1217" s="7" t="str">
        <f>VLOOKUP(C1217,'[1]S1.All cases'!$B$3:$O$1003,12,FALSE)</f>
        <v>MUMC</v>
      </c>
      <c r="G1217" s="1" t="s">
        <v>59</v>
      </c>
      <c r="H1217" s="12" t="s">
        <v>5</v>
      </c>
      <c r="I1217" s="13" t="s">
        <v>4</v>
      </c>
      <c r="J1217" s="1" t="s">
        <v>198</v>
      </c>
      <c r="K1217" s="4">
        <v>17</v>
      </c>
      <c r="L1217" s="3" t="s">
        <v>197</v>
      </c>
      <c r="M1217" s="3">
        <v>2</v>
      </c>
      <c r="N1217" s="3">
        <v>3</v>
      </c>
      <c r="O1217" s="3">
        <v>35547</v>
      </c>
      <c r="Q1217" s="3" t="s">
        <v>196</v>
      </c>
      <c r="S1217" s="6" t="s">
        <v>1</v>
      </c>
      <c r="T1217" s="6" t="s">
        <v>1</v>
      </c>
      <c r="U1217" s="18"/>
      <c r="V1217" s="6"/>
      <c r="W1217" s="6"/>
      <c r="X1217" s="5"/>
    </row>
    <row r="1218" spans="1:26" s="9" customFormat="1" ht="18.75" x14ac:dyDescent="0.2">
      <c r="A1218" s="3">
        <v>1213</v>
      </c>
      <c r="B1218" s="3">
        <v>956</v>
      </c>
      <c r="C1218" s="7" t="s">
        <v>195</v>
      </c>
      <c r="D1218" s="7" t="s">
        <v>17</v>
      </c>
      <c r="E1218" s="7">
        <f>VLOOKUP(C1218,'[1]S1.All cases'!$B$3:$O$1003,13,FALSE)</f>
        <v>2018</v>
      </c>
      <c r="F1218" s="7" t="str">
        <f>VLOOKUP(C1218,'[1]S1.All cases'!$B$3:$O$1003,12,FALSE)</f>
        <v>MUMC</v>
      </c>
      <c r="G1218" s="1" t="s">
        <v>6</v>
      </c>
      <c r="H1218" s="12" t="s">
        <v>5</v>
      </c>
      <c r="I1218" s="13" t="s">
        <v>4</v>
      </c>
      <c r="J1218" s="1" t="s">
        <v>194</v>
      </c>
      <c r="K1218" s="4">
        <v>18</v>
      </c>
      <c r="L1218" s="3" t="s">
        <v>193</v>
      </c>
      <c r="M1218" s="3">
        <v>2</v>
      </c>
      <c r="N1218" s="3">
        <v>1</v>
      </c>
      <c r="O1218" s="3">
        <v>3181000</v>
      </c>
      <c r="Q1218" s="3"/>
      <c r="S1218" s="6" t="s">
        <v>1</v>
      </c>
      <c r="T1218" s="6" t="s">
        <v>1</v>
      </c>
      <c r="U1218" s="18"/>
      <c r="V1218" s="6"/>
      <c r="W1218" s="6"/>
      <c r="X1218" s="5"/>
    </row>
    <row r="1219" spans="1:26" ht="18.75" x14ac:dyDescent="0.2">
      <c r="A1219" s="3">
        <v>1214</v>
      </c>
      <c r="B1219" s="3">
        <v>957</v>
      </c>
      <c r="C1219" s="7" t="s">
        <v>192</v>
      </c>
      <c r="D1219" s="7" t="s">
        <v>17</v>
      </c>
      <c r="E1219" s="7">
        <f>VLOOKUP(C1219,'[1]S1.All cases'!$B$3:$O$1003,13,FALSE)</f>
        <v>2018</v>
      </c>
      <c r="F1219" s="7" t="str">
        <f>VLOOKUP(C1219,'[1]S1.All cases'!$B$3:$O$1003,12,FALSE)</f>
        <v>MUMC</v>
      </c>
      <c r="G1219" s="1" t="s">
        <v>6</v>
      </c>
      <c r="H1219" s="12" t="s">
        <v>5</v>
      </c>
      <c r="I1219" s="13" t="s">
        <v>4</v>
      </c>
      <c r="J1219" s="1" t="s">
        <v>191</v>
      </c>
      <c r="K1219" s="4">
        <v>12</v>
      </c>
      <c r="L1219" s="3" t="s">
        <v>190</v>
      </c>
      <c r="M1219" s="3">
        <v>2</v>
      </c>
      <c r="N1219" s="3">
        <v>1</v>
      </c>
      <c r="O1219" s="3">
        <v>911523</v>
      </c>
      <c r="P1219" s="9"/>
      <c r="R1219" s="9"/>
      <c r="S1219" s="6" t="s">
        <v>1</v>
      </c>
      <c r="T1219" s="18"/>
      <c r="U1219" s="6" t="s">
        <v>1</v>
      </c>
      <c r="V1219" s="6"/>
      <c r="W1219" s="6"/>
      <c r="X1219" s="5"/>
      <c r="Y1219" s="9"/>
      <c r="Z1219" s="9"/>
    </row>
    <row r="1220" spans="1:26" s="9" customFormat="1" ht="18.75" x14ac:dyDescent="0.2">
      <c r="A1220" s="3">
        <v>1215</v>
      </c>
      <c r="B1220" s="3">
        <v>958</v>
      </c>
      <c r="C1220" s="7" t="s">
        <v>189</v>
      </c>
      <c r="D1220" s="7" t="s">
        <v>7</v>
      </c>
      <c r="E1220" s="7">
        <f>VLOOKUP(C1220,'[1]S1.All cases'!$B$3:$O$1003,13,FALSE)</f>
        <v>2018</v>
      </c>
      <c r="F1220" s="7" t="str">
        <f>VLOOKUP(C1220,'[1]S1.All cases'!$B$3:$O$1003,12,FALSE)</f>
        <v>MUMC</v>
      </c>
      <c r="G1220" s="12" t="s">
        <v>39</v>
      </c>
      <c r="H1220" s="12" t="s">
        <v>38</v>
      </c>
      <c r="I1220" s="13" t="s">
        <v>37</v>
      </c>
      <c r="J1220" s="1" t="s">
        <v>188</v>
      </c>
      <c r="K1220" s="4">
        <v>1</v>
      </c>
      <c r="L1220" s="3">
        <v>11130542</v>
      </c>
      <c r="M1220" s="3" t="s">
        <v>34</v>
      </c>
      <c r="N1220" s="3" t="s">
        <v>35</v>
      </c>
      <c r="O1220" s="3"/>
      <c r="Q1220" s="3" t="s">
        <v>187</v>
      </c>
      <c r="S1220" s="6" t="s">
        <v>1</v>
      </c>
      <c r="T1220" s="6" t="s">
        <v>1</v>
      </c>
      <c r="U1220" s="18"/>
      <c r="V1220" s="29">
        <v>65</v>
      </c>
      <c r="W1220" s="29">
        <v>33</v>
      </c>
      <c r="X1220" s="28">
        <v>0.50769230769230766</v>
      </c>
    </row>
    <row r="1221" spans="1:26" s="9" customFormat="1" ht="18.75" x14ac:dyDescent="0.2">
      <c r="A1221" s="3">
        <v>1216</v>
      </c>
      <c r="B1221" s="3">
        <v>959</v>
      </c>
      <c r="C1221" s="7" t="s">
        <v>186</v>
      </c>
      <c r="D1221" s="7" t="s">
        <v>17</v>
      </c>
      <c r="E1221" s="7">
        <f>VLOOKUP(C1221,'[1]S1.All cases'!$B$3:$O$1003,13,FALSE)</f>
        <v>2018</v>
      </c>
      <c r="F1221" s="7" t="str">
        <f>VLOOKUP(C1221,'[1]S1.All cases'!$B$3:$O$1003,12,FALSE)</f>
        <v>MUMC</v>
      </c>
      <c r="G1221" s="12" t="s">
        <v>109</v>
      </c>
      <c r="H1221" s="12" t="s">
        <v>38</v>
      </c>
      <c r="I1221" s="13" t="s">
        <v>37</v>
      </c>
      <c r="J1221" s="1" t="s">
        <v>185</v>
      </c>
      <c r="K1221" s="4" t="s">
        <v>10</v>
      </c>
      <c r="L1221" s="3">
        <v>101401752</v>
      </c>
      <c r="M1221" s="3" t="s">
        <v>35</v>
      </c>
      <c r="N1221" s="3" t="s">
        <v>34</v>
      </c>
      <c r="O1221" s="3"/>
      <c r="Q1221" s="3" t="s">
        <v>184</v>
      </c>
      <c r="S1221" s="6" t="s">
        <v>1</v>
      </c>
      <c r="T1221" s="6" t="s">
        <v>1</v>
      </c>
      <c r="U1221" s="18"/>
      <c r="V1221" s="29">
        <v>34</v>
      </c>
      <c r="W1221" s="29">
        <v>18</v>
      </c>
      <c r="X1221" s="28">
        <v>0.52941176470588236</v>
      </c>
    </row>
    <row r="1222" spans="1:26" s="9" customFormat="1" ht="18.75" x14ac:dyDescent="0.2">
      <c r="A1222" s="3">
        <v>1217</v>
      </c>
      <c r="B1222" s="3">
        <v>960</v>
      </c>
      <c r="C1222" s="7" t="s">
        <v>183</v>
      </c>
      <c r="D1222" s="7" t="s">
        <v>17</v>
      </c>
      <c r="E1222" s="7">
        <f>VLOOKUP(C1222,'[1]S1.All cases'!$B$3:$O$1003,13,FALSE)</f>
        <v>2018</v>
      </c>
      <c r="F1222" s="7" t="str">
        <f>VLOOKUP(C1222,'[1]S1.All cases'!$B$3:$O$1003,12,FALSE)</f>
        <v>MUMC</v>
      </c>
      <c r="G1222" s="12" t="s">
        <v>118</v>
      </c>
      <c r="H1222" s="12" t="s">
        <v>117</v>
      </c>
      <c r="I1222" s="13" t="s">
        <v>4</v>
      </c>
      <c r="J1222" s="9" t="s">
        <v>116</v>
      </c>
      <c r="K1222" s="27" t="s">
        <v>10</v>
      </c>
      <c r="L1222" s="10" t="s">
        <v>115</v>
      </c>
      <c r="M1222" s="3">
        <v>44</v>
      </c>
      <c r="N1222" s="10">
        <v>106</v>
      </c>
      <c r="O1222" s="10">
        <v>60</v>
      </c>
      <c r="Q1222" s="3" t="s">
        <v>114</v>
      </c>
      <c r="S1222" s="6" t="s">
        <v>1</v>
      </c>
      <c r="T1222" s="6" t="s">
        <v>1</v>
      </c>
      <c r="U1222" s="18"/>
      <c r="V1222" s="6"/>
      <c r="W1222" s="6"/>
      <c r="X1222" s="5"/>
      <c r="Y1222" s="9" t="s">
        <v>182</v>
      </c>
    </row>
    <row r="1223" spans="1:26" s="9" customFormat="1" ht="18.75" x14ac:dyDescent="0.2">
      <c r="A1223" s="3">
        <v>1218</v>
      </c>
      <c r="B1223" s="3">
        <v>961</v>
      </c>
      <c r="C1223" s="7" t="s">
        <v>181</v>
      </c>
      <c r="D1223" s="7" t="s">
        <v>17</v>
      </c>
      <c r="E1223" s="7">
        <f>VLOOKUP(C1223,'[1]S1.All cases'!$B$3:$O$1003,13,FALSE)</f>
        <v>2018</v>
      </c>
      <c r="F1223" s="7" t="str">
        <f>VLOOKUP(C1223,'[1]S1.All cases'!$B$3:$O$1003,12,FALSE)</f>
        <v>MUMC</v>
      </c>
      <c r="G1223" s="1" t="s">
        <v>6</v>
      </c>
      <c r="H1223" s="12" t="s">
        <v>5</v>
      </c>
      <c r="I1223" s="13" t="s">
        <v>4</v>
      </c>
      <c r="J1223" s="1" t="s">
        <v>180</v>
      </c>
      <c r="K1223" s="4">
        <v>15</v>
      </c>
      <c r="L1223" s="3" t="s">
        <v>179</v>
      </c>
      <c r="M1223" s="3">
        <v>2</v>
      </c>
      <c r="N1223" s="3">
        <v>1</v>
      </c>
      <c r="O1223" s="3">
        <v>4918478</v>
      </c>
      <c r="Q1223" s="3"/>
      <c r="S1223" s="6" t="s">
        <v>1</v>
      </c>
      <c r="T1223" s="6" t="s">
        <v>1</v>
      </c>
      <c r="U1223" s="18"/>
      <c r="V1223" s="6"/>
      <c r="W1223" s="6"/>
      <c r="X1223" s="5"/>
    </row>
    <row r="1224" spans="1:26" s="9" customFormat="1" ht="18.75" x14ac:dyDescent="0.2">
      <c r="A1224" s="3">
        <v>1219</v>
      </c>
      <c r="B1224" s="3">
        <v>962</v>
      </c>
      <c r="C1224" s="7" t="s">
        <v>178</v>
      </c>
      <c r="D1224" s="7" t="s">
        <v>7</v>
      </c>
      <c r="E1224" s="7">
        <f>VLOOKUP(C1224,'[1]S1.All cases'!$B$3:$O$1003,13,FALSE)</f>
        <v>2018</v>
      </c>
      <c r="F1224" s="7" t="str">
        <f>VLOOKUP(C1224,'[1]S1.All cases'!$B$3:$O$1003,12,FALSE)</f>
        <v>MUMC</v>
      </c>
      <c r="G1224" s="12" t="s">
        <v>39</v>
      </c>
      <c r="H1224" s="12" t="s">
        <v>38</v>
      </c>
      <c r="I1224" s="13" t="s">
        <v>37</v>
      </c>
      <c r="J1224" s="1" t="s">
        <v>177</v>
      </c>
      <c r="K1224" s="4">
        <v>1</v>
      </c>
      <c r="L1224" s="3">
        <v>70038876</v>
      </c>
      <c r="M1224" s="3" t="s">
        <v>35</v>
      </c>
      <c r="N1224" s="3" t="s">
        <v>34</v>
      </c>
      <c r="O1224" s="3"/>
      <c r="Q1224" s="3" t="s">
        <v>176</v>
      </c>
      <c r="S1224" s="6" t="s">
        <v>1</v>
      </c>
      <c r="T1224" s="6" t="s">
        <v>1</v>
      </c>
      <c r="U1224" s="18"/>
      <c r="V1224" s="29">
        <v>30</v>
      </c>
      <c r="W1224" s="29">
        <v>15</v>
      </c>
      <c r="X1224" s="28">
        <v>0.5</v>
      </c>
    </row>
    <row r="1225" spans="1:26" s="9" customFormat="1" ht="18.75" x14ac:dyDescent="0.2">
      <c r="A1225" s="3">
        <v>1220</v>
      </c>
      <c r="B1225" s="3">
        <v>963</v>
      </c>
      <c r="C1225" s="7" t="s">
        <v>175</v>
      </c>
      <c r="D1225" s="7" t="s">
        <v>7</v>
      </c>
      <c r="E1225" s="7">
        <f>VLOOKUP(C1225,'[1]S1.All cases'!$B$3:$O$1003,13,FALSE)</f>
        <v>2018</v>
      </c>
      <c r="F1225" s="7" t="str">
        <f>VLOOKUP(C1225,'[1]S1.All cases'!$B$3:$O$1003,12,FALSE)</f>
        <v>MUMC</v>
      </c>
      <c r="G1225" s="12" t="s">
        <v>39</v>
      </c>
      <c r="H1225" s="12" t="s">
        <v>38</v>
      </c>
      <c r="I1225" s="13" t="s">
        <v>37</v>
      </c>
      <c r="J1225" s="1" t="s">
        <v>174</v>
      </c>
      <c r="K1225" s="4">
        <v>5</v>
      </c>
      <c r="L1225" s="3">
        <v>128369334</v>
      </c>
      <c r="M1225" s="3" t="s">
        <v>34</v>
      </c>
      <c r="N1225" s="3" t="s">
        <v>35</v>
      </c>
      <c r="O1225" s="3"/>
      <c r="Q1225" s="3" t="s">
        <v>173</v>
      </c>
      <c r="S1225" s="6" t="s">
        <v>1</v>
      </c>
      <c r="T1225" s="6" t="s">
        <v>1</v>
      </c>
      <c r="U1225" s="18"/>
      <c r="V1225" s="29">
        <v>42</v>
      </c>
      <c r="W1225" s="29">
        <v>25</v>
      </c>
      <c r="X1225" s="28">
        <v>0.59523809523809523</v>
      </c>
    </row>
    <row r="1226" spans="1:26" s="9" customFormat="1" ht="18.75" x14ac:dyDescent="0.2">
      <c r="A1226" s="3">
        <v>1221</v>
      </c>
      <c r="B1226" s="3">
        <v>964</v>
      </c>
      <c r="C1226" s="7" t="s">
        <v>172</v>
      </c>
      <c r="D1226" s="7" t="s">
        <v>17</v>
      </c>
      <c r="E1226" s="7">
        <f>VLOOKUP(C1226,'[1]S1.All cases'!$B$3:$O$1003,13,FALSE)</f>
        <v>2018</v>
      </c>
      <c r="F1226" s="7" t="str">
        <f>VLOOKUP(C1226,'[1]S1.All cases'!$B$3:$O$1003,12,FALSE)</f>
        <v>MUMC</v>
      </c>
      <c r="G1226" s="12" t="s">
        <v>39</v>
      </c>
      <c r="H1226" s="12" t="s">
        <v>38</v>
      </c>
      <c r="I1226" s="13" t="s">
        <v>37</v>
      </c>
      <c r="J1226" s="1" t="s">
        <v>171</v>
      </c>
      <c r="K1226" s="4">
        <v>12</v>
      </c>
      <c r="L1226" s="3">
        <v>49185714</v>
      </c>
      <c r="M1226" s="3" t="s">
        <v>35</v>
      </c>
      <c r="N1226" s="3" t="s">
        <v>34</v>
      </c>
      <c r="O1226" s="3"/>
      <c r="Q1226" s="3" t="s">
        <v>170</v>
      </c>
      <c r="S1226" s="6" t="s">
        <v>1</v>
      </c>
      <c r="T1226" s="6" t="s">
        <v>1</v>
      </c>
      <c r="U1226" s="18"/>
      <c r="V1226" s="29">
        <v>38</v>
      </c>
      <c r="W1226" s="29">
        <v>7</v>
      </c>
      <c r="X1226" s="28">
        <v>0.18421052631578946</v>
      </c>
    </row>
    <row r="1227" spans="1:26" s="9" customFormat="1" ht="18.75" x14ac:dyDescent="0.2">
      <c r="A1227" s="3">
        <v>1222</v>
      </c>
      <c r="B1227" s="3">
        <v>965</v>
      </c>
      <c r="C1227" s="7" t="s">
        <v>169</v>
      </c>
      <c r="D1227" s="7" t="s">
        <v>7</v>
      </c>
      <c r="E1227" s="7">
        <f>VLOOKUP(C1227,'[1]S1.All cases'!$B$3:$O$1003,13,FALSE)</f>
        <v>2018</v>
      </c>
      <c r="F1227" s="7" t="str">
        <f>VLOOKUP(C1227,'[1]S1.All cases'!$B$3:$O$1003,12,FALSE)</f>
        <v>MUMC</v>
      </c>
      <c r="G1227" s="12" t="s">
        <v>39</v>
      </c>
      <c r="H1227" s="12" t="s">
        <v>38</v>
      </c>
      <c r="I1227" s="13" t="s">
        <v>37</v>
      </c>
      <c r="J1227" s="1" t="s">
        <v>168</v>
      </c>
      <c r="K1227" s="4" t="s">
        <v>10</v>
      </c>
      <c r="L1227" s="3">
        <v>80022446</v>
      </c>
      <c r="M1227" s="3" t="s">
        <v>34</v>
      </c>
      <c r="N1227" s="3" t="s">
        <v>35</v>
      </c>
      <c r="O1227" s="3"/>
      <c r="Q1227" s="3" t="s">
        <v>167</v>
      </c>
      <c r="S1227" s="6" t="s">
        <v>1</v>
      </c>
      <c r="T1227" s="6" t="s">
        <v>1</v>
      </c>
      <c r="U1227" s="18"/>
      <c r="V1227" s="29">
        <v>12</v>
      </c>
      <c r="W1227" s="29">
        <v>12</v>
      </c>
      <c r="X1227" s="28">
        <v>1</v>
      </c>
    </row>
    <row r="1228" spans="1:26" s="9" customFormat="1" ht="18.75" x14ac:dyDescent="0.2">
      <c r="A1228" s="3">
        <v>1223</v>
      </c>
      <c r="B1228" s="3">
        <v>966</v>
      </c>
      <c r="C1228" s="7" t="s">
        <v>166</v>
      </c>
      <c r="D1228" s="7" t="s">
        <v>17</v>
      </c>
      <c r="E1228" s="7">
        <f>VLOOKUP(C1228,'[1]S1.All cases'!$B$3:$O$1003,13,FALSE)</f>
        <v>2018</v>
      </c>
      <c r="F1228" s="7" t="str">
        <f>VLOOKUP(C1228,'[1]S1.All cases'!$B$3:$O$1003,12,FALSE)</f>
        <v>MUMC</v>
      </c>
      <c r="G1228" s="1" t="s">
        <v>6</v>
      </c>
      <c r="H1228" s="12" t="s">
        <v>5</v>
      </c>
      <c r="I1228" s="13" t="s">
        <v>4</v>
      </c>
      <c r="J1228" s="1" t="s">
        <v>165</v>
      </c>
      <c r="K1228" s="4">
        <v>22</v>
      </c>
      <c r="L1228" s="3" t="s">
        <v>164</v>
      </c>
      <c r="M1228" s="3">
        <v>2</v>
      </c>
      <c r="N1228" s="3">
        <v>3</v>
      </c>
      <c r="O1228" s="3">
        <v>658822</v>
      </c>
      <c r="Q1228" s="3"/>
      <c r="S1228" s="6" t="s">
        <v>1</v>
      </c>
      <c r="T1228" s="6" t="s">
        <v>1</v>
      </c>
      <c r="U1228" s="18"/>
      <c r="V1228" s="6"/>
      <c r="W1228" s="6"/>
      <c r="X1228" s="5"/>
    </row>
    <row r="1229" spans="1:26" s="9" customFormat="1" ht="18.75" x14ac:dyDescent="0.2">
      <c r="A1229" s="3">
        <v>1224</v>
      </c>
      <c r="B1229" s="3">
        <v>967</v>
      </c>
      <c r="C1229" s="7" t="s">
        <v>163</v>
      </c>
      <c r="D1229" s="7" t="s">
        <v>7</v>
      </c>
      <c r="E1229" s="7">
        <f>VLOOKUP(C1229,'[1]S1.All cases'!$B$3:$O$1003,13,FALSE)</f>
        <v>2018</v>
      </c>
      <c r="F1229" s="7" t="str">
        <f>VLOOKUP(C1229,'[1]S1.All cases'!$B$3:$O$1003,12,FALSE)</f>
        <v>MUMC</v>
      </c>
      <c r="G1229" s="12" t="s">
        <v>39</v>
      </c>
      <c r="H1229" s="12" t="s">
        <v>38</v>
      </c>
      <c r="I1229" s="1" t="s">
        <v>37</v>
      </c>
      <c r="J1229" s="1" t="s">
        <v>162</v>
      </c>
      <c r="K1229" s="4">
        <v>9</v>
      </c>
      <c r="L1229" s="3">
        <v>32984804</v>
      </c>
      <c r="M1229" s="3" t="s">
        <v>161</v>
      </c>
      <c r="N1229" s="3" t="s">
        <v>72</v>
      </c>
      <c r="O1229" s="3"/>
      <c r="Q1229" s="3" t="s">
        <v>160</v>
      </c>
      <c r="S1229" s="6" t="s">
        <v>1</v>
      </c>
      <c r="T1229" s="6" t="s">
        <v>1</v>
      </c>
      <c r="U1229" s="18"/>
      <c r="V1229" s="29">
        <v>34</v>
      </c>
      <c r="W1229" s="29">
        <v>33</v>
      </c>
      <c r="X1229" s="28">
        <v>0.97058823529411764</v>
      </c>
    </row>
    <row r="1230" spans="1:26" s="9" customFormat="1" ht="18.75" x14ac:dyDescent="0.2">
      <c r="A1230" s="3">
        <v>1225</v>
      </c>
      <c r="B1230" s="3">
        <v>968</v>
      </c>
      <c r="C1230" s="7" t="s">
        <v>159</v>
      </c>
      <c r="D1230" s="7" t="s">
        <v>7</v>
      </c>
      <c r="E1230" s="7">
        <f>VLOOKUP(C1230,'[1]S1.All cases'!$B$3:$O$1003,13,FALSE)</f>
        <v>2018</v>
      </c>
      <c r="F1230" s="7" t="str">
        <f>VLOOKUP(C1230,'[1]S1.All cases'!$B$3:$O$1003,12,FALSE)</f>
        <v>MUMC</v>
      </c>
      <c r="G1230" s="12" t="s">
        <v>39</v>
      </c>
      <c r="H1230" s="12" t="s">
        <v>38</v>
      </c>
      <c r="I1230" s="13" t="s">
        <v>37</v>
      </c>
      <c r="J1230" s="1" t="s">
        <v>158</v>
      </c>
      <c r="K1230" s="4">
        <v>6</v>
      </c>
      <c r="L1230" s="3">
        <v>142771551</v>
      </c>
      <c r="M1230" s="3" t="s">
        <v>35</v>
      </c>
      <c r="N1230" s="3" t="s">
        <v>54</v>
      </c>
      <c r="O1230" s="3"/>
      <c r="Q1230" s="3" t="s">
        <v>157</v>
      </c>
      <c r="S1230" s="6" t="s">
        <v>1</v>
      </c>
      <c r="T1230" s="6" t="s">
        <v>1</v>
      </c>
      <c r="U1230" s="18"/>
      <c r="V1230" s="29">
        <v>50</v>
      </c>
      <c r="W1230" s="29">
        <v>25</v>
      </c>
      <c r="X1230" s="28">
        <v>0.5</v>
      </c>
    </row>
    <row r="1231" spans="1:26" s="9" customFormat="1" ht="18.75" x14ac:dyDescent="0.25">
      <c r="A1231" s="3">
        <v>1226</v>
      </c>
      <c r="B1231" s="3">
        <v>969</v>
      </c>
      <c r="C1231" s="7" t="s">
        <v>156</v>
      </c>
      <c r="D1231" s="7" t="s">
        <v>17</v>
      </c>
      <c r="E1231" s="7">
        <f>VLOOKUP(C1231,'[1]S1.All cases'!$B$3:$O$1003,13,FALSE)</f>
        <v>2018</v>
      </c>
      <c r="F1231" s="7" t="str">
        <f>VLOOKUP(C1231,'[1]S1.All cases'!$B$3:$O$1003,12,FALSE)</f>
        <v>MUMC</v>
      </c>
      <c r="G1231" s="12" t="s">
        <v>118</v>
      </c>
      <c r="H1231" s="12" t="s">
        <v>117</v>
      </c>
      <c r="I1231" s="13" t="s">
        <v>4</v>
      </c>
      <c r="J1231" s="1" t="s">
        <v>146</v>
      </c>
      <c r="K1231" s="4">
        <v>4</v>
      </c>
      <c r="L1231" s="3" t="s">
        <v>145</v>
      </c>
      <c r="M1231" s="3">
        <v>2</v>
      </c>
      <c r="N1231" s="3">
        <v>1</v>
      </c>
      <c r="O1231" s="3">
        <v>60</v>
      </c>
      <c r="Q1231" s="3" t="s">
        <v>144</v>
      </c>
      <c r="R1231" s="31"/>
      <c r="S1231" s="17" t="s">
        <v>0</v>
      </c>
      <c r="T1231" s="17" t="s">
        <v>0</v>
      </c>
      <c r="U1231" s="17" t="s">
        <v>0</v>
      </c>
      <c r="V1231" s="6"/>
      <c r="W1231" s="6"/>
      <c r="X1231" s="5"/>
      <c r="Z1231" s="9" t="s">
        <v>19</v>
      </c>
    </row>
    <row r="1232" spans="1:26" s="9" customFormat="1" ht="18.75" x14ac:dyDescent="0.2">
      <c r="A1232" s="3">
        <v>1227</v>
      </c>
      <c r="B1232" s="3">
        <v>970</v>
      </c>
      <c r="C1232" s="7" t="s">
        <v>155</v>
      </c>
      <c r="D1232" s="7" t="s">
        <v>17</v>
      </c>
      <c r="E1232" s="7">
        <f>VLOOKUP(C1232,'[1]S1.All cases'!$B$3:$O$1003,13,FALSE)</f>
        <v>2018</v>
      </c>
      <c r="F1232" s="7" t="str">
        <f>VLOOKUP(C1232,'[1]S1.All cases'!$B$3:$O$1003,12,FALSE)</f>
        <v>MUMC</v>
      </c>
      <c r="G1232" s="12" t="s">
        <v>39</v>
      </c>
      <c r="H1232" s="12" t="s">
        <v>38</v>
      </c>
      <c r="I1232" s="13" t="s">
        <v>37</v>
      </c>
      <c r="J1232" s="1" t="s">
        <v>154</v>
      </c>
      <c r="K1232" s="4">
        <v>6</v>
      </c>
      <c r="L1232" s="3">
        <v>163415215</v>
      </c>
      <c r="M1232" s="3" t="s">
        <v>72</v>
      </c>
      <c r="N1232" s="3" t="s">
        <v>34</v>
      </c>
      <c r="O1232" s="3"/>
      <c r="Q1232" s="3" t="s">
        <v>153</v>
      </c>
      <c r="S1232" s="6" t="s">
        <v>1</v>
      </c>
      <c r="T1232" s="6" t="s">
        <v>1</v>
      </c>
      <c r="U1232" s="18"/>
      <c r="V1232" s="29">
        <v>25</v>
      </c>
      <c r="W1232" s="29">
        <v>10</v>
      </c>
      <c r="X1232" s="28">
        <v>0.4</v>
      </c>
    </row>
    <row r="1233" spans="1:26" s="9" customFormat="1" ht="18.75" x14ac:dyDescent="0.2">
      <c r="A1233" s="3">
        <v>1228</v>
      </c>
      <c r="B1233" s="3">
        <v>971</v>
      </c>
      <c r="C1233" s="7" t="s">
        <v>152</v>
      </c>
      <c r="D1233" s="7" t="s">
        <v>17</v>
      </c>
      <c r="E1233" s="7">
        <f>VLOOKUP(C1233,'[1]S1.All cases'!$B$3:$O$1003,13,FALSE)</f>
        <v>2019</v>
      </c>
      <c r="F1233" s="7" t="str">
        <f>VLOOKUP(C1233,'[1]S1.All cases'!$B$3:$O$1003,12,FALSE)</f>
        <v>MUMC</v>
      </c>
      <c r="G1233" s="12" t="s">
        <v>39</v>
      </c>
      <c r="H1233" s="12" t="s">
        <v>5</v>
      </c>
      <c r="I1233" s="13" t="s">
        <v>4</v>
      </c>
      <c r="J1233" s="1" t="s">
        <v>151</v>
      </c>
      <c r="K1233" s="4">
        <v>16</v>
      </c>
      <c r="L1233" s="3" t="s">
        <v>150</v>
      </c>
      <c r="M1233" s="3">
        <v>2</v>
      </c>
      <c r="N1233" s="3">
        <v>1</v>
      </c>
      <c r="O1233" s="3">
        <v>8579</v>
      </c>
      <c r="Q1233" s="3" t="s">
        <v>149</v>
      </c>
      <c r="S1233" s="6" t="s">
        <v>1</v>
      </c>
      <c r="T1233" s="18"/>
      <c r="U1233" s="6" t="s">
        <v>1</v>
      </c>
      <c r="V1233" s="6"/>
      <c r="W1233" s="6"/>
      <c r="X1233" s="5"/>
    </row>
    <row r="1234" spans="1:26" s="9" customFormat="1" ht="18.75" x14ac:dyDescent="0.2">
      <c r="A1234" s="3">
        <v>1229</v>
      </c>
      <c r="B1234" s="3">
        <v>972</v>
      </c>
      <c r="C1234" s="7" t="s">
        <v>148</v>
      </c>
      <c r="D1234" s="7" t="s">
        <v>7</v>
      </c>
      <c r="E1234" s="7">
        <f>VLOOKUP(C1234,'[1]S1.All cases'!$B$3:$O$1003,13,FALSE)</f>
        <v>2019</v>
      </c>
      <c r="F1234" s="7" t="str">
        <f>VLOOKUP(C1234,'[1]S1.All cases'!$B$3:$O$1003,12,FALSE)</f>
        <v>MUMC</v>
      </c>
      <c r="G1234" s="12" t="s">
        <v>118</v>
      </c>
      <c r="H1234" s="12" t="s">
        <v>117</v>
      </c>
      <c r="I1234" s="13" t="s">
        <v>4</v>
      </c>
      <c r="J1234" s="1" t="s">
        <v>146</v>
      </c>
      <c r="K1234" s="4">
        <v>4</v>
      </c>
      <c r="L1234" s="3" t="s">
        <v>145</v>
      </c>
      <c r="M1234" s="3">
        <v>26</v>
      </c>
      <c r="N1234" s="3">
        <v>41</v>
      </c>
      <c r="O1234" s="3">
        <v>60</v>
      </c>
      <c r="Q1234" s="3" t="s">
        <v>144</v>
      </c>
      <c r="S1234" s="6" t="s">
        <v>1</v>
      </c>
      <c r="T1234" s="6" t="s">
        <v>1</v>
      </c>
      <c r="U1234" s="18"/>
      <c r="V1234" s="6"/>
      <c r="W1234" s="6"/>
      <c r="X1234" s="5"/>
    </row>
    <row r="1235" spans="1:26" s="9" customFormat="1" ht="18.75" x14ac:dyDescent="0.2">
      <c r="A1235" s="3">
        <v>1230</v>
      </c>
      <c r="B1235" s="3">
        <v>973</v>
      </c>
      <c r="C1235" s="7" t="s">
        <v>147</v>
      </c>
      <c r="D1235" s="7" t="s">
        <v>7</v>
      </c>
      <c r="E1235" s="7">
        <f>VLOOKUP(C1235,'[1]S1.All cases'!$B$3:$O$1003,13,FALSE)</f>
        <v>2019</v>
      </c>
      <c r="F1235" s="7" t="str">
        <f>VLOOKUP(C1235,'[1]S1.All cases'!$B$3:$O$1003,12,FALSE)</f>
        <v>MUMC</v>
      </c>
      <c r="G1235" s="12" t="s">
        <v>118</v>
      </c>
      <c r="H1235" s="12" t="s">
        <v>117</v>
      </c>
      <c r="I1235" s="13" t="s">
        <v>4</v>
      </c>
      <c r="J1235" s="1" t="s">
        <v>146</v>
      </c>
      <c r="K1235" s="4">
        <v>4</v>
      </c>
      <c r="L1235" s="3" t="s">
        <v>145</v>
      </c>
      <c r="M1235" s="3">
        <v>26</v>
      </c>
      <c r="N1235" s="3">
        <v>29</v>
      </c>
      <c r="O1235" s="3">
        <v>60</v>
      </c>
      <c r="Q1235" s="3" t="s">
        <v>144</v>
      </c>
      <c r="S1235" s="6" t="s">
        <v>1</v>
      </c>
      <c r="T1235" s="6" t="s">
        <v>1</v>
      </c>
      <c r="U1235" s="18"/>
      <c r="V1235" s="6"/>
      <c r="W1235" s="6"/>
      <c r="X1235" s="5"/>
    </row>
    <row r="1236" spans="1:26" s="9" customFormat="1" ht="18.75" x14ac:dyDescent="0.2">
      <c r="A1236" s="3">
        <v>1231</v>
      </c>
      <c r="B1236" s="3">
        <v>974</v>
      </c>
      <c r="C1236" s="7" t="s">
        <v>139</v>
      </c>
      <c r="D1236" s="7" t="s">
        <v>17</v>
      </c>
      <c r="E1236" s="7">
        <f>VLOOKUP(C1236,'[1]S1.All cases'!$B$3:$O$1003,13,FALSE)</f>
        <v>2018</v>
      </c>
      <c r="F1236" s="7" t="str">
        <f>VLOOKUP(C1236,'[1]S1.All cases'!$B$3:$O$1003,12,FALSE)</f>
        <v>RUMC</v>
      </c>
      <c r="G1236" s="12" t="s">
        <v>39</v>
      </c>
      <c r="H1236" s="12" t="s">
        <v>38</v>
      </c>
      <c r="I1236" s="9" t="s">
        <v>37</v>
      </c>
      <c r="J1236" s="9" t="s">
        <v>143</v>
      </c>
      <c r="K1236" s="27">
        <v>1</v>
      </c>
      <c r="L1236" s="10">
        <v>11999030</v>
      </c>
      <c r="M1236" s="10" t="s">
        <v>35</v>
      </c>
      <c r="N1236" s="10" t="s">
        <v>72</v>
      </c>
      <c r="O1236" s="10"/>
      <c r="Q1236" s="3" t="s">
        <v>142</v>
      </c>
      <c r="S1236" s="6" t="s">
        <v>1</v>
      </c>
      <c r="T1236" s="6" t="s">
        <v>1</v>
      </c>
      <c r="U1236" s="18"/>
      <c r="V1236" s="29">
        <v>37</v>
      </c>
      <c r="W1236" s="29">
        <v>18</v>
      </c>
      <c r="X1236" s="28">
        <v>0.48648648648648651</v>
      </c>
    </row>
    <row r="1237" spans="1:26" s="9" customFormat="1" ht="18.75" x14ac:dyDescent="0.2">
      <c r="A1237" s="3">
        <v>1232</v>
      </c>
      <c r="B1237" s="3">
        <v>974</v>
      </c>
      <c r="C1237" s="7" t="s">
        <v>139</v>
      </c>
      <c r="D1237" s="7" t="s">
        <v>17</v>
      </c>
      <c r="E1237" s="7">
        <f>VLOOKUP(C1237,'[1]S1.All cases'!$B$3:$O$1003,13,FALSE)</f>
        <v>2018</v>
      </c>
      <c r="F1237" s="7" t="str">
        <f>VLOOKUP(C1237,'[1]S1.All cases'!$B$3:$O$1003,12,FALSE)</f>
        <v>RUMC</v>
      </c>
      <c r="G1237" s="12" t="s">
        <v>39</v>
      </c>
      <c r="H1237" s="12" t="s">
        <v>38</v>
      </c>
      <c r="I1237" s="9" t="s">
        <v>37</v>
      </c>
      <c r="J1237" s="9" t="s">
        <v>141</v>
      </c>
      <c r="K1237" s="27">
        <v>14</v>
      </c>
      <c r="L1237" s="10">
        <v>102044400</v>
      </c>
      <c r="M1237" s="10" t="s">
        <v>35</v>
      </c>
      <c r="N1237" s="10" t="s">
        <v>34</v>
      </c>
      <c r="O1237" s="10"/>
      <c r="Q1237" s="3" t="s">
        <v>140</v>
      </c>
      <c r="S1237" s="6" t="s">
        <v>1</v>
      </c>
      <c r="T1237" s="6" t="s">
        <v>1</v>
      </c>
      <c r="U1237" s="18"/>
      <c r="V1237" s="29">
        <v>36</v>
      </c>
      <c r="W1237" s="29">
        <v>19</v>
      </c>
      <c r="X1237" s="28">
        <v>0.52777777777777779</v>
      </c>
    </row>
    <row r="1238" spans="1:26" s="9" customFormat="1" ht="18.75" x14ac:dyDescent="0.2">
      <c r="A1238" s="3">
        <v>1233</v>
      </c>
      <c r="B1238" s="3">
        <v>974</v>
      </c>
      <c r="C1238" s="7" t="s">
        <v>139</v>
      </c>
      <c r="D1238" s="7" t="s">
        <v>17</v>
      </c>
      <c r="E1238" s="7">
        <f>VLOOKUP(C1238,'[1]S1.All cases'!$B$3:$O$1003,13,FALSE)</f>
        <v>2018</v>
      </c>
      <c r="F1238" s="7" t="str">
        <f>VLOOKUP(C1238,'[1]S1.All cases'!$B$3:$O$1003,12,FALSE)</f>
        <v>RUMC</v>
      </c>
      <c r="G1238" s="12" t="s">
        <v>39</v>
      </c>
      <c r="H1238" s="12" t="s">
        <v>38</v>
      </c>
      <c r="I1238" s="9" t="s">
        <v>37</v>
      </c>
      <c r="J1238" s="9" t="s">
        <v>138</v>
      </c>
      <c r="K1238" s="27">
        <v>16</v>
      </c>
      <c r="L1238" s="10">
        <v>70262372</v>
      </c>
      <c r="M1238" s="10" t="s">
        <v>35</v>
      </c>
      <c r="N1238" s="10" t="s">
        <v>34</v>
      </c>
      <c r="O1238" s="10"/>
      <c r="Q1238" s="3" t="s">
        <v>137</v>
      </c>
      <c r="S1238" s="6" t="s">
        <v>1</v>
      </c>
      <c r="T1238" s="6" t="s">
        <v>1</v>
      </c>
      <c r="U1238" s="18"/>
      <c r="V1238" s="29">
        <v>47</v>
      </c>
      <c r="W1238" s="29">
        <v>24</v>
      </c>
      <c r="X1238" s="28">
        <v>0.51063829787234039</v>
      </c>
    </row>
    <row r="1239" spans="1:26" s="9" customFormat="1" ht="18.75" x14ac:dyDescent="0.2">
      <c r="A1239" s="3">
        <v>1234</v>
      </c>
      <c r="B1239" s="3">
        <v>975</v>
      </c>
      <c r="C1239" s="7" t="s">
        <v>136</v>
      </c>
      <c r="D1239" s="7" t="s">
        <v>17</v>
      </c>
      <c r="E1239" s="7">
        <f>VLOOKUP(C1239,'[1]S1.All cases'!$B$3:$O$1003,13,FALSE)</f>
        <v>2017</v>
      </c>
      <c r="F1239" s="7" t="str">
        <f>VLOOKUP(C1239,'[1]S1.All cases'!$B$3:$O$1003,12,FALSE)</f>
        <v>RUMC</v>
      </c>
      <c r="G1239" s="12" t="s">
        <v>118</v>
      </c>
      <c r="H1239" s="12" t="s">
        <v>135</v>
      </c>
      <c r="I1239" s="9" t="s">
        <v>4</v>
      </c>
      <c r="J1239" s="9" t="s">
        <v>134</v>
      </c>
      <c r="K1239" s="27">
        <v>15</v>
      </c>
      <c r="L1239" s="10" t="s">
        <v>133</v>
      </c>
      <c r="M1239" s="10" t="s">
        <v>132</v>
      </c>
      <c r="N1239" s="10" t="s">
        <v>131</v>
      </c>
      <c r="O1239" s="10">
        <v>11739102</v>
      </c>
      <c r="Q1239" s="3"/>
      <c r="S1239" s="6" t="s">
        <v>1</v>
      </c>
      <c r="T1239" s="18"/>
      <c r="U1239" s="6" t="s">
        <v>1</v>
      </c>
      <c r="V1239" s="6"/>
      <c r="W1239" s="6"/>
      <c r="X1239" s="5"/>
      <c r="Y1239" s="9" t="s">
        <v>130</v>
      </c>
    </row>
    <row r="1240" spans="1:26" s="9" customFormat="1" ht="18.75" x14ac:dyDescent="0.2">
      <c r="A1240" s="3">
        <v>1235</v>
      </c>
      <c r="B1240" s="3">
        <v>976</v>
      </c>
      <c r="C1240" s="7" t="s">
        <v>126</v>
      </c>
      <c r="D1240" s="7" t="s">
        <v>17</v>
      </c>
      <c r="E1240" s="7">
        <f>VLOOKUP(C1240,'[1]S1.All cases'!$B$3:$O$1003,13,FALSE)</f>
        <v>2018</v>
      </c>
      <c r="F1240" s="7" t="str">
        <f>VLOOKUP(C1240,'[1]S1.All cases'!$B$3:$O$1003,12,FALSE)</f>
        <v>RUMC</v>
      </c>
      <c r="G1240" s="9" t="s">
        <v>59</v>
      </c>
      <c r="H1240" s="12" t="s">
        <v>5</v>
      </c>
      <c r="I1240" s="9" t="s">
        <v>4</v>
      </c>
      <c r="J1240" s="9" t="s">
        <v>129</v>
      </c>
      <c r="K1240" s="27">
        <v>1</v>
      </c>
      <c r="L1240" s="10" t="s">
        <v>128</v>
      </c>
      <c r="M1240" s="10">
        <v>2</v>
      </c>
      <c r="N1240" s="10">
        <v>3</v>
      </c>
      <c r="O1240" s="10">
        <v>104184</v>
      </c>
      <c r="Q1240" s="9" t="s">
        <v>127</v>
      </c>
      <c r="S1240" s="6" t="s">
        <v>1</v>
      </c>
      <c r="T1240" s="18"/>
      <c r="U1240" s="6" t="s">
        <v>1</v>
      </c>
      <c r="V1240" s="6"/>
      <c r="W1240" s="6"/>
      <c r="X1240" s="5"/>
    </row>
    <row r="1241" spans="1:26" s="9" customFormat="1" ht="18.75" x14ac:dyDescent="0.2">
      <c r="A1241" s="3">
        <v>1236</v>
      </c>
      <c r="B1241" s="3">
        <v>976</v>
      </c>
      <c r="C1241" s="7" t="s">
        <v>126</v>
      </c>
      <c r="D1241" s="7" t="s">
        <v>17</v>
      </c>
      <c r="E1241" s="7">
        <f>VLOOKUP(C1241,'[1]S1.All cases'!$B$3:$O$1003,13,FALSE)</f>
        <v>2018</v>
      </c>
      <c r="F1241" s="7" t="str">
        <f>VLOOKUP(C1241,'[1]S1.All cases'!$B$3:$O$1003,12,FALSE)</f>
        <v>RUMC</v>
      </c>
      <c r="G1241" s="9" t="s">
        <v>59</v>
      </c>
      <c r="H1241" s="12" t="s">
        <v>5</v>
      </c>
      <c r="I1241" s="13" t="s">
        <v>4</v>
      </c>
      <c r="J1241" s="9" t="s">
        <v>125</v>
      </c>
      <c r="K1241" s="27">
        <v>2</v>
      </c>
      <c r="L1241" s="10" t="s">
        <v>124</v>
      </c>
      <c r="M1241" s="10">
        <v>2</v>
      </c>
      <c r="N1241" s="10">
        <v>1</v>
      </c>
      <c r="O1241" s="10">
        <v>8930</v>
      </c>
      <c r="Q1241" s="9" t="s">
        <v>123</v>
      </c>
      <c r="S1241" s="6" t="s">
        <v>1</v>
      </c>
      <c r="T1241" s="6" t="s">
        <v>1</v>
      </c>
      <c r="U1241" s="18"/>
      <c r="V1241" s="6"/>
      <c r="W1241" s="6"/>
      <c r="X1241" s="5"/>
    </row>
    <row r="1242" spans="1:26" s="9" customFormat="1" ht="18.75" x14ac:dyDescent="0.2">
      <c r="A1242" s="3">
        <v>1237</v>
      </c>
      <c r="B1242" s="3">
        <v>977</v>
      </c>
      <c r="C1242" s="7" t="s">
        <v>122</v>
      </c>
      <c r="D1242" s="7" t="s">
        <v>7</v>
      </c>
      <c r="E1242" s="7">
        <f>VLOOKUP(C1242,'[1]S1.All cases'!$B$3:$O$1003,13,FALSE)</f>
        <v>2018</v>
      </c>
      <c r="F1242" s="7" t="str">
        <f>VLOOKUP(C1242,'[1]S1.All cases'!$B$3:$O$1003,12,FALSE)</f>
        <v>RUMC</v>
      </c>
      <c r="G1242" s="12" t="s">
        <v>109</v>
      </c>
      <c r="H1242" s="12" t="s">
        <v>38</v>
      </c>
      <c r="I1242" s="9" t="s">
        <v>37</v>
      </c>
      <c r="J1242" s="9" t="s">
        <v>121</v>
      </c>
      <c r="K1242" s="27">
        <v>12</v>
      </c>
      <c r="L1242" s="10">
        <v>51770547</v>
      </c>
      <c r="M1242" s="10" t="s">
        <v>72</v>
      </c>
      <c r="N1242" s="10" t="s">
        <v>54</v>
      </c>
      <c r="O1242" s="10"/>
      <c r="Q1242" s="3" t="s">
        <v>120</v>
      </c>
      <c r="S1242" s="6" t="s">
        <v>1</v>
      </c>
      <c r="T1242" s="6" t="s">
        <v>1</v>
      </c>
      <c r="U1242" s="18"/>
      <c r="V1242" s="29">
        <v>37</v>
      </c>
      <c r="W1242" s="29">
        <v>22</v>
      </c>
      <c r="X1242" s="28">
        <v>0.59459459459459463</v>
      </c>
    </row>
    <row r="1243" spans="1:26" s="9" customFormat="1" ht="18.75" x14ac:dyDescent="0.2">
      <c r="A1243" s="3">
        <v>1238</v>
      </c>
      <c r="B1243" s="3">
        <v>978</v>
      </c>
      <c r="C1243" s="7" t="s">
        <v>119</v>
      </c>
      <c r="D1243" s="7" t="s">
        <v>17</v>
      </c>
      <c r="E1243" s="7">
        <f>VLOOKUP(C1243,'[1]S1.All cases'!$B$3:$O$1003,13,FALSE)</f>
        <v>2018</v>
      </c>
      <c r="F1243" s="7" t="str">
        <f>VLOOKUP(C1243,'[1]S1.All cases'!$B$3:$O$1003,12,FALSE)</f>
        <v>RUMC</v>
      </c>
      <c r="G1243" s="12" t="s">
        <v>118</v>
      </c>
      <c r="H1243" s="12" t="s">
        <v>117</v>
      </c>
      <c r="I1243" s="9" t="s">
        <v>4</v>
      </c>
      <c r="J1243" s="9" t="s">
        <v>116</v>
      </c>
      <c r="K1243" s="27" t="s">
        <v>10</v>
      </c>
      <c r="L1243" s="10" t="s">
        <v>115</v>
      </c>
      <c r="M1243" s="10">
        <v>44</v>
      </c>
      <c r="N1243" s="10">
        <v>51</v>
      </c>
      <c r="O1243" s="10">
        <v>60</v>
      </c>
      <c r="Q1243" s="9" t="s">
        <v>114</v>
      </c>
      <c r="S1243" s="6" t="s">
        <v>1</v>
      </c>
      <c r="T1243" s="6" t="s">
        <v>1</v>
      </c>
      <c r="U1243" s="18"/>
      <c r="V1243" s="6"/>
      <c r="W1243" s="6"/>
      <c r="X1243" s="5"/>
      <c r="Y1243" s="9" t="s">
        <v>113</v>
      </c>
    </row>
    <row r="1244" spans="1:26" s="9" customFormat="1" ht="18.75" x14ac:dyDescent="0.2">
      <c r="A1244" s="3">
        <v>1239</v>
      </c>
      <c r="B1244" s="3">
        <v>979</v>
      </c>
      <c r="C1244" s="7" t="s">
        <v>112</v>
      </c>
      <c r="D1244" s="7" t="s">
        <v>17</v>
      </c>
      <c r="E1244" s="7">
        <f>VLOOKUP(C1244,'[1]S1.All cases'!$B$3:$O$1003,13,FALSE)</f>
        <v>2018</v>
      </c>
      <c r="F1244" s="7" t="str">
        <f>VLOOKUP(C1244,'[1]S1.All cases'!$B$3:$O$1003,12,FALSE)</f>
        <v>RUMC</v>
      </c>
      <c r="G1244" s="12" t="s">
        <v>52</v>
      </c>
      <c r="H1244" s="12" t="s">
        <v>38</v>
      </c>
      <c r="I1244" s="9" t="s">
        <v>37</v>
      </c>
      <c r="J1244" s="9" t="s">
        <v>90</v>
      </c>
      <c r="K1244" s="27">
        <v>12</v>
      </c>
      <c r="L1244" s="10">
        <v>102840399</v>
      </c>
      <c r="M1244" s="10" t="s">
        <v>35</v>
      </c>
      <c r="N1244" s="10" t="s">
        <v>34</v>
      </c>
      <c r="O1244" s="10"/>
      <c r="Q1244" s="3" t="s">
        <v>89</v>
      </c>
      <c r="S1244" s="6" t="s">
        <v>1</v>
      </c>
      <c r="T1244" s="6" t="s">
        <v>1</v>
      </c>
      <c r="U1244" s="18"/>
      <c r="V1244" s="29">
        <v>45</v>
      </c>
      <c r="W1244" s="29">
        <v>18</v>
      </c>
      <c r="X1244" s="28">
        <v>0.4</v>
      </c>
    </row>
    <row r="1245" spans="1:26" s="9" customFormat="1" ht="18.75" x14ac:dyDescent="0.2">
      <c r="A1245" s="3">
        <v>1240</v>
      </c>
      <c r="B1245" s="3">
        <v>979</v>
      </c>
      <c r="C1245" s="7" t="s">
        <v>112</v>
      </c>
      <c r="D1245" s="7" t="s">
        <v>17</v>
      </c>
      <c r="E1245" s="7">
        <f>VLOOKUP(C1245,'[1]S1.All cases'!$B$3:$O$1003,13,FALSE)</f>
        <v>2018</v>
      </c>
      <c r="F1245" s="7" t="str">
        <f>VLOOKUP(C1245,'[1]S1.All cases'!$B$3:$O$1003,12,FALSE)</f>
        <v>RUMC</v>
      </c>
      <c r="G1245" s="12" t="s">
        <v>52</v>
      </c>
      <c r="H1245" s="12" t="s">
        <v>38</v>
      </c>
      <c r="I1245" s="9" t="s">
        <v>37</v>
      </c>
      <c r="J1245" s="9" t="s">
        <v>111</v>
      </c>
      <c r="K1245" s="27">
        <v>12</v>
      </c>
      <c r="L1245" s="10">
        <v>102855281</v>
      </c>
      <c r="M1245" s="10" t="s">
        <v>35</v>
      </c>
      <c r="N1245" s="10" t="s">
        <v>34</v>
      </c>
      <c r="O1245" s="10"/>
      <c r="Q1245" s="3" t="s">
        <v>89</v>
      </c>
      <c r="S1245" s="6" t="s">
        <v>1</v>
      </c>
      <c r="T1245" s="6" t="s">
        <v>1</v>
      </c>
      <c r="U1245" s="18"/>
      <c r="V1245" s="29">
        <v>20</v>
      </c>
      <c r="W1245" s="29">
        <v>11</v>
      </c>
      <c r="X1245" s="28">
        <v>0.55000000000000004</v>
      </c>
    </row>
    <row r="1246" spans="1:26" s="9" customFormat="1" ht="18.75" x14ac:dyDescent="0.2">
      <c r="A1246" s="3">
        <v>1241</v>
      </c>
      <c r="B1246" s="3">
        <v>980</v>
      </c>
      <c r="C1246" s="7" t="s">
        <v>110</v>
      </c>
      <c r="D1246" s="7" t="s">
        <v>17</v>
      </c>
      <c r="E1246" s="7">
        <f>VLOOKUP(C1246,'[1]S1.All cases'!$B$3:$O$1003,13,FALSE)</f>
        <v>2018</v>
      </c>
      <c r="F1246" s="7" t="str">
        <f>VLOOKUP(C1246,'[1]S1.All cases'!$B$3:$O$1003,12,FALSE)</f>
        <v>RUMC</v>
      </c>
      <c r="G1246" s="12" t="s">
        <v>109</v>
      </c>
      <c r="H1246" s="12" t="s">
        <v>38</v>
      </c>
      <c r="I1246" s="9" t="s">
        <v>37</v>
      </c>
      <c r="J1246" s="9" t="s">
        <v>108</v>
      </c>
      <c r="K1246" s="27">
        <v>2</v>
      </c>
      <c r="L1246" s="10">
        <v>47806285</v>
      </c>
      <c r="M1246" s="10" t="s">
        <v>107</v>
      </c>
      <c r="N1246" s="10" t="s">
        <v>106</v>
      </c>
      <c r="O1246" s="10"/>
      <c r="P1246" s="1"/>
      <c r="Q1246" s="3" t="s">
        <v>105</v>
      </c>
      <c r="S1246" s="6" t="s">
        <v>1</v>
      </c>
      <c r="T1246" s="6" t="s">
        <v>1</v>
      </c>
      <c r="U1246" s="18"/>
      <c r="V1246" s="29">
        <v>35</v>
      </c>
      <c r="W1246" s="29">
        <v>17</v>
      </c>
      <c r="X1246" s="28">
        <v>0.48571428571428571</v>
      </c>
      <c r="Y1246" s="1"/>
      <c r="Z1246" s="1"/>
    </row>
    <row r="1247" spans="1:26" s="9" customFormat="1" ht="18.75" x14ac:dyDescent="0.2">
      <c r="A1247" s="3">
        <v>1242</v>
      </c>
      <c r="B1247" s="3">
        <v>981</v>
      </c>
      <c r="C1247" s="7" t="s">
        <v>104</v>
      </c>
      <c r="D1247" s="7" t="s">
        <v>7</v>
      </c>
      <c r="E1247" s="7">
        <f>VLOOKUP(C1247,'[1]S1.All cases'!$B$3:$O$1003,13,FALSE)</f>
        <v>2018</v>
      </c>
      <c r="F1247" s="7" t="str">
        <f>VLOOKUP(C1247,'[1]S1.All cases'!$B$3:$O$1003,12,FALSE)</f>
        <v>RUMC</v>
      </c>
      <c r="G1247" s="12" t="s">
        <v>39</v>
      </c>
      <c r="H1247" s="12" t="s">
        <v>38</v>
      </c>
      <c r="I1247" s="9" t="s">
        <v>37</v>
      </c>
      <c r="J1247" s="9" t="s">
        <v>103</v>
      </c>
      <c r="K1247" s="27" t="s">
        <v>10</v>
      </c>
      <c r="L1247" s="10">
        <v>20177039</v>
      </c>
      <c r="M1247" s="10" t="s">
        <v>102</v>
      </c>
      <c r="N1247" s="10" t="s">
        <v>72</v>
      </c>
      <c r="O1247" s="10"/>
      <c r="Q1247" s="3" t="s">
        <v>101</v>
      </c>
      <c r="S1247" s="6" t="s">
        <v>1</v>
      </c>
      <c r="T1247" s="6" t="s">
        <v>1</v>
      </c>
      <c r="U1247" s="18"/>
      <c r="V1247" s="29">
        <v>12</v>
      </c>
      <c r="W1247" s="29">
        <v>12</v>
      </c>
      <c r="X1247" s="28">
        <v>1</v>
      </c>
    </row>
    <row r="1248" spans="1:26" s="9" customFormat="1" ht="18.75" x14ac:dyDescent="0.2">
      <c r="A1248" s="3">
        <v>1243</v>
      </c>
      <c r="B1248" s="3">
        <v>982</v>
      </c>
      <c r="C1248" s="7" t="s">
        <v>99</v>
      </c>
      <c r="D1248" s="7" t="s">
        <v>17</v>
      </c>
      <c r="E1248" s="7">
        <f>VLOOKUP(C1248,'[1]S1.All cases'!$B$3:$O$1003,13,FALSE)</f>
        <v>2018</v>
      </c>
      <c r="F1248" s="7" t="str">
        <f>VLOOKUP(C1248,'[1]S1.All cases'!$B$3:$O$1003,12,FALSE)</f>
        <v>RUMC</v>
      </c>
      <c r="G1248" s="12" t="s">
        <v>52</v>
      </c>
      <c r="H1248" s="12" t="s">
        <v>38</v>
      </c>
      <c r="I1248" s="9" t="s">
        <v>37</v>
      </c>
      <c r="J1248" s="9" t="s">
        <v>100</v>
      </c>
      <c r="K1248" s="27">
        <v>6</v>
      </c>
      <c r="L1248" s="10">
        <v>32038514</v>
      </c>
      <c r="M1248" s="10" t="s">
        <v>35</v>
      </c>
      <c r="N1248" s="10" t="s">
        <v>34</v>
      </c>
      <c r="O1248" s="10"/>
      <c r="Q1248" s="9" t="s">
        <v>97</v>
      </c>
      <c r="R1248" s="10" t="s">
        <v>96</v>
      </c>
      <c r="S1248" s="6" t="s">
        <v>1</v>
      </c>
      <c r="T1248" s="18"/>
      <c r="U1248" s="6" t="s">
        <v>1</v>
      </c>
      <c r="V1248" s="29"/>
      <c r="W1248" s="29"/>
      <c r="X1248" s="28"/>
    </row>
    <row r="1249" spans="1:26" s="9" customFormat="1" ht="18.75" x14ac:dyDescent="0.2">
      <c r="A1249" s="3">
        <v>1244</v>
      </c>
      <c r="B1249" s="3">
        <v>982</v>
      </c>
      <c r="C1249" s="7" t="s">
        <v>99</v>
      </c>
      <c r="D1249" s="7" t="s">
        <v>17</v>
      </c>
      <c r="E1249" s="7">
        <f>VLOOKUP(C1249,'[1]S1.All cases'!$B$3:$O$1003,13,FALSE)</f>
        <v>2018</v>
      </c>
      <c r="F1249" s="7" t="str">
        <f>VLOOKUP(C1249,'[1]S1.All cases'!$B$3:$O$1003,12,FALSE)</f>
        <v>RUMC</v>
      </c>
      <c r="G1249" s="12" t="s">
        <v>52</v>
      </c>
      <c r="H1249" s="12" t="s">
        <v>38</v>
      </c>
      <c r="I1249" s="9" t="s">
        <v>37</v>
      </c>
      <c r="J1249" s="9" t="s">
        <v>98</v>
      </c>
      <c r="K1249" s="27">
        <v>6</v>
      </c>
      <c r="L1249" s="10">
        <v>32039081</v>
      </c>
      <c r="M1249" s="10" t="s">
        <v>35</v>
      </c>
      <c r="N1249" s="10" t="s">
        <v>54</v>
      </c>
      <c r="O1249" s="10"/>
      <c r="Q1249" s="9" t="s">
        <v>97</v>
      </c>
      <c r="R1249" s="10" t="s">
        <v>96</v>
      </c>
      <c r="S1249" s="6" t="s">
        <v>1</v>
      </c>
      <c r="T1249" s="6" t="s">
        <v>1</v>
      </c>
      <c r="U1249" s="18"/>
      <c r="V1249" s="29">
        <v>42</v>
      </c>
      <c r="W1249" s="29">
        <v>16</v>
      </c>
      <c r="X1249" s="28">
        <v>0.38095238095238093</v>
      </c>
    </row>
    <row r="1250" spans="1:26" s="9" customFormat="1" ht="18.75" x14ac:dyDescent="0.2">
      <c r="A1250" s="3">
        <v>1245</v>
      </c>
      <c r="B1250" s="3">
        <v>983</v>
      </c>
      <c r="C1250" s="7" t="s">
        <v>94</v>
      </c>
      <c r="D1250" s="7" t="s">
        <v>7</v>
      </c>
      <c r="E1250" s="7">
        <f>VLOOKUP(C1250,'[1]S1.All cases'!$B$3:$O$1003,13,FALSE)</f>
        <v>2018</v>
      </c>
      <c r="F1250" s="7" t="str">
        <f>VLOOKUP(C1250,'[1]S1.All cases'!$B$3:$O$1003,12,FALSE)</f>
        <v>RUMC</v>
      </c>
      <c r="G1250" s="12" t="s">
        <v>39</v>
      </c>
      <c r="H1250" s="12" t="s">
        <v>38</v>
      </c>
      <c r="I1250" s="9" t="s">
        <v>37</v>
      </c>
      <c r="J1250" s="9" t="s">
        <v>95</v>
      </c>
      <c r="K1250" s="27">
        <v>11</v>
      </c>
      <c r="L1250" s="10">
        <v>61956946</v>
      </c>
      <c r="M1250" s="10" t="s">
        <v>35</v>
      </c>
      <c r="N1250" s="10" t="s">
        <v>34</v>
      </c>
      <c r="O1250" s="10"/>
      <c r="Q1250" s="3" t="s">
        <v>92</v>
      </c>
      <c r="S1250" s="6" t="s">
        <v>1</v>
      </c>
      <c r="T1250" s="6" t="s">
        <v>1</v>
      </c>
      <c r="U1250" s="18"/>
      <c r="V1250" s="29">
        <v>31</v>
      </c>
      <c r="W1250" s="29">
        <v>18</v>
      </c>
      <c r="X1250" s="28">
        <v>0.58064516129032262</v>
      </c>
    </row>
    <row r="1251" spans="1:26" s="9" customFormat="1" ht="18.75" x14ac:dyDescent="0.2">
      <c r="A1251" s="3">
        <v>1246</v>
      </c>
      <c r="B1251" s="3">
        <v>983</v>
      </c>
      <c r="C1251" s="7" t="s">
        <v>94</v>
      </c>
      <c r="D1251" s="7" t="s">
        <v>7</v>
      </c>
      <c r="E1251" s="7">
        <f>VLOOKUP(C1251,'[1]S1.All cases'!$B$3:$O$1003,13,FALSE)</f>
        <v>2018</v>
      </c>
      <c r="F1251" s="7" t="str">
        <f>VLOOKUP(C1251,'[1]S1.All cases'!$B$3:$O$1003,12,FALSE)</f>
        <v>RUMC</v>
      </c>
      <c r="G1251" s="12" t="s">
        <v>39</v>
      </c>
      <c r="H1251" s="12" t="s">
        <v>38</v>
      </c>
      <c r="I1251" s="9" t="s">
        <v>37</v>
      </c>
      <c r="J1251" s="9" t="s">
        <v>93</v>
      </c>
      <c r="K1251" s="27">
        <v>11</v>
      </c>
      <c r="L1251" s="10">
        <v>61958195</v>
      </c>
      <c r="M1251" s="10" t="s">
        <v>54</v>
      </c>
      <c r="N1251" s="10" t="s">
        <v>72</v>
      </c>
      <c r="O1251" s="10"/>
      <c r="Q1251" s="3" t="s">
        <v>92</v>
      </c>
      <c r="S1251" s="6" t="s">
        <v>1</v>
      </c>
      <c r="T1251" s="6" t="s">
        <v>1</v>
      </c>
      <c r="U1251" s="18"/>
      <c r="V1251" s="29">
        <v>28</v>
      </c>
      <c r="W1251" s="29">
        <v>16</v>
      </c>
      <c r="X1251" s="28">
        <v>0.5714285714285714</v>
      </c>
    </row>
    <row r="1252" spans="1:26" s="9" customFormat="1" ht="18.75" x14ac:dyDescent="0.2">
      <c r="A1252" s="3">
        <v>1247</v>
      </c>
      <c r="B1252" s="3">
        <v>984</v>
      </c>
      <c r="C1252" s="7" t="s">
        <v>91</v>
      </c>
      <c r="D1252" s="7" t="s">
        <v>7</v>
      </c>
      <c r="E1252" s="7">
        <f>VLOOKUP(C1252,'[1]S1.All cases'!$B$3:$O$1003,13,FALSE)</f>
        <v>2018</v>
      </c>
      <c r="F1252" s="7" t="str">
        <f>VLOOKUP(C1252,'[1]S1.All cases'!$B$3:$O$1003,12,FALSE)</f>
        <v>RUMC</v>
      </c>
      <c r="G1252" s="12" t="s">
        <v>52</v>
      </c>
      <c r="H1252" s="12" t="s">
        <v>38</v>
      </c>
      <c r="I1252" s="9" t="s">
        <v>37</v>
      </c>
      <c r="J1252" s="9" t="s">
        <v>90</v>
      </c>
      <c r="K1252" s="27">
        <v>12</v>
      </c>
      <c r="L1252" s="10">
        <v>102840399</v>
      </c>
      <c r="M1252" s="10" t="s">
        <v>35</v>
      </c>
      <c r="N1252" s="10" t="s">
        <v>34</v>
      </c>
      <c r="O1252" s="10"/>
      <c r="Q1252" s="9" t="s">
        <v>89</v>
      </c>
      <c r="S1252" s="6" t="s">
        <v>1</v>
      </c>
      <c r="T1252" s="6" t="s">
        <v>1</v>
      </c>
      <c r="U1252" s="18"/>
      <c r="V1252" s="29">
        <v>41</v>
      </c>
      <c r="W1252" s="29">
        <v>41</v>
      </c>
      <c r="X1252" s="28">
        <v>1</v>
      </c>
    </row>
    <row r="1253" spans="1:26" s="9" customFormat="1" ht="18.75" x14ac:dyDescent="0.2">
      <c r="A1253" s="3">
        <v>1248</v>
      </c>
      <c r="B1253" s="3">
        <v>985</v>
      </c>
      <c r="C1253" s="7" t="s">
        <v>88</v>
      </c>
      <c r="D1253" s="7" t="s">
        <v>17</v>
      </c>
      <c r="E1253" s="7">
        <f>VLOOKUP(C1253,'[1]S1.All cases'!$B$3:$O$1003,13,FALSE)</f>
        <v>2018</v>
      </c>
      <c r="F1253" s="7" t="str">
        <f>VLOOKUP(C1253,'[1]S1.All cases'!$B$3:$O$1003,12,FALSE)</f>
        <v>RUMC</v>
      </c>
      <c r="G1253" s="12" t="s">
        <v>39</v>
      </c>
      <c r="H1253" s="12" t="s">
        <v>38</v>
      </c>
      <c r="I1253" s="9" t="s">
        <v>37</v>
      </c>
      <c r="J1253" s="9" t="s">
        <v>87</v>
      </c>
      <c r="K1253" s="27">
        <v>9</v>
      </c>
      <c r="L1253" s="10">
        <v>83975511</v>
      </c>
      <c r="M1253" s="10" t="s">
        <v>34</v>
      </c>
      <c r="N1253" s="10" t="s">
        <v>35</v>
      </c>
      <c r="O1253" s="10"/>
      <c r="Q1253" s="3" t="s">
        <v>86</v>
      </c>
      <c r="S1253" s="6" t="s">
        <v>1</v>
      </c>
      <c r="T1253" s="6" t="s">
        <v>1</v>
      </c>
      <c r="U1253" s="18"/>
      <c r="V1253" s="29">
        <v>37</v>
      </c>
      <c r="W1253" s="29">
        <v>16</v>
      </c>
      <c r="X1253" s="28">
        <v>0.43243243243243246</v>
      </c>
    </row>
    <row r="1254" spans="1:26" s="9" customFormat="1" ht="18.75" x14ac:dyDescent="0.2">
      <c r="A1254" s="3">
        <v>1249</v>
      </c>
      <c r="B1254" s="3">
        <v>986</v>
      </c>
      <c r="C1254" s="7" t="s">
        <v>85</v>
      </c>
      <c r="D1254" s="7" t="s">
        <v>7</v>
      </c>
      <c r="E1254" s="7">
        <f>VLOOKUP(C1254,'[1]S1.All cases'!$B$3:$O$1003,13,FALSE)</f>
        <v>2018</v>
      </c>
      <c r="F1254" s="7" t="str">
        <f>VLOOKUP(C1254,'[1]S1.All cases'!$B$3:$O$1003,12,FALSE)</f>
        <v>RUMC</v>
      </c>
      <c r="G1254" s="12" t="s">
        <v>39</v>
      </c>
      <c r="H1254" s="12" t="s">
        <v>38</v>
      </c>
      <c r="I1254" s="9" t="s">
        <v>37</v>
      </c>
      <c r="J1254" s="9" t="s">
        <v>84</v>
      </c>
      <c r="K1254" s="27">
        <v>2</v>
      </c>
      <c r="L1254" s="10">
        <v>1979726</v>
      </c>
      <c r="M1254" s="10" t="s">
        <v>54</v>
      </c>
      <c r="N1254" s="10" t="s">
        <v>72</v>
      </c>
      <c r="O1254" s="10"/>
      <c r="Q1254" s="3" t="s">
        <v>83</v>
      </c>
      <c r="S1254" s="6" t="s">
        <v>1</v>
      </c>
      <c r="T1254" s="6" t="s">
        <v>1</v>
      </c>
      <c r="U1254" s="18"/>
      <c r="V1254" s="29">
        <v>41</v>
      </c>
      <c r="W1254" s="29">
        <v>23</v>
      </c>
      <c r="X1254" s="28">
        <v>0.56097560975609762</v>
      </c>
    </row>
    <row r="1255" spans="1:26" s="9" customFormat="1" ht="18.75" x14ac:dyDescent="0.2">
      <c r="A1255" s="3">
        <v>1250</v>
      </c>
      <c r="B1255" s="3">
        <v>987</v>
      </c>
      <c r="C1255" s="7" t="s">
        <v>80</v>
      </c>
      <c r="D1255" s="7" t="s">
        <v>17</v>
      </c>
      <c r="E1255" s="7">
        <f>VLOOKUP(C1255,'[1]S1.All cases'!$B$3:$O$1003,13,FALSE)</f>
        <v>2018</v>
      </c>
      <c r="F1255" s="7" t="str">
        <f>VLOOKUP(C1255,'[1]S1.All cases'!$B$3:$O$1003,12,FALSE)</f>
        <v>RUMC</v>
      </c>
      <c r="G1255" s="12" t="s">
        <v>6</v>
      </c>
      <c r="H1255" s="12" t="s">
        <v>5</v>
      </c>
      <c r="I1255" s="9" t="s">
        <v>4</v>
      </c>
      <c r="J1255" s="9" t="s">
        <v>82</v>
      </c>
      <c r="K1255" s="27">
        <v>6</v>
      </c>
      <c r="L1255" s="10" t="s">
        <v>81</v>
      </c>
      <c r="M1255" s="10">
        <v>2</v>
      </c>
      <c r="N1255" s="10">
        <v>3</v>
      </c>
      <c r="O1255" s="10">
        <v>52512637</v>
      </c>
      <c r="Q1255" s="3"/>
      <c r="S1255" s="6" t="s">
        <v>1</v>
      </c>
      <c r="T1255" s="18"/>
      <c r="U1255" s="6" t="s">
        <v>1</v>
      </c>
      <c r="V1255" s="6"/>
      <c r="W1255" s="6"/>
      <c r="X1255" s="5"/>
      <c r="Y1255" s="9" t="s">
        <v>44</v>
      </c>
    </row>
    <row r="1256" spans="1:26" s="9" customFormat="1" ht="18.75" x14ac:dyDescent="0.2">
      <c r="A1256" s="3">
        <v>1251</v>
      </c>
      <c r="B1256" s="3">
        <v>987</v>
      </c>
      <c r="C1256" s="7" t="s">
        <v>80</v>
      </c>
      <c r="D1256" s="7" t="s">
        <v>17</v>
      </c>
      <c r="E1256" s="7">
        <f>VLOOKUP(C1256,'[1]S1.All cases'!$B$3:$O$1003,13,FALSE)</f>
        <v>2018</v>
      </c>
      <c r="F1256" s="7" t="str">
        <f>VLOOKUP(C1256,'[1]S1.All cases'!$B$3:$O$1003,12,FALSE)</f>
        <v>RUMC</v>
      </c>
      <c r="G1256" s="12" t="s">
        <v>6</v>
      </c>
      <c r="H1256" s="12" t="s">
        <v>5</v>
      </c>
      <c r="I1256" s="13" t="s">
        <v>4</v>
      </c>
      <c r="J1256" s="9" t="s">
        <v>79</v>
      </c>
      <c r="K1256" s="27">
        <v>6</v>
      </c>
      <c r="L1256" s="10" t="s">
        <v>78</v>
      </c>
      <c r="M1256" s="10">
        <v>2</v>
      </c>
      <c r="N1256" s="10">
        <v>1</v>
      </c>
      <c r="O1256" s="10">
        <v>187786</v>
      </c>
      <c r="Q1256" s="3" t="s">
        <v>77</v>
      </c>
      <c r="S1256" s="6" t="s">
        <v>1</v>
      </c>
      <c r="T1256" s="18"/>
      <c r="U1256" s="6" t="s">
        <v>1</v>
      </c>
      <c r="V1256" s="6"/>
      <c r="W1256" s="6"/>
      <c r="X1256" s="5"/>
      <c r="Y1256" s="9" t="s">
        <v>44</v>
      </c>
    </row>
    <row r="1257" spans="1:26" s="8" customFormat="1" ht="18.75" x14ac:dyDescent="0.2">
      <c r="A1257" s="3">
        <v>1252</v>
      </c>
      <c r="B1257" s="3">
        <v>988</v>
      </c>
      <c r="C1257" s="7" t="s">
        <v>76</v>
      </c>
      <c r="D1257" s="7" t="s">
        <v>17</v>
      </c>
      <c r="E1257" s="7">
        <f>VLOOKUP(C1257,'[1]S1.All cases'!$B$3:$O$1003,13,FALSE)</f>
        <v>2018</v>
      </c>
      <c r="F1257" s="7" t="str">
        <f>VLOOKUP(C1257,'[1]S1.All cases'!$B$3:$O$1003,12,FALSE)</f>
        <v>RUMC</v>
      </c>
      <c r="G1257" s="12" t="s">
        <v>39</v>
      </c>
      <c r="H1257" s="12" t="s">
        <v>38</v>
      </c>
      <c r="I1257" s="9" t="s">
        <v>37</v>
      </c>
      <c r="J1257" s="9" t="s">
        <v>75</v>
      </c>
      <c r="K1257" s="27">
        <v>15</v>
      </c>
      <c r="L1257" s="10">
        <v>82138698</v>
      </c>
      <c r="M1257" s="10" t="s">
        <v>35</v>
      </c>
      <c r="N1257" s="10" t="s">
        <v>34</v>
      </c>
      <c r="O1257" s="10"/>
      <c r="P1257" s="9"/>
      <c r="Q1257" s="3" t="s">
        <v>74</v>
      </c>
      <c r="R1257" s="9"/>
      <c r="S1257" s="6" t="s">
        <v>1</v>
      </c>
      <c r="T1257" s="6" t="s">
        <v>1</v>
      </c>
      <c r="U1257" s="18"/>
      <c r="V1257" s="29">
        <v>28</v>
      </c>
      <c r="W1257" s="29">
        <v>28</v>
      </c>
      <c r="X1257" s="28">
        <v>1</v>
      </c>
      <c r="Y1257" s="9"/>
      <c r="Z1257" s="9"/>
    </row>
    <row r="1258" spans="1:26" s="9" customFormat="1" ht="18.75" x14ac:dyDescent="0.2">
      <c r="A1258" s="3">
        <v>1253</v>
      </c>
      <c r="B1258" s="3">
        <v>989</v>
      </c>
      <c r="C1258" s="7" t="s">
        <v>71</v>
      </c>
      <c r="D1258" s="7" t="s">
        <v>17</v>
      </c>
      <c r="E1258" s="7">
        <f>VLOOKUP(C1258,'[1]S1.All cases'!$B$3:$O$1003,13,FALSE)</f>
        <v>2018</v>
      </c>
      <c r="F1258" s="7" t="str">
        <f>VLOOKUP(C1258,'[1]S1.All cases'!$B$3:$O$1003,12,FALSE)</f>
        <v>RUMC</v>
      </c>
      <c r="G1258" s="12" t="s">
        <v>39</v>
      </c>
      <c r="H1258" s="12" t="s">
        <v>38</v>
      </c>
      <c r="I1258" s="9" t="s">
        <v>37</v>
      </c>
      <c r="J1258" s="9" t="s">
        <v>73</v>
      </c>
      <c r="K1258" s="27">
        <v>6</v>
      </c>
      <c r="L1258" s="10">
        <v>30918889</v>
      </c>
      <c r="M1258" s="10" t="s">
        <v>54</v>
      </c>
      <c r="N1258" s="10" t="s">
        <v>72</v>
      </c>
      <c r="O1258" s="10"/>
      <c r="Q1258" s="3" t="s">
        <v>69</v>
      </c>
      <c r="S1258" s="6" t="s">
        <v>1</v>
      </c>
      <c r="T1258" s="6" t="s">
        <v>1</v>
      </c>
      <c r="U1258" s="18"/>
      <c r="V1258" s="29">
        <v>35</v>
      </c>
      <c r="W1258" s="29">
        <v>18</v>
      </c>
      <c r="X1258" s="28">
        <v>0.51428571428571423</v>
      </c>
    </row>
    <row r="1259" spans="1:26" s="9" customFormat="1" ht="18.75" x14ac:dyDescent="0.2">
      <c r="A1259" s="3">
        <v>1254</v>
      </c>
      <c r="B1259" s="3">
        <v>989</v>
      </c>
      <c r="C1259" s="7" t="s">
        <v>71</v>
      </c>
      <c r="D1259" s="7" t="s">
        <v>17</v>
      </c>
      <c r="E1259" s="7">
        <f>VLOOKUP(C1259,'[1]S1.All cases'!$B$3:$O$1003,13,FALSE)</f>
        <v>2018</v>
      </c>
      <c r="F1259" s="7" t="str">
        <f>VLOOKUP(C1259,'[1]S1.All cases'!$B$3:$O$1003,12,FALSE)</f>
        <v>RUMC</v>
      </c>
      <c r="G1259" s="12" t="s">
        <v>39</v>
      </c>
      <c r="H1259" s="12" t="s">
        <v>38</v>
      </c>
      <c r="I1259" s="9" t="s">
        <v>37</v>
      </c>
      <c r="J1259" s="9" t="s">
        <v>70</v>
      </c>
      <c r="K1259" s="27">
        <v>6</v>
      </c>
      <c r="L1259" s="10">
        <v>30926184</v>
      </c>
      <c r="M1259" s="10" t="s">
        <v>35</v>
      </c>
      <c r="N1259" s="10" t="s">
        <v>34</v>
      </c>
      <c r="O1259" s="10"/>
      <c r="Q1259" s="3" t="s">
        <v>69</v>
      </c>
      <c r="S1259" s="6" t="s">
        <v>1</v>
      </c>
      <c r="T1259" s="6" t="s">
        <v>1</v>
      </c>
      <c r="U1259" s="18"/>
      <c r="V1259" s="29">
        <v>49</v>
      </c>
      <c r="W1259" s="29">
        <v>20</v>
      </c>
      <c r="X1259" s="28">
        <v>0.40816326530612246</v>
      </c>
    </row>
    <row r="1260" spans="1:26" s="9" customFormat="1" ht="18.75" x14ac:dyDescent="0.2">
      <c r="A1260" s="3">
        <v>1255</v>
      </c>
      <c r="B1260" s="3">
        <v>990</v>
      </c>
      <c r="C1260" s="7" t="s">
        <v>68</v>
      </c>
      <c r="D1260" s="7" t="s">
        <v>7</v>
      </c>
      <c r="E1260" s="7">
        <f>VLOOKUP(C1260,'[1]S1.All cases'!$B$3:$O$1003,13,FALSE)</f>
        <v>2019</v>
      </c>
      <c r="F1260" s="7" t="str">
        <f>VLOOKUP(C1260,'[1]S1.All cases'!$B$3:$O$1003,12,FALSE)</f>
        <v>MUMC</v>
      </c>
      <c r="G1260" s="12" t="s">
        <v>59</v>
      </c>
      <c r="H1260" s="12" t="s">
        <v>5</v>
      </c>
      <c r="I1260" s="13" t="s">
        <v>4</v>
      </c>
      <c r="J1260" s="9" t="s">
        <v>67</v>
      </c>
      <c r="K1260" s="11">
        <v>16</v>
      </c>
      <c r="L1260" s="10" t="s">
        <v>66</v>
      </c>
      <c r="M1260" s="10">
        <v>2</v>
      </c>
      <c r="N1260" s="10">
        <v>1</v>
      </c>
      <c r="O1260" s="10">
        <v>36726</v>
      </c>
      <c r="Q1260" s="9" t="s">
        <v>65</v>
      </c>
      <c r="S1260" s="6" t="s">
        <v>1</v>
      </c>
      <c r="T1260" s="6" t="s">
        <v>1</v>
      </c>
      <c r="U1260" s="18"/>
      <c r="V1260" s="6"/>
      <c r="W1260" s="6"/>
      <c r="X1260" s="5"/>
    </row>
    <row r="1261" spans="1:26" s="9" customFormat="1" ht="18.75" x14ac:dyDescent="0.2">
      <c r="A1261" s="3">
        <v>1256</v>
      </c>
      <c r="B1261" s="3">
        <v>991</v>
      </c>
      <c r="C1261" s="7" t="s">
        <v>64</v>
      </c>
      <c r="D1261" s="7" t="s">
        <v>17</v>
      </c>
      <c r="E1261" s="7">
        <f>VLOOKUP(C1261,'[1]S1.All cases'!$B$3:$O$1003,13,FALSE)</f>
        <v>2015</v>
      </c>
      <c r="F1261" s="7" t="str">
        <f>VLOOKUP(C1261,'[1]S1.All cases'!$B$3:$O$1003,12,FALSE)</f>
        <v>MUMC</v>
      </c>
      <c r="G1261" s="12" t="s">
        <v>59</v>
      </c>
      <c r="H1261" s="12" t="s">
        <v>5</v>
      </c>
      <c r="I1261" s="13" t="s">
        <v>4</v>
      </c>
      <c r="J1261" s="9" t="s">
        <v>63</v>
      </c>
      <c r="K1261" s="11">
        <v>17</v>
      </c>
      <c r="L1261" s="10" t="s">
        <v>62</v>
      </c>
      <c r="M1261" s="10">
        <v>2</v>
      </c>
      <c r="N1261" s="10">
        <v>1</v>
      </c>
      <c r="O1261" s="10">
        <v>8297</v>
      </c>
      <c r="Q1261" s="9" t="s">
        <v>61</v>
      </c>
      <c r="S1261" s="6" t="s">
        <v>1</v>
      </c>
      <c r="T1261" s="6" t="s">
        <v>1</v>
      </c>
      <c r="U1261" s="18"/>
      <c r="V1261" s="6"/>
      <c r="W1261" s="6"/>
      <c r="X1261" s="5"/>
    </row>
    <row r="1262" spans="1:26" s="9" customFormat="1" ht="18.75" x14ac:dyDescent="0.2">
      <c r="A1262" s="3">
        <v>1257</v>
      </c>
      <c r="B1262" s="3">
        <v>992</v>
      </c>
      <c r="C1262" s="7" t="s">
        <v>60</v>
      </c>
      <c r="D1262" s="7" t="s">
        <v>7</v>
      </c>
      <c r="E1262" s="7">
        <f>VLOOKUP(C1262,'[1]S1.All cases'!$B$3:$O$1003,13,FALSE)</f>
        <v>2019</v>
      </c>
      <c r="F1262" s="7" t="str">
        <f>VLOOKUP(C1262,'[1]S1.All cases'!$B$3:$O$1003,12,FALSE)</f>
        <v>MUMC</v>
      </c>
      <c r="G1262" s="12" t="s">
        <v>59</v>
      </c>
      <c r="H1262" s="12" t="s">
        <v>5</v>
      </c>
      <c r="I1262" s="13" t="s">
        <v>4</v>
      </c>
      <c r="J1262" s="9" t="s">
        <v>58</v>
      </c>
      <c r="K1262" s="11">
        <v>15</v>
      </c>
      <c r="L1262" s="10" t="s">
        <v>57</v>
      </c>
      <c r="M1262" s="10">
        <v>2</v>
      </c>
      <c r="N1262" s="10">
        <v>1</v>
      </c>
      <c r="O1262" s="10">
        <v>43604</v>
      </c>
      <c r="Q1262" s="9" t="s">
        <v>56</v>
      </c>
      <c r="S1262" s="6" t="s">
        <v>1</v>
      </c>
      <c r="T1262" s="6" t="s">
        <v>1</v>
      </c>
      <c r="U1262" s="18"/>
      <c r="V1262" s="6"/>
      <c r="W1262" s="6"/>
      <c r="X1262" s="5"/>
    </row>
    <row r="1263" spans="1:26" s="9" customFormat="1" ht="18.75" x14ac:dyDescent="0.2">
      <c r="A1263" s="3">
        <v>1258</v>
      </c>
      <c r="B1263" s="3">
        <v>993</v>
      </c>
      <c r="C1263" s="7" t="s">
        <v>53</v>
      </c>
      <c r="D1263" s="7" t="s">
        <v>7</v>
      </c>
      <c r="E1263" s="7">
        <f>VLOOKUP(C1263,'[1]S1.All cases'!$B$3:$O$1003,13,FALSE)</f>
        <v>2018</v>
      </c>
      <c r="F1263" s="7" t="str">
        <f>VLOOKUP(C1263,'[1]S1.All cases'!$B$3:$O$1003,12,FALSE)</f>
        <v>RUMC</v>
      </c>
      <c r="G1263" s="12" t="s">
        <v>52</v>
      </c>
      <c r="H1263" s="12" t="s">
        <v>38</v>
      </c>
      <c r="I1263" s="9" t="s">
        <v>37</v>
      </c>
      <c r="J1263" s="9" t="s">
        <v>55</v>
      </c>
      <c r="K1263" s="27">
        <v>7</v>
      </c>
      <c r="L1263" s="10">
        <v>117509047</v>
      </c>
      <c r="M1263" s="10" t="s">
        <v>54</v>
      </c>
      <c r="N1263" s="10" t="s">
        <v>34</v>
      </c>
      <c r="O1263" s="10"/>
      <c r="Q1263" s="9" t="s">
        <v>49</v>
      </c>
      <c r="S1263" s="6" t="s">
        <v>1</v>
      </c>
      <c r="T1263" s="6" t="s">
        <v>1</v>
      </c>
      <c r="U1263" s="18"/>
      <c r="V1263" s="29">
        <v>34</v>
      </c>
      <c r="W1263" s="29">
        <v>16</v>
      </c>
      <c r="X1263" s="28">
        <v>0.47058823529411764</v>
      </c>
    </row>
    <row r="1264" spans="1:26" s="9" customFormat="1" ht="18.75" x14ac:dyDescent="0.2">
      <c r="A1264" s="3">
        <v>1259</v>
      </c>
      <c r="B1264" s="3">
        <v>993</v>
      </c>
      <c r="C1264" s="7" t="s">
        <v>53</v>
      </c>
      <c r="D1264" s="7" t="s">
        <v>7</v>
      </c>
      <c r="E1264" s="7">
        <f>VLOOKUP(C1264,'[1]S1.All cases'!$B$3:$O$1003,13,FALSE)</f>
        <v>2018</v>
      </c>
      <c r="F1264" s="7" t="str">
        <f>VLOOKUP(C1264,'[1]S1.All cases'!$B$3:$O$1003,12,FALSE)</f>
        <v>RUMC</v>
      </c>
      <c r="G1264" s="12" t="s">
        <v>52</v>
      </c>
      <c r="H1264" s="12" t="s">
        <v>38</v>
      </c>
      <c r="I1264" s="9" t="s">
        <v>37</v>
      </c>
      <c r="J1264" s="9" t="s">
        <v>51</v>
      </c>
      <c r="K1264" s="27">
        <v>7</v>
      </c>
      <c r="L1264" s="10">
        <v>117559591</v>
      </c>
      <c r="M1264" s="10" t="s">
        <v>50</v>
      </c>
      <c r="N1264" s="10" t="s">
        <v>34</v>
      </c>
      <c r="O1264" s="10"/>
      <c r="Q1264" s="9" t="s">
        <v>49</v>
      </c>
      <c r="S1264" s="6" t="s">
        <v>1</v>
      </c>
      <c r="T1264" s="6" t="s">
        <v>1</v>
      </c>
      <c r="U1264" s="18"/>
      <c r="V1264" s="29">
        <v>20</v>
      </c>
      <c r="W1264" s="29">
        <v>10</v>
      </c>
      <c r="X1264" s="28">
        <v>0.5</v>
      </c>
    </row>
    <row r="1265" spans="1:26" s="9" customFormat="1" ht="18.75" x14ac:dyDescent="0.2">
      <c r="A1265" s="3">
        <v>1260</v>
      </c>
      <c r="B1265" s="3">
        <v>994</v>
      </c>
      <c r="C1265" s="7" t="s">
        <v>43</v>
      </c>
      <c r="D1265" s="7" t="s">
        <v>7</v>
      </c>
      <c r="E1265" s="7">
        <f>VLOOKUP(C1265,'[1]S1.All cases'!$B$3:$O$1003,13,FALSE)</f>
        <v>2018</v>
      </c>
      <c r="F1265" s="7" t="str">
        <f>VLOOKUP(C1265,'[1]S1.All cases'!$B$3:$O$1003,12,FALSE)</f>
        <v>RUMC</v>
      </c>
      <c r="G1265" s="12" t="s">
        <v>39</v>
      </c>
      <c r="H1265" s="12" t="s">
        <v>5</v>
      </c>
      <c r="I1265" s="9" t="s">
        <v>4</v>
      </c>
      <c r="J1265" s="9" t="s">
        <v>48</v>
      </c>
      <c r="K1265" s="27">
        <v>10</v>
      </c>
      <c r="L1265" s="10" t="s">
        <v>47</v>
      </c>
      <c r="M1265" s="10">
        <v>2</v>
      </c>
      <c r="N1265" s="10">
        <v>3</v>
      </c>
      <c r="O1265" s="10">
        <v>5196274</v>
      </c>
      <c r="Q1265" s="3"/>
      <c r="S1265" s="6" t="s">
        <v>1</v>
      </c>
      <c r="T1265" s="6" t="s">
        <v>1</v>
      </c>
      <c r="U1265" s="18"/>
      <c r="V1265" s="6"/>
      <c r="W1265" s="6"/>
      <c r="X1265" s="5"/>
      <c r="Y1265" s="9" t="s">
        <v>44</v>
      </c>
    </row>
    <row r="1266" spans="1:26" s="9" customFormat="1" ht="18.75" x14ac:dyDescent="0.2">
      <c r="A1266" s="3">
        <v>1261</v>
      </c>
      <c r="B1266" s="3">
        <v>994</v>
      </c>
      <c r="C1266" s="7" t="s">
        <v>43</v>
      </c>
      <c r="D1266" s="7" t="s">
        <v>7</v>
      </c>
      <c r="E1266" s="7">
        <f>VLOOKUP(C1266,'[1]S1.All cases'!$B$3:$O$1003,13,FALSE)</f>
        <v>2018</v>
      </c>
      <c r="F1266" s="7" t="str">
        <f>VLOOKUP(C1266,'[1]S1.All cases'!$B$3:$O$1003,12,FALSE)</f>
        <v>RUMC</v>
      </c>
      <c r="G1266" s="12" t="s">
        <v>39</v>
      </c>
      <c r="H1266" s="12" t="s">
        <v>5</v>
      </c>
      <c r="I1266" s="13" t="s">
        <v>4</v>
      </c>
      <c r="J1266" s="9" t="s">
        <v>46</v>
      </c>
      <c r="K1266" s="27">
        <v>8</v>
      </c>
      <c r="L1266" s="10" t="s">
        <v>45</v>
      </c>
      <c r="M1266" s="10">
        <v>2</v>
      </c>
      <c r="N1266" s="10">
        <v>1</v>
      </c>
      <c r="O1266" s="10">
        <v>577084</v>
      </c>
      <c r="Q1266" s="3"/>
      <c r="S1266" s="6" t="s">
        <v>1</v>
      </c>
      <c r="T1266" s="18"/>
      <c r="U1266" s="6" t="s">
        <v>1</v>
      </c>
      <c r="V1266" s="6"/>
      <c r="W1266" s="6"/>
      <c r="X1266" s="5"/>
      <c r="Y1266" s="9" t="s">
        <v>44</v>
      </c>
    </row>
    <row r="1267" spans="1:26" s="9" customFormat="1" ht="18.75" x14ac:dyDescent="0.2">
      <c r="A1267" s="3">
        <v>1262</v>
      </c>
      <c r="B1267" s="3">
        <v>994</v>
      </c>
      <c r="C1267" s="7" t="s">
        <v>43</v>
      </c>
      <c r="D1267" s="7" t="s">
        <v>7</v>
      </c>
      <c r="E1267" s="7">
        <f>VLOOKUP(C1267,'[1]S1.All cases'!$B$3:$O$1003,13,FALSE)</f>
        <v>2018</v>
      </c>
      <c r="F1267" s="7" t="str">
        <f>VLOOKUP(C1267,'[1]S1.All cases'!$B$3:$O$1003,12,FALSE)</f>
        <v>RUMC</v>
      </c>
      <c r="G1267" s="12" t="s">
        <v>42</v>
      </c>
      <c r="H1267" s="12" t="s">
        <v>27</v>
      </c>
      <c r="I1267" s="13" t="s">
        <v>26</v>
      </c>
      <c r="J1267" s="9" t="s">
        <v>41</v>
      </c>
      <c r="K1267" s="27"/>
      <c r="L1267" s="10"/>
      <c r="M1267" s="10"/>
      <c r="N1267" s="10"/>
      <c r="O1267" s="10"/>
      <c r="Q1267" s="3"/>
      <c r="R1267" s="1"/>
      <c r="S1267" s="6" t="s">
        <v>1</v>
      </c>
      <c r="T1267" s="18"/>
      <c r="U1267" s="6" t="s">
        <v>1</v>
      </c>
      <c r="V1267" s="6"/>
      <c r="W1267" s="6"/>
      <c r="X1267" s="5"/>
    </row>
    <row r="1268" spans="1:26" s="9" customFormat="1" ht="18.75" x14ac:dyDescent="0.2">
      <c r="A1268" s="3">
        <v>1263</v>
      </c>
      <c r="B1268" s="3">
        <v>995</v>
      </c>
      <c r="C1268" s="7" t="s">
        <v>40</v>
      </c>
      <c r="D1268" s="7" t="s">
        <v>17</v>
      </c>
      <c r="E1268" s="7">
        <f>VLOOKUP(C1268,'[1]S1.All cases'!$B$3:$O$1003,13,FALSE)</f>
        <v>2018</v>
      </c>
      <c r="F1268" s="7" t="str">
        <f>VLOOKUP(C1268,'[1]S1.All cases'!$B$3:$O$1003,12,FALSE)</f>
        <v>RUMC</v>
      </c>
      <c r="G1268" s="12" t="s">
        <v>39</v>
      </c>
      <c r="H1268" s="12" t="s">
        <v>38</v>
      </c>
      <c r="I1268" s="9" t="s">
        <v>37</v>
      </c>
      <c r="J1268" s="12" t="s">
        <v>36</v>
      </c>
      <c r="K1268" s="27">
        <v>6</v>
      </c>
      <c r="L1268" s="7">
        <v>45437991</v>
      </c>
      <c r="M1268" s="10" t="s">
        <v>35</v>
      </c>
      <c r="N1268" s="10" t="s">
        <v>34</v>
      </c>
      <c r="O1268" s="10"/>
      <c r="Q1268" s="12" t="s">
        <v>33</v>
      </c>
      <c r="R1268" s="30"/>
      <c r="S1268" s="6" t="s">
        <v>1</v>
      </c>
      <c r="T1268" s="6" t="s">
        <v>1</v>
      </c>
      <c r="U1268" s="18"/>
      <c r="V1268" s="29">
        <v>21</v>
      </c>
      <c r="W1268" s="29">
        <v>7</v>
      </c>
      <c r="X1268" s="28">
        <v>0.33333333333333331</v>
      </c>
    </row>
    <row r="1269" spans="1:26" s="9" customFormat="1" ht="18.75" x14ac:dyDescent="0.25">
      <c r="A1269" s="3">
        <v>1264</v>
      </c>
      <c r="B1269" s="3">
        <v>996</v>
      </c>
      <c r="C1269" s="7" t="s">
        <v>28</v>
      </c>
      <c r="D1269" s="7" t="s">
        <v>17</v>
      </c>
      <c r="E1269" s="7">
        <f>VLOOKUP(C1269,'[1]S1.All cases'!$B$3:$O$1003,13,FALSE)</f>
        <v>2017</v>
      </c>
      <c r="F1269" s="7" t="str">
        <f>VLOOKUP(C1269,'[1]S1.All cases'!$B$3:$O$1003,12,FALSE)</f>
        <v>RUMC</v>
      </c>
      <c r="G1269" s="12" t="s">
        <v>6</v>
      </c>
      <c r="H1269" s="12" t="s">
        <v>5</v>
      </c>
      <c r="I1269" s="9" t="s">
        <v>4</v>
      </c>
      <c r="J1269" s="12" t="s">
        <v>32</v>
      </c>
      <c r="K1269" s="27">
        <v>22</v>
      </c>
      <c r="L1269" s="12" t="s">
        <v>31</v>
      </c>
      <c r="M1269" s="10">
        <v>2</v>
      </c>
      <c r="N1269" s="10">
        <v>3</v>
      </c>
      <c r="O1269" s="10">
        <v>1672329</v>
      </c>
      <c r="Q1269" s="12"/>
      <c r="R1269"/>
      <c r="S1269" s="6" t="s">
        <v>1</v>
      </c>
      <c r="T1269" s="6" t="s">
        <v>1</v>
      </c>
      <c r="U1269" s="18"/>
      <c r="V1269" s="6"/>
      <c r="W1269" s="6"/>
      <c r="X1269" s="5"/>
    </row>
    <row r="1270" spans="1:26" s="9" customFormat="1" ht="18.75" x14ac:dyDescent="0.25">
      <c r="A1270" s="3">
        <v>1265</v>
      </c>
      <c r="B1270" s="3">
        <v>996</v>
      </c>
      <c r="C1270" s="7" t="s">
        <v>28</v>
      </c>
      <c r="D1270" s="7" t="s">
        <v>17</v>
      </c>
      <c r="E1270" s="7">
        <f>VLOOKUP(C1270,'[1]S1.All cases'!$B$3:$O$1003,13,FALSE)</f>
        <v>2017</v>
      </c>
      <c r="F1270" s="7" t="str">
        <f>VLOOKUP(C1270,'[1]S1.All cases'!$B$3:$O$1003,12,FALSE)</f>
        <v>RUMC</v>
      </c>
      <c r="G1270" s="12" t="s">
        <v>6</v>
      </c>
      <c r="H1270" s="12" t="s">
        <v>5</v>
      </c>
      <c r="I1270" s="9" t="s">
        <v>4</v>
      </c>
      <c r="J1270" s="12" t="s">
        <v>30</v>
      </c>
      <c r="K1270" s="27">
        <v>3</v>
      </c>
      <c r="L1270" s="12" t="s">
        <v>29</v>
      </c>
      <c r="M1270" s="10">
        <v>2</v>
      </c>
      <c r="N1270" s="10">
        <v>1</v>
      </c>
      <c r="O1270" s="10">
        <v>9550763</v>
      </c>
      <c r="Q1270" s="12"/>
      <c r="R1270"/>
      <c r="S1270" s="6" t="s">
        <v>1</v>
      </c>
      <c r="T1270" s="6" t="s">
        <v>1</v>
      </c>
      <c r="U1270" s="18"/>
      <c r="V1270" s="6"/>
      <c r="W1270" s="6"/>
      <c r="X1270" s="5"/>
    </row>
    <row r="1271" spans="1:26" s="9" customFormat="1" ht="18.75" x14ac:dyDescent="0.25">
      <c r="A1271" s="3">
        <v>1266</v>
      </c>
      <c r="B1271" s="3">
        <v>996</v>
      </c>
      <c r="C1271" s="7" t="s">
        <v>28</v>
      </c>
      <c r="D1271" s="7" t="s">
        <v>17</v>
      </c>
      <c r="E1271" s="7">
        <f>VLOOKUP(C1271,'[1]S1.All cases'!$B$3:$O$1003,13,FALSE)</f>
        <v>2017</v>
      </c>
      <c r="F1271" s="7" t="str">
        <f>VLOOKUP(C1271,'[1]S1.All cases'!$B$3:$O$1003,12,FALSE)</f>
        <v>RUMC</v>
      </c>
      <c r="G1271" s="12" t="s">
        <v>6</v>
      </c>
      <c r="H1271" s="12" t="s">
        <v>27</v>
      </c>
      <c r="I1271" s="9" t="s">
        <v>26</v>
      </c>
      <c r="J1271" s="12" t="s">
        <v>25</v>
      </c>
      <c r="K1271" s="27"/>
      <c r="L1271" s="12"/>
      <c r="M1271" s="10"/>
      <c r="N1271" s="10"/>
      <c r="O1271" s="10"/>
      <c r="Q1271" s="12"/>
      <c r="R1271"/>
      <c r="S1271" s="6" t="s">
        <v>1</v>
      </c>
      <c r="T1271" s="18"/>
      <c r="U1271" s="6" t="s">
        <v>1</v>
      </c>
      <c r="V1271" s="6"/>
      <c r="W1271" s="6"/>
      <c r="X1271" s="5"/>
    </row>
    <row r="1272" spans="1:26" s="9" customFormat="1" ht="18.75" x14ac:dyDescent="0.2">
      <c r="A1272" s="3">
        <v>1267</v>
      </c>
      <c r="B1272" s="3">
        <v>997</v>
      </c>
      <c r="C1272" s="7" t="s">
        <v>24</v>
      </c>
      <c r="D1272" s="7" t="s">
        <v>17</v>
      </c>
      <c r="E1272" s="7">
        <f>VLOOKUP(C1272,'[1]S1.All cases'!$B$3:$O$1003,13,FALSE)</f>
        <v>2017</v>
      </c>
      <c r="F1272" s="7" t="str">
        <f>VLOOKUP(C1272,'[1]S1.All cases'!$B$3:$O$1003,12,FALSE)</f>
        <v>RUMC</v>
      </c>
      <c r="G1272" s="12" t="s">
        <v>6</v>
      </c>
      <c r="H1272" s="12" t="s">
        <v>5</v>
      </c>
      <c r="I1272" s="9" t="s">
        <v>4</v>
      </c>
      <c r="J1272" s="12" t="s">
        <v>23</v>
      </c>
      <c r="K1272" s="27">
        <v>15</v>
      </c>
      <c r="L1272" s="12" t="s">
        <v>22</v>
      </c>
      <c r="M1272" s="10">
        <v>2</v>
      </c>
      <c r="N1272" s="10">
        <v>3</v>
      </c>
      <c r="O1272" s="10">
        <v>71917</v>
      </c>
      <c r="Q1272" s="12" t="s">
        <v>21</v>
      </c>
      <c r="S1272" s="17" t="s">
        <v>0</v>
      </c>
      <c r="T1272" s="17" t="s">
        <v>0</v>
      </c>
      <c r="U1272" s="17" t="s">
        <v>0</v>
      </c>
      <c r="V1272" s="6"/>
      <c r="W1272" s="6"/>
      <c r="X1272" s="5"/>
      <c r="Y1272" s="12" t="s">
        <v>20</v>
      </c>
      <c r="Z1272" s="9" t="s">
        <v>19</v>
      </c>
    </row>
    <row r="1273" spans="1:26" s="9" customFormat="1" ht="18.75" x14ac:dyDescent="0.2">
      <c r="A1273" s="3">
        <v>1268</v>
      </c>
      <c r="B1273" s="3">
        <v>998</v>
      </c>
      <c r="C1273" s="7" t="s">
        <v>18</v>
      </c>
      <c r="D1273" s="7" t="s">
        <v>17</v>
      </c>
      <c r="E1273" s="7">
        <f>VLOOKUP(C1273,'[1]S1.All cases'!$B$3:$O$1003,13,FALSE)</f>
        <v>2018</v>
      </c>
      <c r="F1273" s="7" t="str">
        <f>VLOOKUP(C1273,'[1]S1.All cases'!$B$3:$O$1003,12,FALSE)</f>
        <v>RUMC</v>
      </c>
      <c r="G1273" s="7" t="s">
        <v>6</v>
      </c>
      <c r="H1273" s="12" t="s">
        <v>5</v>
      </c>
      <c r="I1273" s="7" t="s">
        <v>4</v>
      </c>
      <c r="J1273" s="7" t="s">
        <v>16</v>
      </c>
      <c r="K1273" s="11">
        <v>18</v>
      </c>
      <c r="L1273" s="7" t="s">
        <v>15</v>
      </c>
      <c r="M1273" s="7">
        <v>2</v>
      </c>
      <c r="N1273" s="7">
        <v>3</v>
      </c>
      <c r="O1273" s="7">
        <v>1210465</v>
      </c>
      <c r="Q1273" s="3"/>
      <c r="S1273" s="6" t="s">
        <v>1</v>
      </c>
      <c r="T1273" s="18"/>
      <c r="U1273" s="6" t="s">
        <v>1</v>
      </c>
      <c r="V1273" s="6"/>
      <c r="W1273" s="6"/>
      <c r="X1273" s="5"/>
    </row>
    <row r="1274" spans="1:26" s="9" customFormat="1" ht="18.75" x14ac:dyDescent="0.2">
      <c r="A1274" s="3">
        <v>1269</v>
      </c>
      <c r="B1274" s="3">
        <v>999</v>
      </c>
      <c r="C1274" s="7" t="s">
        <v>12</v>
      </c>
      <c r="D1274" s="7" t="s">
        <v>7</v>
      </c>
      <c r="E1274" s="7">
        <f>VLOOKUP(C1274,'[1]S1.All cases'!$B$3:$O$1003,13,FALSE)</f>
        <v>2018</v>
      </c>
      <c r="F1274" s="7" t="str">
        <f>VLOOKUP(C1274,'[1]S1.All cases'!$B$3:$O$1003,12,FALSE)</f>
        <v>RUMC</v>
      </c>
      <c r="G1274" s="7" t="s">
        <v>6</v>
      </c>
      <c r="H1274" s="12" t="s">
        <v>5</v>
      </c>
      <c r="I1274" s="7" t="s">
        <v>4</v>
      </c>
      <c r="J1274" s="7" t="s">
        <v>14</v>
      </c>
      <c r="K1274" s="11">
        <v>5</v>
      </c>
      <c r="L1274" s="7" t="s">
        <v>13</v>
      </c>
      <c r="M1274" s="7">
        <v>2</v>
      </c>
      <c r="N1274" s="7">
        <v>3</v>
      </c>
      <c r="O1274" s="7">
        <v>118723</v>
      </c>
      <c r="Q1274" s="3"/>
      <c r="S1274" s="6" t="s">
        <v>1</v>
      </c>
      <c r="T1274" s="6" t="s">
        <v>1</v>
      </c>
      <c r="U1274" s="18"/>
      <c r="V1274" s="6"/>
      <c r="W1274" s="6"/>
      <c r="X1274" s="5"/>
    </row>
    <row r="1275" spans="1:26" s="9" customFormat="1" ht="18.75" x14ac:dyDescent="0.2">
      <c r="A1275" s="3">
        <v>1270</v>
      </c>
      <c r="B1275" s="3">
        <v>999</v>
      </c>
      <c r="C1275" s="7" t="s">
        <v>12</v>
      </c>
      <c r="D1275" s="7" t="s">
        <v>7</v>
      </c>
      <c r="E1275" s="7">
        <f>VLOOKUP(C1275,'[1]S1.All cases'!$B$3:$O$1003,13,FALSE)</f>
        <v>2018</v>
      </c>
      <c r="F1275" s="7" t="str">
        <f>VLOOKUP(C1275,'[1]S1.All cases'!$B$3:$O$1003,12,FALSE)</f>
        <v>RUMC</v>
      </c>
      <c r="G1275" s="7" t="s">
        <v>6</v>
      </c>
      <c r="H1275" s="12" t="s">
        <v>5</v>
      </c>
      <c r="I1275" s="7" t="s">
        <v>4</v>
      </c>
      <c r="J1275" s="7" t="s">
        <v>11</v>
      </c>
      <c r="K1275" s="11" t="s">
        <v>10</v>
      </c>
      <c r="L1275" s="7" t="s">
        <v>9</v>
      </c>
      <c r="M1275" s="7">
        <v>1</v>
      </c>
      <c r="N1275" s="7">
        <v>2</v>
      </c>
      <c r="O1275" s="7">
        <v>652012</v>
      </c>
      <c r="Q1275" s="3"/>
      <c r="S1275" s="6" t="s">
        <v>1</v>
      </c>
      <c r="T1275" s="6" t="s">
        <v>1</v>
      </c>
      <c r="U1275" s="18"/>
      <c r="V1275" s="6"/>
      <c r="W1275" s="6"/>
      <c r="X1275" s="5"/>
    </row>
    <row r="1276" spans="1:26" s="9" customFormat="1" ht="18.75" x14ac:dyDescent="0.2">
      <c r="A1276" s="23">
        <v>1271</v>
      </c>
      <c r="B1276" s="23">
        <v>1000</v>
      </c>
      <c r="C1276" s="24" t="s">
        <v>8</v>
      </c>
      <c r="D1276" s="24" t="s">
        <v>7</v>
      </c>
      <c r="E1276" s="24">
        <f>VLOOKUP(C1276,'[1]S1.All cases'!$B$3:$O$1003,13,FALSE)</f>
        <v>2018</v>
      </c>
      <c r="F1276" s="24" t="str">
        <f>VLOOKUP(C1276,'[1]S1.All cases'!$B$3:$O$1003,12,FALSE)</f>
        <v>RUMC</v>
      </c>
      <c r="G1276" s="24" t="s">
        <v>6</v>
      </c>
      <c r="H1276" s="26" t="s">
        <v>5</v>
      </c>
      <c r="I1276" s="24" t="s">
        <v>4</v>
      </c>
      <c r="J1276" s="24" t="s">
        <v>3</v>
      </c>
      <c r="K1276" s="25">
        <v>9</v>
      </c>
      <c r="L1276" s="24" t="s">
        <v>2</v>
      </c>
      <c r="M1276" s="24">
        <v>2</v>
      </c>
      <c r="N1276" s="24">
        <v>3</v>
      </c>
      <c r="O1276" s="24">
        <v>5006816</v>
      </c>
      <c r="P1276" s="19"/>
      <c r="Q1276" s="23"/>
      <c r="R1276" s="19"/>
      <c r="S1276" s="21" t="s">
        <v>1</v>
      </c>
      <c r="T1276" s="21" t="s">
        <v>1</v>
      </c>
      <c r="U1276" s="22"/>
      <c r="V1276" s="21"/>
      <c r="W1276" s="21"/>
      <c r="X1276" s="20"/>
      <c r="Y1276" s="19"/>
      <c r="Z1276" s="19"/>
    </row>
    <row r="1277" spans="1:26" s="9" customFormat="1" ht="18.75" x14ac:dyDescent="0.2">
      <c r="A1277" s="3"/>
      <c r="B1277" s="3"/>
      <c r="C1277" s="7"/>
      <c r="D1277" s="7"/>
      <c r="E1277" s="7"/>
      <c r="F1277" s="7"/>
      <c r="G1277" s="12"/>
      <c r="H1277" s="12"/>
      <c r="I1277" s="13"/>
      <c r="J1277" s="12"/>
      <c r="K1277" s="14"/>
      <c r="L1277" s="10"/>
      <c r="M1277" s="10"/>
      <c r="N1277" s="10"/>
      <c r="O1277" s="10"/>
      <c r="Q1277" s="3"/>
      <c r="R1277" s="1">
        <f>COUNTIF(S6:S1276," + ")</f>
        <v>1206</v>
      </c>
      <c r="S1277" s="6" t="s">
        <v>1</v>
      </c>
      <c r="T1277" s="18"/>
      <c r="U1277" s="18"/>
      <c r="V1277" s="6"/>
      <c r="W1277" s="6"/>
      <c r="X1277" s="5"/>
    </row>
    <row r="1278" spans="1:26" s="9" customFormat="1" ht="18.75" x14ac:dyDescent="0.2">
      <c r="A1278" s="3"/>
      <c r="B1278" s="3"/>
      <c r="C1278" s="7"/>
      <c r="D1278" s="7"/>
      <c r="E1278" s="7"/>
      <c r="F1278" s="7"/>
      <c r="G1278" s="12"/>
      <c r="H1278" s="12"/>
      <c r="I1278" s="13"/>
      <c r="J1278" s="12"/>
      <c r="K1278" s="14"/>
      <c r="L1278" s="10"/>
      <c r="M1278" s="10"/>
      <c r="N1278" s="10"/>
      <c r="O1278" s="10"/>
      <c r="Q1278" s="3"/>
      <c r="R1278" s="1">
        <f>COUNTIF(S6:S1276," - ")</f>
        <v>65</v>
      </c>
      <c r="S1278" s="17" t="s">
        <v>0</v>
      </c>
      <c r="T1278" s="16"/>
      <c r="U1278" s="16"/>
      <c r="V1278" s="6"/>
      <c r="W1278" s="6"/>
      <c r="X1278" s="5"/>
    </row>
    <row r="1279" spans="1:26" s="9" customFormat="1" ht="18.75" x14ac:dyDescent="0.2">
      <c r="A1279" s="3"/>
      <c r="B1279" s="3"/>
      <c r="C1279" s="7"/>
      <c r="D1279" s="7"/>
      <c r="E1279" s="7"/>
      <c r="F1279" s="7"/>
      <c r="G1279" s="12"/>
      <c r="H1279" s="12"/>
      <c r="I1279" s="13"/>
      <c r="J1279" s="12"/>
      <c r="K1279" s="14"/>
      <c r="L1279" s="10"/>
      <c r="M1279" s="10"/>
      <c r="N1279" s="10"/>
      <c r="O1279" s="10"/>
      <c r="P1279" s="1"/>
      <c r="Q1279" s="3"/>
      <c r="R1279" s="15"/>
      <c r="S1279" s="8"/>
      <c r="T1279" s="8"/>
      <c r="U1279" s="8"/>
      <c r="V1279" s="6"/>
      <c r="W1279" s="6"/>
      <c r="X1279" s="5"/>
      <c r="Y1279" s="1"/>
      <c r="Z1279" s="1"/>
    </row>
    <row r="1280" spans="1:26" s="9" customFormat="1" ht="18.75" x14ac:dyDescent="0.2">
      <c r="A1280" s="3"/>
      <c r="B1280" s="3"/>
      <c r="C1280" s="7"/>
      <c r="D1280" s="7"/>
      <c r="E1280" s="7"/>
      <c r="F1280" s="7"/>
      <c r="G1280" s="12"/>
      <c r="H1280" s="12"/>
      <c r="I1280" s="13"/>
      <c r="J1280" s="12"/>
      <c r="K1280" s="14"/>
      <c r="L1280" s="10"/>
      <c r="M1280" s="10"/>
      <c r="N1280" s="10"/>
      <c r="O1280" s="10"/>
      <c r="Q1280" s="3"/>
      <c r="S1280" s="8"/>
      <c r="T1280" s="8"/>
      <c r="U1280" s="8"/>
      <c r="V1280" s="6"/>
      <c r="W1280" s="6"/>
      <c r="X1280" s="5"/>
    </row>
    <row r="1281" spans="1:26" s="9" customFormat="1" ht="18.75" x14ac:dyDescent="0.2">
      <c r="A1281" s="3"/>
      <c r="B1281" s="3"/>
      <c r="C1281" s="7"/>
      <c r="D1281" s="7"/>
      <c r="E1281" s="7"/>
      <c r="F1281" s="7"/>
      <c r="G1281" s="12"/>
      <c r="H1281" s="12"/>
      <c r="I1281" s="12"/>
      <c r="J1281" s="12"/>
      <c r="K1281" s="14"/>
      <c r="L1281" s="10"/>
      <c r="M1281" s="10"/>
      <c r="S1281" s="8"/>
      <c r="T1281" s="8"/>
      <c r="U1281" s="8"/>
      <c r="V1281" s="6"/>
      <c r="W1281" s="6"/>
      <c r="X1281" s="5"/>
    </row>
    <row r="1282" spans="1:26" s="9" customFormat="1" ht="18.75" x14ac:dyDescent="0.2">
      <c r="A1282" s="3"/>
      <c r="B1282" s="3"/>
      <c r="C1282" s="7"/>
      <c r="D1282" s="7"/>
      <c r="E1282" s="7"/>
      <c r="F1282" s="7"/>
      <c r="G1282" s="12"/>
      <c r="H1282" s="12"/>
      <c r="I1282" s="12"/>
      <c r="J1282" s="12"/>
      <c r="K1282" s="14"/>
      <c r="L1282" s="10"/>
      <c r="M1282" s="10"/>
      <c r="S1282" s="8"/>
      <c r="T1282" s="8"/>
      <c r="U1282" s="8"/>
      <c r="V1282" s="6"/>
      <c r="W1282" s="6"/>
      <c r="X1282" s="5"/>
    </row>
    <row r="1283" spans="1:26" s="9" customFormat="1" ht="18.75" x14ac:dyDescent="0.2">
      <c r="A1283" s="3"/>
      <c r="B1283" s="3"/>
      <c r="C1283" s="7"/>
      <c r="D1283" s="7"/>
      <c r="E1283" s="7"/>
      <c r="F1283" s="7"/>
      <c r="G1283" s="12"/>
      <c r="H1283" s="12"/>
      <c r="I1283" s="12"/>
      <c r="J1283" s="12"/>
      <c r="K1283" s="14"/>
      <c r="L1283" s="10"/>
      <c r="M1283" s="10"/>
      <c r="S1283" s="8"/>
      <c r="T1283" s="8"/>
      <c r="U1283" s="8"/>
      <c r="V1283" s="6"/>
      <c r="W1283" s="6"/>
      <c r="X1283" s="5"/>
    </row>
    <row r="1284" spans="1:26" s="9" customFormat="1" ht="18.75" x14ac:dyDescent="0.2">
      <c r="A1284" s="3"/>
      <c r="B1284" s="3"/>
      <c r="C1284" s="7"/>
      <c r="D1284" s="7"/>
      <c r="E1284" s="7"/>
      <c r="F1284" s="7"/>
      <c r="G1284" s="12"/>
      <c r="H1284" s="12"/>
      <c r="I1284" s="13"/>
      <c r="J1284" s="12"/>
      <c r="K1284" s="14"/>
      <c r="L1284" s="10"/>
      <c r="M1284" s="10"/>
      <c r="N1284" s="10"/>
      <c r="O1284" s="10"/>
      <c r="P1284" s="1"/>
      <c r="Q1284" s="3"/>
      <c r="S1284" s="8"/>
      <c r="T1284" s="8"/>
      <c r="U1284" s="8"/>
      <c r="V1284" s="6"/>
      <c r="W1284" s="6"/>
      <c r="X1284" s="5"/>
      <c r="Y1284" s="1"/>
      <c r="Z1284" s="1"/>
    </row>
    <row r="1285" spans="1:26" s="9" customFormat="1" ht="18.75" x14ac:dyDescent="0.2">
      <c r="A1285" s="3"/>
      <c r="B1285" s="3"/>
      <c r="C1285" s="7"/>
      <c r="D1285" s="7"/>
      <c r="E1285" s="7"/>
      <c r="F1285" s="7"/>
      <c r="G1285" s="12"/>
      <c r="H1285" s="12"/>
      <c r="I1285" s="13"/>
      <c r="J1285" s="12"/>
      <c r="K1285" s="14"/>
      <c r="L1285" s="10"/>
      <c r="M1285" s="10"/>
      <c r="N1285" s="10"/>
      <c r="O1285" s="10"/>
      <c r="Q1285" s="3"/>
      <c r="S1285" s="8"/>
      <c r="T1285" s="8"/>
      <c r="U1285" s="8"/>
      <c r="V1285" s="6"/>
      <c r="W1285" s="6"/>
      <c r="X1285" s="5"/>
    </row>
    <row r="1286" spans="1:26" s="9" customFormat="1" ht="18.75" x14ac:dyDescent="0.2">
      <c r="A1286" s="3"/>
      <c r="B1286" s="3"/>
      <c r="C1286" s="7"/>
      <c r="D1286" s="7"/>
      <c r="E1286" s="7"/>
      <c r="F1286" s="7"/>
      <c r="G1286" s="12"/>
      <c r="H1286" s="12"/>
      <c r="I1286" s="13"/>
      <c r="J1286" s="12"/>
      <c r="K1286" s="14"/>
      <c r="L1286" s="10"/>
      <c r="M1286" s="10"/>
      <c r="N1286" s="10"/>
      <c r="O1286" s="10"/>
      <c r="P1286" s="1"/>
      <c r="Q1286" s="3"/>
      <c r="S1286" s="8"/>
      <c r="T1286" s="8"/>
      <c r="U1286" s="8"/>
      <c r="V1286" s="6"/>
      <c r="W1286" s="6"/>
      <c r="X1286" s="5"/>
      <c r="Y1286" s="1"/>
      <c r="Z1286" s="1"/>
    </row>
    <row r="1287" spans="1:26" s="9" customFormat="1" ht="18.75" x14ac:dyDescent="0.2">
      <c r="A1287" s="3"/>
      <c r="B1287" s="3"/>
      <c r="C1287" s="7"/>
      <c r="D1287" s="7"/>
      <c r="E1287" s="7"/>
      <c r="F1287" s="7"/>
      <c r="G1287" s="12"/>
      <c r="H1287" s="12"/>
      <c r="I1287" s="13"/>
      <c r="J1287" s="12"/>
      <c r="K1287" s="11"/>
      <c r="L1287" s="10"/>
      <c r="M1287" s="10"/>
      <c r="N1287" s="10"/>
      <c r="O1287" s="10"/>
      <c r="Q1287" s="3"/>
      <c r="R1287" s="7"/>
      <c r="S1287" s="8"/>
      <c r="T1287" s="8"/>
      <c r="U1287" s="8"/>
      <c r="V1287" s="6"/>
      <c r="W1287" s="6"/>
      <c r="X1287" s="5"/>
    </row>
    <row r="1288" spans="1:26" ht="18.75" x14ac:dyDescent="0.2">
      <c r="E1288" s="7"/>
      <c r="F1288" s="7"/>
      <c r="V1288" s="6"/>
      <c r="W1288" s="6"/>
      <c r="X1288" s="5"/>
    </row>
    <row r="1289" spans="1:26" ht="18.75" x14ac:dyDescent="0.2">
      <c r="E1289" s="7"/>
      <c r="F1289" s="7"/>
      <c r="V1289" s="6"/>
      <c r="W1289" s="6"/>
      <c r="X1289" s="5"/>
    </row>
    <row r="1290" spans="1:26" ht="18.75" x14ac:dyDescent="0.2">
      <c r="E1290" s="7"/>
      <c r="F1290" s="7"/>
      <c r="S1290" s="8"/>
      <c r="T1290" s="8"/>
      <c r="U1290" s="8"/>
      <c r="V1290" s="6"/>
      <c r="W1290" s="6"/>
      <c r="X1290" s="5"/>
    </row>
    <row r="1291" spans="1:26" ht="18.75" x14ac:dyDescent="0.2">
      <c r="E1291" s="7"/>
      <c r="F1291" s="7"/>
      <c r="V1291" s="6"/>
      <c r="W1291" s="6"/>
      <c r="X1291" s="5"/>
    </row>
    <row r="1292" spans="1:26" ht="18.75" x14ac:dyDescent="0.2">
      <c r="E1292" s="7"/>
      <c r="F1292" s="7"/>
      <c r="V1292" s="6"/>
      <c r="W1292" s="6"/>
      <c r="X1292" s="5"/>
    </row>
    <row r="1293" spans="1:26" ht="18.75" x14ac:dyDescent="0.2">
      <c r="E1293" s="7"/>
      <c r="F1293" s="7"/>
      <c r="V1293" s="6"/>
      <c r="W1293" s="6"/>
      <c r="X1293" s="5"/>
    </row>
    <row r="1294" spans="1:26" ht="18.75" x14ac:dyDescent="0.2">
      <c r="E1294" s="7"/>
      <c r="F1294" s="7"/>
      <c r="V1294" s="6"/>
      <c r="W1294" s="6"/>
      <c r="X1294" s="5"/>
    </row>
    <row r="1295" spans="1:26" ht="18.75" x14ac:dyDescent="0.2">
      <c r="E1295" s="7"/>
      <c r="F1295" s="7"/>
      <c r="V1295" s="6"/>
      <c r="W1295" s="6"/>
      <c r="X1295" s="5"/>
    </row>
    <row r="1296" spans="1:26" ht="18.75" x14ac:dyDescent="0.2">
      <c r="E1296" s="7"/>
      <c r="F1296" s="7"/>
      <c r="V1296" s="6"/>
      <c r="W1296" s="6"/>
      <c r="X1296" s="5"/>
    </row>
    <row r="1297" spans="5:24" ht="18.75" x14ac:dyDescent="0.2">
      <c r="E1297" s="7"/>
      <c r="F1297" s="7"/>
      <c r="V1297" s="6"/>
      <c r="W1297" s="6"/>
      <c r="X1297" s="5"/>
    </row>
    <row r="1298" spans="5:24" ht="18.75" x14ac:dyDescent="0.2">
      <c r="E1298" s="7"/>
      <c r="F1298" s="7"/>
      <c r="V1298" s="6"/>
      <c r="W1298" s="6"/>
      <c r="X1298" s="5"/>
    </row>
    <row r="1299" spans="5:24" ht="18.75" x14ac:dyDescent="0.2">
      <c r="E1299" s="7"/>
      <c r="F1299" s="7"/>
      <c r="V1299" s="6"/>
      <c r="W1299" s="6"/>
      <c r="X129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S2.All 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Schobers, Gaby</dc:creator>
  <cp:lastModifiedBy>Schobers, Gaby</cp:lastModifiedBy>
  <dcterms:created xsi:type="dcterms:W3CDTF">2024-03-19T14:03:08Z</dcterms:created>
  <dcterms:modified xsi:type="dcterms:W3CDTF">2024-03-19T14:03:34Z</dcterms:modified>
</cp:coreProperties>
</file>