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Sejas\Dropbox\Lab digitales\Resultados SPI ADC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3" i="1"/>
  <c r="K4" i="1"/>
  <c r="K5" i="1"/>
  <c r="K6" i="1"/>
  <c r="K7" i="1"/>
  <c r="K8" i="1"/>
  <c r="K9" i="1"/>
  <c r="K10" i="1"/>
  <c r="K3" i="1"/>
  <c r="H7" i="1"/>
  <c r="H8" i="1"/>
  <c r="H9" i="1"/>
  <c r="H10" i="1"/>
  <c r="H4" i="1"/>
  <c r="H5" i="1"/>
  <c r="H6" i="1"/>
  <c r="H3" i="1"/>
  <c r="G4" i="1"/>
  <c r="G5" i="1"/>
  <c r="G6" i="1"/>
  <c r="G7" i="1"/>
  <c r="G8" i="1"/>
  <c r="G9" i="1"/>
  <c r="G10" i="1"/>
  <c r="G3" i="1"/>
  <c r="E4" i="1"/>
  <c r="E5" i="1"/>
  <c r="E6" i="1"/>
  <c r="E7" i="1"/>
  <c r="E8" i="1"/>
  <c r="E9" i="1"/>
  <c r="E10" i="1"/>
  <c r="E3" i="1"/>
</calcChain>
</file>

<file path=xl/sharedStrings.xml><?xml version="1.0" encoding="utf-8"?>
<sst xmlns="http://schemas.openxmlformats.org/spreadsheetml/2006/main" count="14" uniqueCount="14">
  <si>
    <t>01101010100000</t>
  </si>
  <si>
    <t>01001011110010</t>
  </si>
  <si>
    <t>00101101000100</t>
  </si>
  <si>
    <t>00001110010110</t>
  </si>
  <si>
    <t>11101111100111</t>
  </si>
  <si>
    <t>11010000111001</t>
  </si>
  <si>
    <t>10110010001011</t>
  </si>
  <si>
    <t>10010011011101</t>
  </si>
  <si>
    <t>Esperado</t>
  </si>
  <si>
    <t>Resultado</t>
  </si>
  <si>
    <t>Promedio</t>
  </si>
  <si>
    <t>ERROR</t>
  </si>
  <si>
    <t>Val Esperado 14b</t>
  </si>
  <si>
    <t>Val Esperado Truncado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</si>
</sst>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97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49" fontId="0" fillId="0" borderId="1" xfId="0" applyNumberFormat="1" applyBorder="1" applyAlignment="1">
      <alignment vertical="center"/>
    </xf>
    <xf numFmtId="49" fontId="0" fillId="0" borderId="2" xfId="0" applyNumberFormat="1" applyBorder="1" applyAlignment="1">
      <alignment vertical="center"/>
    </xf>
    <xf numFmtId="197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11"/>
  <sheetViews>
    <sheetView tabSelected="1" workbookViewId="0">
      <selection activeCell="G12" sqref="G12"/>
    </sheetView>
  </sheetViews>
  <sheetFormatPr defaultRowHeight="15" x14ac:dyDescent="0.25"/>
  <cols>
    <col min="3" max="3" width="9.5703125" bestFit="1" customWidth="1"/>
    <col min="4" max="4" width="18.85546875" customWidth="1"/>
    <col min="6" max="6" width="16.140625" bestFit="1" customWidth="1"/>
    <col min="7" max="7" width="21.42578125" bestFit="1" customWidth="1"/>
  </cols>
  <sheetData>
    <row r="1" spans="4:12" x14ac:dyDescent="0.25">
      <c r="D1">
        <v>3.33</v>
      </c>
    </row>
    <row r="2" spans="4:12" ht="15.75" thickBot="1" x14ac:dyDescent="0.3">
      <c r="D2">
        <v>2.99</v>
      </c>
      <c r="F2" t="s">
        <v>12</v>
      </c>
      <c r="G2" t="s">
        <v>13</v>
      </c>
      <c r="H2" t="s">
        <v>8</v>
      </c>
      <c r="I2" t="s">
        <v>9</v>
      </c>
      <c r="K2" t="s">
        <v>10</v>
      </c>
      <c r="L2" t="s">
        <v>11</v>
      </c>
    </row>
    <row r="3" spans="4:12" ht="15.75" thickBot="1" x14ac:dyDescent="0.3">
      <c r="D3">
        <v>2.69</v>
      </c>
      <c r="E3" s="1">
        <f>((D3-1.65)/1.25)*8192</f>
        <v>6815.7440000000006</v>
      </c>
      <c r="F3" s="2" t="s">
        <v>0</v>
      </c>
      <c r="G3" t="str">
        <f>LEFT(F3,8)</f>
        <v>01101010</v>
      </c>
      <c r="H3">
        <f>BIN2DEC(G3)</f>
        <v>106</v>
      </c>
      <c r="I3">
        <v>104</v>
      </c>
      <c r="J3">
        <v>103</v>
      </c>
      <c r="K3">
        <f>AVERAGE(I3,J3)</f>
        <v>103.5</v>
      </c>
      <c r="L3" s="4">
        <f>ABS((H3-K3)/H3)</f>
        <v>2.358490566037736E-2</v>
      </c>
    </row>
    <row r="4" spans="4:12" ht="15.75" thickBot="1" x14ac:dyDescent="0.3">
      <c r="D4">
        <v>2.39</v>
      </c>
      <c r="E4" s="1">
        <f>((D4-1.65)/1.25)*8192</f>
        <v>4849.6640000000016</v>
      </c>
      <c r="F4" s="3" t="s">
        <v>1</v>
      </c>
      <c r="G4" t="str">
        <f t="shared" ref="G4:G10" si="0">LEFT(F4,8)</f>
        <v>01001011</v>
      </c>
      <c r="H4">
        <f t="shared" ref="H4:H10" si="1">BIN2DEC(G4)</f>
        <v>75</v>
      </c>
      <c r="I4">
        <v>73</v>
      </c>
      <c r="J4">
        <v>73</v>
      </c>
      <c r="K4">
        <f t="shared" ref="K4:K10" si="2">AVERAGE(I4,J4)</f>
        <v>73</v>
      </c>
      <c r="L4" s="4">
        <f t="shared" ref="L4:L10" si="3">ABS((H4-K4)/H4)</f>
        <v>2.6666666666666668E-2</v>
      </c>
    </row>
    <row r="5" spans="4:12" ht="15.75" thickBot="1" x14ac:dyDescent="0.3">
      <c r="D5">
        <v>2.09</v>
      </c>
      <c r="E5" s="1">
        <f>((D5-1.65)/1.25)*8192</f>
        <v>2883.5839999999998</v>
      </c>
      <c r="F5" s="3" t="s">
        <v>2</v>
      </c>
      <c r="G5" t="str">
        <f t="shared" si="0"/>
        <v>00101101</v>
      </c>
      <c r="H5">
        <f t="shared" si="1"/>
        <v>45</v>
      </c>
      <c r="I5">
        <v>44</v>
      </c>
      <c r="J5">
        <v>43</v>
      </c>
      <c r="K5">
        <f t="shared" si="2"/>
        <v>43.5</v>
      </c>
      <c r="L5" s="4">
        <f t="shared" si="3"/>
        <v>3.3333333333333333E-2</v>
      </c>
    </row>
    <row r="6" spans="4:12" ht="15.75" thickBot="1" x14ac:dyDescent="0.3">
      <c r="D6">
        <v>1.79</v>
      </c>
      <c r="E6" s="1">
        <f>((D6-1.65)/1.25)*8192</f>
        <v>917.50400000000081</v>
      </c>
      <c r="F6" s="3" t="s">
        <v>3</v>
      </c>
      <c r="G6" t="str">
        <f t="shared" si="0"/>
        <v>00001110</v>
      </c>
      <c r="H6">
        <f t="shared" si="1"/>
        <v>14</v>
      </c>
      <c r="I6">
        <v>14</v>
      </c>
      <c r="J6">
        <v>15</v>
      </c>
      <c r="K6">
        <f t="shared" si="2"/>
        <v>14.5</v>
      </c>
      <c r="L6" s="4">
        <f t="shared" si="3"/>
        <v>3.5714285714285712E-2</v>
      </c>
    </row>
    <row r="7" spans="4:12" ht="15.75" thickBot="1" x14ac:dyDescent="0.3">
      <c r="D7">
        <v>1.49</v>
      </c>
      <c r="E7" s="1">
        <f>((D7-1.65)/1.25)*8192</f>
        <v>-1048.5759999999996</v>
      </c>
      <c r="F7" s="3" t="s">
        <v>4</v>
      </c>
      <c r="G7" t="str">
        <f t="shared" si="0"/>
        <v>11101111</v>
      </c>
      <c r="H7">
        <f>BIN2DEC(G7)</f>
        <v>239</v>
      </c>
      <c r="I7">
        <v>241</v>
      </c>
      <c r="J7">
        <v>242</v>
      </c>
      <c r="K7">
        <f t="shared" si="2"/>
        <v>241.5</v>
      </c>
      <c r="L7" s="4">
        <f t="shared" si="3"/>
        <v>1.0460251046025104E-2</v>
      </c>
    </row>
    <row r="8" spans="4:12" ht="15.75" thickBot="1" x14ac:dyDescent="0.3">
      <c r="D8">
        <v>1.19</v>
      </c>
      <c r="E8" s="1">
        <f>((D8-1.65)/1.25)*8192</f>
        <v>-3014.6559999999999</v>
      </c>
      <c r="F8" s="3" t="s">
        <v>5</v>
      </c>
      <c r="G8" t="str">
        <f t="shared" si="0"/>
        <v>11010000</v>
      </c>
      <c r="H8">
        <f t="shared" si="1"/>
        <v>208</v>
      </c>
      <c r="I8">
        <v>212</v>
      </c>
      <c r="J8">
        <v>214</v>
      </c>
      <c r="K8">
        <f t="shared" si="2"/>
        <v>213</v>
      </c>
      <c r="L8" s="4">
        <f t="shared" si="3"/>
        <v>2.403846153846154E-2</v>
      </c>
    </row>
    <row r="9" spans="4:12" ht="15.75" thickBot="1" x14ac:dyDescent="0.3">
      <c r="D9">
        <v>0.89</v>
      </c>
      <c r="E9" s="1">
        <f>((D9-1.65)/1.25)*8192</f>
        <v>-4980.735999999999</v>
      </c>
      <c r="F9" s="3" t="s">
        <v>6</v>
      </c>
      <c r="G9" t="str">
        <f t="shared" si="0"/>
        <v>10110010</v>
      </c>
      <c r="H9">
        <f t="shared" si="1"/>
        <v>178</v>
      </c>
      <c r="I9">
        <v>182</v>
      </c>
      <c r="J9">
        <v>182</v>
      </c>
      <c r="K9">
        <f t="shared" si="2"/>
        <v>182</v>
      </c>
      <c r="L9" s="4">
        <f t="shared" si="3"/>
        <v>2.247191011235955E-2</v>
      </c>
    </row>
    <row r="10" spans="4:12" ht="15.75" thickBot="1" x14ac:dyDescent="0.3">
      <c r="D10">
        <v>0.59</v>
      </c>
      <c r="E10" s="1">
        <f>((D10-1.65)/1.25)*8192</f>
        <v>-6946.8160000000007</v>
      </c>
      <c r="F10" s="3" t="s">
        <v>7</v>
      </c>
      <c r="G10" t="str">
        <f t="shared" si="0"/>
        <v>10010011</v>
      </c>
      <c r="H10">
        <f t="shared" si="1"/>
        <v>147</v>
      </c>
      <c r="I10">
        <v>152</v>
      </c>
      <c r="J10">
        <v>152</v>
      </c>
      <c r="K10">
        <f t="shared" si="2"/>
        <v>152</v>
      </c>
      <c r="L10" s="4">
        <f t="shared" si="3"/>
        <v>3.4013605442176874E-2</v>
      </c>
    </row>
    <row r="11" spans="4:12" x14ac:dyDescent="0.25">
      <c r="D11">
        <v>0.28999999999999998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GSejas</dc:creator>
  <cp:lastModifiedBy>GSejas</cp:lastModifiedBy>
  <dcterms:created xsi:type="dcterms:W3CDTF">2014-05-10T22:15:43Z</dcterms:created>
  <dcterms:modified xsi:type="dcterms:W3CDTF">2014-05-10T22:50:41Z</dcterms:modified>
</cp:coreProperties>
</file>