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Resultados" sheetId="1" r:id="rId4"/>
    <sheet state="visible" name="Planilha Diagramas" sheetId="2" r:id="rId5"/>
  </sheets>
  <definedNames/>
  <calcPr/>
</workbook>
</file>

<file path=xl/sharedStrings.xml><?xml version="1.0" encoding="utf-8"?>
<sst xmlns="http://schemas.openxmlformats.org/spreadsheetml/2006/main" count="84" uniqueCount="50">
  <si>
    <t>Universidade Federal de Santa Catarina - UFSC</t>
  </si>
  <si>
    <t>Centro Tecnológico - CTC</t>
  </si>
  <si>
    <t>Departamento de Engenharias Elétrica e Eletrônica - EEL</t>
  </si>
  <si>
    <t>Tópico Avançado em Sistemas Digitais - Circuitos Aritméticos</t>
  </si>
  <si>
    <t>André Martins Pio de Mattos</t>
  </si>
  <si>
    <t>Guilherme Santos</t>
  </si>
  <si>
    <t>Gustavo Simas da Silva</t>
  </si>
  <si>
    <t>Direct Multiplication A*X</t>
  </si>
  <si>
    <r>
      <rPr>
        <b/>
      </rPr>
      <t>Objetivo</t>
    </r>
    <r>
      <t>: Fazer uma análise estatística das síntese em ASIC (por software CADENCE) dos resultados das sínteses de multiplicações por constantes de mais de 16 bits usando diferentes métodos de multiplicação.</t>
    </r>
  </si>
  <si>
    <r>
      <rPr>
        <b/>
      </rPr>
      <t>Metodologia</t>
    </r>
    <r>
      <t>: Desenvolvimento dos Métodos em VHDL (software Quartus II) e reconhecimento de padrão com ferramenta de grafos SPIRAL. Geração de constantes aleatórias (script em Python, biblioteca Numpy) com diferentes proporções de 1's (25%, 50%, 75%), incluindo "constante viciada" com 50% de 1's em alternância com 0's (10101010...)</t>
    </r>
  </si>
  <si>
    <t>Divide and Conquer 2b x 2b</t>
  </si>
  <si>
    <t>Conclusões:</t>
  </si>
  <si>
    <t>25% de 1's</t>
  </si>
  <si>
    <t>Divide and Conquer 4b x 4b</t>
  </si>
  <si>
    <t>Shift-Add</t>
  </si>
  <si>
    <t>50% de 1's</t>
  </si>
  <si>
    <t>Shift-Add Booth Recoding</t>
  </si>
  <si>
    <t>75% de 1's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</si>
  <si>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</si>
  <si>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</si>
  <si>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</si>
  <si>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</si>
  <si>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</si>
  <si>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</si>
  <si>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</si>
  <si>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</si>
  <si>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</si>
  <si>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</si>
  <si>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</si>
  <si>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</si>
  <si>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10000010000010000110</t>
  </si>
  <si>
    <t>11100100000000100000</t>
  </si>
  <si>
    <t>10100000000000110100</t>
  </si>
  <si>
    <t>00010100100000001001</t>
  </si>
  <si>
    <t>10101010101010101010</t>
  </si>
  <si>
    <t>10111001000010110110</t>
  </si>
  <si>
    <t>10001110111001000011</t>
  </si>
  <si>
    <t>10000011110010001111</t>
  </si>
  <si>
    <t>11111110000111110111</t>
  </si>
  <si>
    <t>11110011011110111101</t>
  </si>
  <si>
    <t>10111011110111111010</t>
  </si>
  <si>
    <t>11100110111111011110</t>
  </si>
  <si>
    <t>Delay (ps)</t>
  </si>
  <si>
    <t>Implementação Direta A*X</t>
  </si>
  <si>
    <t>Shift-Add Recoding Booth</t>
  </si>
  <si>
    <t>Reconhecimento Padrão</t>
  </si>
  <si>
    <t>Área (cells)</t>
  </si>
  <si>
    <t>Potência (uW)</t>
  </si>
  <si>
    <t>Área-Delay Product (cells*ps)</t>
  </si>
  <si>
    <t>Área-Delay² Product (cells*p²)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</si>
</sst>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/>
    <font>
      <b/>
      <sz val="16.0"/>
      <color theme="1"/>
      <name val="Arial"/>
    </font>
    <font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</fills>
  <borders count="3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/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Border="1" applyFont="1"/>
    <xf borderId="6" fillId="2" fontId="1" numFmtId="0" xfId="0" applyAlignment="1" applyBorder="1" applyFont="1">
      <alignment horizontal="left" readingOrder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10" fillId="3" fontId="1" numFmtId="0" xfId="0" applyAlignment="1" applyBorder="1" applyFill="1" applyFont="1">
      <alignment horizontal="center" readingOrder="0"/>
    </xf>
    <xf borderId="11" fillId="0" fontId="2" numFmtId="0" xfId="0" applyBorder="1" applyFont="1"/>
    <xf borderId="0" fillId="0" fontId="4" numFmtId="0" xfId="0" applyAlignment="1" applyFont="1">
      <alignment vertical="bottom"/>
    </xf>
    <xf borderId="12" fillId="0" fontId="2" numFmtId="0" xfId="0" applyBorder="1" applyFont="1"/>
    <xf borderId="10" fillId="3" fontId="1" numFmtId="0" xfId="0" applyAlignment="1" applyBorder="1" applyFont="1">
      <alignment horizontal="center" readingOrder="0" vertical="center"/>
    </xf>
    <xf borderId="13" fillId="4" fontId="4" numFmtId="0" xfId="0" applyAlignment="1" applyBorder="1" applyFill="1" applyFont="1">
      <alignment horizontal="center" vertical="center"/>
    </xf>
    <xf borderId="14" fillId="4" fontId="2" numFmtId="0" xfId="0" applyBorder="1" applyFont="1"/>
    <xf borderId="15" fillId="4" fontId="1" numFmtId="0" xfId="0" applyAlignment="1" applyBorder="1" applyFont="1">
      <alignment horizontal="center" readingOrder="0" vertical="center"/>
    </xf>
    <xf borderId="16" fillId="4" fontId="1" numFmtId="0" xfId="0" applyAlignment="1" applyBorder="1" applyFont="1">
      <alignment horizontal="center" readingOrder="0" vertical="center"/>
    </xf>
    <xf borderId="17" fillId="4" fontId="1" numFmtId="0" xfId="0" applyAlignment="1" applyBorder="1" applyFont="1">
      <alignment horizontal="center" readingOrder="0" vertical="center"/>
    </xf>
    <xf borderId="18" fillId="2" fontId="2" numFmtId="0" xfId="0" applyBorder="1" applyFont="1"/>
    <xf borderId="19" fillId="2" fontId="2" numFmtId="0" xfId="0" applyBorder="1" applyFont="1"/>
    <xf borderId="15" fillId="2" fontId="1" numFmtId="0" xfId="0" applyAlignment="1" applyBorder="1" applyFont="1">
      <alignment horizontal="center" readingOrder="0" vertical="center"/>
    </xf>
    <xf borderId="16" fillId="2" fontId="1" numFmtId="49" xfId="0" applyAlignment="1" applyBorder="1" applyFont="1" applyNumberForma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vertical="center"/>
    </xf>
    <xf borderId="20" fillId="5" fontId="2" numFmtId="0" xfId="0" applyBorder="1" applyFill="1" applyFont="1"/>
    <xf borderId="21" fillId="5" fontId="2" numFmtId="0" xfId="0" applyBorder="1" applyFont="1"/>
    <xf borderId="22" fillId="5" fontId="1" numFmtId="3" xfId="0" applyAlignment="1" applyBorder="1" applyFont="1" applyNumberFormat="1">
      <alignment horizontal="center" readingOrder="0" vertical="center"/>
    </xf>
    <xf borderId="23" fillId="5" fontId="1" numFmtId="3" xfId="0" applyAlignment="1" applyBorder="1" applyFont="1" applyNumberFormat="1">
      <alignment horizontal="center" readingOrder="0" vertical="center"/>
    </xf>
    <xf borderId="24" fillId="5" fontId="1" numFmtId="3" xfId="0" applyAlignment="1" applyBorder="1" applyFont="1" applyNumberFormat="1">
      <alignment horizontal="center" readingOrder="0" vertical="center"/>
    </xf>
    <xf borderId="25" fillId="2" fontId="1" numFmtId="0" xfId="0" applyAlignment="1" applyBorder="1" applyFont="1">
      <alignment horizontal="center" readingOrder="0" vertical="center"/>
    </xf>
    <xf borderId="26" fillId="2" fontId="1" numFmtId="0" xfId="0" applyAlignment="1" applyBorder="1" applyFont="1">
      <alignment horizontal="center" readingOrder="0" vertical="center"/>
    </xf>
    <xf borderId="27" fillId="2" fontId="5" numFmtId="4" xfId="0" applyAlignment="1" applyBorder="1" applyFont="1" applyNumberFormat="1">
      <alignment horizontal="center" vertical="center"/>
    </xf>
    <xf borderId="28" fillId="2" fontId="5" numFmtId="0" xfId="0" applyAlignment="1" applyBorder="1" applyFont="1">
      <alignment horizontal="center" vertical="center"/>
    </xf>
    <xf borderId="26" fillId="2" fontId="5" numFmtId="0" xfId="0" applyAlignment="1" applyBorder="1" applyFont="1">
      <alignment horizontal="center" vertical="center"/>
    </xf>
    <xf borderId="27" fillId="2" fontId="5" numFmtId="0" xfId="0" applyAlignment="1" applyBorder="1" applyFont="1">
      <alignment horizontal="center" vertical="center"/>
    </xf>
    <xf borderId="29" fillId="5" fontId="2" numFmtId="0" xfId="0" applyBorder="1" applyFont="1"/>
    <xf borderId="17" fillId="5" fontId="1" numFmtId="0" xfId="0" applyAlignment="1" applyBorder="1" applyFont="1">
      <alignment horizontal="center" readingOrder="0" vertical="center"/>
    </xf>
    <xf borderId="15" fillId="5" fontId="5" numFmtId="4" xfId="0" applyAlignment="1" applyBorder="1" applyFont="1" applyNumberFormat="1">
      <alignment horizontal="center" vertical="center"/>
    </xf>
    <xf borderId="16" fillId="5" fontId="5" numFmtId="0" xfId="0" applyAlignment="1" applyBorder="1" applyFont="1">
      <alignment horizontal="center" vertical="center"/>
    </xf>
    <xf borderId="17" fillId="5" fontId="5" numFmtId="0" xfId="0" applyAlignment="1" applyBorder="1" applyFont="1">
      <alignment horizontal="center" vertical="center"/>
    </xf>
    <xf borderId="15" fillId="5" fontId="5" numFmtId="0" xfId="0" applyAlignment="1" applyBorder="1" applyFont="1">
      <alignment horizontal="center" vertical="center"/>
    </xf>
    <xf borderId="29" fillId="2" fontId="2" numFmtId="0" xfId="0" applyBorder="1" applyFont="1"/>
    <xf borderId="15" fillId="2" fontId="5" numFmtId="4" xfId="0" applyAlignment="1" applyBorder="1" applyFont="1" applyNumberForma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readingOrder="0" vertical="center"/>
    </xf>
    <xf borderId="22" fillId="2" fontId="5" numFmtId="4" xfId="0" applyAlignment="1" applyBorder="1" applyFont="1" applyNumberFormat="1">
      <alignment horizontal="center" readingOrder="0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30" fillId="5" fontId="2" numFmtId="0" xfId="0" applyBorder="1" applyFont="1"/>
    <xf borderId="31" fillId="5" fontId="1" numFmtId="0" xfId="0" applyAlignment="1" applyBorder="1" applyFont="1">
      <alignment horizontal="center" readingOrder="0" vertical="center"/>
    </xf>
    <xf borderId="32" fillId="5" fontId="5" numFmtId="4" xfId="0" applyAlignment="1" applyBorder="1" applyFont="1" applyNumberFormat="1">
      <alignment horizontal="center" vertical="center"/>
    </xf>
    <xf borderId="33" fillId="5" fontId="5" numFmtId="0" xfId="0" applyAlignment="1" applyBorder="1" applyFont="1">
      <alignment horizontal="center" vertical="center"/>
    </xf>
    <xf borderId="31" fillId="5" fontId="5" numFmtId="0" xfId="0" applyAlignment="1" applyBorder="1" applyFont="1">
      <alignment horizontal="center" vertical="center"/>
    </xf>
    <xf borderId="32" fillId="5" fontId="5" numFmtId="0" xfId="0" applyAlignment="1" applyBorder="1" applyFont="1">
      <alignment horizontal="center" vertical="center"/>
    </xf>
    <xf borderId="27" fillId="2" fontId="5" numFmtId="3" xfId="0" applyAlignment="1" applyBorder="1" applyFont="1" applyNumberFormat="1">
      <alignment horizontal="center" vertical="center"/>
    </xf>
    <xf borderId="15" fillId="5" fontId="5" numFmtId="3" xfId="0" applyAlignment="1" applyBorder="1" applyFont="1" applyNumberFormat="1">
      <alignment horizontal="center" vertical="center"/>
    </xf>
    <xf borderId="15" fillId="2" fontId="5" numFmtId="3" xfId="0" applyAlignment="1" applyBorder="1" applyFont="1" applyNumberFormat="1">
      <alignment horizontal="center" vertical="center"/>
    </xf>
    <xf borderId="22" fillId="2" fontId="5" numFmtId="3" xfId="0" applyAlignment="1" applyBorder="1" applyFont="1" applyNumberFormat="1">
      <alignment horizontal="center" readingOrder="0" vertical="center"/>
    </xf>
    <xf borderId="32" fillId="5" fontId="5" numFmtId="3" xfId="0" applyAlignment="1" applyBorder="1" applyFont="1" applyNumberFormat="1">
      <alignment horizontal="center" vertical="center"/>
    </xf>
    <xf borderId="22" fillId="2" fontId="5" numFmtId="0" xfId="0" applyAlignment="1" applyBorder="1" applyFont="1">
      <alignment horizontal="center" readingOrder="0" vertical="center"/>
    </xf>
    <xf borderId="25" fillId="2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29</xdr:row>
      <xdr:rowOff>180975</xdr:rowOff>
    </xdr:from>
    <xdr:ext cx="15363825" cy="38004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52</xdr:row>
      <xdr:rowOff>266700</xdr:rowOff>
    </xdr:from>
    <xdr:ext cx="15411450" cy="44481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11</xdr:row>
      <xdr:rowOff>266700</xdr:rowOff>
    </xdr:from>
    <xdr:ext cx="7839075" cy="240030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32.0"/>
    <col customWidth="1" min="5" max="5" width="21.71"/>
    <col customWidth="1" min="6" max="6" width="29.71"/>
    <col customWidth="1" min="7" max="8" width="21.71"/>
    <col customWidth="1" min="9" max="9" width="21.86"/>
    <col customWidth="1" min="10" max="10" width="21.43"/>
    <col customWidth="1" min="11" max="11" width="21.29"/>
    <col customWidth="1" min="12" max="12" width="21.71"/>
    <col customWidth="1" min="13" max="13" width="20.14"/>
    <col customWidth="1" min="14" max="15" width="20.71"/>
    <col customWidth="1" min="16" max="16" width="20.86"/>
  </cols>
  <sheetData>
    <row r="1">
      <c r="A1" s="1" t="s">
        <v>0</v>
      </c>
      <c r="B1" s="2"/>
      <c r="C1" s="2"/>
      <c r="D1" s="3"/>
    </row>
    <row r="2">
      <c r="A2" s="4" t="s">
        <v>1</v>
      </c>
      <c r="D2" s="5"/>
    </row>
    <row r="3">
      <c r="A3" s="4" t="s">
        <v>2</v>
      </c>
      <c r="D3" s="5"/>
    </row>
    <row r="4">
      <c r="A4" s="4" t="s">
        <v>3</v>
      </c>
      <c r="D4" s="5"/>
    </row>
    <row r="5">
      <c r="A5" s="4" t="s">
        <v>4</v>
      </c>
      <c r="D5" s="5"/>
    </row>
    <row r="6">
      <c r="A6" s="4" t="s">
        <v>5</v>
      </c>
      <c r="D6" s="5"/>
    </row>
    <row r="7">
      <c r="A7" s="6" t="s">
        <v>6</v>
      </c>
      <c r="B7" s="7"/>
      <c r="C7" s="7"/>
      <c r="D7" s="8"/>
    </row>
    <row r="10">
      <c r="A10" s="10" t="s">
        <v>8</v>
      </c>
      <c r="F10" s="10" t="s">
        <v>9</v>
      </c>
    </row>
    <row r="11">
      <c r="F11" s="10"/>
      <c r="G11" s="10"/>
      <c r="H11" s="10"/>
      <c r="I11" s="10"/>
    </row>
    <row r="12">
      <c r="F12" s="10"/>
      <c r="G12" s="10"/>
      <c r="H12" s="10"/>
      <c r="I12" s="10"/>
    </row>
    <row r="13">
      <c r="F13" s="10"/>
      <c r="G13" s="10"/>
      <c r="H13" s="10"/>
      <c r="I13" s="10"/>
    </row>
    <row r="14">
      <c r="A14" s="13" t="s">
        <v>11</v>
      </c>
    </row>
    <row r="22">
      <c r="E22" s="15" t="s">
        <v>12</v>
      </c>
      <c r="F22" s="16"/>
      <c r="G22" s="16"/>
      <c r="H22" s="18"/>
      <c r="I22" s="19" t="s">
        <v>15</v>
      </c>
      <c r="J22" s="16"/>
      <c r="K22" s="16"/>
      <c r="L22" s="18"/>
      <c r="M22" s="19" t="s">
        <v>17</v>
      </c>
      <c r="N22" s="16"/>
      <c r="O22" s="16"/>
      <c r="P22" s="18"/>
    </row>
    <row r="23">
      <c r="C23" s="20"/>
      <c r="D23" s="21"/>
      <c r="E23" s="22" t="s">
        <v>18</v>
      </c>
      <c r="F23" s="23" t="s">
        <v>19</v>
      </c>
      <c r="G23" s="23" t="s">
        <v>20</v>
      </c>
      <c r="H23" s="24" t="s">
        <v>21</v>
      </c>
      <c r="I23" s="22" t="s">
        <v>22</v>
      </c>
      <c r="J23" s="23" t="s">
        <v>23</v>
      </c>
      <c r="K23" s="23" t="s">
        <v>24</v>
      </c>
      <c r="L23" s="24" t="s">
        <v>25</v>
      </c>
      <c r="M23" s="22" t="s">
        <v>26</v>
      </c>
      <c r="N23" s="23" t="s">
        <v>27</v>
      </c>
      <c r="O23" s="23" t="s">
        <v>28</v>
      </c>
      <c r="P23" s="24" t="s">
        <v>29</v>
      </c>
    </row>
    <row r="24">
      <c r="C24" s="25"/>
      <c r="D24" s="26"/>
      <c r="E24" s="27" t="s">
        <v>30</v>
      </c>
      <c r="F24" s="28" t="s">
        <v>31</v>
      </c>
      <c r="G24" s="29" t="s">
        <v>32</v>
      </c>
      <c r="H24" s="30" t="s">
        <v>33</v>
      </c>
      <c r="I24" s="27" t="s">
        <v>34</v>
      </c>
      <c r="J24" s="29" t="s">
        <v>35</v>
      </c>
      <c r="K24" s="29" t="s">
        <v>36</v>
      </c>
      <c r="L24" s="30" t="s">
        <v>37</v>
      </c>
      <c r="M24" s="27" t="s">
        <v>38</v>
      </c>
      <c r="N24" s="29" t="s">
        <v>39</v>
      </c>
      <c r="O24" s="29" t="s">
        <v>40</v>
      </c>
      <c r="P24" s="30" t="s">
        <v>41</v>
      </c>
    </row>
    <row r="25">
      <c r="C25" s="31"/>
      <c r="D25" s="32"/>
      <c r="E25" s="33">
        <v>532614.0</v>
      </c>
      <c r="F25" s="34">
        <v>933920.0</v>
      </c>
      <c r="G25" s="34">
        <v>655412.0</v>
      </c>
      <c r="H25" s="35">
        <v>83977.0</v>
      </c>
      <c r="I25" s="33">
        <v>699050.0</v>
      </c>
      <c r="J25" s="34">
        <v>757942.0</v>
      </c>
      <c r="K25" s="34">
        <v>585283.0</v>
      </c>
      <c r="L25" s="35">
        <v>539791.0</v>
      </c>
      <c r="M25" s="33">
        <v>1040887.0</v>
      </c>
      <c r="N25" s="34">
        <v>997309.0</v>
      </c>
      <c r="O25" s="34">
        <v>769530.0</v>
      </c>
      <c r="P25" s="35">
        <v>946142.0</v>
      </c>
    </row>
    <row r="26">
      <c r="C26" s="36" t="s">
        <v>42</v>
      </c>
      <c r="D26" s="37" t="s">
        <v>43</v>
      </c>
      <c r="E26" s="38"/>
      <c r="F26" s="39"/>
      <c r="G26" s="39"/>
      <c r="H26" s="40"/>
      <c r="I26" s="41"/>
      <c r="J26" s="39"/>
      <c r="K26" s="39"/>
      <c r="L26" s="40"/>
      <c r="M26" s="41"/>
      <c r="N26" s="39"/>
      <c r="O26" s="39"/>
      <c r="P26" s="40"/>
    </row>
    <row r="27">
      <c r="C27" s="42"/>
      <c r="D27" s="43" t="s">
        <v>14</v>
      </c>
      <c r="E27" s="44"/>
      <c r="F27" s="45"/>
      <c r="G27" s="45"/>
      <c r="H27" s="46"/>
      <c r="I27" s="47"/>
      <c r="J27" s="45"/>
      <c r="K27" s="45"/>
      <c r="L27" s="46"/>
      <c r="M27" s="47"/>
      <c r="N27" s="45"/>
      <c r="O27" s="45"/>
      <c r="P27" s="46"/>
    </row>
    <row r="28">
      <c r="C28" s="48"/>
      <c r="D28" s="30" t="s">
        <v>44</v>
      </c>
      <c r="E28" s="49"/>
      <c r="F28" s="50"/>
      <c r="G28" s="50"/>
      <c r="H28" s="51"/>
      <c r="I28" s="52"/>
      <c r="J28" s="50"/>
      <c r="K28" s="50"/>
      <c r="L28" s="51"/>
      <c r="M28" s="52"/>
      <c r="N28" s="50"/>
      <c r="O28" s="50"/>
      <c r="P28" s="51"/>
    </row>
    <row r="29">
      <c r="C29" s="42"/>
      <c r="D29" s="43" t="s">
        <v>45</v>
      </c>
      <c r="E29" s="44"/>
      <c r="F29" s="45"/>
      <c r="G29" s="45"/>
      <c r="H29" s="46"/>
      <c r="I29" s="47"/>
      <c r="J29" s="45"/>
      <c r="K29" s="45"/>
      <c r="L29" s="46"/>
      <c r="M29" s="47"/>
      <c r="N29" s="45"/>
      <c r="O29" s="45"/>
      <c r="P29" s="46"/>
    </row>
    <row r="30">
      <c r="C30" s="48"/>
      <c r="D30" s="53" t="s">
        <v>10</v>
      </c>
      <c r="E30" s="54">
        <v>10800.0</v>
      </c>
      <c r="F30" s="55"/>
      <c r="G30" s="55"/>
      <c r="H30" s="56"/>
      <c r="I30" s="57"/>
      <c r="J30" s="55"/>
      <c r="K30" s="55"/>
      <c r="L30" s="56"/>
      <c r="M30" s="57"/>
      <c r="N30" s="55"/>
      <c r="O30" s="55"/>
      <c r="P30" s="56"/>
    </row>
    <row r="31">
      <c r="C31" s="58"/>
      <c r="D31" s="59" t="s">
        <v>13</v>
      </c>
      <c r="E31" s="60"/>
      <c r="F31" s="61"/>
      <c r="G31" s="61"/>
      <c r="H31" s="62"/>
      <c r="I31" s="63"/>
      <c r="J31" s="61"/>
      <c r="K31" s="61"/>
      <c r="L31" s="62"/>
      <c r="M31" s="63"/>
      <c r="N31" s="61"/>
      <c r="O31" s="61"/>
      <c r="P31" s="62"/>
    </row>
    <row r="32">
      <c r="C32" s="36" t="s">
        <v>46</v>
      </c>
      <c r="D32" s="37" t="s">
        <v>43</v>
      </c>
      <c r="E32" s="64"/>
      <c r="F32" s="39"/>
      <c r="G32" s="39"/>
      <c r="H32" s="40"/>
      <c r="I32" s="41"/>
      <c r="J32" s="39"/>
      <c r="K32" s="39"/>
      <c r="L32" s="40"/>
      <c r="M32" s="41"/>
      <c r="N32" s="39"/>
      <c r="O32" s="39"/>
      <c r="P32" s="40"/>
    </row>
    <row r="33">
      <c r="C33" s="42"/>
      <c r="D33" s="43" t="s">
        <v>14</v>
      </c>
      <c r="E33" s="65"/>
      <c r="F33" s="45"/>
      <c r="G33" s="45"/>
      <c r="H33" s="46"/>
      <c r="I33" s="47"/>
      <c r="J33" s="45"/>
      <c r="K33" s="45"/>
      <c r="L33" s="46"/>
      <c r="M33" s="47"/>
      <c r="N33" s="45"/>
      <c r="O33" s="45"/>
      <c r="P33" s="46"/>
    </row>
    <row r="34">
      <c r="C34" s="48"/>
      <c r="D34" s="30" t="s">
        <v>44</v>
      </c>
      <c r="E34" s="66"/>
      <c r="F34" s="50"/>
      <c r="G34" s="50"/>
      <c r="H34" s="51"/>
      <c r="I34" s="52"/>
      <c r="J34" s="50"/>
      <c r="K34" s="50"/>
      <c r="L34" s="51"/>
      <c r="M34" s="52"/>
      <c r="N34" s="50"/>
      <c r="O34" s="50"/>
      <c r="P34" s="51"/>
    </row>
    <row r="35">
      <c r="C35" s="42"/>
      <c r="D35" s="43" t="s">
        <v>45</v>
      </c>
      <c r="E35" s="65"/>
      <c r="F35" s="45"/>
      <c r="G35" s="45"/>
      <c r="H35" s="46"/>
      <c r="I35" s="47"/>
      <c r="J35" s="45"/>
      <c r="K35" s="45"/>
      <c r="L35" s="46"/>
      <c r="M35" s="47"/>
      <c r="N35" s="45"/>
      <c r="O35" s="45"/>
      <c r="P35" s="46"/>
    </row>
    <row r="36">
      <c r="C36" s="48"/>
      <c r="D36" s="53" t="s">
        <v>10</v>
      </c>
      <c r="E36" s="67">
        <v>12080.0</v>
      </c>
      <c r="F36" s="55"/>
      <c r="G36" s="55"/>
      <c r="H36" s="56"/>
      <c r="I36" s="57"/>
      <c r="J36" s="55"/>
      <c r="K36" s="55"/>
      <c r="L36" s="56"/>
      <c r="M36" s="57"/>
      <c r="N36" s="55"/>
      <c r="O36" s="55"/>
      <c r="P36" s="56"/>
    </row>
    <row r="37">
      <c r="C37" s="58"/>
      <c r="D37" s="59" t="s">
        <v>13</v>
      </c>
      <c r="E37" s="68"/>
      <c r="F37" s="61"/>
      <c r="G37" s="61"/>
      <c r="H37" s="62"/>
      <c r="I37" s="63"/>
      <c r="J37" s="61"/>
      <c r="K37" s="61"/>
      <c r="L37" s="62"/>
      <c r="M37" s="63"/>
      <c r="N37" s="61"/>
      <c r="O37" s="61"/>
      <c r="P37" s="62"/>
    </row>
    <row r="38">
      <c r="C38" s="36" t="s">
        <v>47</v>
      </c>
      <c r="D38" s="37" t="s">
        <v>43</v>
      </c>
      <c r="E38" s="41"/>
      <c r="F38" s="39"/>
      <c r="G38" s="39"/>
      <c r="H38" s="40"/>
      <c r="I38" s="41"/>
      <c r="J38" s="39"/>
      <c r="K38" s="39"/>
      <c r="L38" s="40"/>
      <c r="M38" s="41"/>
      <c r="N38" s="39"/>
      <c r="O38" s="39"/>
      <c r="P38" s="40"/>
    </row>
    <row r="39">
      <c r="C39" s="42"/>
      <c r="D39" s="43" t="s">
        <v>14</v>
      </c>
      <c r="E39" s="47"/>
      <c r="F39" s="45"/>
      <c r="G39" s="45"/>
      <c r="H39" s="46"/>
      <c r="I39" s="47"/>
      <c r="J39" s="45"/>
      <c r="K39" s="45"/>
      <c r="L39" s="46"/>
      <c r="M39" s="47"/>
      <c r="N39" s="45"/>
      <c r="O39" s="45"/>
      <c r="P39" s="46"/>
    </row>
    <row r="40">
      <c r="C40" s="48"/>
      <c r="D40" s="30" t="s">
        <v>44</v>
      </c>
      <c r="E40" s="52"/>
      <c r="F40" s="50"/>
      <c r="G40" s="50"/>
      <c r="H40" s="51"/>
      <c r="I40" s="52"/>
      <c r="J40" s="50"/>
      <c r="K40" s="50"/>
      <c r="L40" s="51"/>
      <c r="M40" s="52"/>
      <c r="N40" s="50"/>
      <c r="O40" s="50"/>
      <c r="P40" s="51"/>
    </row>
    <row r="41">
      <c r="C41" s="42"/>
      <c r="D41" s="43" t="s">
        <v>45</v>
      </c>
      <c r="E41" s="47"/>
      <c r="F41" s="45"/>
      <c r="G41" s="45"/>
      <c r="H41" s="46"/>
      <c r="I41" s="47"/>
      <c r="J41" s="45"/>
      <c r="K41" s="45"/>
      <c r="L41" s="46"/>
      <c r="M41" s="47"/>
      <c r="N41" s="45"/>
      <c r="O41" s="45"/>
      <c r="P41" s="46"/>
    </row>
    <row r="42">
      <c r="C42" s="48"/>
      <c r="D42" s="53" t="s">
        <v>10</v>
      </c>
      <c r="E42" s="69">
        <v>884.485897</v>
      </c>
      <c r="F42" s="55"/>
      <c r="G42" s="55"/>
      <c r="H42" s="56"/>
      <c r="I42" s="57"/>
      <c r="J42" s="55"/>
      <c r="K42" s="55"/>
      <c r="L42" s="56"/>
      <c r="M42" s="57"/>
      <c r="N42" s="55"/>
      <c r="O42" s="55"/>
      <c r="P42" s="56"/>
    </row>
    <row r="43">
      <c r="C43" s="58"/>
      <c r="D43" s="59" t="s">
        <v>13</v>
      </c>
      <c r="E43" s="63"/>
      <c r="F43" s="61"/>
      <c r="G43" s="61"/>
      <c r="H43" s="62"/>
      <c r="I43" s="63"/>
      <c r="J43" s="61"/>
      <c r="K43" s="61"/>
      <c r="L43" s="62"/>
      <c r="M43" s="63"/>
      <c r="N43" s="61"/>
      <c r="O43" s="61"/>
      <c r="P43" s="62"/>
    </row>
    <row r="44">
      <c r="C44" s="70" t="s">
        <v>48</v>
      </c>
      <c r="D44" s="37" t="s">
        <v>43</v>
      </c>
      <c r="E44" s="38">
        <f t="shared" ref="E44:E49" si="1">E32*E26</f>
        <v>0</v>
      </c>
      <c r="F44" s="39"/>
      <c r="G44" s="39"/>
      <c r="H44" s="40"/>
      <c r="I44" s="41"/>
      <c r="J44" s="39"/>
      <c r="K44" s="39"/>
      <c r="L44" s="40"/>
      <c r="M44" s="41"/>
      <c r="N44" s="39"/>
      <c r="O44" s="39"/>
      <c r="P44" s="40"/>
    </row>
    <row r="45">
      <c r="C45" s="42"/>
      <c r="D45" s="43" t="s">
        <v>14</v>
      </c>
      <c r="E45" s="44">
        <f t="shared" si="1"/>
        <v>0</v>
      </c>
      <c r="F45" s="45"/>
      <c r="G45" s="45"/>
      <c r="H45" s="46"/>
      <c r="I45" s="47"/>
      <c r="J45" s="45"/>
      <c r="K45" s="45"/>
      <c r="L45" s="46"/>
      <c r="M45" s="47"/>
      <c r="N45" s="45"/>
      <c r="O45" s="45"/>
      <c r="P45" s="46"/>
    </row>
    <row r="46">
      <c r="C46" s="48"/>
      <c r="D46" s="30" t="s">
        <v>44</v>
      </c>
      <c r="E46" s="49">
        <f t="shared" si="1"/>
        <v>0</v>
      </c>
      <c r="F46" s="50"/>
      <c r="G46" s="50"/>
      <c r="H46" s="51"/>
      <c r="I46" s="52"/>
      <c r="J46" s="50"/>
      <c r="K46" s="50"/>
      <c r="L46" s="51"/>
      <c r="M46" s="52"/>
      <c r="N46" s="50"/>
      <c r="O46" s="50"/>
      <c r="P46" s="51"/>
    </row>
    <row r="47">
      <c r="C47" s="42"/>
      <c r="D47" s="43" t="s">
        <v>45</v>
      </c>
      <c r="E47" s="44">
        <f t="shared" si="1"/>
        <v>0</v>
      </c>
      <c r="F47" s="45"/>
      <c r="G47" s="45"/>
      <c r="H47" s="46"/>
      <c r="I47" s="47"/>
      <c r="J47" s="45"/>
      <c r="K47" s="45"/>
      <c r="L47" s="46"/>
      <c r="M47" s="47"/>
      <c r="N47" s="45"/>
      <c r="O47" s="45"/>
      <c r="P47" s="46"/>
    </row>
    <row r="48">
      <c r="C48" s="48"/>
      <c r="D48" s="53" t="s">
        <v>10</v>
      </c>
      <c r="E48" s="49">
        <f t="shared" si="1"/>
        <v>130464000</v>
      </c>
      <c r="F48" s="55"/>
      <c r="G48" s="55"/>
      <c r="H48" s="56"/>
      <c r="I48" s="57"/>
      <c r="J48" s="55"/>
      <c r="K48" s="55"/>
      <c r="L48" s="56"/>
      <c r="M48" s="57"/>
      <c r="N48" s="55"/>
      <c r="O48" s="55"/>
      <c r="P48" s="56"/>
    </row>
    <row r="49">
      <c r="C49" s="58"/>
      <c r="D49" s="59" t="s">
        <v>13</v>
      </c>
      <c r="E49" s="60">
        <f t="shared" si="1"/>
        <v>0</v>
      </c>
      <c r="F49" s="61"/>
      <c r="G49" s="61"/>
      <c r="H49" s="62"/>
      <c r="I49" s="63"/>
      <c r="J49" s="61"/>
      <c r="K49" s="61"/>
      <c r="L49" s="62"/>
      <c r="M49" s="63"/>
      <c r="N49" s="61"/>
      <c r="O49" s="61"/>
      <c r="P49" s="62"/>
    </row>
    <row r="50">
      <c r="C50" s="70" t="s">
        <v>49</v>
      </c>
      <c r="D50" s="37" t="s">
        <v>43</v>
      </c>
      <c r="E50" s="38">
        <f t="shared" ref="E50:E55" si="2">E32*(E26^2)</f>
        <v>0</v>
      </c>
      <c r="F50" s="39"/>
      <c r="G50" s="39"/>
      <c r="H50" s="40"/>
      <c r="I50" s="41"/>
      <c r="J50" s="39"/>
      <c r="K50" s="39"/>
      <c r="L50" s="40"/>
      <c r="M50" s="41"/>
      <c r="N50" s="39"/>
      <c r="O50" s="39"/>
      <c r="P50" s="40"/>
    </row>
    <row r="51">
      <c r="C51" s="42"/>
      <c r="D51" s="43" t="s">
        <v>14</v>
      </c>
      <c r="E51" s="44">
        <f t="shared" si="2"/>
        <v>0</v>
      </c>
      <c r="F51" s="45"/>
      <c r="G51" s="45"/>
      <c r="H51" s="46"/>
      <c r="I51" s="47"/>
      <c r="J51" s="45"/>
      <c r="K51" s="45"/>
      <c r="L51" s="46"/>
      <c r="M51" s="47"/>
      <c r="N51" s="45"/>
      <c r="O51" s="45"/>
      <c r="P51" s="46"/>
    </row>
    <row r="52">
      <c r="C52" s="48"/>
      <c r="D52" s="30" t="s">
        <v>44</v>
      </c>
      <c r="E52" s="49">
        <f t="shared" si="2"/>
        <v>0</v>
      </c>
      <c r="F52" s="50"/>
      <c r="G52" s="50"/>
      <c r="H52" s="51"/>
      <c r="I52" s="52"/>
      <c r="J52" s="50"/>
      <c r="K52" s="50"/>
      <c r="L52" s="51"/>
      <c r="M52" s="52"/>
      <c r="N52" s="50"/>
      <c r="O52" s="50"/>
      <c r="P52" s="51"/>
    </row>
    <row r="53">
      <c r="C53" s="42"/>
      <c r="D53" s="43" t="s">
        <v>45</v>
      </c>
      <c r="E53" s="44">
        <f t="shared" si="2"/>
        <v>0</v>
      </c>
      <c r="F53" s="45"/>
      <c r="G53" s="45"/>
      <c r="H53" s="46"/>
      <c r="I53" s="47"/>
      <c r="J53" s="45"/>
      <c r="K53" s="45"/>
      <c r="L53" s="46"/>
      <c r="M53" s="47"/>
      <c r="N53" s="45"/>
      <c r="O53" s="45"/>
      <c r="P53" s="46"/>
    </row>
    <row r="54">
      <c r="C54" s="48"/>
      <c r="D54" s="53" t="s">
        <v>10</v>
      </c>
      <c r="E54" s="49">
        <f t="shared" si="2"/>
        <v>1409011200000</v>
      </c>
      <c r="F54" s="55"/>
      <c r="G54" s="55"/>
      <c r="H54" s="56"/>
      <c r="I54" s="57"/>
      <c r="J54" s="55"/>
      <c r="K54" s="55"/>
      <c r="L54" s="56"/>
      <c r="M54" s="57"/>
      <c r="N54" s="55"/>
      <c r="O54" s="55"/>
      <c r="P54" s="56"/>
    </row>
    <row r="55">
      <c r="C55" s="58"/>
      <c r="D55" s="59" t="s">
        <v>13</v>
      </c>
      <c r="E55" s="60">
        <f t="shared" si="2"/>
        <v>0</v>
      </c>
      <c r="F55" s="61"/>
      <c r="G55" s="61"/>
      <c r="H55" s="62"/>
      <c r="I55" s="63"/>
      <c r="J55" s="61"/>
      <c r="K55" s="61"/>
      <c r="L55" s="62"/>
      <c r="M55" s="63"/>
      <c r="N55" s="61"/>
      <c r="O55" s="61"/>
      <c r="P55" s="62"/>
    </row>
  </sheetData>
  <mergeCells count="18">
    <mergeCell ref="M22:P22"/>
    <mergeCell ref="C23:D25"/>
    <mergeCell ref="C32:C37"/>
    <mergeCell ref="C38:C43"/>
    <mergeCell ref="C26:C31"/>
    <mergeCell ref="C44:C49"/>
    <mergeCell ref="C50:C55"/>
    <mergeCell ref="A2:D2"/>
    <mergeCell ref="A3:D3"/>
    <mergeCell ref="A4:D4"/>
    <mergeCell ref="A5:D5"/>
    <mergeCell ref="I22:L22"/>
    <mergeCell ref="E22:H22"/>
    <mergeCell ref="A6:D6"/>
    <mergeCell ref="A7:D7"/>
    <mergeCell ref="A10:D10"/>
    <mergeCell ref="F10:I10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</row>
    <row r="2">
      <c r="A2" s="4" t="s">
        <v>1</v>
      </c>
      <c r="D2" s="5"/>
    </row>
    <row r="3">
      <c r="A3" s="4" t="s">
        <v>2</v>
      </c>
      <c r="D3" s="5"/>
    </row>
    <row r="4">
      <c r="A4" s="4" t="s">
        <v>3</v>
      </c>
      <c r="D4" s="5"/>
    </row>
    <row r="5">
      <c r="A5" s="4" t="s">
        <v>4</v>
      </c>
      <c r="D5" s="5"/>
    </row>
    <row r="6">
      <c r="A6" s="4" t="s">
        <v>5</v>
      </c>
      <c r="D6" s="5"/>
    </row>
    <row r="7">
      <c r="A7" s="6" t="s">
        <v>6</v>
      </c>
      <c r="B7" s="7"/>
      <c r="C7" s="7"/>
      <c r="D7" s="8"/>
    </row>
    <row r="12">
      <c r="B12" s="9" t="s">
        <v>7</v>
      </c>
    </row>
    <row r="13">
      <c r="B13" s="11"/>
    </row>
    <row r="29">
      <c r="B29" s="12" t="s">
        <v>10</v>
      </c>
    </row>
    <row r="36">
      <c r="B36" s="11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2" t="s">
        <v>13</v>
      </c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7"/>
    </row>
    <row r="62">
      <c r="B62" s="14"/>
    </row>
    <row r="63">
      <c r="B63" s="14"/>
    </row>
    <row r="64">
      <c r="B64" s="14"/>
    </row>
    <row r="65">
      <c r="B65" s="14"/>
    </row>
    <row r="78">
      <c r="B78" s="9" t="s">
        <v>14</v>
      </c>
    </row>
    <row r="101">
      <c r="B101" s="9" t="s">
        <v>16</v>
      </c>
    </row>
  </sheetData>
  <mergeCells count="7">
    <mergeCell ref="A2:D2"/>
    <mergeCell ref="A3:D3"/>
    <mergeCell ref="A4:D4"/>
    <mergeCell ref="A5:D5"/>
    <mergeCell ref="A6:D6"/>
    <mergeCell ref="A7:D7"/>
    <mergeCell ref="A1:D1"/>
  </mergeCells>
  <drawing r:id="rId1"/>
</worksheet>
</file>