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ownload_SG\"/>
    </mc:Choice>
  </mc:AlternateContent>
  <xr:revisionPtr revIDLastSave="0" documentId="8_{35808F2C-B5F2-444A-8589-6CCB587ACBD5}" xr6:coauthVersionLast="47" xr6:coauthVersionMax="47" xr10:uidLastSave="{00000000-0000-0000-0000-000000000000}"/>
  <bookViews>
    <workbookView xWindow="-108" yWindow="-108" windowWidth="23256" windowHeight="12456" activeTab="8" xr2:uid="{00000000-000D-0000-FFFF-FFFF00000000}"/>
  </bookViews>
  <sheets>
    <sheet name="Data" sheetId="1" r:id="rId1"/>
    <sheet name="Combo Chart" sheetId="3" state="hidden" r:id="rId2"/>
    <sheet name="Waterfall Chart" sheetId="4" state="hidden" r:id="rId3"/>
    <sheet name="Pie chart" sheetId="5" state="hidden" r:id="rId4"/>
    <sheet name="Map Chart" sheetId="6" state="hidden" r:id="rId5"/>
    <sheet name="Top 5" sheetId="7" state="hidden" r:id="rId6"/>
    <sheet name="KPI" sheetId="8" state="hidden" r:id="rId7"/>
    <sheet name="KPI YOY" sheetId="10" state="hidden" r:id="rId8"/>
    <sheet name="Dashbord_SG" sheetId="12" r:id="rId9"/>
  </sheets>
  <definedNames>
    <definedName name="_xlchart.v1.0" hidden="1">'Waterfall Chart'!$E$4:$E$7</definedName>
    <definedName name="_xlchart.v1.1" hidden="1">'Waterfall Chart'!$F$3</definedName>
    <definedName name="_xlchart.v1.2" hidden="1">'Waterfall Chart'!$F$4:$F$7</definedName>
    <definedName name="_xlchart.v1.7" hidden="1">'Waterfall Chart'!$E$4:$E$7</definedName>
    <definedName name="_xlchart.v1.8" hidden="1">'Waterfall Chart'!$F$3</definedName>
    <definedName name="_xlchart.v1.9" hidden="1">'Waterfall Chart'!$F$4:$F$7</definedName>
    <definedName name="_xlchart.v5.10" hidden="1">'Map Chart'!$E$3</definedName>
    <definedName name="_xlchart.v5.11" hidden="1">'Map Chart'!$E$4:$E$52</definedName>
    <definedName name="_xlchart.v5.12" hidden="1">'Map Chart'!$F$3</definedName>
    <definedName name="_xlchart.v5.13"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E5" i="4"/>
  <c r="E6" i="4"/>
  <c r="E7" i="4"/>
  <c r="E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10"/>
  <c r="H8" i="10"/>
  <c r="K8" i="10"/>
  <c r="J8" i="10"/>
  <c r="I8" i="10"/>
  <c r="G17" i="8"/>
  <c r="F13" i="6"/>
  <c r="F29" i="6"/>
  <c r="F45" i="6"/>
  <c r="F24" i="6"/>
  <c r="F40" i="6"/>
  <c r="F6" i="6"/>
  <c r="F22" i="6"/>
  <c r="F38" i="6"/>
  <c r="F12" i="6"/>
  <c r="F19" i="6"/>
  <c r="F35" i="6"/>
  <c r="F51" i="6"/>
  <c r="F23" i="6"/>
  <c r="F8" i="6"/>
  <c r="F5" i="6"/>
  <c r="F37" i="6"/>
  <c r="F32" i="6"/>
  <c r="F14" i="6"/>
  <c r="F46" i="6"/>
  <c r="F27" i="6"/>
  <c r="F4" i="6"/>
  <c r="F25" i="6"/>
  <c r="F20" i="6"/>
  <c r="F52" i="6"/>
  <c r="F34" i="6"/>
  <c r="F15" i="6"/>
  <c r="F47" i="6"/>
  <c r="T21" i="8"/>
  <c r="B17" i="8"/>
  <c r="F17" i="6"/>
  <c r="F33" i="6"/>
  <c r="F49" i="6"/>
  <c r="F28" i="6"/>
  <c r="F44" i="6"/>
  <c r="F10" i="6"/>
  <c r="F26" i="6"/>
  <c r="F42" i="6"/>
  <c r="F7" i="6"/>
  <c r="F39" i="6"/>
  <c r="O17" i="8"/>
  <c r="F21" i="6"/>
  <c r="F16" i="6"/>
  <c r="F48" i="6"/>
  <c r="F30" i="6"/>
  <c r="F11" i="6"/>
  <c r="F43" i="6"/>
  <c r="K17" i="8"/>
  <c r="F41" i="6"/>
  <c r="F36" i="6"/>
  <c r="F18" i="6"/>
  <c r="F50" i="6"/>
  <c r="F31" i="6"/>
  <c r="F9" i="6"/>
  <c r="F6" i="4"/>
  <c r="F5" i="4"/>
  <c r="F4" i="4"/>
  <c r="F7" i="4"/>
</calcChain>
</file>

<file path=xl/sharedStrings.xml><?xml version="1.0" encoding="utf-8"?>
<sst xmlns="http://schemas.openxmlformats.org/spreadsheetml/2006/main" count="130132" uniqueCount="10955">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</sst>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 0.00,\ &quot;K&quot;"/>
    <numFmt numFmtId="165" formatCode="_-[$$-409]* #,##0.00_ ;_-[$$-409]* \-#,##0.00\ ;_-[$$-409]* &quot;-&quot;??_ ;_-@_ "/>
    <numFmt numFmtId="166" formatCode="&quot;#&quot;\ \ 0"/>
    <numFmt numFmtId="167" formatCode="[Green]\▲0.00%;[Red]\▼0.0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Bodoni MT Black"/>
      <family val="1"/>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4">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0" fontId="0" fillId="0" borderId="0" xfId="0" pivotButton="1"/>
    <xf numFmtId="0" fontId="0" fillId="0" borderId="0" xfId="0" applyAlignment="1">
      <alignment horizontal="left"/>
    </xf>
    <xf numFmtId="164" fontId="0" fillId="0" borderId="0" xfId="0" applyNumberFormat="1"/>
    <xf numFmtId="0" fontId="0" fillId="0" borderId="2" xfId="0" applyBorder="1" applyAlignment="1">
      <alignment horizontal="left"/>
    </xf>
    <xf numFmtId="0" fontId="1" fillId="0" borderId="0" xfId="0" applyFon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0" fontId="0" fillId="0" borderId="4" xfId="0" applyNumberFormat="1" applyBorder="1"/>
    <xf numFmtId="10" fontId="0" fillId="0" borderId="5" xfId="0" applyNumberFormat="1" applyBorder="1"/>
    <xf numFmtId="10" fontId="0" fillId="0" borderId="6" xfId="0" applyNumberFormat="1" applyBorder="1"/>
    <xf numFmtId="165" fontId="0" fillId="0" borderId="0" xfId="1" applyNumberFormat="1" applyFont="1"/>
    <xf numFmtId="166" fontId="0" fillId="0" borderId="0" xfId="0" applyNumberFormat="1"/>
    <xf numFmtId="10" fontId="0" fillId="0" borderId="0" xfId="2" applyNumberFormat="1" applyFont="1"/>
    <xf numFmtId="0" fontId="0" fillId="0" borderId="10" xfId="0" applyBorder="1"/>
    <xf numFmtId="0" fontId="0" fillId="0" borderId="3" xfId="0" applyBorder="1" applyAlignment="1">
      <alignment horizontal="left"/>
    </xf>
    <xf numFmtId="167" fontId="5" fillId="0" borderId="0" xfId="0" applyNumberFormat="1" applyFont="1" applyAlignment="1">
      <alignment horizontal="center" vertical="center"/>
    </xf>
    <xf numFmtId="0" fontId="0" fillId="0" borderId="5" xfId="0" applyBorder="1"/>
    <xf numFmtId="0" fontId="0" fillId="0" borderId="6" xfId="0" applyBorder="1"/>
    <xf numFmtId="0" fontId="0" fillId="0" borderId="2" xfId="0" applyBorder="1"/>
    <xf numFmtId="0" fontId="0" fillId="0" borderId="11" xfId="0" applyBorder="1"/>
    <xf numFmtId="0" fontId="0" fillId="0" borderId="9" xfId="0" applyBorder="1"/>
    <xf numFmtId="0" fontId="0" fillId="0" borderId="3" xfId="0" applyBorder="1"/>
    <xf numFmtId="0" fontId="0" fillId="0" borderId="12" xfId="0" applyBorder="1"/>
    <xf numFmtId="0" fontId="0" fillId="0" borderId="13" xfId="0" applyBorder="1"/>
  </cellXfs>
  <cellStyles count="3">
    <cellStyle name="Currency" xfId="1" builtinId="4"/>
    <cellStyle name="Normal" xfId="0" builtinId="0"/>
    <cellStyle name="Percent" xfId="2" builtinId="5"/>
  </cellStyles>
  <dxfs count="6">
    <dxf>
      <numFmt numFmtId="164" formatCode="\$\ 0.00,\ &quot;K&quot;"/>
    </dxf>
    <dxf>
      <font>
        <color theme="0"/>
      </font>
      <border>
        <bottom style="thin">
          <color theme="4"/>
        </bottom>
        <vertical/>
        <horizontal/>
      </border>
    </dxf>
    <dxf>
      <font>
        <color theme="0"/>
      </font>
      <fill>
        <patternFill patternType="solid">
          <bgColor theme="1" tint="4.9989318521683403E-2"/>
        </patternFill>
      </fill>
      <border>
        <left style="thin">
          <color theme="4"/>
        </left>
        <right style="thin">
          <color theme="4"/>
        </right>
        <top style="thin">
          <color theme="4"/>
        </top>
        <bottom style="thin">
          <color theme="4"/>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5"/>
      <tableStyleElement type="firstRowStripe" dxfId="4"/>
      <tableStyleElement type="secondRowStripe" dxfId="3"/>
    </tableStyle>
    <tableStyle name="Invisible" pivot="0" table="0" count="0" xr9:uid="{D4E6D89E-E8BA-4D36-8B2D-429EEA5327FD}"/>
    <tableStyle name="SG" pivot="0" table="0" count="10" xr9:uid="{1480DB40-AA40-4449-9E3E-CEAA143BDA31}">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G">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4E8-4899-B4F1-71825DBE73D5}"/>
            </c:ext>
          </c:extLst>
        </c:ser>
        <c:dLbls>
          <c:showLegendKey val="0"/>
          <c:showVal val="0"/>
          <c:showCatName val="0"/>
          <c:showSerName val="0"/>
          <c:showPercent val="0"/>
          <c:showBubbleSize val="0"/>
        </c:dLbls>
        <c:axId val="1373169248"/>
        <c:axId val="1373163968"/>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4E8-4899-B4F1-71825DBE73D5}"/>
            </c:ext>
          </c:extLst>
        </c:ser>
        <c:dLbls>
          <c:showLegendKey val="0"/>
          <c:showVal val="0"/>
          <c:showCatName val="0"/>
          <c:showSerName val="0"/>
          <c:showPercent val="0"/>
          <c:showBubbleSize val="0"/>
        </c:dLbls>
        <c:gapWidth val="219"/>
        <c:overlap val="-27"/>
        <c:axId val="1993439824"/>
        <c:axId val="1993438384"/>
      </c:barChart>
      <c:catAx>
        <c:axId val="19934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38384"/>
        <c:crosses val="autoZero"/>
        <c:auto val="1"/>
        <c:lblAlgn val="ctr"/>
        <c:lblOffset val="100"/>
        <c:noMultiLvlLbl val="0"/>
      </c:catAx>
      <c:valAx>
        <c:axId val="199343838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39824"/>
        <c:crosses val="autoZero"/>
        <c:crossBetween val="between"/>
      </c:valAx>
      <c:valAx>
        <c:axId val="1373163968"/>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169248"/>
        <c:crosses val="max"/>
        <c:crossBetween val="between"/>
      </c:valAx>
      <c:catAx>
        <c:axId val="1373169248"/>
        <c:scaling>
          <c:orientation val="minMax"/>
        </c:scaling>
        <c:delete val="1"/>
        <c:axPos val="b"/>
        <c:numFmt formatCode="General" sourceLinked="1"/>
        <c:majorTickMark val="out"/>
        <c:minorTickMark val="none"/>
        <c:tickLblPos val="nextTo"/>
        <c:crossAx val="13731639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89-4AA8-896F-3B213D9064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89-4AA8-896F-3B213D9064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89-4AA8-896F-3B213D9064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BAB-4F87-95E6-BAEC29D431C8}"/>
            </c:ext>
          </c:extLst>
        </c:ser>
        <c:dLbls>
          <c:showLegendKey val="0"/>
          <c:showVal val="0"/>
          <c:showCatName val="0"/>
          <c:showSerName val="0"/>
          <c:showPercent val="1"/>
          <c:showBubbleSize val="0"/>
          <c:showLeaderLines val="1"/>
        </c:dLbls>
        <c:firstSliceAng val="0"/>
        <c:holeSize val="6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GHOSH.xlsx]Top 5!PivotTable5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6B3-45BC-B9B6-5E321C5820A2}"/>
            </c:ext>
          </c:extLst>
        </c:ser>
        <c:dLbls>
          <c:showLegendKey val="0"/>
          <c:showVal val="0"/>
          <c:showCatName val="0"/>
          <c:showSerName val="0"/>
          <c:showPercent val="0"/>
          <c:showBubbleSize val="0"/>
        </c:dLbls>
        <c:gapWidth val="182"/>
        <c:axId val="144033952"/>
        <c:axId val="202344272"/>
      </c:barChart>
      <c:catAx>
        <c:axId val="14403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44272"/>
        <c:crosses val="autoZero"/>
        <c:auto val="1"/>
        <c:lblAlgn val="ctr"/>
        <c:lblOffset val="100"/>
        <c:noMultiLvlLbl val="0"/>
      </c:catAx>
      <c:valAx>
        <c:axId val="202344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5555555555555552E-2"/>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6C1-4E2B-A06B-89AE568C5BDA}"/>
            </c:ext>
          </c:extLst>
        </c:ser>
        <c:dLbls>
          <c:showLegendKey val="0"/>
          <c:showVal val="0"/>
          <c:showCatName val="0"/>
          <c:showSerName val="0"/>
          <c:showPercent val="0"/>
          <c:showBubbleSize val="0"/>
        </c:dLbls>
        <c:smooth val="0"/>
        <c:axId val="57450720"/>
        <c:axId val="57447840"/>
      </c:lineChart>
      <c:catAx>
        <c:axId val="57450720"/>
        <c:scaling>
          <c:orientation val="minMax"/>
        </c:scaling>
        <c:delete val="1"/>
        <c:axPos val="b"/>
        <c:numFmt formatCode="General" sourceLinked="1"/>
        <c:majorTickMark val="none"/>
        <c:minorTickMark val="none"/>
        <c:tickLblPos val="nextTo"/>
        <c:crossAx val="57447840"/>
        <c:crosses val="autoZero"/>
        <c:auto val="1"/>
        <c:lblAlgn val="ctr"/>
        <c:lblOffset val="100"/>
        <c:noMultiLvlLbl val="0"/>
      </c:catAx>
      <c:valAx>
        <c:axId val="57447840"/>
        <c:scaling>
          <c:orientation val="minMax"/>
        </c:scaling>
        <c:delete val="1"/>
        <c:axPos val="l"/>
        <c:numFmt formatCode="General" sourceLinked="1"/>
        <c:majorTickMark val="none"/>
        <c:minorTickMark val="none"/>
        <c:tickLblPos val="nextTo"/>
        <c:crossAx val="574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KPI!$G$3</c:f>
              <c:strCache>
                <c:ptCount val="1"/>
                <c:pt idx="0">
                  <c:v>Total</c:v>
                </c:pt>
              </c:strCache>
            </c:strRef>
          </c:tx>
          <c:spPr>
            <a:ln w="28575" cap="rnd">
              <a:solidFill>
                <a:schemeClr val="accent1"/>
              </a:solidFill>
              <a:round/>
            </a:ln>
            <a:effectLst/>
          </c:spPr>
          <c:marker>
            <c:symbol val="none"/>
          </c:marker>
          <c:cat>
            <c:strRef>
              <c:f>KPI!$F$4:$F$16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KPI!$G$4:$G$16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320-47C1-AF67-01509604A911}"/>
            </c:ext>
          </c:extLst>
        </c:ser>
        <c:dLbls>
          <c:showLegendKey val="0"/>
          <c:showVal val="0"/>
          <c:showCatName val="0"/>
          <c:showSerName val="0"/>
          <c:showPercent val="0"/>
          <c:showBubbleSize val="0"/>
        </c:dLbls>
        <c:smooth val="0"/>
        <c:axId val="211855504"/>
        <c:axId val="2109662128"/>
      </c:lineChart>
      <c:catAx>
        <c:axId val="211855504"/>
        <c:scaling>
          <c:orientation val="minMax"/>
        </c:scaling>
        <c:delete val="1"/>
        <c:axPos val="b"/>
        <c:numFmt formatCode="General" sourceLinked="1"/>
        <c:majorTickMark val="none"/>
        <c:minorTickMark val="none"/>
        <c:tickLblPos val="nextTo"/>
        <c:crossAx val="2109662128"/>
        <c:crosses val="autoZero"/>
        <c:auto val="1"/>
        <c:lblAlgn val="ctr"/>
        <c:lblOffset val="100"/>
        <c:noMultiLvlLbl val="0"/>
      </c:catAx>
      <c:valAx>
        <c:axId val="2109662128"/>
        <c:scaling>
          <c:orientation val="minMax"/>
        </c:scaling>
        <c:delete val="1"/>
        <c:axPos val="l"/>
        <c:numFmt formatCode="General" sourceLinked="1"/>
        <c:majorTickMark val="none"/>
        <c:minorTickMark val="none"/>
        <c:tickLblPos val="nextTo"/>
        <c:crossAx val="2118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GHOSH.xlsx]KPI!PivotTable8</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7EF-4329-AC2A-9A28E2784EEC}"/>
            </c:ext>
          </c:extLst>
        </c:ser>
        <c:dLbls>
          <c:showLegendKey val="0"/>
          <c:showVal val="0"/>
          <c:showCatName val="0"/>
          <c:showSerName val="0"/>
          <c:showPercent val="0"/>
          <c:showBubbleSize val="0"/>
        </c:dLbls>
        <c:smooth val="0"/>
        <c:axId val="210490432"/>
        <c:axId val="210488512"/>
      </c:lineChart>
      <c:catAx>
        <c:axId val="210490432"/>
        <c:scaling>
          <c:orientation val="minMax"/>
        </c:scaling>
        <c:delete val="1"/>
        <c:axPos val="b"/>
        <c:numFmt formatCode="General" sourceLinked="1"/>
        <c:majorTickMark val="none"/>
        <c:minorTickMark val="none"/>
        <c:tickLblPos val="nextTo"/>
        <c:crossAx val="210488512"/>
        <c:crosses val="autoZero"/>
        <c:auto val="1"/>
        <c:lblAlgn val="ctr"/>
        <c:lblOffset val="100"/>
        <c:noMultiLvlLbl val="0"/>
      </c:catAx>
      <c:valAx>
        <c:axId val="210488512"/>
        <c:scaling>
          <c:orientation val="minMax"/>
        </c:scaling>
        <c:delete val="1"/>
        <c:axPos val="l"/>
        <c:numFmt formatCode="General" sourceLinked="1"/>
        <c:majorTickMark val="none"/>
        <c:minorTickMark val="none"/>
        <c:tickLblPos val="nextTo"/>
        <c:crossAx val="2104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GHOSH.xlsx]KPI!PivotTable9</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6C7-45DA-A0E3-9E2D194A5DD3}"/>
            </c:ext>
          </c:extLst>
        </c:ser>
        <c:dLbls>
          <c:showLegendKey val="0"/>
          <c:showVal val="0"/>
          <c:showCatName val="0"/>
          <c:showSerName val="0"/>
          <c:showPercent val="0"/>
          <c:showBubbleSize val="0"/>
        </c:dLbls>
        <c:smooth val="0"/>
        <c:axId val="141107120"/>
        <c:axId val="141105680"/>
      </c:lineChart>
      <c:catAx>
        <c:axId val="141107120"/>
        <c:scaling>
          <c:orientation val="minMax"/>
        </c:scaling>
        <c:delete val="1"/>
        <c:axPos val="b"/>
        <c:numFmt formatCode="General" sourceLinked="1"/>
        <c:majorTickMark val="none"/>
        <c:minorTickMark val="none"/>
        <c:tickLblPos val="nextTo"/>
        <c:crossAx val="141105680"/>
        <c:crosses val="autoZero"/>
        <c:auto val="1"/>
        <c:lblAlgn val="ctr"/>
        <c:lblOffset val="100"/>
        <c:noMultiLvlLbl val="0"/>
      </c:catAx>
      <c:valAx>
        <c:axId val="141105680"/>
        <c:scaling>
          <c:orientation val="minMax"/>
        </c:scaling>
        <c:delete val="1"/>
        <c:axPos val="l"/>
        <c:numFmt formatCode="General" sourceLinked="1"/>
        <c:majorTickMark val="none"/>
        <c:minorTickMark val="none"/>
        <c:tickLblPos val="nextTo"/>
        <c:crossAx val="14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GHOSH.xlsx]KPI!PivotTable10</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KPI!$T$7</c:f>
              <c:strCache>
                <c:ptCount val="1"/>
                <c:pt idx="0">
                  <c:v>Total</c:v>
                </c:pt>
              </c:strCache>
            </c:strRef>
          </c:tx>
          <c:spPr>
            <a:ln w="28575" cap="rnd">
              <a:solidFill>
                <a:schemeClr val="accent1"/>
              </a:solidFill>
              <a:round/>
            </a:ln>
            <a:effectLst/>
          </c:spPr>
          <c:marker>
            <c:symbol val="none"/>
          </c:marker>
          <c:cat>
            <c:strRef>
              <c:f>KPI!$S$8:$S$20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KPI!$T$8:$T$20</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83B-47C3-BC3B-3AFBB6907440}"/>
            </c:ext>
          </c:extLst>
        </c:ser>
        <c:dLbls>
          <c:showLegendKey val="0"/>
          <c:showVal val="0"/>
          <c:showCatName val="0"/>
          <c:showSerName val="0"/>
          <c:showPercent val="0"/>
          <c:showBubbleSize val="0"/>
        </c:dLbls>
        <c:smooth val="0"/>
        <c:axId val="2111153280"/>
        <c:axId val="2111155200"/>
      </c:lineChart>
      <c:catAx>
        <c:axId val="2111153280"/>
        <c:scaling>
          <c:orientation val="minMax"/>
        </c:scaling>
        <c:delete val="1"/>
        <c:axPos val="b"/>
        <c:numFmt formatCode="General" sourceLinked="1"/>
        <c:majorTickMark val="none"/>
        <c:minorTickMark val="none"/>
        <c:tickLblPos val="nextTo"/>
        <c:crossAx val="2111155200"/>
        <c:crosses val="autoZero"/>
        <c:auto val="1"/>
        <c:lblAlgn val="ctr"/>
        <c:lblOffset val="100"/>
        <c:noMultiLvlLbl val="0"/>
      </c:catAx>
      <c:valAx>
        <c:axId val="2111155200"/>
        <c:scaling>
          <c:orientation val="minMax"/>
        </c:scaling>
        <c:delete val="1"/>
        <c:axPos val="l"/>
        <c:numFmt formatCode="General" sourceLinked="1"/>
        <c:majorTickMark val="none"/>
        <c:minorTickMark val="none"/>
        <c:tickLblPos val="nextTo"/>
        <c:crossAx val="2111153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5555555555555552E-2"/>
          <c:w val="0.93888888888888888"/>
          <c:h val="0.89814814814814814"/>
        </c:manualLayout>
      </c:layout>
      <c:lineChart>
        <c:grouping val="standard"/>
        <c:varyColors val="0"/>
        <c:ser>
          <c:idx val="0"/>
          <c:order val="0"/>
          <c:tx>
            <c:strRef>
              <c:f>KPI!$B$3</c:f>
              <c:strCache>
                <c:ptCount val="1"/>
                <c:pt idx="0">
                  <c:v>Total</c:v>
                </c:pt>
              </c:strCache>
            </c:strRef>
          </c:tx>
          <c:spPr>
            <a:ln w="3492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0A5-46D3-A035-BDF7885FCD6F}"/>
            </c:ext>
          </c:extLst>
        </c:ser>
        <c:dLbls>
          <c:showLegendKey val="0"/>
          <c:showVal val="0"/>
          <c:showCatName val="0"/>
          <c:showSerName val="0"/>
          <c:showPercent val="0"/>
          <c:showBubbleSize val="0"/>
        </c:dLbls>
        <c:smooth val="0"/>
        <c:axId val="57450720"/>
        <c:axId val="57447840"/>
      </c:lineChart>
      <c:catAx>
        <c:axId val="57450720"/>
        <c:scaling>
          <c:orientation val="minMax"/>
        </c:scaling>
        <c:delete val="1"/>
        <c:axPos val="b"/>
        <c:numFmt formatCode="General" sourceLinked="1"/>
        <c:majorTickMark val="none"/>
        <c:minorTickMark val="none"/>
        <c:tickLblPos val="nextTo"/>
        <c:crossAx val="57447840"/>
        <c:crosses val="autoZero"/>
        <c:auto val="1"/>
        <c:lblAlgn val="ctr"/>
        <c:lblOffset val="100"/>
        <c:noMultiLvlLbl val="0"/>
      </c:catAx>
      <c:valAx>
        <c:axId val="57447840"/>
        <c:scaling>
          <c:orientation val="minMax"/>
        </c:scaling>
        <c:delete val="1"/>
        <c:axPos val="l"/>
        <c:numFmt formatCode="General" sourceLinked="1"/>
        <c:majorTickMark val="none"/>
        <c:minorTickMark val="none"/>
        <c:tickLblPos val="nextTo"/>
        <c:crossAx val="574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87421960604437E-2"/>
          <c:y val="8.6207349081364834E-2"/>
          <c:w val="0.95305164319248825"/>
          <c:h val="0.91379310344827591"/>
        </c:manualLayout>
      </c:layout>
      <c:lineChart>
        <c:grouping val="standard"/>
        <c:varyColors val="0"/>
        <c:ser>
          <c:idx val="0"/>
          <c:order val="0"/>
          <c:tx>
            <c:strRef>
              <c:f>KPI!$G$3</c:f>
              <c:strCache>
                <c:ptCount val="1"/>
                <c:pt idx="0">
                  <c:v>Total</c:v>
                </c:pt>
              </c:strCache>
            </c:strRef>
          </c:tx>
          <c:spPr>
            <a:ln w="34925" cap="rnd">
              <a:solidFill>
                <a:schemeClr val="bg1"/>
              </a:solidFill>
              <a:round/>
            </a:ln>
            <a:effectLst/>
          </c:spPr>
          <c:marker>
            <c:symbol val="none"/>
          </c:marker>
          <c:cat>
            <c:strRef>
              <c:f>KPI!$F$4:$F$16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KPI!$G$4:$G$16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7EC-4AE9-AA16-AEE44572B59B}"/>
            </c:ext>
          </c:extLst>
        </c:ser>
        <c:dLbls>
          <c:showLegendKey val="0"/>
          <c:showVal val="0"/>
          <c:showCatName val="0"/>
          <c:showSerName val="0"/>
          <c:showPercent val="0"/>
          <c:showBubbleSize val="0"/>
        </c:dLbls>
        <c:smooth val="0"/>
        <c:axId val="211855504"/>
        <c:axId val="2109662128"/>
      </c:lineChart>
      <c:catAx>
        <c:axId val="211855504"/>
        <c:scaling>
          <c:orientation val="minMax"/>
        </c:scaling>
        <c:delete val="1"/>
        <c:axPos val="b"/>
        <c:numFmt formatCode="General" sourceLinked="1"/>
        <c:majorTickMark val="none"/>
        <c:minorTickMark val="none"/>
        <c:tickLblPos val="nextTo"/>
        <c:crossAx val="2109662128"/>
        <c:crosses val="autoZero"/>
        <c:auto val="1"/>
        <c:lblAlgn val="ctr"/>
        <c:lblOffset val="100"/>
        <c:noMultiLvlLbl val="0"/>
      </c:catAx>
      <c:valAx>
        <c:axId val="2109662128"/>
        <c:scaling>
          <c:orientation val="minMax"/>
        </c:scaling>
        <c:delete val="1"/>
        <c:axPos val="l"/>
        <c:numFmt formatCode="General" sourceLinked="1"/>
        <c:majorTickMark val="none"/>
        <c:minorTickMark val="none"/>
        <c:tickLblPos val="nextTo"/>
        <c:crossAx val="21185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GHOSH.xlsx]KPI!PivotTable8</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015015015015015E-2"/>
          <c:y val="0.14965986394557823"/>
          <c:w val="0.96996996996996987"/>
          <c:h val="0.80952380952380953"/>
        </c:manualLayout>
      </c:layout>
      <c:lineChart>
        <c:grouping val="standard"/>
        <c:varyColors val="0"/>
        <c:ser>
          <c:idx val="0"/>
          <c:order val="0"/>
          <c:tx>
            <c:strRef>
              <c:f>KPI!$K$3</c:f>
              <c:strCache>
                <c:ptCount val="1"/>
                <c:pt idx="0">
                  <c:v>Total</c:v>
                </c:pt>
              </c:strCache>
            </c:strRef>
          </c:tx>
          <c:spPr>
            <a:ln w="34925"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076-4899-B0E3-967D223EE5EF}"/>
            </c:ext>
          </c:extLst>
        </c:ser>
        <c:dLbls>
          <c:showLegendKey val="0"/>
          <c:showVal val="0"/>
          <c:showCatName val="0"/>
          <c:showSerName val="0"/>
          <c:showPercent val="0"/>
          <c:showBubbleSize val="0"/>
        </c:dLbls>
        <c:smooth val="0"/>
        <c:axId val="210490432"/>
        <c:axId val="210488512"/>
      </c:lineChart>
      <c:catAx>
        <c:axId val="210490432"/>
        <c:scaling>
          <c:orientation val="minMax"/>
        </c:scaling>
        <c:delete val="1"/>
        <c:axPos val="b"/>
        <c:numFmt formatCode="General" sourceLinked="1"/>
        <c:majorTickMark val="none"/>
        <c:minorTickMark val="none"/>
        <c:tickLblPos val="nextTo"/>
        <c:crossAx val="210488512"/>
        <c:crosses val="autoZero"/>
        <c:auto val="1"/>
        <c:lblAlgn val="ctr"/>
        <c:lblOffset val="100"/>
        <c:noMultiLvlLbl val="0"/>
      </c:catAx>
      <c:valAx>
        <c:axId val="210488512"/>
        <c:scaling>
          <c:orientation val="minMax"/>
        </c:scaling>
        <c:delete val="1"/>
        <c:axPos val="l"/>
        <c:numFmt formatCode="General" sourceLinked="1"/>
        <c:majorTickMark val="none"/>
        <c:minorTickMark val="none"/>
        <c:tickLblPos val="nextTo"/>
        <c:crossAx val="21049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GHOSH.xlsx]KPI!PivotTable9</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0083752093802E-2"/>
          <c:y val="0.15736766809728184"/>
          <c:w val="0.96649916247906198"/>
          <c:h val="0.81402002861230327"/>
        </c:manualLayout>
      </c:layout>
      <c:lineChart>
        <c:grouping val="standard"/>
        <c:varyColors val="0"/>
        <c:ser>
          <c:idx val="0"/>
          <c:order val="0"/>
          <c:tx>
            <c:strRef>
              <c:f>KPI!$O$3</c:f>
              <c:strCache>
                <c:ptCount val="1"/>
                <c:pt idx="0">
                  <c:v>Total</c:v>
                </c:pt>
              </c:strCache>
            </c:strRef>
          </c:tx>
          <c:spPr>
            <a:ln w="34925" cap="rnd">
              <a:solidFill>
                <a:schemeClr val="bg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742-4CEB-BAFA-A0C8BBA8F0BB}"/>
            </c:ext>
          </c:extLst>
        </c:ser>
        <c:dLbls>
          <c:showLegendKey val="0"/>
          <c:showVal val="0"/>
          <c:showCatName val="0"/>
          <c:showSerName val="0"/>
          <c:showPercent val="0"/>
          <c:showBubbleSize val="0"/>
        </c:dLbls>
        <c:smooth val="0"/>
        <c:axId val="141107120"/>
        <c:axId val="141105680"/>
      </c:lineChart>
      <c:catAx>
        <c:axId val="141107120"/>
        <c:scaling>
          <c:orientation val="minMax"/>
        </c:scaling>
        <c:delete val="1"/>
        <c:axPos val="b"/>
        <c:numFmt formatCode="General" sourceLinked="1"/>
        <c:majorTickMark val="none"/>
        <c:minorTickMark val="none"/>
        <c:tickLblPos val="nextTo"/>
        <c:crossAx val="141105680"/>
        <c:crosses val="autoZero"/>
        <c:auto val="1"/>
        <c:lblAlgn val="ctr"/>
        <c:lblOffset val="100"/>
        <c:noMultiLvlLbl val="0"/>
      </c:catAx>
      <c:valAx>
        <c:axId val="141105680"/>
        <c:scaling>
          <c:orientation val="minMax"/>
        </c:scaling>
        <c:delete val="1"/>
        <c:axPos val="l"/>
        <c:numFmt formatCode="General" sourceLinked="1"/>
        <c:majorTickMark val="none"/>
        <c:minorTickMark val="none"/>
        <c:tickLblPos val="nextTo"/>
        <c:crossAx val="1411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GHOSH.xlsx]KPI!PivotTable10</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850843060959796E-3"/>
          <c:y val="0.15873015873015872"/>
          <c:w val="0.99351491569390404"/>
          <c:h val="0.84126984126984128"/>
        </c:manualLayout>
      </c:layout>
      <c:lineChart>
        <c:grouping val="standard"/>
        <c:varyColors val="0"/>
        <c:ser>
          <c:idx val="0"/>
          <c:order val="0"/>
          <c:tx>
            <c:strRef>
              <c:f>KPI!$T$7</c:f>
              <c:strCache>
                <c:ptCount val="1"/>
                <c:pt idx="0">
                  <c:v>Total</c:v>
                </c:pt>
              </c:strCache>
            </c:strRef>
          </c:tx>
          <c:spPr>
            <a:ln w="34925" cap="rnd">
              <a:solidFill>
                <a:schemeClr val="bg1"/>
              </a:solidFill>
              <a:round/>
            </a:ln>
            <a:effectLst/>
          </c:spPr>
          <c:marker>
            <c:symbol val="none"/>
          </c:marker>
          <c:cat>
            <c:strRef>
              <c:f>KPI!$S$8:$S$20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KPI!$T$8:$T$20</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622-4180-8122-BBD115C61D8D}"/>
            </c:ext>
          </c:extLst>
        </c:ser>
        <c:dLbls>
          <c:showLegendKey val="0"/>
          <c:showVal val="0"/>
          <c:showCatName val="0"/>
          <c:showSerName val="0"/>
          <c:showPercent val="0"/>
          <c:showBubbleSize val="0"/>
        </c:dLbls>
        <c:smooth val="0"/>
        <c:axId val="2111153280"/>
        <c:axId val="2111155200"/>
      </c:lineChart>
      <c:catAx>
        <c:axId val="2111153280"/>
        <c:scaling>
          <c:orientation val="minMax"/>
        </c:scaling>
        <c:delete val="1"/>
        <c:axPos val="b"/>
        <c:numFmt formatCode="General" sourceLinked="1"/>
        <c:majorTickMark val="none"/>
        <c:minorTickMark val="none"/>
        <c:tickLblPos val="nextTo"/>
        <c:crossAx val="2111155200"/>
        <c:crosses val="autoZero"/>
        <c:auto val="1"/>
        <c:lblAlgn val="ctr"/>
        <c:lblOffset val="100"/>
        <c:noMultiLvlLbl val="0"/>
      </c:catAx>
      <c:valAx>
        <c:axId val="2111155200"/>
        <c:scaling>
          <c:orientation val="minMax"/>
        </c:scaling>
        <c:delete val="1"/>
        <c:axPos val="l"/>
        <c:numFmt formatCode="General" sourceLinked="1"/>
        <c:majorTickMark val="none"/>
        <c:minorTickMark val="none"/>
        <c:tickLblPos val="nextTo"/>
        <c:crossAx val="2111153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59F-47B5-96D9-8F51C4A2F6CF}"/>
            </c:ext>
          </c:extLst>
        </c:ser>
        <c:dLbls>
          <c:showLegendKey val="0"/>
          <c:showVal val="0"/>
          <c:showCatName val="0"/>
          <c:showSerName val="0"/>
          <c:showPercent val="0"/>
          <c:showBubbleSize val="0"/>
        </c:dLbls>
        <c:axId val="1118493712"/>
        <c:axId val="1118493232"/>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59F-47B5-96D9-8F51C4A2F6CF}"/>
            </c:ext>
          </c:extLst>
        </c:ser>
        <c:dLbls>
          <c:showLegendKey val="0"/>
          <c:showVal val="0"/>
          <c:showCatName val="0"/>
          <c:showSerName val="0"/>
          <c:showPercent val="0"/>
          <c:showBubbleSize val="0"/>
        </c:dLbls>
        <c:gapWidth val="96"/>
        <c:overlap val="-27"/>
        <c:axId val="1993439824"/>
        <c:axId val="1993438384"/>
      </c:barChart>
      <c:catAx>
        <c:axId val="19934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3438384"/>
        <c:crosses val="autoZero"/>
        <c:auto val="1"/>
        <c:lblAlgn val="ctr"/>
        <c:lblOffset val="100"/>
        <c:noMultiLvlLbl val="0"/>
      </c:catAx>
      <c:valAx>
        <c:axId val="1993438384"/>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3439824"/>
        <c:crosses val="autoZero"/>
        <c:crossBetween val="between"/>
      </c:valAx>
      <c:valAx>
        <c:axId val="1118493232"/>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8493712"/>
        <c:crosses val="max"/>
        <c:crossBetween val="between"/>
      </c:valAx>
      <c:catAx>
        <c:axId val="1118493712"/>
        <c:scaling>
          <c:orientation val="minMax"/>
        </c:scaling>
        <c:delete val="1"/>
        <c:axPos val="b"/>
        <c:numFmt formatCode="General" sourceLinked="1"/>
        <c:majorTickMark val="out"/>
        <c:minorTickMark val="none"/>
        <c:tickLblPos val="nextTo"/>
        <c:crossAx val="11184932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GHOSH.xlsx]Pie chart!PivotTable3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4">
              <a:lumMod val="40000"/>
              <a:lumOff val="60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5"/>
              </a:solidFill>
              <a:ln w="19050">
                <a:solidFill>
                  <a:schemeClr val="lt1"/>
                </a:solidFill>
              </a:ln>
              <a:effectLst/>
            </c:spPr>
            <c:extLst>
              <c:ext xmlns:c16="http://schemas.microsoft.com/office/drawing/2014/chart" uri="{C3380CC4-5D6E-409C-BE32-E72D297353CC}">
                <c16:uniqueId val="{00000001-311A-44B5-B389-2E3064DEFA6B}"/>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11A-44B5-B389-2E3064DEFA6B}"/>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311A-44B5-B389-2E3064DEFA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11A-44B5-B389-2E3064DEFA6B}"/>
            </c:ext>
          </c:extLst>
        </c:ser>
        <c:dLbls>
          <c:showLegendKey val="0"/>
          <c:showVal val="0"/>
          <c:showCatName val="0"/>
          <c:showSerName val="0"/>
          <c:showPercent val="1"/>
          <c:showBubbleSize val="0"/>
          <c:showLeaderLines val="1"/>
        </c:dLbls>
        <c:firstSliceAng val="0"/>
        <c:holeSize val="6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_ SOUDEEP GHOSH.xlsx]Top 5!PivotTable5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50000"/>
            </a:schemeClr>
          </a:solidFill>
          <a:ln>
            <a:noFill/>
          </a:ln>
          <a:effectLst/>
        </c:spPr>
      </c:pivotFmt>
      <c:pivotFmt>
        <c:idx val="7"/>
        <c:spPr>
          <a:solidFill>
            <a:schemeClr val="accent1">
              <a:lumMod val="40000"/>
              <a:lumOff val="60000"/>
            </a:schemeClr>
          </a:solidFill>
          <a:ln>
            <a:noFill/>
          </a:ln>
          <a:effectLst/>
        </c:spPr>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4-FFAA-4D2C-80C0-BD544EEE7798}"/>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FAA-4D2C-80C0-BD544EEE7798}"/>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FFAA-4D2C-80C0-BD544EEE779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FFAA-4D2C-80C0-BD544EEE7798}"/>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FFAA-4D2C-80C0-BD544EEE77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FAA-4D2C-80C0-BD544EEE7798}"/>
            </c:ext>
          </c:extLst>
        </c:ser>
        <c:dLbls>
          <c:showLegendKey val="0"/>
          <c:showVal val="0"/>
          <c:showCatName val="0"/>
          <c:showSerName val="0"/>
          <c:showPercent val="0"/>
          <c:showBubbleSize val="0"/>
        </c:dLbls>
        <c:gapWidth val="80"/>
        <c:axId val="144033952"/>
        <c:axId val="202344272"/>
      </c:barChart>
      <c:catAx>
        <c:axId val="14403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344272"/>
        <c:crosses val="autoZero"/>
        <c:auto val="1"/>
        <c:lblAlgn val="ctr"/>
        <c:lblOffset val="100"/>
        <c:noMultiLvlLbl val="0"/>
      </c:catAx>
      <c:valAx>
        <c:axId val="2023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40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D2FF41A9-E536-46C7-9410-A5C33B128FC4}">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7F379A8D-924A-424F-8C10-FF683CBC1DB5}">
          <cx:tx>
            <cx:txData>
              <cx:f>_xlchart.v5.5</cx:f>
              <cx:v>Sales</cx:v>
            </cx:txData>
          </cx:tx>
          <cx:dataId val="0"/>
          <cx:layoutPr>
            <cx:geography cultureLanguage="en-US" cultureRegion="IN" attribution="Powered by Bing">
              <cx:geoCache provider="{E9337A44-BEBE-4D9F-B70C-5C5E7DAFC167}">
                <cx:binary>7H1pb9vIsvZfCfL5pYe9dx+cOcCQkrzIux0nzhdC4zjc2WQ3919/S7bl2BxN4sHxxYWAVzOAY1Mt
Fvvp6qp6qrr077v+X3fZ/cp86POssP+663//GNV1+a/ffrN30X2+snt5fGe01d/rvTud/6a/f4/v
7n/7ZlZdXIS/YRfR3+6ilanv+4//+Td8Wnivj/Xdqo51cdHcm+Hy3jZZbX9ybeulD6tveVzMYlub
+K5Gv3+8vu9X9uOH+6KO6+F6KO9///jqLR8//Db9oL/c9EMGctXNNxhL0B7lRFKJkPvwQh8/ZLoI
ny47Su0RQrASAquHl9zc+3SVw/hfivMgzOrbN3NvLTzMw8/nYa8kh79++fjhTjdFvZ6uEGbu94+f
iri+//bhql7V9/DYsdX+4xt8vRb/09XD8/72esL/8+/JH2AGJn95gcl0un516S+Q/JGt/lzlq83E
vAMoeE9wTjHG4jUaku9J6gIe7hMaanPTRzTeIMl2PJ4HThD543gnEfm8shGoZa2Lzfz896BQsUcR
IkxI8agJE2wQdvcY41S69FGVQJMetfQRm7fJtB2el2MnCH3+YycRurk3uS7qzRS9Azx0zxUMw3/k
tc4IvMc55opL8ogb29z0EZc3SLIdlOeBE0RurncSkdP77sPRvbH3w2Z+3gEUdw8R5SpGnqwLnmBD
97iQDKznIzSKbu79iM3bZNoOz8uxE4ROj3YSoZNVXNxvJugdwGF7hIKZYYRt3dC42sOII+oK+nh9
As4vxdmOy9OwCSQn852E5A8Tj7p4T9NP97AiGEv0NOlTK4MQbGeUKc74xl97aWXeINB2WJ4HToD5
4+tOAjO7z1bdyryjuhC157pScLxRF/C9XnrKgoEnLTklSG61M2+RaDs0P0ZOsJntptKcxNbqxsTv
t5URuUe4YM+ulzuxMwrvUSGIQPjJ0LDNvR/tzFsk2o7Nj5ETbE7OdlJv/jDpqrDvGmHSPVAI6RL0
ZGYggnypN2tsiEKMAXwPrwk2b5FoOzY/Rk6w+eNyJ7E5S7NVpN810GR7TBJKOXucehdillfYiD3m
SuK64inmmcSbb5FoOzY/Rk6wOVvuJDb+Kou/a1PE7+kLiD3MwENTSD3CM0EHIbXHkcAC0adt7fWu
9jaZtuPzcuwEIf+PnURo/16b8F3hgcCSSiyp2k6dSbJHKSWCuk8bGwSmL121Nwi0HZvngRNg9ncT
GF9n2qy+6c3s/PeRDbgDYHEYcynerjgu7HtUSMInkLxFlO2Y/Bg5AcXfTT/gBMiZ1XsGNkCfAXHJ
kAJ9eHhNaBrkwmZGGcKcTOPMX4uyHZPnZ5hAcrKbBM0C1CT+9o72Bcs9phhDFAz8w2tiXyR4ZlIQ
itcewPo10ZY3CLQdmOeBE2AWu8k2+7oo7u/q+K6p328Po2iPCYYY6Mzj5E/AAVpTELA+CE/85TdK
sx2ZV4Mn6Pi7qTaHWRYXOrbvCA2wmpgiMB9PHM2ECZBqD1HJCZNPEc/Ea36LRNvh+TFygs3hbmrO
Jq/5QX//ABa0yf98VwcN3AAXzDxaW5SXYY0AW4Q4VpD43Mps/lOxtoO1/VMmwM38nXSmP9/b+sNN
DA71+0Y8EnwADCk29JTfnLCf0oWAhwhIKTy53BOL9GaxtiM2GT6B6vPNTkJ1+A1Ig3fc/OgeaI0r
YAN81J0JnYMQ5HSYIkK6E8P0S0G2g/I0bALG4WwnwTjVpo4+zFaprt/RkVunpqGKw4Wd7hGTiUEC
ZQFuep1W2OTZNuvhKc32Rqm2A/T6mSY4ne4mTofFt/hdwx/IHgCNo6jcsJywc700SVDZAb4csGxQ
2/HwmirPrwXajs7zk0yAOTzdSQU61N17Kg6GogFgPwXdHpQqAvyn63LkPl3nrxXnV9L8DSQPzzDF
44+dxGP53tkCCTEnhWIzIbaGPQoyPdJFkE74kbR+Sar9Wp7tmGzGTVBZXu0mKjAlzV06bFbrO1Bq
kAnAAkvOftQBvtq/GOxfAnJs6IkrmOxfyzdI9DfIPI+cYnO7k9hc6eZ/wwWgkEWDYg22ydRMPOe1
C4CJC1w1h2Dopca8VZ7t6LwePUHoajeN/zqnu/6/LOPNVL2DAgFfg6F+4JkTmPhoQBpASQcGyvrJ
AZiYmjcKtR2lV4MnIJ3s5hZ3rJvYvrOP5u4pCYrC+Q83+eUepxBkspGE4hx3K23wJpG2A/Ri6ASe
4930C05WZshWxbd3VCBgc8AEgd1/7TkLvidc4AuIemLjJpzAWyTZDsqPkRNMTnZzXzsz9+G7VkST
PUUk1DwRvj3sfKiIBo2CXNtmHTwGnL+WZDsim3ETPM52s55jXaF6sMpLqFV/z0I1Sva4ZLCHbTIH
k1BTrDMLUMcGdbmPLjYUS710CN4s1naMJsMnUJ0e7KTTdrKydnUXNfa+ru1muv57p4DiPajfIAKQ
2EqmAVTcZZA3lRMFerM82zGaDJ9gdLKjJie+i+Jw9Z5HPqB0TVChgI/eCo9kkINzFbA2T9f/4rP9
WqK/Aej5WabYHO6k/nyqV9H7qQ2QaQS0Bvawp9zopNwTrYukBThqmE8Q+ZUc29F4HDVB4tP1TiJx
et+u3rOIYI0FnHqCUwTbtzCEOAQ2DHYw+VgGhTbrYHPE41fybMdk8xwTVE5vdhKVkxhKCOz7JgU4
HO9QUNwBtbcPL5j4V9EM3UMKKjsgK/AakTfJsh2UF0MnuJzsJt18FsXvmTuDNAwUOkMN1HZdgYIb
uAL5TfpEfk5CmV9Jsx2Ux1ETPM520w87vf/TrGy62qzYd3DBwBuGCtq1NXn2hl+pidqDCEZgOPbx
eH1iUd4i0XZcfoycYHM638k97DEP6K+MhoKbd0SIQLEmAa14tjATalNAuY0EA8P5E4JThB6ym2+R
629wmoyfouXvJloQfJ7c9/HdO+5vBEhoDKqE6BMSk8gTuXwPwXkCBZnqjQZvvIC3SPM3+Lx4kik2
JzuLza026WaO3mGXw0DVKEzXrQMeXhNk4PAacM8usAZPJNpUh2COfyXR36PzOHKKze1OYnN+XxR2
yNrVuxY+UReoZTjp8eSqudODOFCxJomU66zocyT6krN5q1TbMXo9eoLT+R87idP/QnEapEARlgpO
Gj5j8NJTEFC8BgAyKI56vD7x3t4i0XZ8foycYHOzm9hcRtC85cOhfd8EAVRMcyyxYk9FnWpSmbbm
PREEoevT0w+vCT5vlWo7Rq9HT3C63E3W5jG5+xbP6R82HYLEgQv5GrxpOjSxRlDmKRUcmwIe5xGp
iTV6u1zbsZqOn6B15e/kjncNlgmaLN3fv5/bAK63pFDw4T5xN9Nz1VC1RijB60OIj27FxK17k0jb
MXoxdALP9W5SCZ9je6cLG78vP82h4pMR/uQVTFKjUFMgoHcXg3LcZ6/vpdfwJpG2w/Ni6ASez7ux
1939tM/Y4yw9+t2v3vlP26spKCCEnlFwDPQZgZc+A7RXg2I2OIe4SV7TjfI+xkWT9md/L9Z2lCbD
Xz3JbvRW+zxo6H8XbmblfSIhpTjwOU8lndPcgQtuHpyJo0D3PBqfzb0fEXmDQNuxeB441Zf/ozjo
7xviPfcLnK3q1fyh0eCLnng/v/rw7ND7cDL0w8uV+2oCNrN7+A2aEcJOBgrw3MBw/SFPIx8n/4cj
/Ph5Lwbdr2z9+0cHAlkMBb0EUkNUPhyP+/ihg8MqcAnOY3MB6TyqBPSagD0R/MNize3AjdUeZeyh
bxuBZmFwFvXjB7uu04NLHNgnOCjkiueM0uYZz3U2QEHF84Q8/f6haPJzHRe1/f0jEIsfP5SP71sL
C0LB7YFshI8EKaChDDxvebe6hDUOb0f/T7Zcaz2E6EDKocg6r9XSN9BByx+LoTqOOzLvi+DrUEiW
eY0Mo09uU4Y+NAXUyzgKm1Oieewp05IFEwEK5gbaopxHQ1guDS+ya10MReDB8bTDKqivgzbopT80
1colZWrimYEjPZ+scYobXPP+vMy7IPNa7JhvLCj0UkehOqZDz1aFW2Wj32PLVqTk8CYMh+Fuaq6d
+7QX/aeU6Ly/X6dGRXIUW9qdRlrMTW59GfbJ0k3SUu7zNiiuO0LDOvFCp6GnTQ0u4QxH2rl2KCtr
b4yKdl7KJPREZVLP5nFFZ5Ax70+R6bOZSSP5NUsziZe2biVMi8b4APVdeJyUqPGblFeR52Ki54Hs
OrZAlUu9wKZ/0nwslmEXlx6TI50xQ9MvJrHFnKGAzhzBmZ8FpLvBOBkuc81QeEhtE+/rMi/PAzW6
Yr8PInro9q1zW9ssnjW27z9Fro1maZxk1KvGthI3pY3b2he8d9R8NGNUen0SuNUiUGEW+2KkNT6r
YjJWCwfIl2tTSbpqShqNHs+68paGVB5DAwh03XdkPcspgrmItELXKmUu9gbcoWvo1qmtl5UMPr4m
mdt6Rtfo1ALb0/iitqX1SFlk+VyyFmFPRqrIfcdURbroikYvkckw8R/+maEEcA1KbrhXNQW8b4hy
GMPIkIrjsujLW6zGPPdZnQc3CZVp7LOGy+O6pU7sZVE4olnYM3UjdUoav6gDdYMapw49I1vdwtKk
6BojBo+RN2283wndjPt9rcghiWq2Kvussvu0lib2TG/HpSoGuP+QI73EIUpHP6EjPJBYTwquDE2W
dTpm0ZEjBxCgQ1UfzkWYwOzmbVDeZl2eB14YtGk+Y4MhyUz2IqMzKTTHp0GbdcHC1oEbHtZlG49e
qJP6W5Jox4/TEX6n/fpjI12ZbD9LkrrytVO0tvW448IFKgv4+J6vH16OdTJ6I05hBk3Xw1/GSpBD
ynN62PcRwDLaurzlYeP41CnhIYIGu+cybvnxwx25aNJ+0TqcHHYZgrVZtRjmN+nC4KYzaS19Qlko
ZrTD7bhvDKIrdxis9GnY6yV3TXlbYTS2XsV6cxDGCaMXYdKoeUqqSB/GJDZ2HvCGEL/CMXx+SDJ4
rCGX8jgKMv6Z1sng3DxIKbOxCQ+ygcaFD617QFhWclhlDiboVJmsSL0staTwLO8A5zRvq/Gq7lKd
LqCfA0AKEcF6TpLBtaf1oPRScauXg9HwuxriMPGkCi33HD3G+6l2YEGovIr3RZfBDiWSyhzQ3EXD
Iq7K7Ps4MliRCXfWawrhTHshc2S+r5u200uB8r7xozLt/V6kdTerFR4P7Mi7S7eT/XmbDOUtgZVG
fFc3SMI6LXLkgdNVHtey8XXJ5OAx7FStZ7FV8yYvQuIPxopT7opgmahB3QCYPJoR4Lcvk2ioRy8z
trytaWODhUhwf9XCKt5POpkvRoKw77Yhu2ji2t4lDtTFexkYnZtMZf2V5E7uC2xgYWPTGXgYmIBj
7lIHni5PNfFGzQrr153JyIypwlY+TFk7HvSKiYMOMoh3VZkIMkeFlmROg86BzcGm9DAME3pIivX8
Dn0U3BghYAdpKt3CDfPurEOMzmkb4nDu1KTzcBUg5eWGloekj8m+zmQU+QYsxkWByuIyazUvvDbN
Eu2JNMKflB7FwunMcE9FTo4CU8cHSSvRt4yJ8UaGTS8WLmyBx5Xh8T2p+u66YWw4LPMinw9JFvg6
dj6ZxDE3EaZ2VlRprb1MyXh/QE7i4d7JjlFfdPC3vli4Mh/mReiO9/EQpqABXWaXknUi8dpEDNTL
x4DcDmlil3UXiMpXkM07bEaTnuTQDHTGus6EXtDXmPtxMIpjFlanhpv8HsKiiM5HadrM64dqOCrq
Xp5mnXOJcgf3c5chYvxUthYdZyns5hcjJdFh66r9uuX9YmxJO7NVWp50TaG91GmC86I1sJsMwiti
p2wuUVF8IWGHQr9Wdgz32yYmx2VauPhTUBJ900WZuco6eh6xtroccBp6XWjRZYCQuCpEHXlZ09fy
rIKusgexyMq5G0bulxB3/ZIG8noMMf/c2AHv655ps8+6QivQjzIrD1rTrxW/O+hLlftNic+tDbXH
8zJi88yN3ONOj5k/BFXtXthI63mPhTvPEoM8mxDTe1FbR+U869zCnUVB1H0NSuiO7SPasGTh5k2T
HwxVljW+g2g2b0mlfdm79TUuUnkbQ32hBVNI3LMmoY2Xu0552HICq7ojydcezPuyy5rmtMbu187I
6qS041B7qOtL7osiqI8tH5NZSxW+GpRDl0OfoIsU8fp7S3vzdVChrlZ97WbtRcxNEC5rM6aHYZYW
flmZL3gYg4soQsEs5Wngwem6/ritEfEzCy6N4OaoscQ5M6bmc4tJOHiDyO+zuuuPqzFO5gEb8EUS
1+2tjHkwC/OIn6tSsbO+6ULhpUWUV57LRHkqnCA9cYMKF7OocZ0Lmmo2E7Tp5jBdwmsp749Kmxdf
46amPtPlp6Ap3aPUNTc1mMR5lMA6tYl7i3B4mHSJPXYGRr90XUhy0LnB+CiwaB44UbS0IQ3PiNTN
SSPMgWy62ksFrr3IRQ3smrrs6XEX1RSeUCIfR5Rks7DETQ3GzznlFJaKG0fHeSf1Ac7Q5yChwgsz
nnsGa+oXXZ3OeJ9lM1S2sA5wSedRzxVYChWMs5BW3Cs4mPCFgq4hvYdxSS5kSPm5VKa+0oY2YOiL
VsPzRLWfjv3CEXV7Asks5pVN+Im7FVoWxolniPSlHxYDW6g6z6/iRLeFl4D7scAFimc9zhI7L93e
8Zqas8obbBSd570hi5S4w7VrTLscLHE/OwYGtjzUJ7ADtQdxD4c3ZnWuLkjttvtl0UTwK6blkuRj
dRmxPGv9obDdvNFFHHlRp9FRQ5PmIo65OzMBP5R1Io91Gg6fXJsF3GN5cxM10ZckyAMfgkMJDkXf
hp/aUlWesH0NFteSI17m/UHvhtijKpIL3nDAoTZJx708d9XoS9FwsxjSiIEm5HXqlz2rFjRuwDpm
kQq9SuTZftlReVMqePC27M1VkGixsH0VJHMwh92BTGw8qzKVejIIPLc36DIKeGE9k0R0Ng6hXWo6
UOK50dAse0P1osO4JwsY05+IvI+kL2C/+ZZUDf8us6ibxyln40Gk6uyuFKI6UEYF82ztWpW5NV7W
DpU3UpRrP8sTPo+dqpwnRRv7spHNSVciPAuGrPaHtmpnKbSKX6ZJ3p6OVpbkE9i39KQuMhK1fq76
/DypY+LblOnLJu9Dfpkph4w+c5Tx2joBt6Do6J8ptNMOF4oXBSiQC75gylF6FoKRDdusPy5Sa+dD
k6reT6wMLiy4ASc4K0vYeQcSfhF5W+jZSBLwsai6DRukL8egS0ovD6NFlTbDMbOMnVZFVBlPVZUz
azRrjojO6mWPqmFfFnF/jlhtr6MuP6q6alnKsZ9VCldnudX2jsNuud/WlTlCLQv2TShvwFHrFsKa
WSsMvUjaIcs81qZpukj6PMyObDR2aBGrcRy8jpoygZ4XhU68HPPxsiFu+Wef5lkIywdnrVcWeeaR
ooEJIcF4nDbGye+GtrfnjhrGMycaTTwPy5g1f8q6vC6boUiFZ+KGBng/d2BzOwx6vl9FRFxqlH0u
SdZHyyKrRHBMCndVd6o86Rk4crGEtXCYdnEAOCdDOpdpEolLyBcz93Ocw79M55m0CM51aasFizPP
OJnPyu7zGFHtU2JkKM5DXFbnYP0O6xwsaAcVRs+R/JbQGDj9V4ExZASgF6FCBE6oAf3CITp/GRiH
qmsGHIJfK4yhhx2BSJTFEb4eB2G/KYPi/Z/fj8GJxMkN171aGSTFhUvXncNf3zCL2gH6Ilp9UORG
HdcRuO4WNuZV6tR5NMO6uYsyl9LTsJUNOTSGk2DwLXKi/CRhSQY7Hyj2nFcFNWe5adFp7vCxPDJw
CP+mjWo1b1MNDiAdiwDctpzbb24IWREI6Gk9XmHuBGZe9ak5iJsG3MwyYSvN2q6+skgxuxhrhDrr
FxwaZn0dIZ5I/UD2ELCFASPg64cQi6SwY1zngpS3XTbYb7Bkiu9ybIsrokLw6OvKwvsh8V/eujnt
++MQYiNnvXe6EGAhJ7gYHdvYhUogcNiXoTYHA7zRnFFdIr5vIsT7uUVS3z7EwjmvEHDzPwN9zXa8
ZEMgV7ouHpVSMugzLegE9BQ85IBbVx+wYR0vsziB2KBBGYRrP7/R+oP+ciMFzUWgsbIkeLq6pIEI
rsrgRlmUAcSlzPN5XVSAD+geXdlYQmwd6h6CkBGsLHB2P3vMv94dDixDWpLDtzdAHQZbr/0XpE/p
DEi4Q68PTFLia951chZX8QD+Y2YOdO/AXXktIAhwuhzCtp/fHEESZvLs0BgXzh4qjKB1yl+evUuY
E+jA6AOLSvj0tgsbeiLSCl8XiYWwmSIOD9/SQS/rsAQf1TVFA4FfEYrsIKQ9un4Q6IlQPH/Jit3p
cjBxGD198cnzr/+51jn8//CtHD/+uP7elB+/nWy+cOWn74JmiGtu0E7ftJbm+bN+fP/HmlJ8/jKQ
CUn5+BUtG3bvn1x8G72J4Xwn0IHPC+cv9Ob5ltqSNWv4NHBDcUKDFbVuFsHhmygeOM4fFCd8BQUC
YgRAhm88gK77sKc9UZxw1OThSxBcYMPgaNDDMboNxQlpIsQwF2jdQAR6WtLnr7B5BSbQuk+/v6Q4
MXcn6w3OTEChkUAupgLKv6cUZ5YTO+alOxwwUaTDDGxzjGYs68gpDnqt5gon4KbneWzyRVfzSkFk
a8whlRq5i7EyXeLDzusov7J1xmYR6JPj2TRsZkbdlW0dnHWcD8t8QO4MnKseeWMuGfLAJtp5ggbw
kniGS88hsFvPxTgA0YijAOE5uFDjvoOwvjF2MEdDUkWnCHR2Lpxx/BRghwDjk4lobpRbJnNoxltd
hanpiwO3UpWcod4VqzEhvPBTpKPE03A2rvPcUqWzvOmDWRMVEMeN8b2DUHjXjU580sOYL2zQSTNT
jqLHUZ4FiYeEdRsP1BWClYaFeK6djp0rGWbLlqjkLNZRfdJ21tlHQQKEnRvQzNN1289lF4C/AQxY
6zOYFL/vu8aDHQQIwhz8L0+Vgeu1GSOfpIFpRo5I4RY4co8KYKbmheD0AOMqnGMFM09jio66UeXn
tUP4ouZjfuGOmT5PGmnOogDSw+CfpcURE7j0EzkGftpFYoEVdmvfyPykECh054PgXQQ+RDkmfgFe
BRKiPm40/WJZWF8hawu5L02gshkGJgjctEam+4VpyE2fpXiRNETu52WY9H47BsEJ1Wk8G4ib+vAt
IuMJY629FFzLZM55wI6I07nfrcOLOc3RpWjPc5UVM9vRap+G7jltmlj7VmNyisDA3aKhDD+ZnPRn
rU2Yr3I+d6ysfZanjieiOt8nRZ8dqcwEx6pMigvm1vQkpfhz3FE+S7WbzgbeDIuiCoOroWHVnDss
P+jcHPgmBHFQmiSXQVNBLOxYMQt62h2GXO+nCZHznHadD4GjngUjJLs81ergIFEBWzQ8T7+rrrtD
gXIWmtJAe1GdoUtY5KEHfHN1aEeUe2OmgAkCUmSWEkxnvGAXGlabD/1kltoNIi+XFZ85kf0y5jHz
RjDyiwiy9h4bJEhpI+aHTQhpgQbFR1kbOV+gW3p4WGZRdcnAqT4ZoGTmSEhbzRInGuYG9a2fUROd
kraCdQPLtgMOFGLLcojAPhdRPEtcGkCAwxs2l4j1l0NXM68NY6rDfU5zyHB8kkHWxwurUEeAhkcj
5c0s6aIwkpcdxKC89AdHyeYK45R1V8zCUTjqsSqN0A2isBaAoUniJTeuuKglEBSfezrmNbgHSUYW
hdJAP2Y8HuD+bXyq5IA/K1Jq18sSZFrfBCQyc4q0w770ihTJYacx2LlMjwk8TeKOtNg3GqLLqzaO
aXdVp3HDwAkInYScQgzaJrdpCpxDMRvbtBCjFzGL/aHkapy1FvewszVxGN7mKA4zP4lQDPg4Oofl
2enBnffDiMLIQ3EPjy+7QYSzLCmknFc5qdPwYKglvYUYtavvRKpQym9hjlTTAidU66O4LgjrvSJI
awI/eJAeJq5mTgFUQFMH10Xa8MF3K/B1fFwbHIBioR4qy8H8/H9LvTWz/yOniOlP05CTtPpk3JOZ
5nwPMn0EmgtBfh/O4bjg9D1mIqFaZl1JqMAjI5B15BLcxScrDTVqBE5LQ3YQDDyGiOXJRCM4/E4w
2HaFgN5U0PP7n5ho8joJub4jhNcKWulhAW3BIE362h+FJJApUJeye4mCGoIYoIFKCPjcdYbkhrGm
TFfUMRCEFNVgwZ7WuGdR7zs6cP8MC0MLx9e4T8WRitjQzFLlFNVBp/LMAkeTg7vr6bRn5Z8srZNe
zxzOs4T4IQQA6F70emguswiyNCsIC8rgjuSk4qchh0QA8UCbLIhCS2byswi5dVfMwoyBZfF0x/L8
GImhApHDPEfDEueg2N8d22oY88L12uLHwKmC8kfEAO3SXIh/wbWg67pcmK5JohZSDnET8UjeB50u
kuqgzmlGDzLaWiMORhvWceePcQlt4TM3iHGw+Pnt167a6/uvv7ACtnMCQTE0oFKT8BS8DAk7Io+/
JSglkCWqNaTPI08pyGIkCwM5UFPPTFSHNPIc6oxlcd5RMsAWhSgkRshRzaPCpp7WFTGQ0mGygmu/
EPJ1aEEFGBGoW1bchS9Gg65/08BG5AB8W7TlV8E0A9NauhBwV14QNEoBrTkKB0QOYOsT1QKYZArX
mkY59WGJAgmX+q4mvFo0HeldPPu5cPQ1o7AWDoqfoB4XIQynQwDJ16s87VObB5Euv5YGTuBXc2JT
SU8wisiwJLYZqspTkCAcb/KoH4DTbyLTVZHfurjjl2E1Bs6ByWky3hinsfwUaOL1wu9pm2dqP21Y
roeZtkS1qTe0grWXpUnS8WbMeNqlnptBSI79WGVOUEPfXRXBHwlES5BEyfu+DjzCkgF+2NENazkr
mSV2ASnCHkalfRiD4lQPtwev0Bk6T+o+gY/QoBQgeewU6zVfl+DErHrLi6pcqNag9ooSPdbHxqQB
UHtZbjDkgsMAqEsI5brwtpDAR9y0boucfC5kCPrTVoUG1fv59L+mVx5mX0BID9VNFLLpwOq8nn0g
S4oQqTL7Ch6MhRRNj10BnESnE50dkqbqLH20Vo/f7bhFY19H2XDHdRs3jOR6t4VtbXpHayA53+Wk
uyUjZDCY3zU0N8UMW5HC8uNtxfjXICEjLMIOGHMbnggEtd7mF0qx3qZfai6oLdSQAK8BlBKEQLD7
v37ykbRN5Sie3+S0yGvi1bphzr2uompgyyi1BZqbQOj4vLUyHDsPEjY6nIeyxq32oMlWB+RgjcNq
mQWSX/XEZJC8tB3i7WUtHTf2KzZCPhgWkRt5az8MgnoacISKI0j7wDrUbQQnPw+DJK1hiaQtHN49
g8PSohw8khrSt7+g0hCUx7x8YgkNCtz1YWv80FMfbN3rJ055EBVdZcWntilc2JyZMRg253Zcr1sK
h07oQQSJH1i2faoI/AghMQKiObxcL2nSJB3+H8q+bLluHNvyixABzuQreQaNx7JkuWy/ICwrixg4
ACBBEPz6u2i5uiuVHXbffEiFNRwSILCx9xo22RPQzP2bsRFbD1RMxwlWqDTbRCOA2wukFuctCwq7
jvl+PysipLfYnUVksI1+v3rfxw70XEjQwxlifzhi9gP37yNauSAxtwl5zZEgIjS121sMK9M5ofUA
Uin/BoEGm/+AU707dQpcN62wlOFsj/GM3l8XIO9YjCQpX9uA0zRH7aW76QsH5DuAO5TCiQ8Dw5tr
wQhxaGHyPwz73YPE5YHBASGLqzQrsSLeLd02WwShK09eSdEVJmkyT/PsO1IEhGzw+EV3ESQao/tE
meCe1ETpxuuJiw6T8vsH8H4TUQAS6JaZ7YEbs5G8ewBzLiiQ6oH9gBhnyOx5NLpn4UhYP1XhHEr7
5wPjn4OHST2Hegz9nQDEvl/FvIBGAnIG+5rmHvnLKUT5FqlTZr1DrBIlS/Nv1mHWDUQR8JN+G2lY
LHBeMVLt/7AQ3gnF4ACGkQTa6j0FAXSIDfb3FdhWm8wqPZMXnF04Z6/Wme9Hfb+OHC/JdR4ymbQR
PchhaI6qOMFdZYJy99TrXIZmIJEdnqqe7yHQgDyOH/tFDNPL7x/T+5iLN6ICAwd+HqFZPXbLuzPW
eVZaarb1ZbWzxSKgTlFMFoWcKSM12LyFPOlYmX3TzH7cvwjduv/tZAFmKvYOuDDgpNDIvL+N0sTg
JaZ8fBk6lEikkcjLEFmXQGfE3IRlyGin1uHlV73MBgQZq3sbZVclkQTHt+HII/ecNoDBwR1u3XKb
rkqP/R/OhveREnjY7h8C1laCPsry9zj0mvhBV8OWvEwMDADCG9RbnXsw2yz00HgTzB4WQW/hZ2Mw
e4pRqi2QJ681u54gzJFt028bBf7FDdRX9VDRHAmGyyjpHvO+are+iZNqzyIAtYT9UNiQg+AcEMwj
9P7++cfvMsAScaLE4kL2h5MOfo53pYRJhn4b5RA/lzNPkIPMGsyDOANNQpX6K9+BVCgghjO+7qkQ
cso99bIg8dV3wiOk8dGa7d8ajYL3u6tkkV4J3+3nhQl+zC/MrPgtwZP9KAg7l3JSpABVrKHuSKYm
YFYxU38Y2rtYjKGBjUrjCCkFkAdExb/vwHlVUdG5MTwn7bJndLM1OIK3bhPjj5mWKh7qMI9m+1zE
w76KejJGOLjWHBxfOG59Hs2gOBPi/DNiucV0QNWS4IEky4asCxKSCkdx6juNH0F8CGBOxNrjwc3Y
t7iggG4N/0KNFWEq+jbFVMxzwQmgq85JLFUOLBX/epufPWXcrfP/B4D+f+RU78JwiU2FGFTEWYmy
k/7jQIg8UJuQG/Jp6YsRWdTbIRDzcl1Ug8qSt8Mftkj87ujdL5nCbB9TpO8wa70vvKgcEWj1Wnya
XIQVMge0ZBJn7BDMTyp1OmZHyKHGdYKEMgmY8A4yU2xshCnMkodudH4ocrDG8sTmtETShMRlebTQ
5SNT7gkSpHkdkND/emyt8QOmcu3KATkFso39cbRq3R8EkSLClyrIanmkYz/iTjKlkMOrfN7r1N/P
dlolWFP/VXVi8HuyjGQKfdQRK96f/wiaE2npGj5xHvKO1bNTiW6Yp0xe8nhLbTgabnNd1lUcVxKQ
qzXC3NDOJSsUGIgJ5Na2PUnvWc8L6AD9uLY/qOjolWduBzOLYexeU6hALXSveY8X3G9R5z+kS0TX
7VDKocp0YxBlJ3eCpLZcLtZw4PZQFtE+ukuojarDMNgqauQ6O8vqcS3NJmtIeW26Nu2qFmyGZbM+
QHhFMpnKE6gplz7l3RzStqFr5Lw768pDvYMox9r5euYF4hcEs53fNpS1WIr6elWBOUgvtMxPS1W0
kMr1ZN0++XyMxWeXdi07JFDYRk1AFjeGOm/nqTpUIvaqabOuvYKUeD6YkfrtllUDpefIRzw+tYB/
OT1qNfbpc8iWVhHo3ui6flrnNZnvyTQP5BGZdeFeM5vn9nkrlhYiMD2OEZ8+VuvWqTMTQDdO25iW
/VhXUPXFvCnsNpnyJeplObzyWI/LCn3SHMxflZu9p43q/BTJq5kNJisPOC2zLj+znqj8UkUFUeq8
5DqeOv4Xhy5gxiyvUVLa9H5LxgVLeosgSuQfk5zOOT0OQwpNxLWrmODd3ZCtCsC+XNrZL3c+Y60Q
J5b23mWPbIgTc53LlLflCWslT1Stl42i/OmmUnhIgEiamxlKMAuNwDV0aoRDvit6ZOWNqnyKALto
QKRfRuLybLrG4vCEQe2F8i66OI3qtKrnkJRr/qGLiwJf5rdvEiE6/AzUaIrLbeOUmpfNQWqx3Mjc
6naXdBNSFE2QmXJQXg8ygjYiS5e9fqAZERhOm2Q4VL6vLMAN1cgMtFD7IXjtdfEgGZG+OxUqIbG+
hvqjKpcPuUwyUdWmqnb0obBzxtXnomWMbLdp2k2YKRIMQvY9orbh2S1JmC2gTQQ1G3UPEkqtkh29
RCBoj6CwEtw7QtZ+S2EhHY13sV4Q5kC1krY8DDMl2fAlbuMB1+tlV1XPri2NaSyyRcxsXDqBE6QB
3bp/CO4fpV1tTLWnsimfMPpG82gADyO532cs6WaFL+PEZ/I09MUe8lNwA2XRVH4esQC2AUXAea5s
j9/Tb0OFzHrD9BlZ4D+cJRPD1ToeIRWD8mp/PBEU6HH2r6hb93ke0koCSyKOWDwKAnUfT/8yBsCP
OVkhUJE2vowCtJdgyTOIm7HknXGfZzk4MWC+oDsYz9xBQrTel7LYb1ngSevtKcfK2lUu+JF5YWTd
F1huyf7koVfD97qq36dmWcAjChyxpfG4hwU+Oozx13isTRLzAsCN43vZqsf8SWUpq5Im9RXKpFoX
UCqAg3pbPWybKnxkIck+ODaHn5PhsGps8wsLqLIt2/+VTJm6T6iw5OnXVJO3X//PJL/9HvLpWN2D
AOtxA9FA+PKiRK6FPYshCRi0iTdIAesWMkNBn5CmtmNVZ28PatwgImqPyE+dba+HqAosqyO1q08+
VL0bMUtL3Hc7IadRidoGxQBbqlrRsIMDLVSu+GZXtNS8VG8zCJVOihFC37WPiccCWFajxyH30VVw
5Z7D0rdH+7Y8QB50mJ8cZCm+ZEW3Dx58Dsc6bSO7X4anPMc3w2howZ/BW6ZuBvHDk3163xbS5mAk
AU4RJ/unRJCM4O/gfUuwuqaZ77f+NqFkA6FooX1KxrQ4EgoJkrze8NqXVZ/bve6jRy/ciD1dyXav
DyaP5yuWIjYvUd4OWD5Thsoeg7cwsOQfJmDZ+wfGy/4F4maIEZtuoPt26Ldsv//B5S33z65ru1ac
hrbE53KTRG1ypaZQRPNt8rZWhJyquTj/mvJKLha3A2G0wofgBBhxcamFwjm/RGbL6TMyN1kuB23I
PIiGTi3DxTPJ8TLQw9xpIAAd0moUNnhM3F0XY7tvZ4fzFd9TweWyPCkki2u42dleiEDmdKRwWHRV
2vUL3Cotimuw+hCIgf2D0JDWSBqz7tIbh/+H3qPUzCiE3aQ2wPK7y6JmkFtIdSSuHvF2XD7nA1tR
MrCw7WvfVwjl8rQmJkaEKS3vXHnsehyx/XElA6um66zCUbV+pfkKOvvUduOo1NUvOFnOHbfy5DjU
a/pHSCfQ/Vca3HlOz8nPPWNG+Afw2JlXbPuc8HL087NJPPf51fw29BXqf0xRotdNYUSq9VN2zDca
IcrNUC3iZ9Gq91WDqm5f4m8oQzkpjxmIHDwkpJ6FiPHFYoHvZawAYEBq0W1AX2AvV0NVA9oNeX+f
6MjiN/IQ7VjfkrkJ6+oNjN6iDMTuyQ3Gsvi6ZWbDZ2xvBSoDfIna2mSpAqrAIgWIsO+BMQ3N3AHA
zW57le/7aU69AAgPhfqMUJnkLODMmwIijTwBAdwnD9rvHVKNwWwDi5fd0OLP0SUZo/zqkZ4xcuMZ
hA7gKhO5l/KjQ8CCEIcl+fwxRbEX2HFlkgR+yr3OOmjnRwK1XF0ALM+/pS30HqbGYVjh4W8k3TCq
fOj3Y6PP2L7cLCwHWHxvMynnEXhNIqhIFlD8Wc+Kj2pznjxZJNMo0jdtqvwb4i3WF/F6wwzIlO5j
YHogCP6A4XY0vxPIV5FZV/3o9be8CtxELykI3O6S50YHdkrjcZrJv72I5MqOONGSLqunDigRacou
Kuxn1O1ezZ9oa2TbNtBeJ3x99AVyG/NaLWIx8deJlYBwz1a5pa8aEm+T+rylLk5HUL45Co4airgR
OWVRZJWLHFZ5L6u4WfBNUix14cFMrYdfI3l7ljBRAEaBpjcJ+7B+hpuuW/b4V4V2jybI/vfNK6Z+
/43hJ8bFZLx/L4sgQkFMbMP+iywBitsfgXDuCKDoIJYfr1pki+yyzSGCYhYbdd+VVb//5NeSRU6J
SARTx/6jN9RoD6ekbewKt1JRR7Gl5YPjRevHGlJ8YEwplO1VfO3NsO/ylmw7bTKBJ8KXFGnZfG02
ivWdUqB0F1T3+50rAabx268LZbbCkWawVMjTW8U2CLkVqpaDdulH9Raw1BshY9D/DKuBdGYnayZ4
J9L00Le9GVnNTe7IkxOZxphnDxZvuRFxu6dxHCJ98lQs3X5b7ueGI6PCOVKzDBQ9Upl4pxkPg1/3
NVkwGKdEnXFIEntI4jvsxtPbhAAt2YOeQqNpfG4K0Y685XHSFeUfCIJ3BT3wVMQHrOAYwS2P/gG+
8BlIG1Cd+AluiBx3XbTtit3gR4RZQ9J9B3ULAGpeL8Ls9/6H6u7vtd1++XyHF+HmzCJc/x1WZt0K
kc9UANJ/C40SXBnuAnUAdtLvL/UOysRuogWluBagffw/38v6/xIc+lKZkiGV/M8aoWodx8ZolqYf
0O92X90VRH/44oTEEx5TqMGhEnkLjr+/l79DCLvHFagQXmRZ5qDDsc7fIblsSWLQXLJ9wqthEcYE
vJYI0dOEV48etxGp85/m+Z8XRMsKAAc5FI8gYap3ILbilkZdT9mjWaGe/dYqnPjXBfyNO/3zc2f/
foDRO8EbRrh3bMyKCO1n8Kqg94TP2sm0HeYuf/wVMTzfdnIz5EnIstOaTuVykppt9qPzSZCQig17
PE8sQgOZthTn0R/u6O8rHXOOUmp/V0FSVBms7O/B41BR4ouQmMfubVN55HXY46tTDHFdlIvAI+Cp
C9iZVYLDAakF4fuNSJ0YtzWLQWV/yvpkzGi9IrSEBqHe4NexP1h0ESFBPdn4N9RXv4XZ3w/i/WPE
g4OtmWZgltEIpnzPReDcNTPMYsuFT2qPTNvPREhP2eA+BlK6FO/E/P+HujLg7egMhPdF/mzUsDcT
/PueKVZkI3j1g7v8OvbWlhtZUyjRsrG2E1pP/++ut8st0VcFGwPdOaCxfRcOEg8XGEwW8vJ2LCFJ
3p8G1HrYFzAE7gfG7y+4f+D/xZaAz+K1iViouygF5Ab+/fcB+rCtwm6ZuioGAr9OU/SQjn/LYbL+
4xb856Xw6Erg3NAHosh8P7aexX1wbd5evaUiSwZ0BOsohvTpT0TRO3kzPh0KDbxYLd57nFQ5Iuvf
hzXQmTMJE9wPCp/Vf7ZVnKs9VbRJv5eTvlwghN+l7XFRF7YDI1x3G43gwITyr3iWniII/n62f0lE
/mvCgWFiCn6+0m2n1fCmhL/fGaXg1QvBp7PdYsqnY5ytO5fooNZ247+nbQAd1YxTC8wXFk22oYqt
Z+glo/4WWQSkQW0zKg1E6i5OgYnQh55lbTvClefB6FzYKlS0hobFAPu/Tsb0KM+sjNPBHPvObfEM
dSLNp/5Q2gwQ4F2yRmMCl9ubHkPlKJKSDwxOWbPeq5YvFaQ8bskFDKNUQkJyhQKoEP2hI1JjifxK
nAqCP+PwHvh9iaJyKHGI5T/D61sJpH7Opud9jCMFJeuenng0GUCiPcYl6pchdphupH65Ky7J1O1J
JnmLzBrUBp4b1WW0wRQ0wWqy1cNkq0Eccl100tX/gWIMjnOY/98SrJ+ZHZQRHvO7mXJPLgoDy+I1
ah6Vx+gxMOKSvUK1s9xQsM2ibbq1x1uAzuAZOtk9J0jHq+SSh7mCV1bmlOwgxbRY4L/hrT6sPAxp
5sCV6wEHAxkqwH7UMMKVI2uIG1sIQmuDPn5Z/ABxrS78sTUIOuZTFqplGz+BB9npOOSmNM4v4zyB
3PgkNFDw9oB1DjLwxK2JItn0EZLhfweUxFN5k+Wrj79BZQnJ4AVwHtMfh6qSKoZLayIUFTpearNC
jjtzMGHHYQx4tge/xpsNNSVATJYGKWOUoRdEGpi/U9U0T1sNMsmLXd5ZWuhaBKcw5lM4JF9y2qvA
DyxFITDUfQGHzJcBiBCBWelNMvErRhqwWW1+V/Y4T+Rp4F2OjgS/8j8A8nv+GoZ5Pwzflkb3M0sd
ik6hlLTwnTgYDyzNYda2cK8WuI1Yqbj2iizVJxwuY/mkh4p0Jwhb26zmbQulaBCZPATh2VmkS3Il
aLJd93ZdroCwjI+FzeMGPmp+KcTcUWDZi/3EsKiv0jaDwx27j79Iq7svLRXjYa0iNF4ou2Q+owgH
1BUP2W2p6bcRXtR68Dq/y9FHAoZPzvF0KbFQX6/pUY7CfdhkN9Mjcor5WAaadFixef+Da/cUQ8J6
a1PS3vbLNB+zCdA4aOT2ahldBU27Lz8Wmhuwclq8ismwQ8d1W4d0GA4Zq8xNucX9KbABKp5BZ1B/
KzQMaVI5FCePj7wuUSe+2HV0Z7CW7NVUqjurNeq2OlQyO3GoRZ90Cs6g7gAdwdifjO2zX7fye0eG
DBCD6z/5MhZHGs/0Br4VLuqRkOQuBXx4svOEZmOyYB8BagqoDeakeo1AQaHOinT0uMSSi5MOAzlG
Uz8/TksKIASh4DCFFT67yQYFX6UvG1ZUjJdfxBJX4Rpkt/sxxamMjqPTM8ov0fNQL7CG/VXOWdEf
CCP2pq8gJzuk0Sw/rkuiUL/14202zZGBB4qP36mc9N1apPR2yuHBRuzMdg1Mu/ibFWn2PS3Ucg1U
ntwIlfD4UCL6vUbeo53BtpURRzmvyVevjf/LELI2sYi279MkxxiKMA1Z47ZNWLm8010NvYN1B715
td7krjWwx8BGcwlRgUCMUq9ZfNIlN3Bwd/rGrsaeYu3i26zr1xoI9OfMhx/UMXZJI2yfZYJVF5An
FbCY9ksB2+4If38xDxfNU/s16BW5IoU8qZ1qp6BhU00hWuiSiUvS71AWjXUSdwMM4T6pY9rPH9do
UDB4B/hN1Ty3z4YH88Wuuo9rs7q1YRGciLXE/UExUwILxMZb+daka+kfqnjiXTNsi/wue73VIJ/6
z3iduqm1XqKPFciNax3bsnGWshs0i4BXqszXOwkeAhZGAMG4KJvR6YKghQFU5nd5SUYIsyNVfbcE
ydahRN4o60xO5iH3ObwLscnzphJbcTXDRPEAlh3aPM/tczwOGh76NTpLveTfbcKePer35830W3k2
Og21NH37F1olZGc+F84dkZ6Gp9lWGattasAkq3aGM3ZZrvNK6bNBfhzVbTFVz9UwVy/wJCefpGXj
y7It218OCxxmzjG+TyEMO1OcFAezmvkJeS+p4bZf7oid1LeNjsM56SIYAAfA3BceaIqzbEVEolKU
wKkylV/BZsgaPQ3yrDJnn6HMSHD/S3wT0SE5yTyZvgIvNA/VwO1VFLrqqe/tdttO0hzXAiEX5Xkv
LkNK5xvrUv8wTMx+smWZ/kjUguAQm7BcUrRKOULT6T9EybwbgAt/LfyajMCTyuHM0I3kgLIdyk/A
MdX1RmBqYIzbj1tc8ucSkM5Xs5XzJxz47RU2W3G/RWSGAiEXpw6uBPQg6uAbgUmwO5RbGGA0hpLk
tLVkfFCgBh7Qi0SjDYPu6Ml6ab7q2aXowJBt252tUncLmYECatGPn9oExhLE7H49JoUqryJwkc2i
t/RDubQJGANLXgmLoSC5gyF+E1UT+hU5+KFwgNrLO5UlSzEfKdzl3Yx2EZrdeaLbB6A/3YWkYfjc
zfY7/gZmiVlEn6ceGYx0hbyslYR4KtPwO1Sjjr85wpxv4IWm95BqumcRL4s587hL0qbiUYFuC6Mt
TxXth+qm56U+gF9Ot3oBD38o0RCnqOU2V0vdJ2y4jAQ6hNtAYOeGG4P62d6ZagEBFcGt7a+H1PQf
kjUlH4uhErrJV8vHI6+0fZStWPojqOjAb3uhRnEgdsigZ2IsIudimabtMZTwxfDznnrQQ2VWtFtR
mLXRt+pGASuwaNFQIHOBfcWx5R4ojpyaxEXtJ19sY2hG2uV3ENuw6OAjpIi3MwCC+TPMtOiFgThi
9ZzlSJzaAbLQq2XOi5ssXukgP21JYPGCviKGVu4mRrCj12UKpuJsujDYA1+mzD1VpFUSCsq2g6Pb
EoaODA1Jq/VJJFA9wmmVdh9HtPrYzh4FsGxoYWI0o6jkOjSxBb9wj0YXmz9A3rId4O4RNzKeRYMm
k+pmJmGd5IcuELgsEkz/QNf+APyoV7vKVsdZ/2GeU1nOMORIuLwA/E8j9kMJ2rVxUYh7WD5cx+8U
B2tc9wPg52abVzPUSR9ASBVOqqtBpNl4bH3m75UAfHuQq1ivkjaNykNeUl4AqkOfjGvVWg2a1GVF
qNGTI3zK53i+kKxai6aXLIWLNlVoIhKAJX6ONNpoLRVSk8RqeGXGkUXJsV147OIGKRwnYwPNAKTE
Hqaj/DGQdCyQmLkyiK5BJJ3xCyOa6qBpO4KQKfMjR6OPGg1Nor3VR19EcKbpeB2z7D4iS+6eQTL3
8BIZNJVql+XbtvH2ueX6W1vpDP1hjO+fPDQnaI7F7Jni8KAIErkFLVdst12Iu4tNhDst3FaNNnrT
dQGRFdxZfdY/2aHLD7A9h9qVIkV8Xeb+x9yy7VSMML6bdmX3YD5L2kTr5M1hw2GTPlQTT54KCEDt
QSzAoLAesGBq6Jn9azRq9VGbYSqPEwxId9M4jE8OLr/26NZ2YddAs9F6g/Rrdd2P0hziwXQnZVj2
NCgaHauZj7eKZeQ+Vmt6G2uQqWM7gVSvUBYd4pihbbcr3Hlb47ir4T3u+gOtFoNGE1E+XqD/9pCe
W8/qavJ0bYxqZZPm06LrKuoZFGAQtLvrKcfgjgHg+9PGrHhl4OPNGdao5WCxKX29BWUvOOVx+Itc
dQchkV/gFtgjTh1xckWVN27Q/LMUbfQNiOB6gpioOo+06k+FLuQDkdQ2S5/zL3TonzsJJW+Lwu1U
xEx+HX2MljlZMo5fE8rQyCRO2Fozu8qyEQBtb5iOMeiWAnkXsGqhCE8+SJQlN4uPxA+FjgDfFGuj
LypK/N0CRvmQaTNeJ4CyP4MUiNUe01ZdJ5Ka+5yxBHkrguO+CNMfqdqL9DD0+6mNDnAv41IScYTV
CgQtQO4xvx6yYTfYWbHO4MC2ESBm4WXUoAMBHdA5S8jsvtNT/MI5n1WNbgcRen/AWFk2Cp+7m9qx
JnjQ2XWfu7g4oIRfOotcS7U3vR7nf2lUbbxROknoNxy8Hk0cSOmXKzKr/ACvPLkSJoufdz3DKYI/
y9UiEP0hy1b54pZS43hA5XkaHYSz9ciy5A6Uor3V8GShuUGLlOZunZx+UfG8imYC/LnUAp0nfsxz
wF7BpkSd5jTQ1dcFbBr6msllOQ5ySW4AnsNL58W6IZkvsuUvvIJnYae+4PNtGlC/1QTpyHzomCHZ
kZgeij26LdlntJHrvhZ6WRs01poOsLgaenG+iJ7A+pUV1ErI4ep8Rtegs0dSdYPoN6DJjOFwmpq1
QuoJdQkZLwn3EWkc25XUoaeZPlq9QB8MpQwWUZPynstULad2yUHx9KqRMLKh28Bexi4NC0bEyKmT
gW1fhskN6kM8Rn46oKpgau+8lo+bbmzk2i6cCY3lkH7IXcLKWkXoZfe9g+yfDM1CSvS6O4HIUyu9
V3zM0ZsI1faa6tptvJ/Qmw4HbhYOHLxaCRMqtJhpOAxLYL26DSUDpNNMDgWYfugWoFZJvUKkWbmT
ddqIL22r4CY8eGwV0DtwCSUDWoisZsznU4tcbbh23JH+35OZ1iU7cuiyejT4M+AAnxiNwQmdNQRc
83CwISVUwtOqFZ5DSiDjchJOFHATC0SqGP5fPanQHcnqSQ7hUGm+Zl8ym8X86Q1EJnonQuau2iHb
OGKrvkX30J1+h45h52ewD7fitU0ZRU8O6HU37DcTTZX46rTnhNcDLIAbQWXL0DAGRwTC8fwZvWsS
U6L5RKDrhcqKhrRx7eSMOm9g3fC0cOTJUb4kpRsWdLjrZrQBuU0chrfVYoT6Y2ogxkl69pTMmRb5
MYfRQCQ31DkTRuijxIwcB7VDa04anRYRj8k8HhTUUfcxRGZI3XWFiBkqgSSqTM9iLvoQNNDhBQiv
aCD1cmhhdWyHNRXdUXsogSpgB2hMdrch9SvRuKjLGdi5hVXa1VFqqvRYhC1Jz+Aj+8+6dN0zgeoH
LuwRprg6ddg7R6hg+lc6KGRZ0K5yq45jPlX8sFjoZ9Z6iw1I0Q2u258a2ZsK7dEeAOIuV8CnxR1s
r0mj4tzdw/Ad+qNOeojIlgoEtSbdk6xWX1wbpHAFWqxotBFDwzEFv+dMoa5cS+3RUogu6lVvlCmE
1hRd/nKco+4wJ1t4nATxKxIEgr5XxYwKkUmdZWd0kZj7A+vL9YVsbA26jlpvokd0SVTZweMlXz8s
3hdo0WBrQWkwbGRBNWJlxI9IJ+x05XimlteWrDvigow6HppN8fYE/9jCyKl3UQnRUGyqAZbvFD27
0kCnq2gai6/d0qUALAsWt2MDQFFkqFCLMF36MqfuENPMzV8gyYCco7Ya6r8GWhP0uxtcFEPvBHDr
0qLy7uvUIA+/X0EErrVPVHEsVN7dkHYaYUVyGaTR0PzpHpKSOLjpUA7Z3gWJzPwM1TEeTLG2pE6g
+btC4z4jGwfA7GWDkAJrg1UfHUGXDcc3fcojvT4EPOxDWrGyOkpoPv4iEFUBPJS6vSMIw9M3FJee
fyxkb/esK4nFFTKY/MamRSZeECKTcE6WVD6OaJB5D/lm+9paGLrhqN1WyOiYAzKybWKttaD+uVwz
94CuehxDgL0OrHXRj4imRQ+zmcqqx70ZQXGo5OivI4AW4oBOM+JfPknhb8zUlF4NqZSQTdrsybB2
PM3xQL/kdkI3wQL6SG67DQ6rCR1+4F4IF3g9Y3GI3bTAktENMDhVYqkWuL8tVHPTsEGm2jK/4nar
bpdsoBpu9FCE+ATmCvwvTWB4PLRLsiD0EvjVRD3rArLHpJ3Q2xQNtKb7xGl318bRUh5o1uriBIGG
/uTXYoYaeh4wSqgUim8wbJfouokE/IMhe8Y7lWhfWSOnDqJGj7QKMhllBD/gQJdQhAEuedh6IAD1
lmudH9UC4d8hob04bmbF37QZZH6Qs/T6sCT63zCSD8eYTWsDr3f4WiBaLLfrPFh96MxSPk6ZnR0u
l2VoZAKt0U3Sx+N90rH4tuSdKiBfYgGNyOB2vyWExy+hE+pmJXp6gIZQNtCmxd+haXcD+I+iCo3I
JmmbwqcCXmsf0Oyps+XMjo6LskP8tUl3K6MYLcbm3GefCeN6vQC5UgnAgLEPaJnaR19FBSVG3UMg
chmhfEGzB58FFAVVDFeaYTTrj//D3pktt41kW/uJ0IEpAeTlT3CmJmqy5BuELNmY5zHx9OcDXXXa
dvXvijrXHd3R4XaVRJAEMnfuvda3ciOJHlOgmqPPvklVR32+jixorcvn5tyO1kgb2jLL4MYDb/FS
o/4IV0OfvVptXr40XYlxPy7oPaL0RMAVDtzyWfMawikIqa0mzdeoPK6bHnF+S9/lcxH22qFJeKhh
8qbubbd4vjtRL9xWN72iL+DutUD3nukYxxDcitD5UpkzdGBbb++HRpmHlDxB008Gb1yqNT1H0gOF
a+W2rbdvrahw1rOE47jKYzntCmEO2T0uXhjANLcg67a27deW6DeULyDbVBmhWRyNlyhQ04sMOmNV
tb2O8Umkm9zLAngLGbwNYXdPHuX+zrAD40uJMv5F50fESpv44LBsveCZ9K4nxAc7MAY8dV7/hnC6
u6t6XQUrryt1g+dgvpOhBmumMex8x37QFBwzWgtuK6IZfvpqrM3mU0KzA6ArB5Ua4vK8miKjfNa8
zH5IIsvOfZuu/qGqCoMRHQrQ1LLeVU/3v9mkFf2g5gsbFOjSNbN5XKgvnGjLvLpv7La0xW2XRDWr
fEvuDpqppsaXjXhhUkleM2tgEFre2uBXkcWMJl47c22V+tRFB72P8mQ+IDBX3VMQT6N4FwXEin1S
ejkEwMBu9E5be4Owx4bFK0Vlw6wN3UYijYVBhyDQmCkbPV3FfpM6jT4dejXRxVw55iS2tl2M3mfY
aB2LSl2l2ZSxjolIF2vqPPQTa005YYjQxkb7hUyaMh61l8KjzUODvN4WSFSjqvyq1xr4rDWDVgSE
m7YagdMxSY2BmnTrKgwWcTv3YM0YJEzCWa/Pg+UBQtjG1uQ0zXMJbWRI1gyIPc59GG7jKbmBZdv2
EABHosGNjV5ZfVt/6SFoGmrFb6li5Y+lTUm2mquIlWEPok0k0qdjvbwT2wl1me0iEHtu/anXwtkU
qzjwUv4ZGn3XmU5a13JgPiWqhVrrT7r03GH7+/HczxNypoYoQPSFBY7fjQHsYvj/USFBq8zrdNwL
X/OyWjygw3eNiyWKhkF560Z2jyRtgE+IASNOGNH9zQX8PN5eLgChABY3MD1MCRkK/XwBMfhJV4Sx
+5F+v4D8u/IkT2XGHaeVzMW+z3//S3P4j6kA/6YygEvDtfS/UoC/YJf+Hy6Son1rf0TRf/+ZP1AO
5GgwpcNsL9FNkgD1b5QD5JN/oeQBEYBJ5kKV5z76EyoPOX6RLnKT6SaWFpc7gJntBSpvEftggANG
y/ud4fRPcA44M7lXfhg0Y7viv0glsJchcPqL/Q0HiGkDAbUPIvNo1QtEE03RDbsZy9UxC2uxn7US
U2A5juqDGRiU3NTmOOmBmLsvyx4ZUFtpb5mbcZATtryBWWc9Ognti5VTORAYWtu9ibKhvVfJED/m
rWDY1A/xIQ8d43NZBchLE0jwnulsMOLVXwDtJPtJWyjfcTJOVMR9Nb+jlIe7HYQM6IIpNR9QVaRH
dq3iFLhWtustQOYUFNelMGNfZgELXZJHR2No6arGOaJZGHsWpJPQPaKOZToDYua2rDyompknr1Qb
Dgk9rMk8T1ovGQCm+rWhYrq+CAAHYPtWvTVdI9sZpRm+GDKWEILSO2PiIBGYxiMVbrk2HMqvoqaB
sNKxGX+zlKJyy5Xje8ZQmH6TNx1DdMNeGQlaDfyIFHlNFvc7kenVB2Omems1+CvqGPo2APb0qbYT
B/NzZic7IKLJnvkrKl17pD3lKsPvDLP/VHpxQB0QjeeujOd3qUb1shCSziGTvz2d1ObGsZLpLBw+
HBSZ8ZbGWH/ivFl/ya1+WtMCcLfVkA0710h5G+E0rey0yJDTj8yCUrv/0KS1ihuhfEtWJyzFBxtR
/qbHHoTevAShJILrPK3yg+ZpB0q2dM2OOX9iglrv6noQ30IqZ043XUxX2R53CNCDg4nJ9A7Ww2xu
pZakx4hlW9tYc9KfGNkkz6GK5atbO7gdUc3TvHLGh2oY60cZ2PH1rDv69dgC2l/1dCM/4dlqr5Je
zx7s0q52FBOmXI14ePZiyqBCp5llnYFCxtdhaM9b5bo0I7XKc+9xlhqcdzpAXXFrDcvYVr+TDfdK
GXZO4Ceznb33yHxuAoAke+aU1snpqgzwlMMx3XPjlxr/xU0RVuJMyQONO1Icy7XBOpmjWDSdZXiL
ert9TGZL+sgHskOu9YeqCJaWYiG8G7OuzNdCGs51HdrpASNJtU+IC8gp0dtsO9qRuM2q8WRGIwxf
qPN7Te8oaEMC1HvqAZrvqYETIHDfGPF8FfWUH0JVMXhQuTiUdWBvXa/y1sotzGfLTt/VaJEPoYW2
+ep6xWM5WPNz21aKw1qhn8vIge4NJ1w74iyjybgYjW+iwRCGPyLxfWPClNy5YVqzL1uWfGcfjnbF
wA+Fc5w9eTGIq8HSmg2H5fyUhHyJo2XFB6enOewhYH9wrbajPQF7YtWlxmNXFofQHJ1jSY1YoHPz
0ZDkBYLZJD1jIM3uRZDtHXBRRyeYiwPlGaVE1aeUf9J67UoZH1y0yluaVfXabTsan8WU3Fetbn+d
af74FvBSf46YL3MmT18QeExPblFp58qEYMsX6iKEjlImeRxA77Rm2o6ZU5/qhlOPL+VWdEm+C+j/
XlP4ZYw2zkMQDC8anBesWpZxTnRcAwWm0NYHjj3cFPrQvFsdZ9/A1tf0jd0d/bJpM2RGr21w2Xkv
HVCaChnGnBFR4KoSIbEKb+e2THfa1KFkUUq4fjNMzlIGofQN8bL3xdxy9ir73ltLOTyFs7ITqPuS
81QT0v3WWkisjI30U0h3/ppkD3wXhvaSmGnjAariOBBn0gXNVeu+bArHz7T4E01u/ZDpHHRKPalX
ZpKWXzJE7KegjORZ0C44tK2YwIphPDjHnZaiPSl8weH1zUHasEt0IkV0hAydX9EKvhm8Uve9IJ9B
0HuZs2E4Kp8lu8bNjCbiU+PZ8VU+D58lFs09O+Lsc1QbbkBZx9xKY3LVJgDzOmBfV3lvN3ddEtTX
iT7WnNjijK58Xm1Kow23hqTdNwPp2oi2tj6lY27unY532QReuY2mxPwKhqG/HjHGv9lWvWwujGNf
QOrFT9gAAb07cSq3ViLDHS1IWkoqHMGXB9GdYcCCppO7QMrq6UHv+eiLSMxrpbpq006md/KWMnU9
ZWV0a7nJyI1mjOiXbMEwXCfxQIVWvwMb3B1SOVdPWY/+xAATiEtxvksHy95UA7wGTME6FLxeK6CZ
hdPWgc1/Y0DkP0ojTD9zrknXI8q51QDn9DrmET9hBq/26AVxWaZ1I19Tx4nXeTHqL1nQBHtWpugQ
dOZamY64m/tEe6/QMR4rcCBbJibtrREX2UHYGoYAFOLnTI3eUzh6wdbQa/0hGmLaboPLgEMxWdta
kdvcNKr+UtDHeNfnnuW/b7qZ8/VkhztM6gZsZQ99QaudBDR7ulgFzX503guDSVsZRY+AIU9j/Uxt
3bD3J0n42AsKkVXSMyz0C0t25zqss30Z8UivpspN09XcNjTe3MCrv2EPSw9DFgHInUbtKmZwx+Az
vxuGIt13on+l+wopuVyaIB520S9pByAtjt70oP/mZvMrOJz7wuA8jd2o4vXq/NDQV9ngh30Eb1gd
q8h1H4cqNZ/TZCzeoSxNn5qAHxwKR+NWj1XXpMcq5F30x6pu66HbZc7EIPyaUosDNz1I7Jmb2Cw7
m7YqWPUJExOdiKn37uquVs5L6wTferSwHibkkS8OTY5ZbTXEBX5Q6jscU9W8yzmJXcdVrZWvFQso
tZcc8L6AcaxTzOxHT0sbTlOJyaDTSk9GqIpj38Tuq1Ci/kw8RZjcBVOUncB6G80jvbUo2GUzMSSF
z+SNzio8FZF8eNHUak+iDiaxMSJM0eh5mDEfaje21oWmK4QfZbEdnPZTi91g1UxhtsaZT8cptD9x
0Bn3Tlzhwsy7/oZ/c9pKNPg+09Rj3NhXPVBSxC9aKVYpk/1n+uvanlrkqZijbBMBhzmyg2C70uIQ
cU5mQH831M0QLYEMfJvHucNHE8Xj22K2OTZyoXqSiLEziknRplzKLeA8PcZIqznF8SENtmi2cZ2W
QbdHoGX7qNrjXcs8jVgD+5zPkN+TWgsPMxFDBzQ2wbHJzfjY6chQjAygGVolkk8cpsVozj/3lpMR
YcC8Pa6HmC4aSSAIXghRirNyMwZ2NYFXStnIgorxOl/zvtcrc9VlZr4D9qJ/s3sO/X6VVgxpVzQV
jA/HKxzvU6v3hdu+97Zbp+IpqJlbdH5cZzH2ucvR5L+HuL85xFnCs397ivv0BmemCKkvfjzH/fFj
fxzkwIT8C6aDcGC8XNh7dAW+M/mAvtqEJdJf9i7cvT+pueTz6dAAJXByh7aJxSX8cYaziaUHe0Iy
PUg+GzyE8Y/OcD+d4GgVw4ZGXohpwdAdtIG/dAPmcq57UKXOOR+yfPbZZfozOuXOAZFWt59/ON7+
B6jD8sv+fVy8vBggQeZZOudZ3u5ynPzBHRKKaYHcdvYZH3L1SuvKfFTMTp7TuGsgUZvwwkN6J29y
SJr9/+GlF6U2cmi0BL8C42INxXJXGvZ5ltjiCmxK8HPU6E4bshOMR/w5ILlbvSGvqg2woX5/ev6/
iLBFC/7zO3dNG4+Gx8mbL+7XlzetOCwk+NBzhuOefAPmM7Wvdz3c9rhcXm5adEe/f8t/QaTgNuIW
IlPQcLH9/MUAU3A86MNKmmdhFjC32Vg5MjlEgi3i8eeqE96VjXYmxubWw2GP6AV/OAtEJdMASvs1
W8+uAvg77Vsc2sFmniGWO56J4iUQA0qkoQqUsY5n6FmrtjKg109ZQQjU79/Hzx2z5a5xafDR5cBT
w0b0Kx7JGz0OmW5knql6uVf6jNSrbAm08loQ4VkMPpwJS/vx+1f9xcn0/VUlj4dLcvNfzTykcLnJ
JBqqcmMwHguNMKnaLaJvejLVZ2XM072wK+NGuJJMNRUR4fb71/+5TXd51xYNQuwnuuS++fVZGaRk
ZoKu9uxoznQfLw+Mkv10Fw5/C8P/xcnwx2uBxEcrygsC1vn5uaRD3cGo6I2zTcv+XqsiAtyGeJEn
B5bVfkypjQJUd5anczEQoy/nYdEo2e+SNNL+5uv+T2+cviirJWinhUT588WYTMllzZ537jtqHd92
g6y8MrtcRyhRpPL/8JC4LHs8l/zHJZXh55ejjtZjzRrMc8MUel2gvUWhusSe9a4O665JSL0aCBir
65i7XGYzeQuDRE+oEkMb6cTM5UlzhglwoyAhDoE9Y/V0kBujI+gwioZ65LcmPGXCK6YRcqneZ3/T
0r1YTX5ZXkhCRndssFVI7tif30QCkAQ1lzTOQUBLfju7TbO/3DdTl1evTZNrfuaNrHuKDzBnJLgJ
YU2hP1Gy3lcqZx4S05jLdvM4Z83aAP/zgTpyuv/9Pf0fVkGXIQAmQZuLxS3282Vqk4nLI7CNswDQ
CfF8+ZiNqqleDT0wHusMa/PvX9D89WZy6E3igJEWJoPFD/jLK+ZdaCZ6qtrzyFTlRLageAskMZNA
HMiF63VrumssB8lmEAcIVWAvR8WKZqV8iHsU8szwVfcBAIU7XWcF0AEHvsZY4K7AsZany0fUsms4
0JYjedUi6T0pw/KuNEAGB9PlDc2KIMTfvyveAR/Uj983mzWgOICPBt4MePy/3LSzl0qXHIfwXPJT
SGLV3KwTV0tuaytT3b4YomH0E3dIgH8IVBI+6s8g2sqI7L5Vxu+mkMW55JuJOWzQcrvbYTmU7yOn
7Q3m96GyVlogSGaiMiY/SI9G7anS8rCjb1iWDWliCrg3Uw4qYYhKPBlJO/YbtgCnYshOjJ7tVcUZ
z3J08to8uTJzr7wZEoLU1l7ZgKCvzEx7Ae6R3i7e6nc9bY11Rh2AcE/NyIDUNEQfSpTKOXYqKtZx
x/59xOKaW1hdkuqu1sHk+1MknWA5rulrgcyr5rTpatVzX2AxWVuB6z5IWUc6UJIwdfCpDygTchE2
Mz5UqQCrdKb3BfYZSvMib7t0P09zR9Oyp2FwQPccE3YDuPDKDHsY3tUQHJdu/YMaB2JAXZAQzVkb
LVqyiegKQXKAmUZ+HoVVRXcrz8BdSDsKwBuN8jmMerbdlHvEJWKIDnep5KZG6Qs6J7PkxjU6MhYJ
BRVvrbQpEwqP1YYSkIV4qNgF2ljxYwzWMjwyCzjOY06FxAQwuXvl0TXt2ZmNyPAqUl17sKdHK4Rm
eO1YZX2lTdIztiG5xxHS0njyDnYYRzAdZPfuFalDb8iMdFK8kgZrZh7eNKbdbBvO0GVNMMkIcvHF
gNhzNAdvWmM6Y47O/JnsFHI1XWkGW8bE5edctpB64EisaqeKPrhRpq8hp5clczUs1nrP1+NHQYcm
hnbnOjeQonJj5bqFlruYJm+lNDjOXtl92LXOEE7EYfWoCSgtp6GA0mAfiwJ6y6M7cNKlGRploCux
NuQcZ1dwnvC2pSsQa3DuUlzuowlWKrXBR0aLVA9mA2A7+LAvqCodi8tNExTGqiascqvpS/EzQ5WH
q8AnDV2tPOkhFkBWe81+qz2sZ5uWAFXm+mGQPU24aNEtM7S+QbtEhOTgghZZEWUY72LFXbmKPFwS
W5xx/A5cPtWrRNe/iI5nvlSyyTRf12H4jDCpqhVZvXz1SO5fm9gOz71L8qc/K8d+C4gbXMF4oV7t
MoInkUMKkESzfCaDq/1oiUuiNUpcqmazDrl2Ljd5E+G+qXlCPT/PLX69qpd0VE4c5YmyLnjuHYQd
qcLikhap+VjrS86rKjNCibqB9ZnljCSwzJZ5uDaMjr8J4b+2mNQpfGDr8Rd4+wnm9AQfDhZH3lIH
fIWhRGQkN4AvWGJw3nhXYZ3LK+nSOcEpyaYea6yolzWSGs67QsPPM7Ekcwal137Ucvko5RLo2rY9
f7xcbd73ZE9atT3dlZSdJuqtWN2h/+SPYGZIDyLhstmHIYlI/cw3MizBMmrJsR3g22/MJXG3RyTz
bGWJ+ZgEJttzN1XjWi3VozL57A1gDPGKR5JXgpTTfsQlN0Oy/AnpAyIb8l/J5kXM9+bBSdrIpTyq
MnbbWob1a4KC1cLQ1qr7S6Ewp3WhjlOSOW/mRH2ftBlfbc3F0PZLPsjQW9hG+GZpsGv6jR7xSDuw
zm/aJkvLK24jvjtzudqirNl42rLZtwFXpCc6RTiEbZC3Rlq9IkZiN1epScM8gLH65pCEEtDndxRt
mLbhygd+ZgDKPSpyCBH/E924FDj9UqqkM9m03w8/1rInQ51LcF8KZQNE11L0uC4yRJv+pyLQNRf2
G81nRkxsO1wgynAioTytGJMNupfgS6ZFvHhxeYSMQMAqG6ZmKYPYedA7jGeYHO1HJlu+IyZ4FHf8
XxkabMCFLVjbyuWokkZ5vDOUQWEAse/g8E3fFK3lHng75ckaNOc+Vr1SKy3KuFoiMJs9mZzGDURL
6vIiM270MGFnYv7Eb04GylWb2Nj+uhpDLdrnDCeo0gDYoBBdjPMb0qK4mGDx6nV2ymfWGZ58nvCs
PyapV2ebDvvUDvY398glzinKadPTYkSV8X0RYEZEIgW0U8/P0lheOYrILJSwPHDO8vL5SNbuJZI3
64zqNTFK4muX+CvKfWRtgcW3Gputh67JWj6HkW8IB2rwTDrGdDeh9n9DiMTzqpO5sjHjWXPWIUQy
qNstV3K5E23iLNsT/LTl3qBG3xiXFGZ0mGF7J6fAHA9euXxBSW2zNKEtqvcwSeVz3M0TIDWOo+1m
djqKogUcVmFACPMHpRMTZiWJ8WgSj5v7MuEYgpPLeBwtMtvQKClmYKzzMlsxdqtII6540GvmFQhu
eIfsRNTI2BuQ3pRNvLsceGdsNa+zYfGIhhxRY5ZufTVypH3sa/6yZIZtbbqlSpsRhDAqWu7Oy7ap
0IyM6yrTrIMFUo8IZFHJq8LEE5X0Zr5u+p6TzPKpIVGeJPkfOBTXuGR46B3eBVBS+63qO57XYgkf
J92Tx2pWVrB2rdna9m1GnK9oQ5ajOOXhMu0lqStqG2GtIm55JrVpMN1HceBYuIxJN8QdShQ2iJhM
3KPoKhpSL21ypbVGF29/xD3HpFYXk86xFTn9Ia1LrdxI6Y3ZMR8cfjrrI7N+wHcyUrEHKR/0vGwu
sDKWtW8CurkrQ4NFnlIkXI7kNjJ4P8q5Jy4fwPe1aDm4D4nJurAsrAwi2XEu924AJBFPRFdBC3Vj
9aVhGzpf7k+c4cEuoRGwG5hAQwfqPW4RqASkJSMdPUahYvTz/YbIx9z7VrkDKuEcX8Jeg924yRDV
v4UOvZTLXeEgDiInzgTZAL2eB7kujJtELN2GtNUQ8aMyQpvfiUsU+Mx43kV3hWOd6BUExssb0i6Z
ZEyNoeYiaGqJ8Q04nLDeGzeYXJs9t5zxKCKnHNdGFvJkufBI701EL9YWrvx01ycMjJgaGrekCM1n
Turc1Dotud7vRhbtywpopx1ZZGWAUsrv4PmxfXcJn5LljksziA0I3GoIbMxHVsaiUIbAwba1Bgts
U/TL1SZ9x2Nm1YrXDSs13efKbpwVIn7GVZOi8BMh77tXg8fdbdpotBK7IT6qoRaCwmZ4mIC6fiii
W4O41vJQsIzeINTmKoTX8QphXHK36wYoj0dmFBQhaNjksz5WTLqqaXm/rhzvgBa5D7035bemJd4j
LK04VJJ2LzIMOC6e3dOI8eRbaCG5xeENJtfhSO2jTuABntgeE9rwSyL0OPsdLU9weolyGGMoPucY
1saqFKhfd1qfWFu98NSwYkyPSXdgWhwD47i2oOgYPrtmfuBkPzHNrArlE/VTXAelVX6TTLnSLWIz
FkOKTMw9rdl5m2lq8QLXy+J/TIKQRqSMGIgztSs5wWTMmJAs04WhU9T7dQaG9SFMTL6eJq/43xp5
GzJJ6PR3dABJLLBGFhyioHELDdQ4sNqm+xp27D0uzYvxHhcDhNLT5aCcEs93Gi3Joyoj2EcIp7k8
Ip1pNpkl9QEp2FzpdNlMgNuwYom4TL+W1JjsLmT3bpBjWAfwQcEzjifuoMvBMMTpVh2zDMnxqulY
00pnIvKbfhpZkwynrmIZEjhZSePmEmxvoD77MGeFFcxaAre5nYgbckz2z4agxH2fh6xW2CXNx4FX
9i/rJm58Fkem69ZG1QXPRLbUm1UgPbScHgyFoKJ9NeKNeEXOB2quY91rah4hpLwUqYGWHpmsbJ1w
WZlnZjq1z9ku2ptINr/ag6O3J1H1PHEdjoyVSGt5pX2vMGqqB1QxhzwtPPvgurPuHjiwTd2+5XzD
8KyHnt5Bc81s0/Q4q3TiTU9n45GUGFp2AseST5+Hj8RNNLaNIAA6sMsdNhYHSOEjVAWkpLVrHSox
8TzMIZvR95JZ6Pk3h9BWUkmKXN+GeNS8DQQFc8srR48RXuynKXLmq8hW8RP5wOkaKbtkdea0g8k8
M3t4HIBlQSzgyL5rNKdEaz/LwtugoJn2Zii0976yxEci+/lrRlX5rcymlnJ7JEiVusqkc9HqQCjb
cpfRXHmxudxmzTAIuXVdk9yyqcupPgprim9iF+lEmDjxp7zqwgdMsmhW+zxT67QVOlR5FN1kSAVP
Ealp7yUTvmbN/DNuqZQLGd7NgFPw0+vhaPhuh7B/1cjBeb20Ff474fmbCc/SS/mhAfNXmV729uUt
B7Lzg7Lv8iN/qvTsf9E6ZBDjIK0zkLTS9vpjuON5/7Jdw6RPgwCNLvwPiUuWYMLj0h6m52o7DvCr
/53wWPq/TNO2JEcjBkY0ev7RhGfpBf27V4RojgMW9B3D1E241n/ReyZGZdqtZWt7qWnIPFjR530v
7fbxh8/k7vsv/DF+8edO2/eXcRdVIa+mE+HwSw95NiAvMH7W9nClKK9Qwa9xC3m3+QhS/h9NUy6v
JQkAgJFOEwyFJF/fj3MkvgtgmoMV7JVRylseu+EaPg8shFmf7ionR3Hx+zfHhOYvn6LLoJ4mIr1i
g+Be5nE/vuTEc1obLpqIWBEJvwrY9q7gMxB8X+I4F2jvafDoQK/Mrd7jqlgLFn61ozYxi10twt4X
w2CPq36iGKqW5VySv4o+Rzb6lwI+Ek7uVu6wfsjdOFMf5ywxPnDN4ojmPz9nKdk/mdZ0T/SViyOq
J8b9Aa79QHXxjR2SLrC2wiLaqRpFfhy28Lq7Nj+b4Bq/wjuZn6PUbp7dKrzWexVvRjcrfISM+n42
rfTathGG+FFi9Wez7fNvszWXt7M1Jk8mDaFVoQfZVtRRgVciH/wlPG6vlwFBQXNt7rxBB1QFMZ/p
/0TQXWe1J3pZ5U1TeUzeUce/6Vmo7TNnces2JDjXClk4AgwZoG3UzPK95UxxRQbkBPlhjnr0jyMz
fxQ+W701m9c41eSYrqeocVs8QYo87PZVClOo9ioqqmTrFi7WpTHgPvfpCyKG0a28+NI3dFyonb1P
iUzNe4kAPPJHvZUfiQfdewUF1IXiYaoyZZ4Rs9FSotEiARzzJY0yT/hxYWe3eoaz00fhUl65SEJO
CgPfs6dmsg2CuMH/u3A4khlyho0D9Ta2jPtoinW0ptRUEbDLTWvozSsk+2FbTnq39QZyHFcTGPSP
Js+jXVRE76pJqnUISfAUEk6Iw2sWUb5p+XAijqjXNePZT+R2aGeLnIgrfYZauWIAlmJeHnRtncYJ
+ZtaCZ7RicUBxZi9H8ai3VgqTq/0JOw/OH11BKCrJNvM4UyIpdbF8shH0ALfdt7rLvNHHK83nNM5
1brZBwevceWk9inQkMPREXuS1O7cpGgXUT4i6Mcyja9kLGDk2kjBgtihVdCdEq2xMVV2IfQ23Uve
AMUF/MvuZyvorTWOTQV4wqnvgzEzr5yovRPTOBorj4RXbm2engnbCGEvNqQhY/g65QRLikbrrlOz
mL90JLn5fLPiSwWm5BafDXS4uevua9FpPtife0ig8aYX84uGtPPGnCNzQ1e5vdHced6MEh1oUcje
Dw05bFVun4sx/+RaQWnuY1Rsg40wZYjUe4Gqy1wFQ4/rwGHimHC29SozQU+UEEgf5qnYAB5Sqa+y
mmqDc5yaDpnUCdHxIygG+irQ8Bk8p+1IqxgOWd+OVFlaWa85DbTJow3jN+wyxkiTN4yPruqijTRQ
ycBnwZroawEUuJWgA8KpxCuK3Tgga3yZNBuaOmhBEyOzh4h1HWea8rZt0sa1Dbu5A62bjnN4P6Ri
4a5X8RDeODV8h1WZN8V4F2KERmhVOXUbnWRAo5N+XzCKV7MCjwF+rgi0aDM2JLw8J/2oiW0N2sj9
cCc8wKuI1HLtmCoSVZqHNAflhS9HtumrJqr0QQ50bhq9YBkuc1fsB73Lnt1AaQvM1AzIqO8d6yim
gczMcR6IkRVaJHeCw/gRQlZ9ZUyT2Js5I1i8cwoTVj5LGg9RySG4pVNG7RY4BKKqfnx3zAKDMGfJ
agsSgU4a2Z/Rqrdx015GxRRpxRGvjNx0eY9wKa8DjJd4uhnp2TbVrju4xtZw2hLxY4yNt5KdX7S6
N60QVaHyCgL5GZBG7tedVjzMLYkIK1FoPd60YczPk2VXX238FldcSBxuU9Om26NkPq9BQ2dE+pIk
cgCCI28zETtvWY4TDsD6QC5J6+ZMD+jb+ynY6WKJpeKfCXLgvwEnyZ4tvZvusjRxyEeY8/IhzCNK
4BahiMHikRJrSnLQ+r9VYNHFnfq7KhAJ5g9FwV+rQALyyuLnKvDyI39KfHQkO7YuiBJwmfdcipI/
JT4GFSLlIbNIIDK4OBhp/+nVcKkC+SkPYubln3ANf3o1iOSESodt14JiClPzn8h8yOD4uYDBqiS4
riW3G8+GjQXo5wImr/HnTakzcmKpIM85GEO7PCtWnnBK/VRWg0deX1K73dzvUrjwuf4Jfho+q5Ru
RPto5nY3N6vF0mRusgaMGWnZLr2iynuIHSS8DlFASREzFas4bRZbm8ShHBO3VPtEG0cNWzDU2Xw4
4OrO2wH9MX7LrrouMpUUPEox25lkZnglgCoeKaoG/YBsX5ERHASPiVVXAOOcF60th91YDu4S50Hk
hkiqqyRnbJMnE0+FEAwyIifmYYojlq2VzGl5cB6ny409giZKxjmSTBEEl/fz0sdHZ8d6UHTtcE2K
FY1iM+pYkRr6ycwI6VripJiGbDcNxOGthSzRoOdh7d5I2Q0JE3RawrC8MGI6lep2SDsHYrGX3KMo
t9N9FTTjNpkbYnxhF/CLsfkGk58PwXBriqB47UZl3I9EZg4clpnXRm3LTkEbCchHG6qZAPKc4a6o
h5eusdUzWc6u4yPTrqbDVIIVxkQueKMAAHrzhSCxmgAOjCat6SwpxOmwoRNbG6vWaK5GUkQWoBx8
QFrqtDPjdBQHh3XoWSbMBWjEy3YXJ3bdbel0AvgbuNXXRCop/Vw76cZkCSS0ussC5hRiglOUdC4M
6yTRqG/Biq3IOWtKpnzonaGk5HtgzqiCwqH3tuY4jpuxS0ofNuYQbpXZMQdmClgJ32Co9s0NYv1t
FgaLqOBp3C7F1QYytXrLCajF5NHkYteXU/VgFE10Sp0ue0FqzvBeH1BMV1rYIYeNQn1tNu4tOHWO
4+Svb6Ag0dXCEmhw0xiTMWzCMKu3aggnVPSNvJ1EDbIraHq6QnZ4jGQwuavSylOSYywQaCLqKYYS
rTzAEzYPHcPGNfm7wWeeBmhkpIbIL0E+GJTzbTeku7CrzccAY85hbHIyyzN8vdg0gvYB5/K7Pgpt
PShvXpNhhi+ZJyA+lC4kAUBm0yD9EMneVe5k9jGNhPe6HCp2Qxsx5xbEchNpP5iAp9gfrXUb1I8w
+pqb2tPnL1mXEwVfh+qZvn2+D/6HvTNZkhTZtuyv1A+QQt+IlNQADOu8791zgkTn9KCAojRfXwuP
G1kR8d7LrDu/gwyRzAx3M8NAVc85e6+9sjFHmqYHRSg05OxKaMPN0s7NNZNAnNiyxWkVmipPIiLd
iZnPkvbJTTsZTlrQnIBIpS+SgycucplU9yVer2hYwZtB5DnIFo9F7yU227dd6ndO1o3RAjQ02LeN
bdKFcxIjufhgP4yOFDd9nQT7wdWrb41RLoxFiJObN9StokdK4LT8ghTH3tFpnSLGvfZxSzIBDWN+
mqflBZa+EzVlGsy7QKGsKHedBZS0Isayg3vo3k4DSCheFpT+uPTfC8D/9Eb+YVdEKslG8T9bGAnT
aPtPX9ufmyPff+avbdFkW8SGg3jaJffZp3D+sS1uOybqVkpz9Fco2GkZ/JC/GvgU6VFTcX9oU82f
tkWUtMQiB8g4oed7hh78O/vih3jwp+6ITvKi70FM8Rji01j4Xf+qo5HXCebRLrjDuyLACkKg+/jK
fmE3/bnQaw9rQcm2mhUHTEGUVpdWUNUAVmtOB54MUaiQGX/eSBOlddVoJikszCQJTdQLYBGcKYfD
WBZyTg6lnzt5fumkk8JcsPJfk/EI+ZzXegIwMnUrC/9Yj3N2aagaVgAoPd/T0BBomEkUiu/6DPCX
gXhpTegegQgkSn8zm34L+nUl9K8HYkvpnMS+nU7eHcL8MQtu8lyy7gY23eraB4cbOWPDUKMa+xWl
hbdQZJBa1Xa++M9T870H+A9PjeMEHL/+5qn5RDo3fKL8l+Pk95/68dxwZkQohkhuSyF1kKP+v+cG
xThHRn3LqPO3zGEeqR/PDQ+bgcDF1+1tR/zoN/44Tpp/OBa/EHHg98Pmv9VU/E0y6mzQcuZsGO09
i/6luZ2df+6HYY4CxsiM9bphchKrCQQGOyYZTFHpTQrRqrOcixlPTazrpcReZ6un0h6w8gxB0738
dPX+m96j8atE+OPd2CSVb952HV+myxX5+d1Q7IkyyEaFDZIxY1piIw5Hr4XkNSucfaGa7PHNY/vL
w772t7l00XMsJLHJs2ndec3XQEr9ht+RQbSpKuNpdTTfOCyuk3wzCIya93//jj9kpT+vO1w/GyE6
6x5VM/3S34SJdo5YDQGavLZmdrGdS7Dbk7IZd+8lNj7MYguqrl2OZQmNjQsTZSl161CjQjFgwSGO
wnMzMGnT0FDBoGzBINXbGNzrnZKspLbIbssRpOQQoNDbBPnPQ9ZdEALnzHE+aO5V3meq/gfN8n/9
Glh9dLReHlYCTiW/yRJZSVIG+tVwTT5o8NymWB4wAuOrC0WDdBk7dvAgEqN6/fuLud1rP19L+IO0
1unPsrZuf2xv6ydbAZS71BZD2lx/6OWIuBoRivSEhiXZ89+/0q+6Swfbjudhqt+U0uxM3raZ/fxK
grPo2nGcvPaFjhxsahHBJNJfUCCJLNY70pciS1/8NoLAO9X/dNNsN8WvH5QbxXSYDTAxYHX47eU9
z8rR0NH03dw+JMqOzqeS/bk6kLs2xJB/2nDR+eoPU9V9OK9b75tEZ3Migsq+nF2r1yN6umA9Cw/6
n9UzPN1l/rJ8E5oSO11ba4LOYO/2R3bzdfyHLvrvTXQuH3J2lg1yAJCtwif49fLp7ug0jpNoV8aY
1J9yiDlpiA1eYljE696k5ynLy8+kbAFZXjvSiKB5oLwwlPcu6dy10ZKlHuyVQn3Le8v7qhy8due/
/4pt5798yTATuImQcbK28nT+Nl1wGZvqfSatK+qgbZC6kwgHDltAY7CX9AIjMDH6naoXZyQMO8Ne
azSUW704VNsBuay6+l5UDqdmr5rSl6mo2xN1gUQQ0IknZn/+LmHMTBd9O32DSeMknhRDcz1tx/Nu
O6indCaLENQX53dTZfUR1Vx1bxbpLR49a2br9rprDiyP8qMKcLeCwMgXk7XBHtc11Ce/uKy24oGq
0D5nW0GxftQWk56Br+Gmy7Hab9XHtBUixlaSrMX8RQydfBjJ99nAA8iCk6Eb8eqbqAMzYyJ60tOo
cnC4Jp/RXFP75E2n/TluBZEQA2wgSMonowuqr7kSSIEpasqH/KOeUltp1W9FFu5CcUDZHNx0E4he
tB3d3vioyyo6KJB6J9ILI7WVbvVgUcSJ4AaxFnUdOUzyyFZjThEpbPQwpFe9zrWeXZh9IB4cUHSH
MSg0kzqjXj/5btvHg448ba9KP91r0HQ+wdSc3sk+oOokqYAKtPmoRuetMLW2EnX5qFb7rXBllFEf
G/4qauGtrqWipcYtPupdL5noQ35UwYhwksj6qI17quTU3urlaSud848quvioqK2P6nq2vPnShRxW
JaSydLKu0UttlNuvWZKZ5vo2TNq8UcOCnqW8/WIudSGtPhzlOAr9WpaSMAGodN16IDdBJgDoc5qC
hVm1D7qHHKpAN7AVsmAsUHzqwczXhblo1yQJ+yHTmKmL3XJK9ahHhJbcZDSXQYqXizdlu2WuAnnp
DtLijpoS3NFTNLIX7l0tK5IbvMaWm0acFJnOGFY51PumyvsghLbDCThGK+fSMcUDBggooXQnZSJB
V5MFBHZjh/eQOA0Jp4I9PldUHv7qsGI2JhI9RNObjkwNCzK1IdfQt7Vp7r9ro/Jyfae3poS674/+
tUOdl5wby5OeU0TNPHTrchxoaPRZLNLMI29rULicUNo2+X6p3Ho56sNQi8gxIX9FHkbM6tCTtqlF
fK3miybq1djBgUQHxD+6dgMXVQODLpvmpajroD5ZfSCruCTJ6X4d6VPvaQaYxkU2ZQMDJMxJmTwk
vRLNA5uxdQZpZJb7UfAO4lZW6Rr7xrxiwS8WMV3VPuD8WONR6YlkMMZzbzlOtUsTKx13HtEsNGa8
gfNJsxYW4oOSyeTO5w3UFMck7Z4M6uQjCJ/SjUgt6Kxd3ubJbh2TEhzW1IuAYNKpsCOLNKkVAllB
fcMEz94bIgEd7mWBJ2JjIT3zlOUG8vMSkTqFNH+PkRjzFG6f1OqiecqhPQIq1f7sAXUtRODxHJnX
xsoIKg99ZWvW41JN5njtigCCSQPQ6orqgi0pJeuEHwhQxFp7UmKNBqFf1WRnlNbVvB8mZ80vDJnK
R7swnU/OnGx6M2PTUI1EoyCzdlc6cJAJNymqRUJ3hAQwzklJfasYFplhkRbqYXDc6bPoM+uovAlB
nF86yFQaH+PS3qlatDNNjyAY6Kxl36FAMR6NDyHLhBXbh3+yoNxSZl3kxx52L7QXLx3Mm1zz0Onp
3XZzFsWmb68GplTzYqMyYzbJd5NNDW+sBbZuXLCDoTOjx78R3SZM1VguZ5pFAyL026IHp39v+k2A
b80upvEKJ8N2+NzEiU6JuytuAQ5Mp7ZdEZPPZi1XiPDe9uG3tz6xPvG+NkmY7TR8irEDUxFmCK8R
LJWKR0dUmMnvGkJkEVSNnApS/h9rqimRlHWGvQA5s0SGsixjojNe1VqGkA37eQcfWPd0tEOqM7dF
g4cp4hOxgEBH3c7Jsqmf4aUGZ1+RyBqSw1pyX2xC1KnZ9Ftzz4jTkjMyoZRjbkEnmUChB5/d4jA0
unH9IYy2dRMMDRltuXlu/TQYLxKGOWq39F4H1dhbrIMwuawYp7vlS1mVzu08DvAcO31R5ctEx3U4
wkmu38mZ3NYQLM7ZjjoA2VNuLtmwZ+ofvGh6Uu/rSaTMiG2WuaWfsvscDdIFMNrC2TlmbxKAVzm2
F4LHDp6RiKk0rsyGx2TVEis42U1rdN9Q5iDc9g1uqRjEPfdI4UBW3cNaVTGbzNRdGP1oulESVFKx
01pqE9h1xZ/ocoJHbeGYfl4D2RtfybNYhrA28DmAyzf5VXNtbCkIEzFFJ8HXQm0PqY08Z6Xk1bx4
UEQVU27fG452Dc3suE4MGaNSN4YV3FDZtleNO9uXmoTUGaNYq9VFSiBxFvnOUGePnESGrzqyYSJO
vHxQKNmHieb6pPyOXWDpHiAzGfmr0cJaQDjLCWx5EtJCDY1jgA54Rhx0etYSMX2mi6EpQmAHF6YM
MU93OP2T9dCP3ZDH+br1yHNTFtbtDBXAua5dsRG6BWbBK9vIiB5ZON0MMeYGvrXJb+A69atXs3YM
QxUbszX3O1Ux7DqsZHnzVu059XZLAn00wgvvdi9ozo3HIqN5yOOQ45+p0nq4bQJ6iPvRFAExmJiO
pnAe31CnTr7BnFp5T1heafZPhBrZZCxUvrrvkgHF5pJyR8cit/g2KRxoeueWRGvv9SKzbsHRV+6J
0PGAzzXPWnpV9hoKwHqA64s9pR7lVQUeijKSYNH9kPlltptmXT8tiGaxkSD0wdeWZN7Vx6n0P/3H
f+ikcEZi8PU3rZSHDWz2v3afylZ++rkJ+a8f/Fc3JXD/wHZouP9y37ubDuuvLqT9B50UJFJOYGM0
3qzZP7opzh8BpQBFt4W+y/qJo2abf+CaJR/SRZzl4i10/50mJGXqb4UdT46DYQZMgBGYOsbXXwuj
QB+omMF2w8s11J3v2DXK7p7ZPrSN2BPQcAF5m/dW5aqD39pAjNUSnAAMZru0bKdHcpfqC4uRQGR0
0j9CFgGCmBRFE7GcMadzmywuZXqfCuuI3pnwX5s0B3CPz9NY3m6S5JAToc9CZGah4RZoIQc7YPNu
MHbT3IdXalfmg2zoWwphetFqpfW1PakBW3lAeKcn7R0500xJyJpZfOsJdvS7JSQLcTLeLTQ67ovW
dQ7d5NjsRcVY3xMMOp5BqHUXi5cBepm7mgx6a813RNjOl8vkelDeZuBdJGCc7Z7hAWJSC6Z4u+J6
4HJe966GBnQiWmqnwGvVoTd3W/KT3izHVe/1WBdbMorTOZd6DyqlMu8F/bNwi7cHNwZ9NCHloZiD
MUx9aXK+K2mqkmC5l7qgTRqwvvqN0ZM5UE5hPiGNLUld4MuqL1YsInvP0QDCFQUbQZvUqA48sZ/N
dG6Oc4PGjKnKZgmG3Ns5TbebluwZfJv5NNWOy1nAU2+NQfRPNnQBPBQLyqsAsKrHkIA4VEckIxo6
prfEWh8auG7lGOdT62tskLPBQLGtRm3djy6w2nBs2mGNdIc+W6jZOKeR1rMzd1bjXwdpoGusvh2V
IyK9bjrU5oBU2HPmA4gscoxyw/Zu5rqR9xryUklFotWZDAm3sGgspTS9vZLeQbHFesRauW5OOxXU
uD7BnF5rILOEtkMLNKfroRX92vdXbVGRz44+uqUBTyivpUDrIqGfm7U5e0kj3f6txWxz36+CiGOC
EdociBtK6bYvprsEUf6hIe7ZS4EirUgt9sQ5bTQkexW9vA84eC3u0wRPSX/QkAv7aaxBWCDB10xp
oSPDY+g+w7HC2chCfwUkexHdng2uGSMASAbcOzHfTXB3qMAKDHp70pioAUstnXc5E/ktWm2A1JIv
SkM95+TlzmTvWkLp1vNViawU3UnQfXXWdAsU6czkvqky3I2sJEC5ClpCzwkZ5PW1VnCmimqx6Der
mly1rzRvogHQZW0TGlQZZ8zk2bFtKo1N1bPSaPLH5aFnH8GHAEnspcyrgFyrDsdil9nmjk0wvdkC
l25cwqljqQT6NM7Y04E3oMO2I/OaKTUJ4w04uXxpxK1LKjZ2hA7niseZcA1B5IH6ZACD0bUokhMN
yeTkCw9XuzNIkgpTOTs7Q8OVShRP4/GVryWxc1TZS2hwfoozfZD31GfNLRVhevCQHmWGcm7ILEiZ
f4r5QlQCyCqonPXtPxvi/49Mhf7j3+6HUds0377I/Msof94Ov//Yv3ZDz/hjE5sYLk4YurR0Yf/a
DT3rD49JHPJmDxUtYl5adD92Q2YLDs11Jvg/2KE/pCq2/gf0BHZX6tQPicu/NVuwPxi4P/U5bXq5
9HHh33DCduDg/NYcp0yHfNrmiiciNXZmBv4/W5sgcqR8Xdzys49PnwywVWLAmYMIgdQQzvNScmIv
RaRL/9FXPr6GSpZX81hdKn9LzNFcxgO9hYxeo2QvGLQvIyh6Ag5W1Cq1vgPehbfL74K9wOJHb2AM
Iprdd4Ip2w5tCFEitl/GRkdMQIpiLKQlpVgUG14T3NmuKIdXVQXwyPKWQ3BrkpBQfHZ5IHdVzV8v
DfBcSFf6k1D9K5s3Nm1HWSQ8OVpMSvoz1O77wjI+q56Xdx3xWrXMkVKJlJI8T7ZxGCgZOhmz4fO4
Yiaiqu9eXaPAtrcJWSeNj4eJmBhCIjx2SvNOfe+fyAiW9ES4NPhG4lTWVrgW5btZanPoulzK1u85
YXT80kpxCWyEnnwELoPun+p8GHa0NhjT67wHJWzQgwTT4Jk02yM+JrFvK3hebufyf0v7jqVLxttP
FjbDizwg8GI1N67jwiUQxB3GjjTWu7St7oKlUnE18JK0SJwLx+54+5NlxmPHG7KEW3LuSZ/IUQaB
iCNtBxzsfWFXOHZWT7ZRskC0KxdaVUGVfkkqzeA6BI8BNtPYaioRDTpM/Q2avadw98NWV1BUi2B4
xKZTorgGzklqw7onjWE9Tj5Xz6LSoWzwOFxpjx83Sd7hyFnsbthheaMFuViwknz42XpAjqGhaMHw
B2kodyrnTaUF3h3WbEbJBee2Nq3nsxdwuFBURTtd8neRfF3ng4GCoR3M2FNZEbmJS5+O6jBEHSWi
2nGuuZ/f5wCkPFp7P6ym/DMqf777lX8rEmcOlaE1OwylZDOolp+puUqDgdHE9MR6RfRiEPVD//rx
fdcpQH5VcVsRpr7u04xbxgvQebYdR7rR9auzbqTvPOTc1QyaKfS5O32PW6XdngU0IctTlfGvrk8o
iMEb4cmD7SfK/HrkciEqelxojcVTx3Pisb2dJzSNVxmEzCjwhlePYKzI9fiG/ZGbyedp/LgYjeCh
mDT+qijrzzV6+RhPUHeu8GPHdsJNW5VDcl5gm94D6xeRifIMjvuiIksKsV9r04z7stV3dW9zSXXF
e0izAeyENh9SBlWXVpfkdDJWDnhE7kWQS8maKxrQby13GapNGl1NeeWbPKikEJAcqADLgcirYp3n
BPV3fqcy5/rj8bKKdT3qxmhCxEcQNiLBItsKOK1e83Xjvi/PaaY3hxmkXkz8EI9hyTzo47vVaj6+
ljSXriJXKTW4BRrRBbSduTYfdzl++nXPCSo4QLEsY1plwR6lVrWbNG7njxtgu8N5xO9yeyUbcGEZ
CxTPt70G6/Hja5YjCY0SZ1wE6ljGqjCSTyJ3tKOT8VFXej+ECRraEQYKqxdhF3AE+QqM8h0cq4Xm
jacH0Eke1ZyTI7MxYF70Y3NJG3a+dmbn4E/FZy1Ff8ApprlMSrOM4fXlNIp17Zg6PKctKq5LjvXB
3nO5yZraai61IeDVITiw9tZwsVkc6CNSZtuHIKuIR9VmfpkxqQi7ihtxDrV2tMBBGHBYPU0urmh6
o/5uzmsd84FjxVqVsiimBovbxFeHdSo4JKN5l1HOHVajWQ50NcxY2EpFmBdElCjewjQaPEWeaI+I
IfjDI7vgY20yg9mMPx5authAKVLtkd+d3To9t0Tv2Hfmsjk6Eg1fMENltp2Jm6mbBcMG0vbKlpgC
mukNgzZ7vh698h2FCJeGwxd9Ii6xGzjlrqz5laPB92o3zArsWQ47zXdYAjfep1dpya1prDSiW3A8
ftK9dx7/uR6LmIde4ARlPbG1Kt8bff/F10l6ajRmJm3nPdct9UqpZbfaNF57qAlDCxfFecmxLiJJ
xNGMin0hNracUF43s4aAeK3WP8nkqVUICMt248A3Bg0fYF98Not23sFHCnBB6OajkxI4NkARKq5o
0Y/nfNL5Ci2dZnxI5pc9xqCHijBrc3mbpbaLSwYWImTofpgRSi4lgbUIvXrM5XYmDGLdO+0skvET
sUDtV/w8X+xcb6nErLl8p1bRVuY7GpkREcv/dCTuo93TxpsDQfhfZ0WiIKawLmyl7VK2oh1qiOQq
mLCv7yurmYZralnfO9F2HeqjXFapvS6praIMe051mWSBJcO+rww36hbSSa4d5ZpLnKLi1u6bkeND
5rn/4JH6bbK4nWtsFysmXSCd0f/vaKsq0MzVxjV0xHsNFHPN3vOSzYUa7XHsW4vbiqfOzrnTf2qJ
/Df6CFoYP8+Nv78ujRS6rL7uQcH7rb2w2OYSSDEejeljseMZtPLyazNRx82ifP/7V/ttHP/91Zjz
uiYiFHTHv73aCl3BRoA7HquFG2Q7CQQlXO4UDvT3z/Wfrtg/dcXobnHV/2eB0eO3+ddYAev7T/xo
h1kkBCCUYA7nopmxtgP4X+0w9w9qAhNNyiay47j/VwFg0UQLUCPRJLOR2Zg/ORZN54/t7L+RvTZF
3RZU8H/+9y9wxOG3f//ZSmjQZPv1jjWAQ9pI5T1uIQZ3vNavdywxJprq2lY/TVsai9Jo2A/V8uUj
kYWGdRdnGqv4XLflvTf5V4DH1Ssn2e5BYIDq9H44jwtZox15k1cfWS1LYrnJQW26GLg02qfR81qG
uq3eHW0/YdztOGZKX9lzON/ZNr6fOtRgiHgnAocZeQV4C9unoWJMwlpari0Ti5Lzx5UPJtsjbFRh
jMcjxV5c21iZy8Lerys0S6gcoAa6p8pvJIc2dBeVgcJ4doFMmUkgYy/T7WGfYZIWZwmSiWzRoil9
vEOzuQCIyjm+GmevXcxnm4W3g2bcGjgOpZ3M/sE3vcU5jTjucVjhlfGKR4w2DE1DYk0VmfGt034q
sMh83QzeHpTrgRnPJonWFd67gU39gRAcrGeStzAcyrk1L7CssuyObpBdJMVWtEyMWoc9CJlCxWtb
sGb5bcFpAy4UfkZZk0BlSXT+sx9PsAzfFiJocOGn2TEf8oe0IpORBn1x1ZkNNYM5PRNibh0KyUnO
qIP0SPMRimJXp9kLgFuGLgsRD54/XyFFYcg6ji9DWjOVrIZbq54zJqOKbUCl7hd0lRMzr+ltLZwh
IsAsKmeL7KjyGeUX4IbAIBzCtz9DUOhjKynHh9UfIXDjXIOSbD5rVkPipSeYVnmZt/dxawLHvFdr
/kzKK57vXF6AU59C+v3Xa9aRvzrKt7YeAHa0zbGUW0I7mOOZc2g4LMK9ELQY90B+2ARrsNpm+Swg
Je3GHtQHkUDfQC64V2A4k9spaN0QeQJT0nFMaJEl0JjG8mArG3/PikGgICJWKbziwHHo104quwT1
01/5kmOy59j6yWvzfN/MqxMSaAOefuj8z/loKqRinOz8rJvPc78ssegcjfYvgXRNkX5L8Lrd4DN6
cGQ+PzQ183AannnIzCg/wgJzwzHHcma1i6OFjTPuJT3pE+tCtu97M9inMIAiJ9OCg3InQAhlfcIR
1u4S1g4gzWNOjNycf24tu42Uw8AlTXuKNL2mIEJXH9JBXSIHek3o6Io5EMD50DfnRwPTO4kW5bNW
Jad1baawHkTHvqi9OOgJQgsP3jnrnCDShJ2/W6PT/zmuHjW4pN8GbQVmVefaoDb08pJgm/HCdbfj
1kj82c6yV+29xT1Lvi8IAids0Uqmu75Q6xIt9awdwW6P93BsJu+hAgB06+omCQIYA/Jrgepwb7X0
2hIv8QY6iGPxiMhERlI31hTTRGuemzHtEfFbklfjxirXMJnklxGYT6QnSt0WU2lESnFbpAEQ/9Cn
afG1EyyqcerZy3mUeXPEhLFMwQGhRz5H8Mq2uFjebRm2wyTfDTwscLimROzdeRyzd5p4Ac/aFHR0
9PROTNcmY8C3gQwoRWvZzta9oWr9ImuC+jDlPvC1TjMPOpnnRHNMJ28pyI3MWlaJmfNsq6da7Fh4
WCyBHFkXnRUnwVodyB7FKuCvrzOiqWcvJ/GsKrRPPFIvJpGRuBjKNq47SZRyZ18XZEjuwCwUF41G
ju3gk8privwZniZsQFc4+ZVJCWcw31+t3WrUxm1XJ08dEbE+UAcruBR21Z6NQO4tj0gN3DjiHsu8
9oCI1Ptk1k7O5CPoInLkKDDGNOMxnpjgx8nGD1+qRSdfljwE4kxJuZNSXjPBb2N+T7NvP5Dk21Nb
2okLzluhUOgQRmpMlRn1q9sqsxlvLsNxMvSMwZ9ct71khU2XuA3KnuWN2tE52qoOvvTmcOfNm36C
/DdSIn356hLlxXidprtpqZMNSQgvIn52gFJCvietbceFJjV8xE6GF3g0do0OFEy0wL2XFKESjEzW
A3+5zie/vFk1XV0tOYqwZhm9Xd7MJoGltKoVOJRY2mZ6yAI6WfoEZiMoCuCKRn9AjNmzBsurYGTV
WhHYhYhRuRPl3JxkiUHHnXqHKnS6H/0VBaPfkltgkwbPZwuO3QznZemCExyaJGqNmQG3G9RfFtGC
jNQs7F6Gpu3EUHY7FG4oDwLfHB6DvAh2ll8uOyZGAdLU7hRoECQZo77PnfdEqFwbr8E0YuwWFGML
qQ2avc2xmznbjyPVDcCxr6pcryqZjBfGzEB5nUj2q0yvuYF3rF+a8xZ0oS/Ffsqlflodxz1qkBbo
uTVlSFAZgGWKFUyefGZU9sRH1CXrXeeSVE3USeN7Bqmt8k8TzB90EyB3xsKkK7GmJRS04i+5B4bD
kNuYxcvyfXSp1max/pkSiUboY8BaViwk1qCPSkw8UCz9JEF/JupvinSi4W+piZMoU8ZwPdm+YnM3
Rejq6VtrOO8i6L7ZMq/2lcOBQc32S40tNyKmpXuufH7V2tt9KMZZvvejTdDeUJQ7lB9Mt4Ypu22d
qrgL4NKcdN9cL1UpuQxeiQYvob2keLpYpdSLD8cvsqX1kOPOi3A6jSEWY9Z1N68+mw0Bfpvr/TTa
tbsHjUZwQqA1+IfX+tIEmhhTMNkEsCyfB0L2QsUoNJxgrYQTabexHnT+86CbpE+AEuKCrkAowswD
bsAFE7x9Jcvijce+lFdyorzpPIefRRr70I/EbUOiibQqAHGIGO/WwVX15hXuAzwMsqCr9No22+Fo
jX4KTS8rtlgO4DAkHWb2EzX0BBTS7Ym78Ol6JGQ6dRim+abVtMCLYUBD+R6QAtCaX51mbpwd9n7C
oIXR3kAClEd9nb0jKjD/z6kc9LdRn78UIpE3q25pRayApx4LOgc3Tu2q2EAW2bCyCqamTgZs1VQM
PBPH4Y7Q6/uOnLX7CbmCTrCxIn2IRA06k/ZQvQ89cvztQU35Tmm5I871evcghOHwyDSuJNhnCFZk
N7TpCQqwHkiwAyoq9UtsocXr4AagIVJaYVMGibVoM5R3qfW1cgdyycEAfTFAEkEIswn/DrV8nE8C
RTKRwGVWjFjol/mLXvnVTrTj8LCisoQKMHhXKtOqQ9C4tyAAyGbxpLdTbAfz0dDWgtvZVd7XJPVQ
7ZmDdxNIJ39xRG8j2s2dXV9PVeww74tEK1ZCJDv0dq202vvesnsYhFyKa/pOwAH0BB27R9lJtkrv
k1+r5mG5afwccZjRF/vEm+TeYJ4QC94XzklXOxROkdSHzqvyF1az8oUtbnytUFg8YKFJjnrh5Sfd
wbQ4Jp177hqlQTTRiI8OF3eqnlMTvMmF0tC1BmvWnym4eSAyfSqRfFTBmf4/DYAaakKIR1Wg50z1
mGFZfyfXWb7o/jp+dcSkjv7QBhfoc+WNnWb9U2s5fcnz12LQtDqXJs6GyuR0tT4HvSQynvJhmGgX
scJG1EljQAamsNzQrsSi4rzgebhAY4Co0SdZ8GlK/NV9TUstX3fQVNlZ/dEOeBD7meFr7zI1tkvb
JXerzN4QtpFY0XrjA8EbyP9JQ9WuGJHnb0ntNHsyamobh/xcnQiWZgrhFylZx3ZJn2oA1faiJ3Ny
h5+IoXTN8trXwQPaXlJam2783NRNu9Myr9gTeJNekK7scphX2/y4VvWjgcKRHo9nHujmlpcEMOKb
pINFX7ur6J2vNO6cXjj7idnjHS2sHnDRyiictDban4UxXtYNQnKbMG9wa3N6awoSMe99r+jbmznN
mDAG6axjLqXb7JocFmqRBcvgh+NomgiZOG7m/kiYKUox+6GVqVsCcRsXJsPkGhdBVpPSVYCeuSBD
BnzmUBhxtQqYrtaQsY7OfkWDdnCto8xc58WEiUXXayLN9tiXPIufAdokSN/Bjl3m2JBJNl8ALMVk
jkw7dFeKzh59TlYf2beXSmriOA70oudOUgsYnXZYHZf0aGKGzqT3ilPPPblDI5pfCpqrUQJq6r3u
W/uL/pE53SN7L6AfisehhJfxZtA5i2o7mK4kzyO6qHV1djQ7/W/Mp9OjO9YcwWlDahGpbt7zWkx6
jC16teNgqMr9YA7rJ6jsEB8XZMoViaVYSXWCouzxvJqdvBMiF6/ZbNf3qCYJQxH5FOHmFjsnMyww
IzT147QcJNMRoq11hJaHuVRG1PdFC3y4Q3TKe3waOEXGcmbctjZGEafsdRzOO0AeZk+QWOWdNNGo
XUvhfo9iINj3pW5+cuzZPoJlFWFSsjJV6D1CL2+zQ55aate3RBBYee1uWbXZ9JkGmTpUpn1jzVnw
VW/6GxiDYPIknC5hmsuxM6qOo9SYXpaUtDPDa3uKuW+IGIfqHdPIo77hptQBauTgK5IanEbFNp7M
WvknShZMSoFXH7U8sXaQF5CRT26DrLGSQ6Tp2hLZBcLRNiE3DdicdvMRyk2O+nFE4HY1lyN5VWmD
HBujS0VrN8u+CeHaV0mS5yy0XQrBVuPZHVj4R0HXE05otPaI33pkN2w603KXST24VnNaxvjl3WOJ
pzA2KzLS9KFtz7lu3Po+/dhhGOYWRE/6CYlxsWvaRcJtNjr/utQ6uNK1ziiySiBPV+SXpcCFafcO
GAbAH9VvmhjeOoshfqb8A0GBhh7i8f+qw+894m9YT0vdb8P/ccxD5RCfPDdpRZPWovvgpe7OXatP
TmBlseLbYuA4vwqfIiJlFLZ2X5uiegWBst1vo97GCKXLNvy/7J3ZdqRG1oVf5X8BvAggGG4TclSm
ZpVUumGpJmYIxgCe/v+yXO52e62e7vuml9t2laVKEZzYZ+9vz7a9RX+0NiWG/1OewdOlgRjbXgLG
mZlZmKFBo1q57a5W08SZ23Pj5jU/Lb23FzheQ6uj0QvWWnGP/mCa0ejMo8/izKTUa2DehmBLu9pV
/pn9Xh2DFibrChHlkOS++V3XXNHyIZ8OsApGNiat9ZAPmE4K1X0d0nk4YTyEbAIo+0RoLkrTReF3
cFtewFDwLK+aHn6WoidZ+4X7GqPYUgMfcda8OtajmkhJYk9/nYaYbcWkLzYG2E+MUs+Z0cIR6Qbv
JnVtHbbzyuDYUJ2l1xYE9Gh0UT2N74FoL5r94SbNrU/ADIjhTI6DdRX4uKat9TWdRQXhuKujwPRZ
LI6xfF4bTN1yLSyqktMzOLjPg8IZuvTpU+eKH/Q5MP8tTEe0B9ZPaWN9tlNRHu2pdr7RltlFZtLZ
Eez2T7Pn2z+UqvAMJfTjDRtUD4ZvCtkJo7rVo09/GGi7JBfRoPz4fTKBA2/miW30hlLIx1aItdmU
fhwjOw1a72QPXY/hvxLccdgLFaMdIJ1XkqgLkGmXb4+tLfCFFCzPwjPgmkV3snCSaJqAZ646ccRH
pbwL5lx1NxGxIFVQGA1LziITG9day3o7+aXot6OZqltCZ/6Rv+AfwRz8YSXWo5M3HB5+lp4CZRan
RfJyFbb+yuJwbPcFRtYtHZsOG0nc2rKcTyu2eR518anjlRSWYlAbqJlogaqm0yG4cgGFS2OnpEI6
xga0tySTMAs3jgR37iZN2zIC/tS+J/56mvmBD8tMmcciMS60fDPrlLLdAtI4UQo57P5edK8k8l+L
1Y8UOy5rJlPKSJ323CXTA5DOb2ZFzGGk0XobzPVD66g6QphhgUGCDvPCkNKsuCAgrpVxh2PvFc9W
fwOwVEW6Y22QsPTYp6ZKtllTicOccznr5Ngf6yExUS4GNpSF/KZ0HDyMBtZqIgJZmDbLe5EIlLNh
sXeYvLINaZMvsZzEk/ZZV7nzorswp3/tu+y96Ymzz8I0IKlHJ+526lrEKBOLoYgN51J2voHOkmVs
ZM2iOARufSEbg5V3tR2ClZkOxi0Lu4oMjZkWp5b3owjWZldki/rooSF/lhgxq6hg7/OV/Q2kDLEU
xgegrO7OM0vjkPPC6za2580Hv8g7fGlckfDM5FAmMvJFgJG2Niz2L8xZPFqJImeWC/+u0XZ8WYd0
/Gpk7o+kE4vaBKnRn1pk6Id1xicoM9aZocpM/UJX13hvWamz3naz3yi6Fatmjwp6zeUMtorWFce2
aDLhkRjJ5khZGbzfbF3ULlN4KB1C5bci6ySbR14GhyyenpdEvjAhyCcgb80uaSlq4DlYyO31FJMH
/id9JddTvmI9QR3BvJDad2zj4o9qhgueV7EfCo/61YhWz8K40RZDzbkEvbJphym9YYYY5l1CChCL
Q+aOJ4d20HXjYmXM90mscbroADalRgtjpqlcATVpzRnvdEMWyiMr9alTDoWVrY8tHGZGQDufica3
qDwGTZGLz1AyA/tWZ9J8nvgNSKW04/o6FhCseIxpr7URqFNa45f+Yo9qPINq6yg6UnrY67bOzqtS
hF54YV0dK2PCxEQhJ5T+oWIZN1wnIU6Zz1Xheu9OlxIyKsZ8OIAaw1BjzC1Dq+/gTkiMkjWxb89P
clQD4pNZKJcom+nzSVAShHkg+SahuCdRnQA9jtDUlscF6mZBPrPKtms7k6n1ei7es8UrmhG0UtFk
qx+a8ZqGzPZhobkY0JdL3SGkkUiqUe+TLG4foJlYr3Sr1nMkHQ7stZPivm8bgnHEoPzHXna8TznL
mvtyNaZXtmHjyQZ0MW7gWPmXbjGG10Jdge+VXvaWIi3C5bW3H3pJm2xgxFxfOhEHN4aRUrJQZsVp
6P3pCeAtYigQMZ7SpuZY3VR0yljMjGkaZRIbaOhphzfWqFEFN2SWkvwWhX/gfRJ0dnmTC2uRu8HV
kk+6yrfx0CUUTxb9Pew62JDuoqytjQz1bNJ3ecodjkosjcuPkvTJ51j0DGqQwQHqIjDdpgF8EIj4
Wfs6urLZaYO3btI4vMz4kYq47GRbM+lpHjY04GOk0ZsOsMpx0hgM8PYXZyXqGlsUkIdzszb6Zchr
OHMuG/4oNbQTup0Tc5wMVKwWrbqVi/bBtgsK5adV7cGeEXFSBPs2RqeHi19W9hvqrcFLTKtnk/nu
3DWt3o0D0z9ypodKY6SPS5pPhL6Jn8zsMsJE9dVlHIKvxiTElsMpPripHCJjWcUlmHg07NxKt1kL
WywV/n09u/NRL3I6ueDk4OOB4HIGbh0jE2OI3tydevJuF6PzijMZ7y+1P4vtRKRhl/vLB2i4NLSu
7R6xnyMrihhSZtstn4zMjndeJwixUaSxNfhB36eT6sMJT/Cx6Bs0m6aoyRoHJDZTe2abL0ChDbJh
ljVXKImls4RcFdbD0s0uwCHRj/c+0EGLQa8sIwBMU/k4A/aNlpSXTU6+sEDPmoqzQS+Llqxv0Fix
RS9NuhOFDwCpWW9lsfL3zfiht+flTg/1FRlTfAp6681OOKylUW8zx16vAdKPoO5A1YG7jrROk6g3
MEXUntHsLFE4B+1Ue1iVj6uvuCo4UobBaIK3TtY7O83wQOTtKxHU/N5NIGMY1oHBathPqzO9GzNr
EMs23mxTmDtzZUKeW2CEauJFPfvjRwWS/kGP7cPYWOWyMRufVzv46S5KS+POt4MlJMSRHlt6Ranv
Mb45hjdeGugZRFJmByPKSkwKRMjboEn24ts646qdj135C1fwv7X1v1lbw50gsf7Pt9bR9/JDf3Tf
/2xc/f3X/GFchZnLBwBfFp6t+7s79dfe2pN4Wj0sqFcghularMd/+VbtgN00fwM4LUAWk9bEvyPW
wPM6AqgrA4vlX+m4/9XaOrgmw//sWw1M6QrBEpxeiOsS/C/OhyLHykfVCFUA7pK+QfO6SkzKhvrF
ehDYkddVw061y33ZWKsOyxQvoMkFhX5lhfiT1bxw7FW8xdnIoFGziAsJXenv8+AaV1NaThsy9e6w
7u9r3zDYe5bvjkF9jM16ZFcnwLsW20y2UBth0PCHmB2QiOQTi1ZcSfRBs7KRA2QmHrqDhxXeCeO8
6k6cIwVONjxphseEMKRc1cmcdjdzy3LFrcDDG7PM95ovzuK94qqjt2bxsYFH+wif2jl1ffaee63x
llFw+Jy0NdJXO9eEsa2EUC4OT8WN7W6d8bZUc/8w+byfjYJvkis6GoT14FhLsQsC8lQLLQGEO+th
bybFD9XZmd6YAdtFliSYRxVkMHQNtWtX/uvpZD24NsuJzENqbvCvIRs9ZMJ/Btt54SVab9K5foKt
I84z3iVqruuJPZa+/k91bpbqTFPVW1xxuq5imIFaJu/4QukbgalxrXwvluK9lVgWKb56YqxeAakj
symbl27hq3E3klEMM1ae/Ag+z3bMhjBnCxq71y+h3biS3zpoZ3vvoQLf2YVhgBEooDn2QfmpwYP8
iRwcVr6rYZUtm70j1jhDpCM8k8I571d1T4BpPcSOgUFgaT8aR3TPYCoZ0jKymbwDS9IdlrqH7nFA
WUTPkEN7t0xp9+YU/rPbZ82+mYEKC9LVZzcuvO3qBeIQtK6/7Ur/BcHMaDeOrV8SJwZmVDW9h7Pu
yg8OYkZmkzspBQ2m/TDAur2tMmgAkbZS2poaRNBtmdZPNpQU4OmQ2SKrsR/7coD25cdgie2UfAxP
zibPpux6Gk/hVM1tsO9aXt9HpCSBr21pNrmQ/mYAjttw1ZvHmyRhpNjpzpAvnqOzG5YV5jtj7hT1
UI8ROnKmYcmfZbMTPmiBDS8oEyEMDuyxoU0cVTYflh9Gzap574PHiH8sgacvpdURE0q4WWFczFBz
8KlROZ6Lp5/H1/8O+n9z0FN1y9H3Lw76rB+67Ovwf82P/2OfM1Zf/pGE9Puv/+PQB/hlEkRg3vk9
rMDR/seh7/1GbhabkEk4/+e5//dT3wcT5gDrCmwoSHTk4Yn7g4Tk/wZVk1wfDDHJhYl/9Bdz0r80
K/3FqkRFLywmhzQXECTbta/f+Z+ZMAt9C4Iot3nAOgPZ8Aek67t5iY/5lbmg6wPX+lNP1zMP0hvi
xia3+39j77smQP7y3oE7eiXCwIzHK3VNTP75S2jYmynfT8xD0y3mbey8LRBU+qnY1hUYYHaP5tCO
UaAS5psyviiVADOznHqrrc8Olvg1xYdM2NUk/581/m5gn6Q8sttX5qAj8RKpPCIpjUSpvjozu200
wbFOMUK9cyFn8iV05zjQr5eXfm32WQWa2tguMjhQ4HG9EBbuuTWnetms5oDH0+h6247MAhaIXX9a
fGJf/EwcUFM2FT1wcN9vkhG8BhnBB2forxw1ogS+ceGBxnMKYHzbF2c6vB84eUZCTsmGa9/w4Aaf
hW1s+8T7WHu+Ah5pTF52CIqJm2VAj2G6HZuSTVQVEst/nA3QotzJt5AstrS7vPO+MvdZOd6jSXJd
qr+skNupgwlb1kt7RFF/owduu3Zdf61mx9wXzPQEDvXX2kmixB37c91rdFGTBZmLbNWsu6yw75Iq
T8L/HS7/SQKKJ+w63f3z0+X5OxGovv/+D3Pkr1/160zxxW88+h7cwd9jvb/Ok8D8jecY9A+ZKKi7
P2GFf0yR2CJ9vIi+Y8FW+5n4/dt54pB+4vwJkJmIQHFQ/TfnifOTL/TnKdLnZCIHzBRp0/2LB/Mf
n2Zv6Wwj1bI+GlPRC2CbXgzpYhtD0aUSvsK4SUTXs/R5wB8YXncwkeiv40USe4e2cjK20zE/z4zE
4rZvHfd5LtgVuJlZR0nC8jjUnU060J3fSGy2bbTY0v4IklocSUCU4RhINGws3FucTt/GWg3Hye6T
vaQFPXJ9+A8ipuRyBeC7XyYTXwiTd7NZg7nfAQGtwrL28UnkS/PmqNb/qLu+Oo5EQ3dm5lKs5XnE
YCYznPIsuROsLw81BBzw3vbELqJ3BjKPltu8pQIF15qM9dSTqiLpzEn+JfY9xX2vUmULDyBJLhx5
wwvLYf8M5sd8HHVnUTTnPeCqCS5mbtM3WiXJe5n2SHd2MR1Wb4TdntF+RFdut4dgWh905oRFZy8P
jWrITNVWDfCGLPA6TuKOaoFTUhcR1TbFveHHBplmi2pJ1IhtmVClNBatfOpMm/O0hYJvro5zDvK5
P479SszCwL7p0JN8KvtabQurpbDLyNfoWvV0ad3US7ct0zyhFj0+Q2d2tpaQ3jlhdN9TMV0x7dqS
37VfH9Rk9RcvM7B6jtazO1fz16UY3W2v0fFir+hZYIAn14tb7lxIuZGh5uWRUgLvy4iWShfTO+pX
vxfKzg/jlFh7XpPxJ+JMzY4IqPvNz9xiuWCMzC+JxApUkpFFIpsHFtdVOUVZ6vuH3u26Xesyey0m
23sf6+w1P10SLu6CLz54+R8Jxp7datazH7ZxBVWd/P2Ds+i+PC+5ekmhuiCyNsuHwd2D0NcqzYvR
FNONf20ZaiqTDzkLUsXdAbO6a8V+lK6Ff4pNt76zxdRcSi1e0tlQw8awnfbgj03xMFOjePJrG+dk
1QU3TpuRqlKlgzCWCaPyDqMxZguBBDQPPJdOUYTrSCczvOhdXmPs2KxzZ+9SR1G7KFred21jVYdl
9OEM4XHhLeOMJlsDa2QrCrreivIWU20v8E7O1lrdG4Y8BBKPboqEeOlc66MpWy8+U+c3pzdKlK8u
W9xHGkP25EiEceyzEbzWHtBUXgAlCXQdfF0Z8rNtEi8rceG5v+9Hripfg9qO17NTA6zyh/FFqtm+
7/yRrqNtWXjPTtzn26AbkbDKOjjpxsPBHMS4piOVuupRzUaV65Awc3JQCHvdi1VimETDNAtaeqMa
CJR3qpEgeyOqZG5xVfFc/tyrSa27mEUdPOkmic3PuGD1gKZrJLft4lXeK0lrjBXbHlLHQ02YPv6W
x22Pnr4GuJ4CMsGO4WzNsXniJxcjox9UI4baDjo1fEa2J8wnQf7FQ/g0Dj5tFs1RNiVM68YfxyKa
xp+sxjkdaaAEu/qpYtP9UVydI+ysF5EcBStVMMwt5X714DnfFgemx96K50kdvIXadqKQGTMNuKs4
2Nby2uy8lglKVTWb4tlOVpqEi74kJmNeK9U4+wD0DAVdThsrgKkSVRQnYxsFjdTcefD+WG4txLft
4SdS0cTVOhmbxJu9ZEuLp3s3T+68w4LJ/yU+Rl2T5M84dEW8PJdc1W7wurDGKHDrmFcLo97nju1e
yKq0R3ojee5nGUeyKJ2BLaDt7UdhpfvaY5fbUAtxX1slPLfryrcTsjnPqcSprZS3a/RAN2B5zWjg
kc4UPRNkvTZD7lonDBN7tLr8+qwStBeJm20RqW1jR7DTfPJKlW9d7ASCPBqeA9eo61svHZtHf/Lc
28Ftp8+4c6xlY9nBzULMBbm7E1ExOwnmnWEF6b6OrN6rfl2+tkv7hXdUh4XFcTGoUUXH5Y/EvGW2
5lOyihjyUO6/SCfp8dsbMS8Hat7IC/V3zeCT4TEW8zRRPPOV9Ki8X2KMLx7EHI7O+FDxW72hG2dR
XwX+50m0c7MZsF4dAKXPN1y0sf0j+VBPNxeRQg5/Ty1bnCSXespy5h2sNjb0g7nm4cC+lLQ+aLNt
vsTrvYuDEncgCTx2Ky8rOarj4k7jXnT1ugdyTkorFyCq1557rAbVcAfoUOZRN1v+TWZzxAeWLSN0
CwK5/PefaICWG4uCcAqW4/ReLYkOJxB6WycPkj3cIn+Hi3JiG6+dlKNxdd5slsDXvXygPuDyDxdo
D+L7NFrNTkJe3RYiFge3b+1XMnNqawVNEinRJzv6+9S2q4fytjB1+2nkObyM3dDdSymCM7bHmlm/
zs8F9TR7UBnTbdHINZRW6R7KdXpvfRbwi5Omr3EzcpOIRcBv0rtMAtVKTarfmGFT2RTUznROEguT
/r2kY3QfWG734Xs1VjzyszYd2g9dL7kpOJXvHumEDh4KN11vBPSOL7oH0KQwMJCxJOKRmslr3NVu
KOhyY3jwvA0N0FewU0HlpCmMtxmBbMtCRV3gJ5s3NnZxUMYw8KPZYBl3JQ3lm1kML4Y1sp0Y+6Sn
igfUUmDoBkv47ALTgO4Zsn5h7QNQawhb0n8ebZCFK8hc8Nz7q+3zUHfTQBlkJn9v7MXXCxrKM3NO
gq4rAmwhE9qe90S74M/ilqTKkhQj+KKyh//N9//JfM812v2XMvFd9z1p6j+LxL9+ya/hHorOb1ge
Of2IKHEjv0aYfg34AnSydOlAI65AMI1/62+CgeP+ZrkWOgNqwk+VmDvGL8HAEWgJwIG4EriOR4/H
f4UcZ1b9x+s6FAVbup60INHZEkPMXxSDoh/XQo9Bdp8XgZ0T/xUmXOSOS/JdECuHQcltqTslT1p3
O95YV5qivpIVi3hq9HzbQlpXG69gzIA2WAz2Y+pTODG/Sn8yCjN0i67aKCiLh2StTX0/UP/5jZFK
U43pwUT0IZambOSsUTTMOE2K6Z72iYDVOXTBHKBNjbGEMjFcEdc8iWGxreJunpzYtrd0SCdrOEPe
fJQQ+fa8PNcIJjr45AIOcVjb7jiSbeoYH9dSYTFn+W+8eKbxxZ9xyuFnw8hOsdutm5LyydY1P88U
tB+9SY7vOidZ7ZgqcDccCelj510RW30zL/fTuMYB+11ddSwp+Y7RsVc8wH1bKgwzaXrTxsUumbIk
HBLtfsn0NLz0k5vmt9Kajain3PQu60xHw7eZ0yws3YUYlQfDdRMHc4Dlyhyy5ckDM8HGNFbLGwmC
ekN/AnGIZY6TJ8+x42CD5RliOvkyiG5unN6sep7fnOxqFiH5a8JbsKdtgE+xDrFGVGLnDS6ZJZRG
9cpmrguTpM3BGXpTdTKA5DUbQyIkh1W8+nd+ofHM2CX2KMAQmYXuPKc99l/Z913klt7yeRiX1r3n
O7FM4ANIqRF7fZg15gg10bxONUae/vC60tmmSVYcMLKjoiaYjGWbjQj9qffQrpDWNnVaJJG1DA2n
M3uApXFoP2UF/2DIQG9rdvyn2PHAOHaddL9pqkqjmYfm1iOiTBny0lQpmJiF0PCurQ11doDeLxez
Hk1PnaB6auImgaQO2ydYjeeQ3hPq2u6dAvLNEYikcDamnS3oUik3DyhGVe+cdVzU7NLTGmHv6nhz
7Ku9lT893OIJn9UKD/ipUnWmI88gDvyp7CYy0tR2m+w10e43HRVwVWjPM81mLrG+5pQ3cRecXfCg
32jCWVSYlx7zdukvlXEmKZXgUeE+ctsbfnaemNVu3LjW5EwYnfEm6nG7KNw4x5luVBn2P7eGRuma
6YE2NVLkgUnKg/lyGURI7ZaByfza/FEnWXafzYvgyteyv9k0XVzxZHOLpXxXLRl16NiJ6C6hpnU6
r2s2thGVfXbYwDrCtgVvVoTmz/bP/GcTqPuzFbSrQO5eWCppYi0UiHaFh58tselbMxm2ifV7cCCg
DGW3NNOU0276WUsqETi6qLq2lVrX3tIBHBBqv9k/4n5GagtG46vxswS1/1mI6oOQkrdDY/frDhmP
5VWC8fZtjhuTyNG1aXVdydDvnVh19Z6/SYUsMYJhOHASLU9Oe6VgWtIFJJkB33L3uBxhWXp5TGs3
lIMf2nBe5OheTaCyX5+mwmJi10UqmmMXL3PkK0Pc2H0P0YjilQen1jyPsUM7/TZPOM0ktzFSj22+
X2fbP+UkPorI18Y8n2dBw5dn9zVoJtUVe9+P+y0NMNdBlM8KA45ac4BOjv1gAGaadvYIZoHhz7pp
XPqsbT8HiGjQo5JCdZjFs1qdLDLt0uJzLlhif8H6nn/kRFUBaZfTZ4J8U7fF6OvwrDnzFHHHR2YR
rjEcESqcsLQZpba03SXdDf+CM8K+hj6ykZbLTAhYY63Sk9MbEozb4nhSmWgopYNNYQTci9sHdx65
h+Q62auJ1XhnN1g4Kp3g3ZV0JV8gyo4sf6gLfBbkCT6RSX11+BEeqOi5Fn8HrL4Prk8zhCszQSwq
XqLBAihLeaJnbusVTElpyBicwKznRwprnNuywgPNsOVV4qJZoWCiWt1877eN/dYO81syU1kDEitb
RSQySIvhRN8beJApnyGNXrGl6yL6xwoiXBc2vL+SBzFPMTay3CkX0L2VTQQBki+XALi+bc+pcQtn
R+z+N0/9J/MU6DbBovqf66XHbx/pPxS4/PoVfxunKGPhjLUdTlo25de6iT/GKeH9Rpm6kCwdXChu
fx+maHYxTTYjAAeIO/zkLf55mJKBe519JHT1/27nzibnr8MUvwNVGOyHiLjDxP/rMCXiFv5M7N7K
1DGOSVzP7U3tLYuFg0YsEoDaTPrLrk8zS6byac2UDL4Iy/ueAil5QghBWxON/cx6BcyaZ2Q3CMSk
MICSkmlTtetfsyR9QErCXsEYGqXF7SVNtG5fzLpFDeSeXdrVTREgrE1Tmee8HtOg3ei29HcZdrJj
FS926OVjG1bIFdg6SyfCRyB30JeJLObB+FCwz+1wRer4XNqK7c0I75p7Z3uygk5/A5387lSD/80J
SCyVqDsEdjP1zpBlhg5BpaNr9x9cSgTfr58uTA0WFVnrks4HUzXOjg/KuK1zI54jzyORhorcxWHH
en7CNaZGUU34eUuMa7g08zsjTa1XOijOzsgFS2QzdsQsNR+Xvm4eh7FFURnMVwoNg5dZ4gqaawRo
ZQWvMyGz7WTitbGn6sHJDfL1Y2fdUnPaHUffjkMzpwOH8LQ+kpvILoFRfgRDi+NGcZWVMJ9uAEHS
ddsY05e+8OLjEkt7x0hQfq9gjW/X3BffcXmAiPf7jlevlX0nK9JtA53Nb1L4Gn9gxpuIajoCU7zt
3i1rLLbSQyPFzPlaZdUraMXsQnkdZLtUT5/jAY6KTRQc635GBYLyyP3iBp36DWgUKcBlBNWTh03o
WjaWkr3jJ/KlnXp35wvg1htS2cWBNGbL3OJ5A1/95EW1MU323pxsFw2OyNuIbVkkj04hivtl6de7
WKdmmK6YgFOKXa9E5lnyX+FYD2hP2Dt52S0Mc3b2pF2UU1mp5Zwurn2xAovAThrre+yV3a4mKvB1
8B3q/FBTSWYWpC2DvsdxmGhH7Csv1+dujbPDzDB2HvAIYNd3dfIttUojLJWShxQOYbJZRuVRbB4w
+meDZwKfXsyN2xEAZhy3kD5bl9MeTXb8xK4dFa+1F2tX2EW7hJCks8hKUqaN1JKkZhhDkXKt4GYi
d5TjEHWIT4B16HaBhrvb8kV5ratO6EX9S9KBRtgwAaQ/mnGFu+mXAZwUFoedNL65CMQbHBc58IU4
IZneGSxD5jVhzIOhvPNyM3jNpoX4Z+fdqLjO7mHep7sykeaXCQ7NFe7ofi3aeD2tM1No6E6pu79a
C5DQBv1G6YV9bxQxuwkP/ucI4CfBqK2Xm4YhZQgZH5oT/lytIjjU6XYZST+SwCfM2sJLd925jmiI
sI49qsVjaUowSaUeP8lUNg+YQ9IFaBfbXy9IshtD2ctGIvxU+BD5lui5uF7HaOoIK0+3m7WbFoKH
EzkhXtFAP/31ZZpb0qK6FbtUYnMlI8VHAgPikvp1d++6bSSok3umKdl9DOzx0NX2eqdHk0Dl7J3k
yGNNUsSaj1lc6YOv3eae3KqxFZrl0Qag//KEAqoudDNaz5YFyjozBTF2t6BKR3f6iHKSxscaeBku
mBZLS9MzYivzQjnv1qwb/ZA4bXeV93MEch+NaOTjbmRN82OVUT5nQjlNbE1gtxXfhJbuLW7j+miJ
yTpW/ehCIe2rEEGL5Qof8r5DLYviTD0bnlroMrDs4WkN0uU7V1nIeYa3MHxT3ovCewUyi3TCamKl
VFTLYk8WVUVZzEFOTHW4oQxyfqHX2NmREU5CF4/JxcRWzWWWgyhIUh3FtHx9tpvrSK90SS6iDLad
Q6wrynvpfuYluB4wHBjfRd4am1mnNldAZ/yRxwY5KXh5j33rilCRE8CHZH4ka5VsCSyV2GEmsL1T
T/+titv0s7Umw7mrykfyPiMsEAK6dtepG+tq7Frrq5V29td7U2TBHRm2ot0MY7xuHbzd+8ppaESx
Zz+iR2SKRi91vtMJMlHoPUMawFFWcGaSZS50GnauNM6pcb2zK6lf1Qz+yhFqfWQGDCJCm+7n0U95
NmwXS7v0y6PIivlSk1jhwEr0RsvMeS/KiVyaByJJxDQQw0ERH7pKnAhD2Qt9znFo6cU6wE+CwGui
8JM5FljizRV6YFA+rqY4Mj2YKP62cLeFufAB15YMAGdMD1oVCTKmpHyU2x8xzjq9z8t+4d7dJvqT
mbjtKbCJUyTwEn1O0Dg4cG4aYU9Otqfw4hHV+X5MsmHTlmZ5w0KkCCU/e89AV6tTTK8xj0S2hx8H
d21N0mPgG48FBb1Q37oGN4HNvOvUiX/ISIrsrousbW+PVWj68RmIa7Fv3H48xqjV7KlMjK2qco48
UMTVqyaj7BEijDWX11BSXJ0T2XF861h/YLFVewMU+s069d5X4ZXll65Xxq0kb9rblQRF4ryYiwOq
KqD1WGvbO3aDse790Ru3rfSmF3YP40m61Ue+5sMxJZq1a1FZ9hOl04dxLVEwoZT3p8yKx62TJc4j
PUjN/doS3SBEJqdNnj+IRFmfDV3rc8BbGcO/iKdXkWU0sq+TPFcqy09WJneNnePVZ/FTuM6nGQM2
Wamq3GYsnjYe0KznwE/UHoW1vVM+F925V/bObOPvfpFwBHI33/t9QFgi7ctD35TrOXUcfaNopHqb
AhAfXj81EanhNqIUcP0h2/I5hT+MiJF7T7R94k0XxYAeRuTcze0LS5R6q1LxzkXE2IA3S+9y1ZxZ
DS2X2Z3PLAWcl7It6lObI99jhZz2WQd1LpuL+L0bl5lFSta9zwZ+RFoHgi1e6OnoITLtSFG/E8YC
W2Ci0CT4AbnUVdtyTD+MUS5Rh5Ny42HRPgUBJXlFUt7Mw43XUBiycZqKNULZJCEyWhOmple+5IZb
PzFUFTd16/OqlyLGv6ILP79rmkHsAy9Rt2Xi7CrXVnt/NruLth0yPrM09mnuVDvuxsnZy7l7Ek0a
D0mcU/096dy9b1n2HVNurTuMzlDm85wdvqPfcQfkYeN1EjO8Fuud0pCICtmJU4OXeYc8N3+MfuwD
8W6xmsckZ+WmgP5fY/VvHTba6/y1Bsz47mJhNBlzP6okiCO+kB8oDO0ur+qA1iX0h+PSm35Y5QWE
v7XDmEoFVQW9xynqi5otYhXklbd6qtoUnkPyjWiBFTn1qnmluR01iYE5PxZFfsfcGw6ZWe605eII
iBVvUB3TlsA5QNkn0yYrZvMQ24b5A9SU3AxAQqliIVFAxWGyFVnVbRg9/p+989iOG8m29qvcdcc/
esEE3KAnmUikoUl6UppgSUUR3gZc4OnvB1UbidIv3brjHnSv7iqSyIQJnDhn728zbyzyW9tdIGRK
jFEXUYQHv63M7KhzqT8SXRMfzDmKdi7ePUmXSubIVAe5jbH9BO1U4ApjNOu+tIm+0joH196ki37r
4tsyGaHjnTCm3vhjbtwC4SqKIX00iy3AEzOMKpxpxj3ObUYsQTTiT/kDzS4Otg3IdL98oGeX5+IU
kWOaX/Sz59cPkwK4xDTpdWa6wVacSnmTYeEDpb6BM0XjdFojKvw0JwCBmK9AA4vQAzlS85fGaZLX
yecTUiPYL/xO/ZGstYgM3bE5Riqa0TBiJA906aWnYfTaq7bhp/E91x8snjwrV13IEbWr3PcZCsbK
3Ke0GCDRNHP12kW6cVWns3d0vnb2pq9NvsF5WMCAbtq1+YeTXUZwDJbmIlqbgzYYjLtuBVpma+tQ
Y6d/q09oYh2oQTgwkmk4iKJHL5VIFVD1mQj+KWHMSZYI/mlLOmuD0i1s80KvJBLitXOJs4jwyrWb
aTsK2qircTzMPfXjnI7iGWgqJjoauTjIpKGB0NILQkM4c3eT5cEpLHr1YbKjM4ZQTiuh64zfJj8O
xgzrzraHUHlFaD1QjR6qLZaYNY8QTfkAwbCh98pbeI2jJfMqk6vZUdL0O80A3h9iLMIfekpP9kxy
vFbVEt+X9iJDSMPtFSLmbI8Ajd0X3ZvkWovGqcOjM5O+PGAOxI7T3kdRqfdE9fCjA2ICLB3dan71
MRO3RvvUJZ3xYjRe+1LV8VNUuvqlgHVK2lYFVtMym4bJv69jVxz1C9cvm/uRDMAqiKKmcq8IDRW3
VdJ+cnEb0zVd8NZvtEQnY2nSee2nS0zfWy8i55wXqnjOcIU9ehn9e+RI8CMVE+Y9WyG0NN0wvY6a
AWHRFPGFLOMG83FchRlc9jqYGYNuOqe31YatB7VOm7ZmECX29Hmh6qPi12B2dmvDvv3au6/8Ir3r
Yp9KDMV2Cy6FDr/0NGNnuot/nNbWf7IOAex1HFCug4FiHRG467DAYWpQePXyyEg+glhjOHw5CwbN
Trdz9ZyzVGBuwVG0XTJ3OWuKWUQxNNG+X60uRKWhjV+4r7qFiAOj1eMT0p0Ura9JGzD160OVRQaR
AgaZ4JxGClnD7i5ti+I6rXR7XcHina/ayU247bKyfal7SAhnI8+khf/bYTPWfh2mjDVpINshceTa
lxTO8qqpdfhi+FqGoahGNAmtQj331dzMD8ukZbxftZ4Nb38z6NJykVEOruliS7S6ebrglHSeF8JZ
QD1t4Y0c8s3/KwU50KLX5mvS3FCQuO1DQTzz0zftn5/gIr/qRb9RoOkeilZGtzaOCvwS4HO+V6A1
7TxlhWVM17Em7UDz11AIk2zJuSQ0jvS6+KNZWvsxM09Wboea6NB9GfjwkZYOyw6nEqMDbe/TXwWs
uf/1h6Op9K3W9c/P5pi0sR14Q+QIfv/ZSmPEwBOZ0zVGwmu3oVaMDul4/dcPYsAlBwCGvtd9fwJQ
jc9sesfpOjVxFvAfRyvCyq3/05L8X+XjGnQhkFH//1uSIamV6eunb2e8//idfwo49b/xJ3QGFoxk
ETKuUZj/aEp67gqwdOw1JZp0aMv9d1vSopOpo6xEE07T0AR8+a8Z7zoYZpuD2lLnvjJB8f4VEecP
gmzHYsgreHSwyWBIWzXj3ySSxtPM5gfszoHOU9xDsPYJwRN0Bdd+mg8B2e6qy9wBRhb4ABp+owd/
94gwVl4x/YRt6/RkAXa+E5C2bbz4IxOd/QQIcOeq0qFqMotAuWl5+Oay/GSp+OmhkL1iUxL0KJx3
h+qsDNMkhv89lpQUdAdQELArDdMTegd//VCcSt9yiBF1kEN9f04XY87BFwp6azPilZkAp6Dr+3zb
z+5w/PWhVrroN+vf1xNo8Z2EbnFT2O8VuJAjhxw6V7/3U8a9ozJvq25w3hB1BXEVkaeDaGoN3863
DRFcf+q6v6Ohfks/XRewHw9uYVngLma0/+579nMSRSTn9HutpttoZHOyqwxahL/+ij9eOAKHaHPj
jXBMIBHvjiJjzwKVGA37zhdOx71ZQYCxIbSNu6wpoYj8+nDvuvScURv+Mi/jtTGLW2n90t88EHY7
msisEAzHimlUkndfXMt882Jei0ZRMmzN/pE9/hdOo22a9EGB0jIX+MGLFyXguT2rHvb4gGwcdj64
It2vd7/+Xutp+v5icRSmHz5vSmRc1nqav/leYoiwf7T5sLdoPm4sTbvklXlWdPVph5b25tdH+9lZ
/PZo7y6aI/S4je1ioJk0GZu1tRGPGOcbuhRwbaiwujz//OtDmiykP3xD9lmOjfgFFdf7pUwlOc2i
icfOSBxxFrWAsqWvDLd68Q5DHWMcbO/cUSH0hR/7Cm7AOzW2dQCFubYp/HE3zCaI1slt/phnS0NM
R7KUGfXt/UJ3u3Chmhl5u/xmYTJ+fIxsSxcuKSeY5ldi8fdXxpOg/2u4j/t0Qui7EbjBXUJC7HGn
aezsyV9ot41XTwHCWyR0wKM+YnqfbwbDa65dVHYYw2P/bLCP+M2zYP/0o7E+r084aqT3JUzmF+S/
2kVPdzfZ0eS0A5oWK+XT6RGzxJK9jgVReHL8IqCLwuiqgnRBkOqYY57E9jeuU28hs01LiUk7p2EP
WtFBrsxYYZwxu2v21toRlVEdtIQDBBNbPRIQOtR8RHo+9aMXbX3SQbed0NyQriliQ6vzsKvMpz7v
5Aa6Eb4XNnqbubAvEpE/DpNHn0pAr1HWkocdllMQO/0ZntJyaFPiqJSApD9HRXSpJ0p/1rp23EMy
1vD+qbdcWXe9B8GIPkh+QA/Tn/nLVfjru/XHB4RxI4UBTz2oatd9996dZWwPNgadPWO3ay2H7pB6
Ok3N+QHtUEOBXRp/+ZHkiDaLNSH0eMn8d0f0u3n0/CXv910UHQ0pVokBUm1xifwTT4HvvPz6G/64
blOWs9oQy4RLBDPK97e1BBxbcW36PdKABh++mI4xbJOdB041+PWhfrxNsbOgidMps1eD3bsnKB4w
vU5Eze99b7Qvaq01jvUEH+f/cBQmxJQplmVxDr//QiWglLKfOIGaQweAjoyvHUif9W5+fRjjx3WM
b+PRXVptLy6vo++Pk5NkazgNDul5NmglGZIB2lxiaGGiSWIjCKrZ4sYHnw9FxnsmKHRfMwz83bLE
5P3dcuqBzXIwsmI0Mgzx7vq1Lel96ehKGpOFi1/EL0KievtQTD26PBDF4migoYefU38p6sm9g+8J
d8SGAFsui3UC2RD95gqYP/1Mq7qRGbr/43YvFpqmRYkl91U8VEe9g0CkM9pbqr69jiTCtMQdmg8F
WbXbotXUeYBTuXXIhAh8D3qgWxVfCiQd1zkNqGWZPg4EcEOr65t7VYEXa/rUPtiMWE6VKq41vf9d
cfHzL+Ab+B8p6Xn+12v/zVs4Mjq/VN7ESU3UHYPEJhwmET8mrGLbBpVOEEngY6Xr9LyxuvJE8vEn
L3UfZOf4R7oF0Xb2upE4s9q/rVF8P3hi+bLYUXWyPLrJBMoqcoYyjXdFX4QkRze/eSUY62X/vo7g
tvjmG7y7O6ceL0ZcK/z7WkaPAg3WCVp8FWSaHvQo/TbWgKM/y3R0U7Rq5Tpl+vUDYv30LkAUC8PA
Mw33/ePuKdYSBTBqn2nJCsUqPPszZdWNK2RF21F/RUc2P6P8S/6QHa20Md7CvMYDbyVEC8UyNHVZ
Bx0K2s1EqDS4WnMANs0B97ADkPdksfFFVYbBUuneu6Tj2HpGpLrmPzde1h2M0dYvNdsoDgswaqKW
7h3FgWJhEHA80fb8zTn/sXTzHHaDQlAhOHjt3p1y3AEuXikWhDYrnqto745ZEWgLHD6EIdZv6sSf
LNsoXmx2nmSMUiu+2yfRqnbILzHkHg/uG0BL1H8GthAxg33+9XVc/9K7O4kjeYBGBR0S/X1hD1uK
EX5kcyd18UNuWPFzViwMBEvFbsJWOThl3dFwUjlG8ptb6CdvX4dcCMe1LF5MFN7fP4ZQH0k0yHS5
HxCpRr13M7vtnS6it8LtP7PldX7zgvpae/7wXW1iKgyTDTcMj+8P6I+anNOUW5ZteHU3WNQ95DwE
qmIMao3LF+KgH+q0mINYNRQ3goyiEfUdI/7lN1/9pzeTjTaKSD1XMCP7/pOkQz/SvuT5nby6D/SG
uZxIIjqwKUMiO8nefn2Rf/JqdsjF4DKjEvqxP4VKMV9DLrnI6In3cWNEGNm85Dd7xJ+eX4NOBncS
pxez7Pffih54DEe0kXv2yN3WG2c4pxWCdWxh2nGSRKHGI1w3MOEAKCK0GHQDit08ahfL4vxujfxx
U+45uHJNNuX05ez3z+ukBntJJHRSC+kRwmZGobJbrtSo4m1cGtoWjhMEPLfHFZYP+m8eK+NnTzDV
ECebut3DPPT9uejjEdRGhWFUGSL53LircmTq4v4s0X3DtnZqx9nWA39goyki0zaj0xZ2oGcN+D40
x0lOypmarsbEIjDJ7PvBACVqy9df3xk/+Zie7zjrPB1/M5Sc7z9mgn5Z2ZXT7p056sJBkFcuiJfd
UcunvzklPzmUz/oJBg5Al+e97/2A1ZNN27ntvgf4+yYs5d4uVcJ0TnP0/8PXogYl0MJZW2o/rGpI
wxaYlKLd22ba3fq24YS1cqOLrFtjof/VaLz5c/X4tv3yk0WMI9EWoUREZPV+32gumK3rgSOlkHSC
CITPPUGq5o63G2KxmXAXUSPm+fVBf3oq2V8LBhhE+/jvrloc61XvJ3a7JyeWLEF7Jm0YdU6AxF/+
5lC+/ZMXPZUGznLXdz2LFev7W8TLCcTBgMctIjq9DR2levyxiZiWwC6jqtg6nTQDh5q82LbWOGkh
O8dh3kFNt8rb0rN5uFI8k/4xkqp4MpuxSIKOyJoB0UjhpBjx2uRTjYfwKmcoJ0kbXJ2VElE/vB++
ElpIh1TgwB/tyYCQqVvqwtYSf5+qzl12ZL6glI9RgT84qKwMeIezbYaZUc7OzvKbxHzxJ8bAX5yM
Zkm8adjBJBdz0pGf0qV5lzzKojbUkQktTkoklqXYaXpjnGBkz9peQjWV13ZJxhdwykFFt440iirk
/2tTWE64g0lhFH7ObD4fRXyFrc12g8G26iwc0Czcjxomg1NXafWBeX+FNCnuzA6cZPpUwmRc0b+i
zo5uDGV66w11nYcKwiXumkZV3WU2sp0k39NHZrSXcvLzYB6BtQf1SMbJRQnOXKfvUDZm0MAZp7hK
yWn65MqIfokb9fMW3Ujd3ROiobn7upeZupkiFzZnKkAxK6313Tu9LklEHnD7DkeK2DlsPdQ/ZM7F
GBpEEy/LFn2gv686XlG7Ilrbf7pmYpJtGYg+Zgl477koa2srBUEGm2zVCJbecEufNxxGu3mOGrN4
KTRPv+srZ9pEZTYfNNwQO6v1z0OhwqqV4Uz+411ENMMoEpKwsXzsYd9NQe7noEmG8WSNChx1Iz9l
iE7Q85tRMGSzFZaW9SosbdoBDSEBTnTu3pGgr32ROnsBM5RETDKMUUswohTN/Nnt2ykQA8pXbLKf
ltaxDyM+RKa5SO3S4gnF5s7RnPbG9vEPGToKwRwL93bQU+MCmUtyZU1cD3YLKZO+6GleLBu7rIF4
jxE4gJfoGPkCw3KWDxQV8JEK3hKBlO5ymxfzse2ZMAIAXUUE+TmnuzRPojvl82wGi56jDuoBLmdJ
hELLzcuLyYLZyJW9iTxxV2rJjBIPwSJTv2ULIHIIcNqaK1tcv4viovlIcKJ+WSUuAOYeAv2s992b
o7XVViP8OfBoWO8BVNng6nwMiwSbHy09RY6oXBBP83gyjTlM7cYIc1u9lPrAmDmNDigY79NBvdhz
BL1A99cspeildNbskDgvveM4uFU4am2EPkx7QCIXnWRkpYET195Oz5DlFLC1NlhZYRKyb7hLO228
aeMODuaA/3Oy0JsqpDDFvBBuokHuaKfmQC5JSjZUWR6q0hvfhER4rFIc9QQkjmlPIM9QtxUyhw2V
ZhdHuzr1+weyxImJMrl5nktgbkiZW/YRvExZJDKAMR9gg+XX7cRdhpUX0VpuHHW0DjsN/G2I1MK7
4H/UCLU43REGPSUvPTXFk/ygks6VsN/NSEx5sEiz+8AIPNRh6YOXNPnMe1cz6z9mBCfNwcpBAASl
17njRtUgii41zSFvMXc9EMYF8VfaqjzTJU3aNj10HWcK10hVBAuqrIeErv6NWWTmA2yEPD2i8el2
KD9aFCcmM98U48ZmbmnGJanUPzt6RD1Jf7fZuQsSt4aX7B+99GKHCXRcbzNkehZ8N+ncizGP3nya
+wOAYQdZ5Nfs4kV58yNzpvKtazog86qUxsdqdruALZp99iuz+YC1fSJaQKp9T8Xy4CmRfRjRwXEz
FjMJD2Z7Wmr20+lckQQlLPlMF24FtUkShvpx4E5ILL99ARHe/tE2Ig/zWWtf3NZMD1kX9SCp5z4P
U6XLZ7tuQZy69QRhP7LLPhgWycNRmBqyYZ0U19hx7C1ec+s4rEo2xJzI+ZPe75AaG2N5KJuan+/T
eHxqoyleYFCAfIM7ueYb4kMiBqxkNHhsqqRY70FtOsV+ltzrJYn0CKYGM5ScTu0Jxz1f0W1yos5i
cowOmZOPT6M5D9NVHEXxOfVa4kx1AnVxpXuXIhH8VQtGgABmcj/20KE3VCLtCYUO6rRJNh9p3Zko
oWr7HHc8qruqLpdwASAfTjUY/r3rkmlPJNrobhvkwWceopaHiqtLE7495aUvzpgSm8/dGHe3YumM
B5lyvtMsV/tFEWvqJZxUrRMKQqzZ3jYkMHy21x3mtnIWyJp5m6UEldrpAQs2f1Yb5hujE+2pISr6
EjVi87lXTfeCgMSEBOe2f9RGjDRjQTxZbNqqjE4x3Yj94Pfy1Z+kfRZLSyz8iCj6PKc2+ITJKUv1
uiC7g1WHJ9MSQJEmhHuXBq9lmNQ+wCONMO0WzlqSVaxQA9j0toa30ODLOKd2HT02+CKvHXuoPzrk
OgT9kCBTM7UlMojoooi0B/JbYwSHJ9XpURCTa3fRlXx54bvzo6dlrIvkUgF35bcbXYvPA0y7BTeh
TQVewZE8C6stjl0eldGm92niBGlONjFeNn6APFgQAfFU9EG2NHCpFp5z2liVfFaKpjUOTfnqxsLe
RpFCHIvemrt8SFDiNJmJzrVMxicIV4ML7p0PWcDSuPP6rvlkZYlzr/lLWyArmZKzcsrK2EhRdS9F
u8w3HpLSJ72Z87t0vdwmFJxLm6Deu1aMHCjXVIgFAG0LRUZyFpKzBuJa3ZDOpd70BdmpNpMJhA7e
i+5MUlCPLdyJS+jz/MV6ye8o2edHXInydZlGwIFLR0t8p5XAfN2GNt82GpJoNZ4acCgqB3Xo1tFq
MsQFEUBoYzQnuhMJW65NM0AYOpYjRlq+O3fSgvOMpdcR3GmsWcm5yLPaIAtjqW80C6YOE9NiReRL
D4cscjCv2vqyf6uB3CBo1MsMV8bUvsFXNp5E3EzBOEnjC/GNw7Dl0WtvWS2Wt9rMmm7rmJXKAVrb
wxcTu6/NNXO595uG00IcFTZpwl2MbgMeznhYcDPc+b3OauY645cZMdVtH2ErGVqzue5HRVwhSIRb
o/fic+SgTel90opT6VkIvhK/2ymP57vS4v65RbSv33YaEYkjG8rSPtaq5uR5lnvFnjgKmyFC/oSW
wKVv2ltYniPL+7hIr7+Oyibej0UxHoSDVrjltXlpkU6NKtSN0xtHyCZsKiEfu2bErUoObB/X/CPZ
NA1qwsb6bPuxHYqmWNCTK7JtLZKViIp39mh5kXExkQhyEHvNpgd2fmeU3XxDETJtKpFFT+jIcRtq
9X3viyvoUZi3dXTLSDK7YBr87Lql/6MPyXjKyqbjsBjP9QmjXuKWrBvWwnhdTzUktlpzrgi6unci
sz76c0oOS5+Wy8aoGDa2hq0f7bQ/jUoVQcqzeaXHU3dZxW5FBjawN0p9SkCf8R8t1E8+cKhj7lbo
QOvReh0LcWrxGLCkefyXRSplha8dZ7m4mOdMPFNv66DV5vqzP61zproPEzrLx5bMIqZlCQXpmNXq
2Zun+E6vkil05+bgANwJ/EkDTZ0SFO9Nyyf6f+WHvIQKwjuHk4TBNmahZ4ezxShGOkiW5/KYa4CI
xkhD/oxTOURBzuDLGKCCq2m6wZCo760sk/dDS2yhhajwbpAcZLAjFwEXnFEa06Dg3Eh88lPfeXJk
XxzS1H2aM52sSeh51IGUcptyRV3W6ZRcpZiHtrVhHiPAqp8TPZrCEQAS4jVjCbwUAzCCWpTuTdJv
JnLHdrFSzgXFhXjOhL2v7LkOeZxYgOuM3SlSeX/vF77/RvKh+Tw3wrj2S39BtVCKhyaZs+1MDRsC
97EvStBAT3Cm3FsF3Su0Rzm3oUtdiKuki3fYOpsvC6MmklfiPr1uM24DCC1xCgq2aljWGgXmvsTH
PjcYOxkgYJODdDq4ZHghHMQaq2ay0CEg9nlbkJAkNHCr2Xy76OZzn2plyKMYptZCEjszNgoyd7gu
hR09kiRImSHGMGcJzCDH9umdp3dLkJeWdyHVmi6pJ7vERguYW519Lhu7RoY9+QZDi4JsE1WPV3gf
eO2UnpbzwDnVqYnn7Fxk1oqSzxa8fV1XsS0tNKApG2Zo45Uf9dlLaQpnDy2l4pUz17yxloaWxpBq
8w3q+fZS0cxmV+eSb7QZuiw/YTvT72wXAWtGKEE09tvRk/lVwVW+kNWEUFXUBcNROPekUveX9H1R
t8vsYMya/+IzM2Wf86mrKwAACTCWtiF8PHOrxNuMY2+8zEp0x9p0PxuL8yUCaP6RirX4WMiyZtGS
kBWQS4YkNsa73h3KW+VQsRSqI+MKVOoC2j5KMN7r82E04eacNKueRDC6uiQELSeJl0XDqc/aFOMQ
rpRbn2nfkA9ukiMF26woWITIrcs+lnAhbs3WK2+dlD7yJoVStc+SqX8tpElSmcyS1zbSl2Zr4h4/
t6gATjb29ntF1O/00lHxcN1SNjlYkgveEppjHYvG443iz80H3pb0zpbCIB0mpiF5hMJiPlAfszPN
y0Sc4nyWrwT59a+ouGkiSDWUb7mo6CrIpY8+6kQ/fc6Tjjd9LdQMkn+OPuLGYhMuolTzt80SyVfN
JguFgJHRB4Kb29V9QVwLFymZpzp0436sQ+FPdDRQ1HJ7JOZAgVNXRX2fOANRLH5cRx9tw+Z3/GYm
X8XN/HwViurcRpVFSE8wSj7lLgM7DQEUlZbLJgb6FvhbUcmLdLF79o16NRqkxCDwjUOKV/7yokEg
OIqJ9mOQCF9p5C+uJQAZH3wlNlP+ZZboWAacrqRoRcrLVdLIM3G2xTyQ19KN0BEIX/Vn5Mx2+WYO
A0cdWqJ3gklY/sc/T6YNIR/CBOPJFIiRjjLNNRb4Sewn6r0F5WxrtY7MwVGsTQFct9W9jX6s2hdp
RrsHZQFOjiqf80Nj0AU6my3xQmFvL/aF6vr63p5QVHAJmbdup6jl++WuTT+kI6AlQ09MptOexFk3
ga7fj2+jQ290M5h2k1w5mpE85Go099VQVc+l4bu3ueu30bYhfuhhShqpoIQKIzqLgS99MEedz0hV
zqdOK/AotLOwdTH/IydxyzXh2aX3nyhk6YKzOGo9P79UpnxN2b2kGz6sf6nkKL+kBC2Sizd0LQMM
H7bwXs9Tc94WOs8PEWM2zOyK/t9pSqWmw+7qqegwHTcYDpyOJkrHbCVjcUnJf+CZYsPNS5j3F4nB
OgF1lTcgqzKXeSnOyWjhVVhLyMKtTMzGaAMfjUw3d21R6ydm0t1hKgfrtoy9maz6PH1almR6nEwC
7L+2Hv/DKP4Noxix5yq8+VdrOPjUf/qvP9Wr15/KL3//7+u665P/Cj5xIWkh//lvjq9//+9//OI/
hKi+A1CIJgwdZ8QLXFTGFv90x+sC47wDCN5EgvQ1FP2fTHrx1R9PfiMwISZlWEr/JUQV9t++ylNp
q/+JpDf+ihCVbjzd3H/PyARwZPFVaMRgluycH8acYJAa6cyuebkwsYsXlDGx6qOgRtRcktKi9YLg
2dItcJp4dtZCjbeWD8QmYmXEMnuQY6NdRrIGgNLyyo5VWyN/XOQVjoADLdfh5CGOD8h6dS7qoSJ8
vZLNtq5i7QJBg7FhUM022Wvmx8zzCR0c6kwDP9nWYOJwmzlS0tOsFwPIZZtWG3+MyAVvfeRJ/M4m
sckGT1kXLCwmTDxpxLXRLala55lZs4vMlxKkMQ4tTrQNEwoKusI5GaSGREPuQ0RpXwfbmGgpkqNR
jl22RZajriJ4HLup1+m76n8kuAOxDkILjrLMCJW+gHmrW96FsbkHHV49+2rMdrLJU7KdEPjM3bnL
FT3lOO8/dWZvhYVbeuzlm+5glQ7HL43Vb4TBqq88n6iuIb1z46QOShK0DnRXfLaLOM+mBoxH3Gfn
TvksB1ApCVAm92qAtrARemOhSLCtIE7XURPjPvbfhTxhUL9KDJ/MWqu8w7xGVmvk7kEqgnWc8k1U
mGvseY2m04r1wIz0vcaohiGkerLZAm3Hfv0ShNez3aZjXqgh3mKxppfkDZ9LSXovXqdTQ7f+oukQ
elgm7Z/FDbW0aEJ7wfo/5A6caErHTUvyrh/5px6O29ZbSdPpEmlPykqJodUHGy8Ank1rmOeQktDf
aCMMHRMHzIObNctRGlhYXRzPoZwNOzSlpgI56yKokMVubC/ezwNdYXhXYkeQ+8eGkvaCzctRERuw
pf2Ek0l2SI6LeJ9YSJP8FuJhUWi7PGsfMD89efNySd68i1DSEaFWpTqt34WQZ3KhFmqajLbtfoUD
badsqgi2zUhxNP0vRIVnQT/6dsA98VDgkHYmbgm6e7d+ndXhEOdqa8aEsufou0cPwA+Rr8QO9vax
NTPjo+L1B1JWXhA8+HlRYt7NidfsMvJJD3bFqJR0c29Dee3z3sraAHegOIACwMVJr5kUYf4Z+9oX
TRKcmrtzFDiVRPhRq3ZveFzB2qKSd0hvCCMre+xMJ76q9KQMLe8zORD6aY5dQsYaR3soCCmSWxgy
IiBXNb3jBextK3AyRKYnat+kfvewkloDw/Xzu8X1BF3t5QqEexF6WT6tEkUnXHKYp2iK3V01Y3Pq
TU2/Adm07PQlL3cGe/3tYOdmkEAypcWWOUeDrsY2jb0RFXx87O3RvODFybjYTJrHdZwS4k20AlNk
xObE/hTYU9myt8XgLO1Mf1SR0De9RhVRji09xqRxiYtZyINc8uo+1yx1EzWDfjJ6OVGXOdAkGLHm
yQ4Y+oQ5uXS2Q1HlOwvnX8hHJY1KI/vdd7TLClXAvs6da03kn1M6G9uswv08tuBCBm/UAnfhfDaL
tA9uwt6FWeAbZbQXUCTap2ZcgNc4/b3upccBIODJA0+1EZ19h5C5pY8OwSGBrbRZpsIJhMCFbrb+
H0Nf3KUUppEx3BRDxcAlS429SrUvpVhUWHTLRde7l+nEz5P5uJ8YzVFIVBV1Kd5xmh1NoCKYFAla
LqyX6ae2xqRNDt09RKr54I5U8LBgtc3kDf2Woa3amSnGu65quaWwj18p08W1bH7yWwuoOkxTkhik
fR+ZqHBL12dgpJG1YQAeEO2XkXBm8uZUdE0ZD8iiMIwTZtI8hCMwwm7EVUm5u/b6Su+QWPq5LsyP
jiMvs1hkR/CPT2iy2HOnDhYIZTlHZi3Vg++Pz0XUTUHTuF+cBJLmGKX9lj3Ng2kMF67ou+vGM08p
Si2gXnVxtbqcmbyTyk6aRGRhs4ra9q3rBj1IfYhl9jLAoBIIUlGaZrsWNdWlKqYOjR0ASRtk26Fg
kymt5KOvPP9BCXWomQ5eADIawtFUbdh7wI0RgcF3XJaHdhTpDV2Ry8zgJQQkft7kbC632MSQfw22
DSTNvm/YlQSwrdIL1coj/dOGDRsdcQzhZGAmvF6SsnU+FPn8MkUDmYHKfa1xZACPKfCOm/20B5ui
EcYYEb9Wjv65J3pej7GatZgt+ODTVUNIy7a3TTZw0V2dwcWYnDScW2AOLGh0ChPtefAxLZKO9moR
PcdaOAxHb1w61hpoKSqKnAPrb3pK0HftYxp9ZIXQZx86wDZeYVr7lElXGLuTFZpFQ+C2aIx97GbP
IAftI5uSB9XLC5m3hOlq8ZulNe6pqIooJCuGwU/jGKFdM2QyRKmfvIYNSy14ky+sqmFHGl0weWqx
qs8Yrqv+UaSkZ8KM85hSEkhMnwYq3Ny3KLGfejI3XR5Fdh9ktrfcfaV3juzOn6AdAilcH7I6K21p
HVqTIYlB4x409KM1TEAHiYBWHUORnS1rVm8GmQubq5U0ENl3FP+u032ox7lCT91ZGPJ95Gueh0mW
MNNUYy5QNd3SdVf/Ka//V9QpU9d/WV7vv9Rd/H3sh/Hn7/zb4rUmKcHd1M2voH5q5H9avOy/AeFk
8ucioV/tQPyrf3L6kVZQjfbJ3//b0v+2luRYuSi/KX7Nv1JIkxDyXSGNdG/Nm+KP6Sg0EIc4q4bj
G5GpbxK5F9VecbC8+AOMunnTS7b5aPBeyHK970btUK1jVa80XugYGuHgKuqakeKIp4OmuXm0Jsof
uQ5oK/gnR38d2nZKbwJ3HeRSbnRvrO9OAKCRodM68NXW0S+KTf1O+zoOXgfDVsHYuvHSNIzI090N
sXtHdpR3Q5gkgUR9eVFNRDwzklsnMm27k5ppBmodRjMz3rZjeVbStJHlMrDOmFx36wjblpEd1O7k
Erg5DQ8muOwtzvPomKzjb8EcfFoH4rKPnx1RkgC3DsvddWzerwP0bB2l6+tQ3XAks8x10E6nfCeY
vA9M4Id1FA+1Eg0B0/l6MLBZIy0JunV0n65D/Hwd51vrYB+0Px24ddjfrWN/EEQS2gFDSNKYXv+H
vTPbjRzJsu0XMUHjTKDRDz7PklxTSC+EpAhxJo3GmV/fi6qq2xmR1ZG33/ulgESFfKCTZnbO2Xvt
ZhYHWLNMADSQBfO+fTNo0M5T8AONmHxDNlHPNIcR8ATQCJAS8eCzCCFHjdCgSmCIeRPMMoVWq4ad
NBl5D24prv4sZ2hmYQOy9w1I7rtJNPk1RVR+ijNPtYsEwWjK3CQ7K2mGHIs8Qgyqokq/wSuK79DB
Wnuz1uBXmAVdZglZ674yteDesIR9tNKRlpGW24ojv1NR1Mv4osCcfwt8uhEceP2nITfTAiRNy1yU
JfUUdX6+rnFI7yvkuHduz/m+yMx5lzc6e9eYnnxxgfuTtOt22VORFvbRzhDS6EYmLniX54aayNCf
hLokK7UyyMeMwWuwbwJ/ZZzDeK42JCtiHZAbMJU6KA1toglceYVbLeIsBcMuyjy+6AzOjyN6og3H
6eTVNWjfrWCiwvY3kEskBh0y8F75esjj8l6kpbiYzlAerbnBQjeZ07sMaLiA7aUjFKeUfHmiDeuG
Of4taYrxpW3AiCzmYOh1Hdf8foBed2bTI161cVetFHTqtwoC49PIFPldta6510ygisuQs+oOvxH/
JuqGWy6gtkT3EZNfiAL4gVEsHpqGl0SSPLYrvQjHWwPq85NN3m66s+uOL1+N4Xh1M53PmJczrIIA
hWNNtg5sC2gxa4izvKDAn1etMxUX65FiZj5myhcCJeNtTLk/O4wYKAVDTEa9GzXZExGX8YVSkH5T
NXVb0Zryhz0wrgnaksjj+ZMlmN+8DXkVvHxmGO5dOIG3oYtkY/zm0HlnDfPkWWvyz2zug1KStg91
YkF2cjCgL+P5i3/NgZBINo+4tPmHGbzMvd2xiKxwwY1UNjVunN5KXr/uNGLgeDcQ8pBtxcg4IAaT
sPYsv7zpoX8x6QsTJATML5/ohhrPfTHLhJrccu+UHVr7Mg2Gq+A0vFKKpr8Rtq6141zMqtdaBTSI
WXJsBL3csIk334HsxhdAtw6Bts4Ip1cY1xmoc+1pKqwj7khYwb4dvPoGY+jeziOmt8HAC3Ue7+iO
RQrKK9LuywlTEce28r4KGXaUhIytv36tvM+JFwDy4S3rNCg4/WJyWpaEMJ1G17JPoqo5KTqgJTq0
K7w8Gakh3QK4ZNPE/yCxevGYqC+Naq4/kulSF9GlI6uv1eqHrqIV3tnlK/BkkiGdkfbE2Whaxmbh
bdTpBGU00S5P1Kfd+0ffpOHf0HAuDPc61CbN+WjbONNTqGoYvPrgnRz0M2gzbIKHtIUhx3LpGTNZ
j30MAp+JbVHAK7vSXHysRSIuTscangovXDkuZzThYi6K8/ESD/6qH5JVDZ3MLNzgVgAHuBEDeDiv
DBFDkSkcbZ0yTRae31lQbFNmlsg2d5AK5bIhzSVaaUp8L8IBNJvxoyq68lhFsTwmU1uvC4Nwb9Ow
P5RodoVn37FNUvN2rUnbNwxetND4BjP3Y2xxck5FnW+yjlZSPkKk0nJzhJ01MaUxlNEtpeOU961p
WUtIuNP3vLPphiJvm2W9G9kM90XSyoPvpszZCEuwIYxsy5jj5VC1wSLpxxTLtHh0Ro6Y9IT36TDm
e90zzF3PIrzSvVaSBAWuTPdbpj2T3MC+fal0OC9DUeqnMdXdg+LGRxzk6Cu7C150kVdLjaqzFeMn
WImrjD33R2wwYrb6Sn91mYmvRJo+NPiF3sZRoyWTUIDFZuUt9Zbw2gAdycHyAxhb3TSxHphdtgsh
v9IbBi6wnBje+sF9ldffI/pugNK88YJWsccjDaq6WZIfr1PlTcR4kCdSnErhwPTt0ztuK7XWnUDc
wp201r3RFuSLtdAk0oKiC1AswGphyB+1baTrKTf2Y06cK/DIt5Z8yVUFi2mViO6bHkzAfUp2e59W
PT6r9gPn8wvpFVt9rILHXkisq0TjzBVHCoMH4aay7MdgLGCJ8xgyuCjCb17CPlzU5qqhsDxRYZI0
7qcQKV27u7qMMB4B8c5nCOKAEOw546FvAgrzjvCWAaF48pi4MCys2sp/1EQk/mAcnR18MMl02mo6
kp3GxM+x+k1a87dhbq7HqdEvbpCUd+BJUfFHFScrc+6GSeVdZCf710Ifs9feEObFabBi00KASwKM
dkVlgz82b2LEGVFhV8sAORt5JEMSnjqUSOJQG4GgxVhPzsXwq3bjhRX5A0gDnhpn0G4cobxlSver
4kekvUXTUFt3aUIbwVYWd0wRgLkBzQQPaqKqsoe2vJQESx0sZLTroLLzdVBXwZOPFerK+DZO1lNd
FQU6lEK7NKFn7zkppFuhl9U6HrJgSX5jCbNbDZ9Fbhg3Ig+bx17F/U5GbvXsVGS4w/8mxQkM3rJ3
+3qlWTJeYmfYpzmnMEQa2kEvWcCkMKpdiQ1kKVWTIKUaA2RlwuNjZaiMrezdrckyq1XQQ/vS9LMK
YM1nZqm2lYF7ou1TSJ1SnQdEr/jDtqEB+ibzppdEqVKukqJDH9pXajmJVCxiiF+b3NKbZalSawsR
/jzE9JYUirGF0ZJpaWd1dzulnPFSSCnsXJ13M0JIvYeEDo7QTLUXs/EvgjjzH70bcwBxxmbjSyfc
tFkgCfmh/aZUHK9aQJZQw01jlghd2UFLEpoGFDl+O0KC6u0nUw7bAc7wqjane3CZ7mWIZ2qz5yVb
DEhbhwnOMhPE2XRl+IMk8K3ZsOXBKMrWXZy060EfhgP1JV2zpA72fRWc4rC6QqCxVy6xzftxcgBO
JZjDUA5pUSrWqCauPrC4XBzdlo7ybKOPMtK70rxPwjvToZ/HI1z3IYq53upmULYWsiWEFQlaqa+H
I3O4PhuHPSg5ZzrZHFXSZRLmqb0e62TuTkhg8HabDhTH7Nst/WQnxlxQh100fkSph9Bn4ZhBaezY
DZ8ZVd1poOs3MLzmiWrb3wfuNK3FONWXMIEymHS2dWZu962aTCLRpXOFiEPS/NSQq4ookJx2O7mp
XGm/12Q1LROjmN5FLZpzD/NxE4vuhwIkte5tozt79D5WAGWsgzVQ/TAZq2+Zoxqn3nWqa8hRhT4i
ioZRI9rd04NFlbfJW9+ALI+RsgG1DoJDrsWA2hJdX6YV9Pyui4dlwPiOrVJm2KWteKvTwPE1YsLt
1DpOJgdtpm7fXQOAm1Xl5M0QKpSV1kdEBjySl9g/jOHkFOtEzIf+kAnlu84s/rub2gnIvaLmHF9b
O9Oh2aES/17Hs64vKs4yGlLUJt1PU0AE1TRZ48lC3Hons3x6zpSeneso/6AAhRpXGlXLjLCZR6BF
UK7gfX5Uec6ur1X5d7dz5jUraJpNW8TdRgldvXB8cdYGwp5rE/jg4U1xNePEvjETstjB7WTmQbdA
dbnjxJPWFv2T0/btsZJmcZoyJirLamyym7SoXBtBuBm9o7eGEA41btjkImIr0H2YqrN6nCD7PvO9
716os3B0oS2uSHm850a58mUyc2IOIzSOqF9MS2PJBwe+bPW+eChmtaw962aDWUFbszCu6XXv41ld
K2edbTkrbuMQ7a2YVbjOlyAX5meMZgtcFCqCklso5FBCtwXxbjHreJmJz5peMJlfEl9Oz7Pid/iH
/tectcAMYbvPaNYHu7NSWKHL20Hx+5HOKuJ61hMjWjmBqiLoIkRr7OR6dxtG6I8J1EAoMmuSp1md
bM86ZTUrlpNZu8wHe6TwC1YuiNuNlqBwzr7Ezv/X9fn/6vr4zCx/N1Q9lS2l21vx00RV/OOv/tX3
8f6gCACpYZlzbisAm//X9/HngSpMJhseBZNMbH//3fcx/2BeasDw9lDc4X7E1/PPPpDBC/osKf7s
z9d1LM7/m0bQzAj600DVFtiMLWNm+7g25idSX3/uA+FR6Vu2UrW3i4A2TZJo4qoTgswKSAh3WSUe
IBXp6u+15gYPLqpCDmZFcNBUjHZ+Pgi7mStOJUl2W/bDbmlgmqMV66XagyfzeuWibIvXJZloSxEl
nOYLrf2RKIMAazrHT5ZRNUxs8TKGUR6cUTtDy6PS6CiQceSJUFf9tsm1aVdWzF7J/xr+ho71i9mR
K4AhkMwdLgPXFGfgz1cgGTFLl52U+0GJ4dbhCAzWpfWXmNrm78Xn/tMt8m8sWb+4o77ez8cFZGH/
opP3q3nW0NCyhmkq972mIEyE2XuIqHUZB1yD37/TL+av+Z1wGKLXx1aJSvsvjKEWj0CNOGmPbqVe
GQlKLX+Ez0ljI77vjMzajlESXH//pv/m67mUTTOpBHAT/utfLicerz4v6mzPiA6AtYaqjHOM4dpI
kGwsP//7d7PxPKMFAP0D/+fndwt9r4+LPGF0wFEpPRcKcTqwM9Hj2fEffv9ev9ra5+sJlJI3cU36
tXRxf36zAWpqBKE+3lfRkBFUHiE6XFVVXq48JZBpg6e/aVUrTj0BaDtwtojgaZ38neftr1cYmJOH
m0/H8uayqPz8MTJRuyNqmoQ22jyzGeqRXBjk/Q++I9FQ/f5L//UesnUhbMOYeRN0in+xAiuQDmaj
nGQvxTTdlZ6qV43GEywjmUZgVGOy4tyCyulv3vfffUnXEbgLCENwMWL//CXTMEFK5qBGKvqqYy/n
1+yZjKAJjgEU//47/vJe5Nnx+vAKdBZVW+i/miStWOtFF/mkN4kqXHGCdkFO6gr4DPXZ4+/f65f1
9uu9bGFwKfG0Wuhsfv5eSd44mtK4h6Zx6gXZbG5+yGKzE6vfv89f+vuzisdErjObZ7ldjZ/fp3Uy
cBDlEEN6pgPMpDfhS1ljYSA5N+37KI5BLQ0I3CByKplQyudh9I9p0f8Irfrl3pm/qwDCYfF8wixC
GvTzZ+hGQTAtHYo9U9450o+OzCKcSOYOzDE/lJSMq9oxx79Zz78u4X9rhBhtsMmyBDkOoY3sob/6
vLvQ6copcOFwMpB/VomTH5DLjReZFNFWmZI+R6OVA3mGI7KCZdDjK9z3TjF8h8dZqQ9Jn/pA1y3Y
hboGcxvEPAyLRLv7/S/07z6nzQ8zO1eB+AGf+PnypIxy+8nVtJ2O5Ol9HFtL0bTKfH6izOmdXYEh
xF2Miea6WL769Kwz3J3DumHztGlpHf3GD/ZD7JkXX3Nqd0MIQJkwbvHdbvv7z/rXu9bDRWwSowFO
Az/2Lx8VPXhT1lkP0NTXqeNSdHwp3ZO6Wf/+ff76JNJFmkF/Lly1v4IlYs3gomh1DJqnnO78eBZn
FoQ6HrPasu9//16/LufcJx4jN+gg6LF9aDG/fKnRq+3aGhKWc8r8VegF3UrP4MNkPCob0jfDpRxI
TBDt4L5oeYF8pwQN+Hcf4stq//PtCipIB7gG4cvk4/yyq2RKagZPBu7Ftlfj3s3Ir6OpMphyD/xi
utNMR3+3I3wPwCG+BKARZqQYazD8+Fy3j1TMwcFv2/GWmZvRQseerSYV6Sew9dN8OpMWjUcInMV1
yszgsxva7Mkbs+k8ZbBZkRkp594lWvRgYIc+dkpnwa3z3rhSnjv3TiT1XSM8cYoKa543yFgjxKCf
7sYwwCiSwae4yZXevGUBg4wJee+5JoSKcQVJl59I1m15KPIKowVJT8FuqoVVbxIX59HCdNV8RihT
tDFFZVhvkR+Ij6LNzcfeNGUFgOvLMjAE1mfWNVa/yomliNY19qEzEXA53SmWFqG6+L2NWLxLmFmf
Yal5BjENHBtB5enkpvSxH7YgyR1r21s6hyF6LPV3z4Xdi1zJfUH1R9lVioT7jac/xO5X+ry9lJTI
nlGzdup1675MNE1WQ+qHZ3f+29ou+RijDa0dDUONvCTOtAe/NMcz+0z2VFVjf/N1eQOnb9ZGEel3
0qyiFKK5m0X7gNRa82Dg4zunIZq3NVzzBFvk12pFExcBzcQK5aGtfy3KlDuSUQ7snyxDedfGkms3
wuSul0rXowfg8NZzSymvMcHQi1szNcgKTixep2fueXYaSROpcuN3hTWW5DGlxhCurT8LH4AB3ieh
aT6SWEyYlWZwbXPTiN+zMDc2giCwN8Jo6X/x0KB2D/DN3NlEkzVLCGvDrd5Vw008Wl20ci0Rv2ZO
w9LEtO5JjITJrc35Psz7Mjh4bdIDaI6wQaymQXCAEXk5bejAcS+5eTOdwx7DFRk0MWLKpu6mOzIW
6aFMCDxXbVRLWjd8gXpBAPQULGtusLUOpfMt6kN9Vw4edy/dlOFWBdFQ7lqyMjDlldqDE6VcMD20
xnOoZckh9bK1P2n41ZU13NDbQziTuGIX9ghTUKrYmEVLdRc2UUxjXhVHrLXznCLDL2wQ4ibMYjq0
le7soLYGD2HjrkurTd8qp0jP5CkyXQ1s94awv20a4yOoaD5vdVRKL57HY4eWdKuXI4nfKY0kXRum
pUHNtxQ4HzdEzYFYVQU8cK6q8eTH3U0cFuMhEf4miipz07dRSZQEwqdIo1tDY86nCcXXylLoJvDa
IaRC/lwY86Sosa0X5dbmOczjGzXAMae/NazgHGKtIuB3Y1fxoxM4Oc05aRwz1OY69oClbIp+C+6V
DtYEYCeadGflS9qepJlf62h8Z878JpkprRPmIytgiMVsRjD2mu59Q/hCX6UzZbYcB49drZXGa25a
B6JpcUQa8SVySD2EtP/QdcGxLNzwWyONaR3hdzhgdWUBtuYzUm6MFyc2zXNDx/lOxMhGtQ4jLViW
U+pWo8dIP0/c2meeXBGQ+KOCsb4bRUliECr6ACN0aCYHUVolnEktdE+tnfGByoyIsAVA1OnRnixz
M/QZuRNNR8ZPI0R1w0HJila9w3qRunqGv20MH1tD7+/HEpwVPHoymRb01sZzSs7ROsgdd2Ol5Fol
eazofDrkHFQ+lD54neZZhfrVs/v+6vbjuDantl3P+4+9GEpJhA/x1vlt3bgT2VpwGfaWZnEUMCCk
LdXIWQQeGXth4dRLqCwxS1GBWM4K2BHc0Hd3MqH0abn/VjnHvA32E2vb0kOVSyWN/KbWmycUTuTq
9PClrWoiBD7MSg9dqJNayeyiyknyQVtYJKl9q4Pj2ThuGz43Sdgf0bwC7gr6Q0IGD/I/AldezWQA
oW9jPoBDxDq5L3wVHcyKczt6Cq/eTV3OjZlwdqBEyLQ7XDzuOh8VRHjCwvS86V6YrnqfjTWkeIgK
QVJPbrvPQz/501aHBwHHvcf9Ubacx0hC28lp8i/4sJ07RabK0ixLiVSicglx6P2dPwjMB1K06oc0
yOiUfTIeqsY8u/TysUMpcnAsX5wglhQcYQoXslPm32VBhdsrMAOT4j+JLNoUeJQ12rhMXTP/wI/q
3w92C08kCpgGkoNlfQyTXt+5jUbXAIn4yiuhxnsOtwDJ8nIxYljZ9i6UbcdrCLPxYotxUl3ehk1t
LvJAJHuUlcaZKxivzLxDxhKIbWfb3Nh+cXZoHyyD3DduQ6A7O5su5MkP6aMqOaFutCuBEawvyZ9k
KphNtffWMoRZstBUy67uY3PpNRCpFymBDduoI14dr9Ys4q6D8KnQB/PS6l55o0/ESeArL52FrHGX
rccUSC+oli7bZmnhvmDCpomDeBzZr+2VsPnR6I2aP/5oKMdPjdm3d3iISX4wpd/VSy0t2NOZsOPc
Ljv7QsU+TwxclwJAlIeMPFGerkae+yTPbqVjNzdePQw7s8Ktuox9b5cPk9r3HklGHflPxxLP0zlp
C29rhV3+PneHSdyRfvVshTasFydJP307JwtBurLca6hQ15KYsScX43rOS69VBeKV0Fa8tMuayeGb
Lq0EvIdWk64n55mEJ5jzVMzUVniF2yOeb0ZQZbLmF4/XaW589JpP9hJcvZTYD5MhchiOZ9dvy3dX
FB35W5D0PJ89kBHktB3tMVhhr2xuhd7V7wna+kNSZewaLALqS15tETZiPzYMXN36AyimZy3wQQ3R
ZwR6ijSROsP3ZDUFZVKjfVZOVJwH5nKXuLfbRy0MundLxd5L2PqqWBQFkXPwMybPZtsbc8T7SLDz
Yqc51ngwDELZ17nTPRPliuolzcnA8jrCXZMKc0+M2XjJKSq8jMborkhWpqthVMHeLrPB5FM1w84q
Ev1s9XG2Qj3DnlEaI7MdZJloNVicIhQXCdIjEfTNQahctqvGQhPPtkWmhGcmBq1wpj972x/YRgTd
Ie7LzJ9lLpP2EIPi2/iYVtaSTWFr6rI5SHJjPyS1ERUGIaYFyWuflfLi18CYb2U6Svo5ciXGANdQ
w87RzeBphHz9phlS+zQYLJwCbwwf7GJKloIZJvLfwX9EutIxvbPVK6nUMcdJnRj1On7kYEzzPkBA
HqXV1TEZYk14DiaWV+iv3FT5k24DptUJWnK7IV3gZkQd5nobZPVzrnMzLq1Uz+HkRLQ7YR1gKIab
4VFjY6FjjIvV+B3ERgTdhDp50UZNyVY557loxqZ1+h/wef0ttby1rJThb1BGuMuUtGKjzolzZHS3
yO15okuIG8JA9NwBt7OeDOI42phxJ/E2SV44Kltvi/43XUAzyLZWEw/3lUOGGK6/8MyQ81OTuIKr
iThAp+sQJdPYhdEbMR5UY0bsL+0BY5jRz1K1W3y6+nvaCH9Bjc+uw0HoYLWMdGt88qCFmvqkN0Ny
SsWwTVGhLJD3DEuKamfV9MNN7+hosqzB2dmKGB0975jQVpJACyZgBkfB20HUSOKzRG68pmaArpVr
qZXTVjgYLvLKf1UjJh01SufYSHoHU6jvYVLctThMYwwQZRCRENz6lyKvGbZVL30+3bRpcGhK51Gq
4MySS8Moi5sj0v7PpAqfwNBeXcx/ktP0Eqnsm6/H/XZKaVK6DUmatl4vJxW2K18T9mM5JzTqpfE+
ICI/ZMhDVsAqmLGoZuUb+iZpJaQmt0fm5XwgeQZhm9PVXtgaFUHYt+3zZE4fA0EgSLONTYVhoV+O
/hg+67IOCR5RXnqwlAS7gjY+LmNzK6Z1V8Xfhm6od+hCT3b1qHtd+1B5YM+iOgY1GUY7t0fQCJG4
/aYZgI4Hkk52HTXMqW2VtlMk2vGYj/rBNmP3mwOoYRsj3iZlLerVPq4c2qN9MpcTDI6GbdkLjtAx
s270dQxr0Q1qahPlw5UwX/+77pCZfdBkRkOH2W7t6Vujg5FxbLwc6tKiilCpZYaaX8+oUpQlNJ1J
JQcA0ezDvOGOdvtUqgVdTYsMID0h+ok8I6zLKechZmKti4KgbQhcrMEoVAuIVPXCqXtKTnJIlwqB
5IsXwoKpA4cHkHdlxGAj3lccRSikVszlKItCbvt2hZgro880zzTGsg1eGA1ihtLwXBQl0rAknsic
Z4978qpgPGtk3WENIyulQdCpXxINdd668UfKjtZlWeprbAXEdVKdQF7ufiST0d8kzihOukinDaSR
9BAB4XgJc40md0h+7VXUdrN2bEUlEk6d/k4qn2Ofm6ibS16/Yfgc2bJ+Rp3E0SEDMLeVwlR7zva8
NMlb2joqKdBXNsPejSvgeIPPbl4d0otXsZqhfFYkb23YSqnoin0hw2Q5seXvjbRmI63N4GBGNk2B
miKf+DV6BPOk5uv9Omlp67F01D5wTGY25OFtiUPIv339E0IcjavuUPZjevG3LrKlnWGm8q3OG2qw
QRl0CTyzv+mRRyG10udZz1Q4937KxQT8jZkgaqrNV6OYlFDGKEPp4bGib5zlMSHQAKh8woX4iHnU
pwcHXevWQQX/XMYNXwBTbr5gHZnuahovt7CuxDccp/zqRarzmftB7ZVdAIgYZg4NmUA7vDwINCTg
N8gQfC+cscGDtCn7CCmXqGjGBKof4dTI5NoMTBBUIaSn8URXhOYli0GLbTzQlb8qrc5GihVgI+b+
1yft5JehfKP5x6g+TegoetPRVxDlAP37DS2ZKmjAwIVTuWnSvrdOWYXIB5MeiOlkYkI22TSvgik9
fN13WlxMm45JLsd/5JSZyqa7qKmBGHWDNn++SAafWkF3baFRZt2BxuaaZC1TNsF/8lsNlxJjDHye
zl/O4YdnoxCElc+tuLotprM7ooGZsh7FNcPsDa6K6dxYswwUwRwvmCXOfWj42vorqUNmJf18l3T1
gchsQFr8SVpYau8WHeLasuFqCXSv4xL++3jueCFkTAojWdVr+reIGElScRoCbkGIiWukcbwWhL7x
RM4Fv9CM4HMCEXjsEu4mc+JFk0Er32glFnilCqN7bIxBnHwBxaYD4fIWRDoC2iDi0dEiHmHLbJlN
or06BFKUb6lbN3u/GjTA7XWX6d1CZYG4UhzwDQvDof0VhGHKCTjoi61fxMaJukU9N+hT0E+Rr3Vo
Sy5Th8UIFROQq68H1qjT6Hs+5fKt8mLeemjr7kD6VrBvaLniOve0+m2a0Zywk+6air/zgfMdWXzf
WwS3y0jElB6N/IDS4y8J2vC2dacCNOr8Og0mkedq4AkM2tGnY1H420Z1zXrWkZxNWuBnmaPfU709
on5wJnHMQkPcYAMJDnY2G7sbKh97VbAcbnXTpvnBWNRb2fNd0Etac7acKYuwT+GxIZpXix45/sEB
sPUeAu18YxSpYXWNJM90qWz0aVSnm5bogxff4kqFTqg9oA0JPl20KWREN/M9qHTozK4tg0McGvjN
PXOcdpqLJhhpDGUfaszuh+dQJxP3JoZvNaFrryDkmULVHMgVrVQZYvuEyIUsNKlOou6KC4yF9iHW
e++77MDpxuXgH+DNZiPxvuxMVoyDcrTdEVFRwR3Q+VXwkjg2fKBamQqxA5D+bpXJGCHwVzf2/9zj
f+MeZ5Q5j6H/Z/f4PstiXIT1n53j//yjf+kc3D8Yjhoc0hk14y2ZJ7H/9Lf44g97xnDPRHYfXv2c
bvRPf4tl8H+hJGd867h8iDkP/V9+F+ePOfMAEqvvQAbWEU7853/8NHqqf/nvP3NQCQ9hmvLnNjvy
ChfcAzM+ZA4mk9Ofpy2xExNALeroMFRo9tFclvbCRjp7lJVLWPU4CAvgIpIpmVZwrmbCLJpBXOQo
NWu0PTsl2FeWXokle5pcK1hnjJn6BdviwInUyq2tSDgo3aV+otjaLZhvsI/YmUfGOUwwjboj6zP3
qkUW2HjqWvYXLB9Adk9+4rjE8/Vq2k9iaixMXKW/ZoBsqnUHXS9amnPrtK4DjooWZrN3Pxndjy/5
d+NR4YWTbhaLSGZNvRw927BXgl6lcfKNJlrVfu6caXu7i7xrrzVcuo1bg9JeEEWpm0QTivheIg64
GyK9uSie9OvsZSjW7lBqGNi8IcRWZush84ZEXjNWHcBNfUWmcznSLXX8g4G3+igib4s0UQEVK+Ny
Yxco/o06gq3S9EYqVoMNIcdqXOM58xH6xabK7oUBBdWPrNcQnNWNXY7+ChGVedsaCU9+OVqrSBi3
kTPVKwiAzMFGJHWD1LJbk/bKxSz6q62Tymln7KULObjRB3QnubUINVqiF0uPIs/BOTlDde0UsXRs
sXF4BrliXfqoMPls7dSe9H6NB6+8BFLln0nn+JuOcJBNbZNiENI4vXIO/rADtHAiAHLkaFHF+ZT/
AXHz7OMnWigy1pcysw9dT+fWhT94n6javJqDPxxN6fa3sA+B26XRe0J40JtdOv2K2Lsj4drjyp5V
Epj/rIVypHbXlUN+n6k0J7M7qy8cwKJlwxVZBn5K6ytpLtqQtksKhvoRDVmADNkYLiMEypWk2F4L
m0+qAZJa6V0QPkyeCzkl8ypYNElR+rxsklDYSCmOZlTph1Fvv2f8+5uwtbI7tys4UuOWolSCscn8
w+oYEgdJgDptmi6WRih7IsnES8FZbSfaLlfd4I52nbY5GallHUdO4FKZ1kZw25/LAQgDSebogLRm
LiKTSKxgKmYVQu3OWlVp2m+JHg03WtUeHSLFDoxqzl3HsGKB2hH3JI3KpcfRYWcWWZcyhIDWNuhg
F9sAixKHyCeNbhvq56uHm2YTuEerAxyDQBmNdZvcRqa60ThxiZFTnp9ZV1Hp2brw5Ect6U/lSYnN
H/U+MsvX3MUqDiyFuj6PjaNt0TfEUHDMxu90X8gmEo0ELqg/W62PzWD0g53sO+3ce76/pskdrhLd
emExrG8MmQ8brVYloWmhvcdZaz1Z4Ongrro10etEIWhIfx18+i7JOYxVjBcQZ9W6dXO1zbA4AUU6
TE18anLOmVWD7QwHThEQgopVcIHUNCdEJ8nXfS/jTdonA72IpL4y+c7upGeHe3IA6H+TK7sngWW4
y4ds2hYN1nbobIrKd3DOlurAQ5n9Xo1WkK5oFfZ3vdU8MYHSdlo12pfeElHBA1bWVq/jbNAgZKwq
QbIvZ7XezE8YyS85h6GyKu2140z+Q4IBYUMQVwq+MA5uR9OLb1DRvhWWJG+6wqUwxeKNc6xNghbT
w9da8ZUZhcmVkplxDLOCEGHD5pbWwwxjN1OkbIyy25FldxENrHfE7gHKcovxdWp9BncB63PXcg9i
Sx8xRw90ovNYr+4rhR1Dd4A3ekV+U2I7AuHrk6x5G9oBjhBJqutWGhZxlZndcXjB7ruXaQdSMC4a
Yotk4V+ZDX2ir+mXISfWTR95GQA8TyDuBpbqLaRT5LTqrThvBwrh1mb4IGNH24gJpKhnNPlmjOhn
srhDSh7aJw48TEJ3Y1c0hxzYQcveolUfqQYFjr5JApd6iHqDhFPllfj1mGzt0pYI59NgKeduYMO+
5zjEI0Lh4fl7Rdn+rRaxOkTzqIwjo2m/N9z98VIQQUOSvPZf7J3ZdtzIlUW/CFoIRGB6TeTMZJKZ
pDjoBYsiJczzjK/vDVaVXaVuu9rvfrFrrTJlKodA3HPP2ce3FajL0r5WkI6pORV6fSxYxx+ryde2
rRvnwd6v2sMEEPsuTLv0ASiltFekQe1dmPh8cN15CF9LRzWb3lDZXkRB+OZQleau4MfSiwGORZ0C
WQuoSqok6j4P1Gv1JV29g+z7fkV0EtcxR/vPnK0vtAtlDLdt3zT302hU+toGeVSjQzDUruAkynFF
rUT3rEMre6tqPXrlmUywDoLILYb47M7vTfenPobo82Hqy6sGkOlZS9L5nOn2wcbS8SPLpPVhQuGI
sPbLqlt1Zo95GvgyQmd/yDhtvYb7w7Se0iVHzg46qldxHDpPXT+ZJ7Le6YcW6zEza2fAMLfKaLj4
lbKeeI64m3Kc8fVPEy2s5EVKnwYwEQaHOhrH94ReVsVhFJCcSPJ+KZHA1pxNoXYfxVbDvVhm9St8
3+Qs0zII+BS3yvYMN5tJ1FbJh2qr5Io5+SHFgGHQfJv7h0QkGUGekC8rM1p1N1cSqFQzNM7Evg+/
ymbCO3pbpuHwag7T8MN3wuobnqR+i6nEhWmPlEgZVoWuU4u4vwcJzswgm1p7V/pE5VsNiHQlwUXu
Oxu26t7WhvKbG4y5402z3+EGQ/1fw/+o8BTaWfzM3KTUyilke40VqVK4erIixVKmB75z4KfYm7G5
BR1SrfjN3Q2rf/3Vd1tfbeCYJONa9Jq561IVXX231Hdwvmwv77ocgQnZaMfxHEMREH1GObdhn6ah
rY4ibK21VSqdXWeHwmDwgbPTcl4acNjJ6wRl4Le2G7jjrlqJpryIrmnXjWm6p1Tr8VvbWMHXI/yW
Q2Ozb11laV6/Ige21J0HXSM8FmHFSzIRK90AF5rwBMTV/APIurz19aFcS8P6roLQ/WqHefZWBE2x
lSGxsTVHvJ+tpj4hhIBcx4lojpN+iGzdvnVnZX/rzTolC8NSkX29uWjOcpLf7aEOb1pfyCeXGEe0
cjI5Ao2p+2aFflXssd7wj8ncJc4e/N90dRK/6r3RCMVb7/YADnOz/MZisL2YGIRyLx4N/bWbuUBu
An3o+CxhZVgRiBUfbmVU8bK2DLQjznb/BTt7/pWcktVsZR6ON13TTTTjahq0x7qpgGrI5BAHyb0+
d9FLldvnYOpxHLHCAvXIoouOsnxq3YtqXf3ckSZY42tA1zNZFN+BydNWjgjsXUU+gXVF3avvFK4h
XauiZDWlJptaoGzA6S40KVAdmkiHARkE56ZlMTzQZ3AwYhSrWZntei5lygyrdyehwUnp6uxHGBsd
+P/OAsYRI0eteoKP68Rq66+BafvfLQXHoS90ONu8m/MSKFLdbWiMySHgmkUCzjeJDkR1ECuQ4Sr+
KAmd5Kt6+Y8SrgJHCyCLgk4AsB9j+kjFd8hS30R1FX53qsvRpUeelsGbpM5c9ALuiNkQwFSBhL/N
66rbO5FboRkZQfLSYBCuV6E/9CzXI5NEXYmQv6n8eb5JNFEeB0shNOpdejJUFL37c9SSCW/bfVZW
/TZwZX6o0gApJZmfy2kcOjYson4LZGXfy6rSfgh03cN/p+T/VxxAOVAX/t2UnH/8rzDAbz/zx5Cs
vti4zqRNpw4ZPxv72x8MCOcLwhA3MEq/Podd/tUfM7L4YpuuTSftYtH/rbfmjxnZ/gIzlO4L7sS/
jdb/yYxMIfT/mpGl4LcAC8Gp5eD5/euM3DGtRXM4agvBdVyDmk7fzBhu+KqLdCScEGcHq4pmom2h
0/qBJTo2fiuss9vZ8tXoCepDN0Ax+w+7E9ndTOb5m6vHAGIDN4G1yk9l67Hw+QwDLvmWmb6ENiiM
O1KBFvgGJrRbPEMOunacEURq3NQiie482NAIr/XY9Xd6/5YVNd8ZBsunllDpa5FEvebNfZrPDCTl
+NakbTZSialhQdNkAFxhdOlOX8mWssZNaVXJ95BvcQBuOoOJOQF2IvI0RURwq5ETIHU7TF0jMT9I
h7NamzUr2g1eCZuRUroxy1MHgFDlLnhv+m3DkwRY4EBmsiOYCHlqSS/RkuK9bMrytWj1+dw1k+51
Mm1uoFkN707W56+s57DZcJmZbtjDVpepjIM3IzSYjGNj2X8B8+my0rN4cpImcobzDCH33pRTAQTC
GStYkNlgUyAcJWdHZuOFxsp5W07tmr3XwbYH+MaUuXp93kGUVtNuYM9xT3QcW0kss/exYQ8sx8y5
t0xRHsDFtg9yIoYZNU2zUcMk9/5cCswDLPaPZhvY63hiRY55KfIP2PiqYz+n4WKpMl34xPgUTo6e
GblXa1P6JNkFP1BWyk2qEzQAUFQiXiJayl7Q4sdDOZggktlen4aZJGCbM9gXRIO9YfTn0xyI7jkF
ygT1Cy72afDr6gb1vf/p1jSxw6NrMW41qQrvepWnmxL+TrzOB7fKV0LY/S3jbC2gYy1+rM+oHEBg
cxdEGclugyXitziGBbsQPQEdJZUM7oHb5QKS0hRd8bbLZwOv1MWdTf7fsG/WD4LA4rarQnUjjJgh
IeyKcM8ojC9jIkNqtH21HybRXwmy0DoDyPhVy4P6KPXM/THUg11vLUzWXEMkhpANLBP3ivAzDx4Y
kkJ7wX1n3YfAhhKioLBQVm4zJ++qBI2GaEEoOtDnbO2arfCqTOSPvI8JaecmvLfHuLltxBQebdY8
7kYUQ3WCLqXWmjUF2ZqPKyWAstIXhD+Cv1bx70URqFvQUB1wryIrzzGF8BFVqRnf8pcxF7GCJhzg
XOblGXHrkmXvI53/KnIRtHjH3X6KrWtTuKOennJUMBBgBsCQmbxmx+68hw99nYZeTseQzrB9NVj3
AgIbkz8eJykZzmABY63Bb9tvGkypr77vTixWfG5PdqfcxktKo8DI2ZgPXWdiJpoigeFQYZMIuTSe
FeP1qTVhAiiIzqsGj7KXJFTTuH6fbBwJGL7m+3L1wfBxnwMS8HX8HFcRKvT43o6I87trVTLMP6iZ
3Aojrm3l5tkQlbYfuvpJcYW+aImztNosE7JkVO6D3Lotluk5W+bodJmoyy6bLqgUxqFb5m0MTsHB
mZr0MiBZX9Pf53IYN9JNN3bJGykZ36FWRytRhecs5vuxTPg6o34fH0E98SdJrcKihBrgIgtYiz5g
IhTEMSIWzQMrLLkNf8yiJiy6QkiFOx1GaA1iUR3sRX+IECLcRZEAd+NuoEJrt/EsMJMtp/WEhJEv
Woa/qBrJ9FE3/Q0Wu9TzW509qYEAItxE3+Ku/IrrloEbmcQB/HXIEE5IiNOOFrEuXDQVH3GFse/O
GuL4vkV2wSk7rozpxl70mEwvHvpIZqtstIGjLcINoPueDdCi5nSg7SHTEXWdFrGn+033QQECH9mA
t2pu2kUcmmhu3RmLYCSaKanAENuMi24SHuvAVmTMhnJ+DcemuXXHAZogsV2Dj9GNtchSeoCrVf+U
qqgi2Wlmru0UN10P2ON8nj7VraYQPRg5JK9qmtyrnOskhFfZppdkEccst/6wi1CHWRlAW8vcaqM1
g5PByhxpdexz6B8rh4/fo00gdA1Vmb7iRY6bF2GODct0pjaGfqVe1F/nJOg8zVSoe250MWut4iuB
zFejeqGkIP3VWZo99KnvX8xFGFSLRGgW+rSm6vzGZfZYJ4uQmI7+W7hIi8YiMhqL3BgtwqO1SJCA
gzOvldaxWeTJseOjE2v6s7lIl3RUcTeNR+Ck2GO5QdrvA6PF1dFc25vBHG3Z9rjbbrDTn4uT8zwP
rBgRS4dWoZvWi4TKGaOd4jZCV63Aw13B9ZCIWmRXuQiw5iLFumMTvqtPfdZlT+nZSXflQ5ie3UJP
7wGxm3j/kHajReQVQl8qOmGNLgJwtkjBKTWva61b5OFBfDP7mvux0JKHbBGRzUVObgsFc/NTY+Y4
XPTmXrc8wnH5dvrUownK7MQiUWtIu0ezGSboH9F4sFoekWMyWwctpcrstwjOf7dJf7tNotH5396T
i+GviVmwvfzA75dkV/9CGpV9NmzeP92QQRPjhbPI0tIWbRskaf95Q5bLFglTFBlbd7kgE1/5/Yas
oKbhzyTpwUaKqBw/9cvW6N9tkaCI//WGjBsSzy+sZUlgh32SlH+9IU9Z2/a5HVE4UWXjjRbDsBwS
I7mO0kw+sryfyVou+g0Ue7Sc5FPW+RR4PrUe3260e+ZfFCDG/v5eydZ/Sma+3jfVIhaFbRQHh+JT
zfFzzn8PmjvSkvARlmlYfprMdrh0dSnxguL1I9URO+lHv4hUfdU5TxjeY8SzTxWr/VS08kXcQqs5
hIvc1S/CV/ypgVmfeli+SGMEmNMfOWpZAB3/HLtjT6NBpa4IfqhqHaGNn+0itQVaf5ukHQ8CROj4
dV4kOeUH/fMYVABssf38hGCFbkfdByiuerTvS4s4xXqcZMM3PRhvZ5tsJrtzRfdIpmmXIo9BHdg9
FsQes8DB+tQMA9Q4VnSFVCcjjBPa4zkw0KvwvON0A9WcEtPdgLwJX8UkYf1IJ2Phvuz9Viy70odJ
UF/EjQF9ryuCfTSA1AUz4hzJrGJ3KcZSrueMPHEWBvSDUPSYkrSa0AFQ940OfTnhlrPOVeF+TOR1
S7Zqta17CDssKNy69Qw/qY6dn8SbuMEztWJ7BFGkGt2bmtqvz81ivtLd0jkr7us8+Hu7u/Z2Vu2D
KSz21HM0TCG+02IWyNLCU7NVPlTpYqK0HXREvIGXwk3xG2tlnt4J27d1mPZzfBdZ2Jo81Iz+Je2A
7Vidah2WbwWkzXCexgWXb7tcOy2/pSpjiDcpAPa7PFyEkTFCsJMWXGE1jBiw9Khpj22cyXBlhWNw
77TlTyqwpm6vt3MV4SKTxU+6FFK1gokHQDVSc/ue11w79j4GrCe/G+NDL/NqM7tTvHRUWf1bSSzw
3hpqpCHUqK2rydpm5CC1IAqXwWukUflubpsgfsKq74/9BTBnBK9EzCyIdrboo+sw2eF9ZriTSD94
dw2iFxSFRby2o8pDDe/hXE8FnlbLzvxz0FQuQOoCX45q+9fBHCzuX8L4Gjj8fwCuWdMb/KCaEVJ2
LoXptQLn1N7PxcJVQqdjI2Z5xKfsIwJ2sqXzADt8TAJ9wsZQBgnZHswImJtVsWn0MvOqVvjbOMS5
rtmtAfHGhfMQyAybrLgxWleQZRcQ1Ap1JXy6TwfdPM2l8r1Jr1H29Xzas5TkdQdnWmarXuEbzp2a
T6DKK/2ssQu1IBd3OHJr391GcEzIZ9XZJmL1S/uYO5w6um3WQ5Ulu8pk7bGimau6sZqqOxpxl10n
AW0XV6Fl7nClt1fNbS5zyBczKeKfMDa+Cq1bWamTfDjEe9YxyGGKXOLmUeuM9JwOo+01OUpVNJri
gb4fTi0n437monmvdItVk58YISirwPFYBoBc75J7qfInV9Wpt4TaSXbJfdwGV8vKQ8hmIoZ1myNJ
RnpP7AFmz76ercwbE2t5tYvhERJOuNbZqR3sQs0bwO39zjFi42pR3AQLe042DA3mwTZVhsPO5Y4Z
qKa7NbmnbqoxHk9TxkpWpkq92BnZ5DDhTj/SZna0u9Z+RGPpbsrBSkcOqYYzhWsKin9k+tq7Tm0E
IkcSzHc69WOsfoL4fu45G5OAC2oxK7XvNBfOitDccRM0wUhMcO68Ntczj14x7EFRUp2zDn6eXWeL
BGjgvGGm6QJAKaNPBM504R1kzQJZk7wol4EBeuNDlGVkDFJebUPGfFG5hLnvES2bvOayZ8cUje3o
hYyFp4gt2l3cOMNHr5swnPJkZhAx9I3ulEvcy+62gGOzF6YR5z5sA1T3gLf/JSZ0YZiddjaTMb8T
PYDhKQ30R8M10p/NpNpXWwRqCQLml6qi33JiR7pNS/TRfm6dA0tNULcpysYGE3LKoRtG3UOkZHF0
wka+yYaPtCT/cWKPk986omyAnJjirmlMiiZb9AxChdNDIDLLWWUafvS2d7mZM6ydGjP193poxl4f
Nwk+PIcjMw3uhEu1TARp8Z6UlO2AW8IaHXDmL+X1SCW47+Yjqc1wmyEZnSMj9b+GOTuqFS06zTeu
fxEsPq2PTkafNHsgWRX0GzF+z9ou8WZZzo+yl4jmfmzXsHeiNljZVfO1CgY6BhBmTwjn4I1SS4/5
vFXh1bQ68WAEvQF7M4ZgPVSMSdCdwueyKhvoZtZ4HzYFohkHU7XniT6+YSxPHwFq2s2qs8TIslYm
nm6oGdJl11Ir017aDiwS87kUbfuiV9ZyuZ0YYRL9ZQKbmu+L0a6jZ8UsAA6wLayOJ1GiO/HdXIQ9
rTeyyzadsKr1JPsRvqM+zh+ET6yNn0yMwXXEERwCAsExVw/+Kginbjfo2eMwjrQDJwP1qgGyDm9l
uqatJL3IRUkyc/vYBVq5rigF+Q1P8d/78d/dj+Xn5fVfu632b8NbFP3Fa/Xbj/x+Q8ZV+YXoMmlh
am0YI7FG/aEjC0v/QqUTcApBXyv/k396rQzji7H0I+OBshfiicPd9vdbsnC+uOSPHVRp3QZO4P5H
TBlzkYn/abXiMk8PslpS+BZF2oAOlpT3n9jCnHjpzG3PeGgQQNmCzxlJzl6gd3tzSu9PqWiCDKOU
qL2dGI9hmGhXmHXTjmlyKr00ckyPkgKOYN1PB0Qs4eHfLDfm2Jevja7z50A5oitZ64voPq7HcrHL
mvJQhNRSdsowNp/VkED9+S4uTaCfZZNovBQCxHLeuwHfxJDH34981mbEZDWoOw3G291IWiBFXG6H
N5eT881mwxaB6uNl88Kgx4lZJzWe7FSvjuakld87LqhvbTBMHFAUE1EzNb1OkLc9l0uD7TFCtz/6
OkCKKFPFjkkXlyC0LqLVSIdQgGF8XWDCyd/QH+SCd/jlLVjAD7yrrAfgv/Ax+PNbkPGsijW/sR5m
FOuDKSmvKI2xpne1oMJhRchnWXAamXtfkKQ55YPBX620nML0okRnvxbG04aHJT15c9ffzr4Zng16
oD9ElGjPeWU213CCd2tGcXzboUmG5F2QgCC1OrsgrMtt18jiznHqr20qybCVw4kGaeMRgXsHRegj
rqzq+5+GyP8DrPNp4fvLXxoP2/IBxm4AxMP8lc9SUpkS+HqZP6gi81/F8u4HRSFehKHGew1RBnEO
mz254ZZeCqCEPIXaedsAKbsdu1H/XiaCl8E1Sa8EuUqOTCDk7Sb+qZKG8cMoC3ETaPj/Q47xkwwq
DOqO/wTj19i5UZQ+JTkkHytJ9X2U46oNQX3skl5aa26R7WbWMz7TstX7G32WH7mFlgIIad92vrln
wFi6n6iQiMYpIX42GBu9dEPqtF7T0o2PShXDexQWEjqrHN7Jt8iDjWFhX7cc6n4I57Dsu21L4cKV
L2VytnuNL1OTRPtEfujs4NkC+LVFmDWG7OZAelugQ2O3jiK6gj/9/typwd9Gi8E3p9lwzHmXFmk+
vs0YGk+TkxokyfLyh5NCpyNVCAJ2xTK92o+zLbZ52DTEMMvoJm1b/ZZ4znjv5KK/NZOKv5whuzTb
VOEc76c6jF1vVoFx1aJ2vGu4j5+Im8NSnp15P5jLd1NLCGHQpvmswgbLI41uJ4ViTPfD+HcQqF/O
rAWoQw2N4HoppMt76f4y2PNAZ8/V29o1ZF9zoUgz32miAc484rOubXhQyl0+O3Uxvw8GG6qmXZLo
bEnCj7gsxnOJfY+0qV4925Ui5RSmeBic8mWkZntddVb2lY2OC2y2NinOZmLapbz3p8InfKq3lP5y
fxw3QE+N66gvURwbWRWNVptu1QJ/4Liatj3P/+VALRLQr2UrNmarMXsAaufPJDN0rhO4GZ8fW2wK
REEYFm/rysSVXxb+zyJ19BdHy5pntljNc67N1TlqIoTFjBbmcA3AM/qe68wTRa1lWB/cJbBC1G+R
ShN7kzihc+fo1R/G67/Ydf9sz/1Ewfzzq7u8/JLnjq0DFzFM07F/cecOlWjgR9a0v9alpa1bYYvV
VFfaQ8xYeYtHhR2YVTXaYzxF7MrNsXTL27HGo7BzmGGZafkOEnZPKwgDSV++Jb0FbMqFtEeKXNSY
62FX8EqDEj9UUadt//3Z83/9BQCI8WtZBs9lw/zl85PPSVNj+rGvKWbEzRgL0ifYebaV5ZNSoiti
3vrVwHlhWBwxecjN3XJyjPnweW7EYPn04NaSg3kq3uQIUc0aRoJFBr2s2yp1/EfMgDjwwzwAdPrv
f/fP5/EvL76yySUJY2HNgXr468OCtUdUz2owr7jWcNkP+Ix/8mn2mc6aGs/kHM1LVHm8S7GG7lqA
CxDz85wJu4z6Y7HA2wbXqA+pSbqssCvtsbUyujvxEBLeqrr8bnaa6GQb/P2HzMUbSsdN87PnMcFb
FKnvjT90B5qqHNILS59wR/VTvrN7m9E7prR3XDjaLZXLz7hc4r3m0PjawDPZ+I5tbdNGBlu8TuMr
beDzrh56H6RjWG/m3MavxJgw/hBBw3llZEqjdag0xIarv7uVRfJdgGVvQgSMFTGn8pAqghi5zVed
O8F4//nV810t+Kh9Lew3ZOX59cAyk/utjSt2URJnWSx7Dxpx+KGXzbyN9ZBURTX0P1SaLSfI8tJg
Bjp2pH9uFakizJsZJ18Z4f+cjCx51MEeBBA/rYipNX6XBW2YWPbGQzIY0D3Y6nlYLo1TOLKeNeF8
n2P6M/O/+SBwSfzLtYGvoSsRNl3hcGYv18Ffrg2c1VkHu6y6AnttbaQKvmCrz7MZOQDSLrYXQiQL
+J7dd7DlKla+WUY70y7AmbQJsuYQapWNEy9OjxWgBmKAhIoSr6eXNKOcOt9iZ1u+rgKk4DQAVeD4
b7+j7vQ/ushW2pplRGYTVHRohc65jt3ijzQ3ma2zzUf5YfOQytRPt6nw2YG5c4ahBiDneppL+0Ah
+Vcw7kLyWzZT6mlGtHMrS7sA2J0ohCfw8kEFO0dkgi2I9tFiP8LI2ym+tXvSmcuVc3lf2b+1zw2d
kKaWwOofjWjeuHJ6FiUjNhXQcsXvE2YrSLakjAIyZHZsNMpDhLbfsX9ka/Y4UF4oQdzDV6GGCKJu
tZuhERe3BiZQ6ju7JHziORA9kb1P0xX1LtQgFRFeugZyPfD8pCIjHHJvoXNRchrQ6lmGH2xnBCZH
AodCq8fiqDsjj6oms9aL8IipIexI2Y+k1/jrJhx5RLyWPM5Q889++0kQCvFREd5plFqnOC0fA7gE
gMLUZwA0lt9DAIGoBsIqkxsEueX6406AUKJC28xBpX9HseRcbavMWS8lCrqn5bM4BSaBvokPAlT5
gX4FTSF1eqaQ8kUUM1Z6fObzJc5dnyylHY/XmrvlvtUozFjR0TWT3U6cg9PN2ibtssSiAw9CDlEn
Nk+qJ+rkNFYUelYNMHWol0BXVHHLhKFYr1vXTOCjlj4tSnJOf2J/uJLaSCPP5NpKOx1VzV46JNnZ
trPw3sjsgQmc9PmqWbKenyfqfyfbv5lsDfV5cfrXk+1dkr7hJnj782z7+w/9sf1RX5TEoWHyMF2W
LS67nN89UtzOvui6ZdmmbfxWovOPDZC0l38jPxc8BuPmH/4o+cUSJvcJ+J7G8nPOf7L9Mc1fjkfB
8bjAWF32UzDYmTP++qCsqZrLRwvfi6KXYC1VSo1b325l1joXLKZhAeUgwLnRIqFThlBbnfY1bM34
g84vg/blUYPgAagjIyC40zpk8cduqtIbkv0RW3PAP9TeRvarydl+DKnnummH2CCLntTrSo+i7MjZ
kWytxO3XbR/np7istOI1J+V620/AwnbZRNvVAIaV1g2j3HJ7rt3XPsJ9v3d0kul1W03WSz/Q63E/
kdUiTBeFdAoWrdpIq0ebZex1ore+1cKXDspKtsdkn/B85TCx8FroKIpbLc0oA+holOXxkA0Q6IZz
GioG0q1TpXN5Zs/LX5ddfM0qLJ9wBO9Jucp6RASuFqhebirTIddhUBdjrpH20PAdTqXFOJLyeiJ4
wrgc4NybLpvuru8ZwEWIY/19GHiszJsEv+Sgr5K8MZngCUz5dPxCU9eWjUhOOiCHlIC0TGs85R2h
M1dKrM2YVK2XWFg44OIEpRFC9nLirpjjj9mfpkWpbDOIXus+KCLu4KyLgp2RjH59trNWO+hDXt9T
9eFT8EEGFb4O9qYmzHnsaf0uANPxkFBJEOGl1udF8xguAg7+1nIXMaGMk82Ard6bkilcR0VTbXsn
S061RvKfbEV2KIq22+ETryikzwGzYCRe+s9Gz+7CZJtlebGWVhjcmQbO3j5Mx7WlgmStWlPS4RcU
+2Z2/UudQUz3cw1vB2F4ZxFAS8rCra9JkUFvD6rmfgh7+0JvZv8aZg4RN1f4x5pS9Qufh2JLxiJ6
QoLxyfUX03MSwqjz4BmQYLXx0w0iss8uke+nsBzlfgwtDfnEX4r+ao3slF3Lk8/Fd6cRnJ7XAvve
9FRWjondOrW+VpbIHxr61OFa+CHrO5pa5ejRbmyPXjHN8yGnARKtom3QNIG6HAa4MLuBDM2TxA91
484kWVeiNIdHgD5cJxym4XhJmac/xaAsIIk2Zjl60PN8kxjkRVgFmfd1NNsHQraPMVeUJu7UUlY+
2icxLcZ7AtrpAkXDZNgFgXEjRuhhSrHWaWOqMugOb1CtUit/qhseub1vl98HI3wWeLO9NnWcI+80
zvtSKg+KlnM7T+l48YmJHXOq+x4DIecXVjZEy91hNN7jotZvNO6oGNwraR8JhbhbFZc/lsDrXph6
tUHOomHAt2Pi9U73ws4lfZ6oXniWA+ZBz6yc5Lni8ckOmm+YpbUEaND3qIka2m0ENmMo2GpxP093
cS2nu9zNzeMwNrRE5VMSE7HGf3cn4kUjx+fGXGXp0X3ux+NxxKNXewVRaj7FS3O46YyUpLdas1ZE
gjDbdCXuOYR2Xpd2ZUNh8AJNxwvTDMdCd7kmwWR5UrYm71qt/hrN9UNcavbHaBZI25iq2YCYAw4A
zyhnGlTrWN1k+uTDFMFyZtFUsKZa6eCqxr6dhrriq9E1D3PqgEWo9eLd6nRCN6Da7mlEnL9XQ8GM
ILRlsZMN5U1Aa+PXgCZtxsbUIPaSVRPAMMh9il7G19bU1nmRBkuPBmg5iuPR4seaK3oZvDVsNn4Q
tui8pq9OFD4MG5NxbA2/Qb4YDON7CcjFYR89TCcD89JaJdZA4oYaUb5xKtTPgoj6ti7wpVPa5BQX
MlnY55nYXa42ozj3Df3eBEFZhC3+8HjcG2E7Xumyp/InCQb50Le+8z0ZMpB7XdRREO+kdBqhFkxX
xd74VPS5+daZdXHjLqoO3ZWCc67T6Z8KKPMoyayHDZwV0Fe2K8TjJLTmDCmMWomgI7shpLkMplF4
YIDrEf8mkE6aMIozdVUJH1Gz8Fp9fK945l0ZUKdDgKDo8Yey5or95mAmhMnbSo0nrTWipeHYeVdk
y38WmvoAZmZAAuib1psqSkwA/myqOqYIKtOSW1bPzq0rk+QU6oUVr+L5PdQNWjL0tCDuM34t9Pph
rGZaeEVNosBn8sXTH1LSIEzc9rN7IXxWbDTgNtJTDJP7QAvPadIHW4oz/XWd1+IZ9ixtuIEJp6Wy
3ylRc64V+CEvpJX8MbAFJwgT6JF+92xT176Z3pqFgLDT5P1tkevBXhto3YKxabU7JURx4ZObrXPY
ifcRet4HZmFNR9cV9BakynkK8EAf+Q2ntTGUuVeQySdPlpjZfeZr5jZltD8ICnI8vdGZVxo9Omk4
13A/5cWu7RDiVDe2r0Zdh+vUKWBC2Mm3thHf46pkV8Xj8dQPWcDOthnCe+VUbK2bAmNiFhreJMfm
p5DYHkntdQ+xbpmbXg20ggROslUOEA5Z09629ICcIYi0u8GlcBiAc33XB7EUG5QWqEUKBqin1aF2
oJ6hjhTNRfkAMFKl3yr8F9tgYF+cEVuAA4H5gGPvG0m4H3USNQep8bjXqZVbVyb/BPzQhU9JqXIf
tfoB7Ita95EwtkYbCXbhWvzuspTk7Ay1XYshjxirn15iBOOj0cQRLUpxdei4kGzQt9w9KKVma4/c
vDTihjt2z/0Nfl5YkemIoaEVmrZmSoQCUhb9RtpN/t6aAzQvRUyjC4jyTKG1x5BaeZF5i+BR7nOV
YV8uXWNbCPO90stL1zlcHSgx9sCB7TiiNWI52ouIFKE8eIVL1xs3jFQHRKYXZ7usL7be7NyG6Y5M
2krPkmGthzk2OuamuMC+k9e0Rlf4iVZWBGBJsYvGdxpsoandSkwwV7cZh11qde5eTXGwpsICy2l+
P9VRuG0Zn2my03LPSqcLRSlinURJumvasli3M+OoohOCfpJO7PJezhzCtiTqOrISdDX7ERhXtJ9j
HwqVKX5UvqVt4KGw8c4IPxlRafIgS0KeB7K7DIZg6ZxN1cbW+PgVjYZFoc8vlga6yW1xu/dmJzxc
Ld1hzGp3T16QglgU22PWTpc0Mr8p3/7631nq/5U2IffA/PGvZ6mbt7x5a/48SWFRXH7kn5OU6bjs
aHS2caAiBfu+f0xSxhfdVAamOOVQf7Aofn+kTeAm/DE9QWDg4STQgaSFBwy16D/wzhFV+UVcclHW
dRs5wDLhclu/QqQh5ThpHIzWTWaALPEY2OiytwT5xMrrIAZz6bd/GwGSTBb+ucgnjDr1/7B3Zttx
I2eXfZV+AXhhCCCA25wzmZySFEXyBkuiJMzzEACevndklf9Sye6q333tm/KyXSRzAALfcM4+rmmg
L156dtdP+W/dQ/dbL2Ewg6Pu8UP23uvBGd2O3b1uP7LfepGixTWs7vrf+pTZlmiIRGd4dDA9BCnv
PIqm++BpC8Uwkdg2bUOuRQzEMwcXj/0foDCDufnJ8BfGGwsgWCiugVVi6kI1wfmA14pYUyLEc3ed
dib2Ntny+DzkjT80D2zgsqe2CYM3OEwO2l6kORbTvDGtb+j1Ymwnc/BqOJjS+BOzt2wnhqPJHke6
yZ5oLostqV/+fdaU3lvDRGNjBJV6T0aBLgXl664a4MUkbdxq74xN+V05sQE8ujLgLi5FfkyHPH73
Ord5tTsHU4lVJcFHFfgf+TTf+Wab4prOSHHlH+HtOHjOfeIm5gFkubXtUydYT7gX+HecoHkcwPow
M5lnE7wbYW8rpHpBsUJgh3BChN68UpY7Qi1fiocBm+ULMyjceu0MX22RnF2dPYO3TLVvJUHehtXO
SA5MCpNvXA/uY5rBpN2OlW3cxwXIx8n1mMxW0IGQVJbPMXnJ+8UfqgeEOHI9TvDD1sLv7VvhjvZn
g10qeVGN7dxXQvPbQBthV8TbzyNnYR/lYlRMBhLpLbsctsxy7ZUiCnvnKBbCuUinClBHs7wbcwGP
LsmNfUPG5VEwK/vA1CKPcWfVTzzzwrvBaKpzZURDsQcBON9Pw+KNFsl+o+gZYa3++Z+4AwAi3xqu
zRp8nZgYIalxxkCU7SkFAKfKEw4AlVcb2YdNGuxgZ/DcsHz62vG3LpdRMi3vf0/U/82JykTJ+ktd
8t139X9O39vu+/zzqfr7j/1+qkoHqQRHUyCEnk7Rn/zPqSrdfzA2d3ymUxLhhZ5D/fNQtVAhW8Bs
bDewpQQq9schi/SCX0dOCsBAYRGb8p8csrgF/3zIMr1H3gF2IMCrKBGB/AK1t5sWSS9twSFArAC4
rnX67RwBuL+JccrfsFpsxqeIfGSatCQeuDvK/pH2fiz2WWrBQ+V4gv905e5JEs6gNrMetGuYBhGu
kYQSpDP3MisdPH0N2LnJUHcRfndnY5HO/jzZpfvqleMXaK/EJObF89iE7lOv95JdGzwzN07XeVkz
aq68POxwdKPFaPUKflCC7ZOf+tal81hz93VvvgaZlXorZr32pSwZL3eam3VdOcExwK7kQe5DCDPd
FRPOJsuwrEu42AYSOyP40dkto28mBrCxxmJpj+Q2sgaCN1x/cUaLjbyCl7cIIIbXDypbGr3sjb/y
/Sdrw9CDc6JBAJAh+vD3vmUH1TothuOSpWItnYEf7FzV2RhZauJJ2XoVwecxXZpoXepdKzOj5dar
GV0zsMEYhSjr0KsOtI3BlH7hTqfySlnsdgk5QyqpoAzGfdC6K9y+dsYqjsOpTf2h2JBHYLwNg+M+
+eh1C4ZcjnVu/S4w98qFsz5nufQZWw3WK9JDZuPZZPLbyNid7v06N34ssdLnOQtS0r7ZIzDeuasJ
fdlfXx89FNQ322Rpyq5VQ+eoyFdlwShRerJUO7NlJU7IwLiu/HrZJZzTW3gD/bZcNNZQ9qDWIt+i
S1sRfZypMxvEOD6EOZTEg9f1rbOLXZklUODgNq/ScDEwFrLIXkR1HFtOTuYsV/1CZL/W8MO9HUme
sCa5VIDdUwe/0mJSUg8dDsVKd5wIC5MttCf3CeVr/tIaTv4U1+382tRxd/ZLB889yLld7NittwE5
4jB3HKIbyA3x55RBDW3p7EK95sv2YQl7q6yHBjlWvEkkElTKi92Ve0I8xCpzm16tvKAHP5TiMwIP
O+99QVhUntvOD+U5qiZUsyh4yGKexTdkM1bZBanZx3dZTu7cEgx5vfMqzwbjILAxIQAaW2QX2z7K
ugu8ZwCKC5GlbCVB4/dmeFt4BZGBIz3X3kJRvGvz2HmBn5rtmdkZ4DO9OAA00Ceo3zPL7J5wwry6
fT6cCxdvlz/N0KfggiLSZakCWTTLb4sopEVCs+7tEp81kJB2rUe55SkKfYH5dPDb+2XJq4fOW4rH
jvJkB6+8AMUoLLSAZbCy7AaosPTEYZEesQaBWE6xaDDeZLZy1ip3nU8TSrWVW8w+cnQ0JytF80h/
l3Fj2IB4CYdkkF3247TVs+ccpVe6rAfV8djF3XA74LO9nwjSvCkN5T70qMm2I7N2/kXZmQOpxURC
r1DJQlwkkXTYqMmUryOr1dvQsqKPGRbJd0JLQNrw1S81/r3Sczy1Sq0qxvObIr5dm/zMl6UJuOkN
VGTlIaoKYDGBWadbNVrxdojZz8HnL5dPkzub2yXFqzc6dXtazLp6MTx33tuNNG28v0bVo/+uASSW
88JsgeBgsYH5222xIboWt7KLIW1AB74ZPY9IhrCuHuNpQYvB+3eOIoQkfayLCjCQt+AbHYCRr43Z
w42Q0XQTQ1xCw1yZzTCsl1hWFpN1cj5awMLPnsQcup5ARq3ttkhvxj7N5jW7BBQPqe0xjvZq9sjB
OO1jMyrXagZVsTBhbJPZPkIzkHcVUpNnaKCadmhDrGFGCfhUlnlfM3tY2gdYtdnpyoW8hrPYHu7k
TedBELyeLE3Whz9gPGcnFo6kjVkLa8HrXVR7HFrTwhnVgj/beIbJsTraFToOOfOEaSuy4ybUH5gH
GNVxOyj7QikJwrKPW50GpxGsGAWXW2Uq6IyxgpJ+x9N+vusQvMygLtFcXPGXLXy6m/+WS/+rcskk
ouqvGtDbL0Chv5Tf/lQs/fZD/yyWXJ1wKNnZEcFMVKFJS/h7CyoDeIGmC5GPeoUH5x/FkhP8Q9rw
+cFd0yg6yGn+KJbkP3T4moWPC72KrrL+k2Lpl36UP0//i/IIjWRADaaLsp81kqU5pG0R83SSkYXI
JMRIfo6maP5UWBMLtMh11z99PP9GoKh/4U86G/0HJXgH07V55T7rsD//QcIE4t5YvPkwTWn7aBoj
WkHSe/d//Vdo63/9K7T9ONSES8tu/5q61budOTZuPB3mvkn2yp6ax6xiRYG6ot6ahsrh4LRqg2Pa
uHRKTr/Na/6fUi5wj//yAjjbbVTAAjIcn63Wpv4k/6VGgKE6yx4vPT4LUjU4TXIJqBf1mo85IG5P
GDXaDjmJJBujJnpBRxskBkn1JkcF5mm2/hUM91sGnQkMZYsHhM+jcTfbGf9uXs0FFKDcWEasHSmi
DTfs6IR7f55/IMfPLk7qEw8yoSRkA6CXVl5DjgNtcIj/aa8zhRh4R9ZM+4rZDpafLZeD2UzWs+fY
9V2rMuvZRk/30DtDCISlq7/4BSixdVeNM0muvCMgeSPP4nLed+lUnkNWD+s2TBhsqIrg8zg0q/c4
mes3Iiz5QTUlwbkDArvlyRteAqxg/WbsarM68lGVBWoLRjFrHsHC2Ws1IohX2dlbuST281zNKDKn
Kr53m4VQdRFgagERC/FQJu1jlY+YqkaWPmu4RVDWvZhsJ2dKDqFZqA1ijvaUDXbzCMQZ4dIgp73X
WPkRnBwvx+nHl9QsxpcmXbwnvh0Myx2PtNIGTzHgUfqYMY6vGZhzDalyZqMdVm+DufDNNHVpHjxF
aQu2CJpyXwZnDw3tAQPJ/IMV0fzJbPkRPE/dZw9DyjmcIoG0qbeeB5IrPqe9Ks9TVQXnovD5RBgP
wB0QhcJKzZOP/W6e19uuDkE1lKO9rRrMljVlz2ogO4kM56r9ECH/lRYE1U+UoqM6GBMRx6UYGhAX
3M5MYue9lwz5EX9+fTfLWm2wQsM47JyyLbcmeK9j3fkMThZSZRAhTWg/w+wSYb8gwSNu7hAeI0kP
ovF7Zs5EVaGJ2RW5aXJoWNV7MjXjSxgQEx40I78Kzfi+LkJ/ZU2840AZ9V3IcAPReuPeG5E5oiXl
vXgiDQj6iov1CLQAC1hcjt+JzJv3zEfEfST4JsIx8DGE1fOmMBxkReST8bniR/oiibNeTypMSXCZ
4EpDYQrDi2eGzQcr8+W2VPH8yVYFKqqKmyFvm2xHJdN/M1PPek6g7G7IXwVgbvDZdhHfI8MiPmp9
ieYloPO55d0vkK+giCx8E8KrZvYgXP8tAsu3PELRhrr4TRndQLpYiz/U/2ESNz2uEqOgDejCwmZq
4r6bZBK8oiccXiKba3NlG7QBtslKQrBWYGQ8fsczWxPQ53JRak7yFPNF0dr1iCZFfV8XjrgPeuXe
D3NoPZdJV78Nrle9G4y3t4uEw97aYfXuFO58kzoG5YavU4GMFBizX6rqSwSvuFwnlGmYTykGr2/O
j7kJECoYl2muSzBgmOxuFdiGz3VnZJe56i2CkiI+H4vl2mnK02LtKTM59BUm5TUL72TvTgk2BuxB
fE0FOgadbNWwLsiCc2rO0tniJW7ues+OfPuznwWgod7GqlT9R9IO4i2xyiKLDgzuS3EgN9oot45p
quF2blTIrjZyBnFxMtIBWLTNnywarjXeHyy4ljshCmkW9I8MF8hRQNTMzH5CaDoO5d1QBTRUXGEn
YWQPvdlhJzXzi+EOd6Koi50fS/dxgaS+onl27lo3IlgmvCuMhiwqyU0U2Ut8LOzsU0f+6pbU+mE7
iPlr4hNTJsbhWxbbxRHAycc8iPgYL160Kq2hPldoTrZQFCfyVqIev0DXbKOku8EAFu5y1Von7A4B
wwI2RLl0AYTVUXInCCS/JWhlnNct2HQv9U9GxlInyQnVXtVB2BwZZ+cb25gIyQA4A9gxG6Hk5PmP
qMaetnKwKu2HTsxr5muXGZP21i6M4CaNo/q281K182Ju2CYl057A72k7BH5ECidfpG2NrKfI9TkU
EtR53Ts++20UD2SScFvCQqFqlvUaPYl5o9wkOLBNenIKbJmekN3ZKgMnp4+Z+o+uVspjMR8Yywo3
pjZa5f14sOuEeEZLkeIWEtLQEd9R2uZwjFRgEbsSMDR0Q+3dCjvEn2pASRLxzOMB7u9GgCwrnMn9
Ni295uK4nrWy+qzbRfTdE5MaAxi5P7375HyuMJZNN+UUwbHIs+wtMMJKrr3Jm/EnjIRPSI9tNdJP
ZJyjcJB7Oc0j1RlZJgPm6WPN+QpLj0ME2GhWgzqsua9uRd7VN4StLXCSTPvIyhvwSBxzV3VbaOsN
ZDquQDbQ7qn22unTopyUxHSocH5XHlS+cUajIh3GW77U8G6P9lwszzWy+WhtdQHeATc4FkM4PySZ
s2zGcGhOWVEjp7Tzgss9G1c5HuRtJxzxKDuRURzMFk0g/QTbO3/XML7aGjrHToF72aDUT1+lB3DK
N2e1E+E8rgbmYbsmZr88RMVjjjlkDVtOHZPEIekGdeEmAor4kvuRtc/pdLeeU8VaeRNuAxWK2yqo
BDMVZVyKfvLZ7y/zCcvGmK+Ik4phDXrQ50TU3MXhIs/BxCAYc4Bio5prHHMh4uwWcbB1RGgvWUDG
XnuT46B/G4BGIzRyFToQm6HvTTwT9bVOkY5+rwsNL4Zj4U0bMzXH49Ig6q8Lo90PrBze0BIljAqy
JD0LOEQfhZN65NJ1YkRNbOFgd9/QWZgHFWeAZsyqZF4F2Dnbydgdv1b0wixfla4L6uZxmiCdes1Y
Vlt/LJIbY8rzbBXOMsU4aBfxsXXG9hw0XSXWLZSVHIO+mxym0kcWkCaVez/bSCOWuKy/MtA36DcJ
KNTfDRpLXSKlqcNzSEcXpuzYYVOTsIcEvv8GH5bhCV1fle3MrOOBU3MK/yjznAyC2QgvNfFq3ANk
Mp4lBp9wE7naohIn2LCJF79fksS4GCB5eLuJE+8GVqT+JmIxti4o8uKN8Kb661QPS72NXb4ka+Hp
PA9Uhb8VX01iW8+MP7tvdSpTf2PjsaVOLggAWk2APbeUod7TlOEkX+mCsdzaI7aONLbzowMx6Jy3
y3IQZkdAZcX0vm9TNDNFTZbSJnY7Hu5BURmXEvnFS2IDV40KKg0A2fVdtFxfRdC8Ooa2BgCk0ocy
CNcffUpNkgSS8iRoGuuBY7D85tReNW4MQm55ahP86eE5D1cF/myW+fW817a2lzgh6WAFxMhnylG0
8z4qGDmYLJ628TCqTRTxLK8ott5YQwA/nXX5G3jVm+yn/IhIwlw5kbCe/WKaf/hznewB11RkZSZM
fxKF4mp2QxbaFQTGY4Z37/Gvexjr3/UQOjWYfomNISfQn3uI1iYTKoqMHl2H3ZzCQE+IZIeEt2F/
9AiLjfLeYW4z8sW8d3Prw/4q+bCH3v27hsb6s50RJyNDef1KmPWTcgHb/s+vZaiQ4+Om6Q8iofIH
Nj2498y97G3Uk1oxCwrCOOCT7SMMZ5IZEkgI1zkQyPIeIcK7GKXTnDpnnG9KVTevwyDE/cgG7JOi
4t79zQdHc/xL92exq3X0xtYF5Pfri/Wln+H7croD03+mLB3RLHPNjWZaaXxvDFx1PIq4wABzW89Z
3/kbk+eUjtervqQ1dbNE9/A3OdC/mmP4BB0XqaSvX5TEe/pL4xvBsYVyFHUHSLxEjAWkv2w6NqSY
q1FNtijTNxzNy3Z2HB484UAFhbIVE32sb1MxZpdUiebkaJU+XrnqW53k8tH3UIYEfbMcQgMp/6rR
oq6//jjdf3MhSge6memYfgBJRsck/NzM4pd36hz92QFWA8NUmTAbbBjV7ioyLfksMZcGsSN/EM08
HhDCIo617C9+Wn9WZeRsE5dyyXAhsQ+M9m7H1hZvIyYCJr3MNk2zcN5twTz+to7qcrxp49gnl8fK
NqYgiiWZuKELjpIDAmH33rTiettOBfWqttFSQJJpNDnzjYip5jHaqE2lTxhbDMZljFrvyXDl/KPw
I9PFsCPAqjoIhihaPOpeVeXHAdLDkdgVanaaZfoSkKfGiv0qV0gbFZzE11p9KpfmscwbfaYEumzP
KOiDgn27MBPvSeCc2aJMZvGOaPqcDmQtwbiiZ2Rk+6ITv1HBuXb+3jqIiE99vsjx3IQq4kNKwMAZ
U9djJY2yGEhi7YQ5mHcoCMA3XBvBIWNUMZT2SxUKa9U1Tp0dpYeA5gj4MdnATuB/CCnow43ZIWNY
hwmsoHHlUnHfBKbovsncgeAiFDV9a8ZpSZBhzDtmlF1tJw5hPBITpbwkWndlII5Z006bB7pvjlhG
/J/NlFbTLhEjdC6JsOsiIHdnamnc/FjUX+d0yHZt0id7UDncT5niiiTWqN/EWDxf+iR/l8DvWZVZ
9ZuvcifZtLjYaCr57AJmuwmBEnz4PHSMS0s6wNHiwfGYwX3Yo83h0POZ6R97Ihi/TMyZvwiYKNT7
uY3GZ+L7dHq/faAT9c8zCrrVoGj6vbzE4AcH/PM0WVA2J06jXvd2JSsDSCo9+E6x5BM8zxxZl7VE
xbHtUroWzE8raif5WDjt8GJag01wsV19cbuWECRBh1VbdM9o7BaeAH2FkdBOGSiRmlHfkeEluYMF
p0kflmjO/J7OKBQCN1HlLtwjTO9LazVZ/J84LZuPqpz4VNjfrDq6wxVbhuVQxjwTm7phKmcT3bya
Av0IjaHk7dyZrR85WM0rgBj/bCnGLF0dB+cIwNcpmWV59hAn7FseoPsSfjzrqnJ8wVFDe6/mZO/r
CRA8qvquyJgPyYQ22Vfl8oMoMlyY7ETqN3AkD+OEvrcfetpt0wVEUQoSh1WsuWL80tLQhbN+1ZPQ
Aa/Qa7gwqlx/B47Kj5a+VSd9vpvswjZEGtbvbjMNu4nxvLdKTdy9YEKYjOjmNZlMGvh4Es2jWbZ8
M1VKKXJ9FtdlpIWiESS9zCFvRxe9zHUcVioMVnl3uZxvlgib5zQyXbtehvbECIbLuzEP09U/GjHx
cLq5ebxOfODf5LwVCXHEYnICTDI/5qWVoIKgoMpxUZ+HkPSS63jAAP7wtRcNnS0DRz56PcjDyzPv
spqBkIrjH61PAO7C7QZhDtwkXpuJWZgfMb0y6ym7NLWYCmRvWUCfQkk2VHJ6aIaR4RzWrgWvkJmT
Fc07ghyA0BXIEVV/oBjBhR467ygzSSIeSAcMUi5BwPCW2l43k9FUuPd25rlPFDwmalZv7AisxQbI
GZY1r4sDiQZGnGo+IgQyW0Jw50+lwW0e2m1+NPRwBd4XxxodPXFpelKjc/NWPqUGIaaLNoQVNsOe
ZuGIcyz+/HV+c31IThmz27KKBWnHxnfTXHS5LLFmrfOCYqnpTDhC10sTvuuuFoyGysoKL6aVl+e6
srVMUvhnv++a18pihkYmHjO1QdfKCiITZFM6LRDSPYe7YXffqjyo3jE7saM2m+CsJOdspYggQZ3d
tB9miQ1RZdlgbTvap23nUZ73BG+d9fXctPoY7sKqu4Ekz0QySCQ1b9by4zxEgdAisHqO9dSbukQ/
BWjQ3i2fS0IsQ/dtaEjniq0wupcYTXZWq6+fTNAAcBLBR+HthHr6dS1vfdi4uygrs0uhRqZIgsck
ci/7+fpssFjrnAY/iu8lRz5zJ4aowN/FvYwMl0eFCvxzE1CGNDN4CNWyjg0Kkq08+J4IcjgqYy+1
ntkrdawr+SIDBsTHOTfL88Ky7ezaFLGF/g4AqEOMwPtW79qlojhXqONtwmRfZkWZXGfM58wqt5+N
ouSw5Rx7rTq/fouRJpyYX3jr60hw7Bla+jY5WBEaKCLMKD9BRMCqoM3JdiDZuUIqdvtDT7Nz5f/0
AE4PDYbrEtfbWL2TusOAWjEzdpKQVqGncHa8Rm1shstbHvZcPNdjdsIvs2dyNN8AZYo+09XPcE9t
TSom0ZYpVIvCu2Vo8wmZGGlc8GnY9HUjH6bJ8RaP3EcZObWfTW+s6fEcrjUDEuukmJeB7SmSYync
5qTqnCGiPiodkw+lzZwMmy6agxw2O1MvMr2dBhTcKmZkwj3JZm1d9oTAXdXkTiOH71IHmve8dGK3
YVGS4EsTgu6q/orZlpKjQeZ6xO5HE1PD1rBl+T6OLp/agivgaPsxt8qY8Rn0uUk3NKrmlaoE8Pow
kQC3ys0qoG4Z3OSOsDkOWUXS5EtVhVSQM67MceALn33WgpnNSP36X6835lykPGIMa2g/XMUzteah
ciyXfnqYbLQWRZwmZF5W3NAJVWUkXQ6Z0eXKRtG2uFgh8DvX3kJHpuS8m7rsxyCWyttCOeL96UGx
zhcWNp2p0lXAPDW0ZCgFhz2DBN6xOso8VYfBF2+EicLO15sYjK8ImV3tXMkIaj31YV/9ZuD9r+/w
b3yHaFO10OkvtLLs+oeP7E+6rt9/6PdVpW/9I+DKRaClIZF6Hfn7otIP/uECo0RAKwPJ5ukn7iSb
Sh72gWXSHsAtwB74x6bSY71Jx4CoWrAN0z/1H2lnf+nqfLgwEHtQlzlQKv5lp+d4TsxTNoxOxGL3
pIGxIn1UFuGgjir7fdLI4DSaX1MMC8e6EQKZQ+UHl7Ea+wPBVOPeaaxmb/Y8JP9mpYlM6V9eGm8O
jTGiOFtY5q/M+KkjszCzfe8oR7eu7nGFmff+4mHkQ/7q0jAM1VNiEWa/Tdpw1UfQrI2asPACuET4
zS9L67GzXL9pt/UsC/l5qQ3iqOOGZRbYD+utiMn4aAlb46EDjM3wNzlZ9eY9UGi/M5js9IZ/UFm4
bAQiFuLOcGEJ4kQqIbP2UzyPEegsA+YLAvi8IRipy5kQyg4YMeuQ4OS3PC8reybxG3kaut24HRj5
+c4DWbjDp6CqGXS1TTGu0ObmoPBV2nwtcLVfYLVUKeC+tk6Z50HmBf7rEg00hnacn3qnyrMdi1C8
3fQy4rFsIK+oSOEHCF+mMDL2+NHaUxOlFroqp/tIzLi9p6vC05d2N1ZUnerK655lmUwPVjDNe9kN
/Q29y4g7azQ2iVzQ0uKs8e4a4cznMop3BqQjBBKDVV0MEbyZTtqtjKSrKqaEeayXMLVcmYOrbg2Y
44+kiBBhJeO526pknM6RXJ7MIcrv2xkP47QEpVx1yrOinZ8Z4mvbFcyaEVetJtfFSDk4tDAX08/q
CzpCZ83OC53QiDtvXDusj27B2nXOpzQiiEPXpOiKmi2gQ6KQg1w9z6Y5gcIgw2LyMCIgPSl3tezj
bM2oGPOVg8kCf5x1mJywZhMa0L9q0cpkEvYull6trSbyHvnUmxvfy9pdCpfphM8uOAVMSXDQmnm0
CUszf8V51T1Xskp/NArz8TobjPqp6ZKFCDl7OjujKb9FMvYYFvfNFlILoCd77Nf5PLZbO6mQffG5
ix0j/YkImKyOv2Rc9vA62mndc6WtFvS8F1OO6g7Exnjjqm7YUlAHoMnjfMvev9S9jMMb6h0gM0W7
Y4VKTjEaHS7ptpDhjlKpm9cYVb1X1KJizQQWlbQfDFuXaviLHSEIKtJ5/o7+KrxtiLHa+NPUHgS1
pVpT6XlvaKxhT4XAtI/26KXtplLOHK+XXlcVaKsh7Uu36/yV3RTSXkPuYSKOcmPe5FFOIjWgZ+PZ
nTodMWzkRK1OrXUT1C6pXhOf43GUS0sfZOXxOYKRSPq14tMTQ7isxahZqGO8yzEWI6j0Q/FBlIvy
Vglrn+dF1cx88yDg41ua7NYlWQIARxCubWpM7i72ZkSuoCQf9zAXHXY9faAeZUm4CnrTyjtmffsp
iNXyVY7LtA1VJ46Bp1PsvRnGbG0Z1R0noXobYwbzK2hQFPIFWe7aMdNmZLEoNHu4Wlr5XoYyGDYU
zVMK8JVpwR1pBeIIC0KxU6I7JMNl7OPiPFcSYSLlxnisIq9yN4AKYd2moZ+TVlh57WokGvWeIAL1
6LV4q1awZMcJQG6X3wNhqhFg+AjOgAhWGAKRkFMowLy88zgObgp68YQIu7x4QeLeXJLB6RlJICi8
BRbTnI1G4/qlA7k/0Qx/iegy31hDIjamZvx7XKPBttXk/3Fx21vsqPFDYqvsU60TAhgbWMASkWkV
tYLaeI0ScLss+0gjqAuwXHXYgOG03kOXzLnxSlwlcQQTS4aL7TCX2MprYEFUt167EzrHoGXqepoL
S71Ffkx6hc47sHqSD0BnbhYG2C3uQnIRzGtEQq/TEuJgTAkAH9sn18FnvQotL360XNv+XLFmuMh5
KqxD13bRgxCiphKb+yxf2wA83isAJHSOZIG5+1anOIQ6zyFGsWehG57G254kDcJFLEXbgMddKxAh
MeJF1ukQ7kiOG61zP/7gfA8ugRGrXSO97t0zAv5ExJr8TM6as0tnJz22mT1tG0UqBWfDdEx1UgVZ
Yhb/4KLjnOcmz2C0r2YWKUxZlthYBzgDwJm6JF+wbAFjIWdbB2J0MAKA0MNTHHsiDXuwR9evDXRN
jMu1xRZKGsjaHi25JSz9I3UwuStf1PBvJuclgcp/TKnvHwInJnOdsA670bEdQC6ce6y55zTk6F/c
/BzNfojMAU6bxNDlucaEkqQwNr5Z1tu6Fund7FZyL7CE8APLZN9DECKEAtO+unN1tIhtD/amiGdS
BVr+kfim8Z7qQJLWdqYbWgWBPqCOCSxxg/FjdFhRZYx7Ny25aXtdl3zNddgJV6mLF/OagSJSSR7K
rKNREMyM8YrHaXvj+DpexXViclSsbpFiO8wGCZ/whwJnN7dGUm2IejNfvLTvSzZqBLUwN2LxN1/z
WyJoYeEm7XSuS3/NeGGJrXBJ+TqA4ZoCM4xm+5boaBiU+Xxd8RdDpOO9AdrkMpveE0Z+d59es2UY
DRBDUYL+ue2u6TPaXXUfZiUhCn1cvc86pqbXgTUkuPB9habOsTGctHx33KbgdxJzY+vAG0DLpCnI
uC1u/aazzh3HGXdRR0xOdE3Moe6ycYL6PVBQKe3sC4Dzt86wvI07W7jFVRrUJ5gChlxx1xmglkmf
idfs3FW5NaqmuKiYZNZKZ7QKj7TWKdfBrTqDDKKDznNFE32JAsXD2vXd29itYmJ2uMXOCUR1dwOC
H/C+EglYBLcQ5GPk8bgJUzJksR43X/2gqeGCLkZwAr6vdIHp2u2WVMxgO18DaVudTeunOqY20Im1
yLEXsWIMT+znZCwS61aaMtS1Fjyv6hp7214jcClPWuaDOhh3RMAi9gMPfahuOjrX5BpgvYpM7DSm
LU8CJNFlc2DLJqYN0pY45NEqqL+q3PGfmGOKTXUN6xU6t9dHhsL6O3DqvY+VIL1t4zmbMAvLgjAT
f3phidRcLHq49yb0033lkX6yYjNIxp0V6sAz2ZT7pmOgvjaiwnQgQi48MhoZD/ukqK0HcHRxcQJy
FRCMKusfQclUfp2bkXms/TQ312U1GqvOGTwTQVETO/2N5882IPBrr/Lftu7v2rrAF3/Z1t1+Scrv
P8tPsb3on/i9p/MwMAJOFWj2XOKnf2bJSIu8LVNCKcUTRHLAH/JTQZA1ADpgdPh8/D/JTwX8GZIJ
mKuaFosDO5D/SVPHn6h/VoMCucMPye9BKUlT5/0iP51BcTn9bCwHgvnmAFfuLTDfn5rch99+2c9Y
vX/9E+w7XO0GIj/MohX98/IKqloOJ5XJ4hg6RAb6bDcw2Hh8pP/TSv9//BX9Kn7Se0InnyY31hrA
8r0z3qvpe/93ytm/eyO/rGBlUgnuNf7EsGC3fgTJ2ixf//pdWPTsv34jPqUeemX6a4mh3/7l4+py
gwiusWmhfpXtRyU9YqHRiCDC1ApHNySDzDGLEN40olAAL0zzO2faQkK39vM0qn1St+0L4nnHIqez
SzdtLx9JsB1d0BGTOgct/nEEQObG6adxZ4GcfOLRoN0zxZA+zxlmCdQW6Q1zbEkabP1e+DXpTahs
cqJpDuiVdcUes6Wiv9lkhoxv8xqGXtYM1cpLYEF47ZAeYzOXNyZN+JtRSCZhsTvHt2ZjeDcU+TQY
JrO92HAJ+4mKYcIohPCDTnA4D0GxfILHlm8gjdnAqZsPD1LWKUwKZ0vs+Ljp5ILp0e7OIrP7T1M5
i0eF/RaYkcy3ldOmR1EA9sgHS+y6zOexMNXWrW+CWEgdMUHym8aLI3t+Seb3Z7mAma0YO8IHJg33
NiR47lClAWazaogfw3RUH0FPtNLIYLdbe+EET2ikYQYr812VXvga1/jTNkAFl0+eQk9O0pH1vW31
BsLtRP/DaATx6VOa9y//l70zWY5bybbsr5TVHM/QN4OaRAsGe5EiJU1glEShBxwOR/v1tcC8+UwK
xmOUclyDvGk3TSkEAIc35+y9dmCmfrIbXWXf95z31t7ygBG3XdeQSrBXqCVsbXJcdsuRIvQ1shRb
5LjcRkjLSIBoCSgifstjYc60G/gir6plsR4m1f3M5vGzPZuvAakaX0cTFDw92PSLyvF06HTl8pVM
Ghz6g/2KLkAGeBjoW2cNB+AMTeeI/GtWT53O31eO/I5s9PJDGTjtU6qRg1qMjXdZUpu4FuUQbS1H
UjNgoQYfb2YXMYX/TSCF3HHY0Pec8mb0ZK4br4NoirbYgHSMekibDs5kmyF1DS5gzu66aTI4EKWf
o8jJ+gc8et2DAoW+niVMglVOFtJ9EbPt0YsoP6DTIIZIq7ttTyzYrR/wOFHD0HctpcACx9x5o4Yg
yy6wnJQQGTHQkjGbEpjeycj4xCkxvp/iVH/Iqi4fEfnQ04bHiboujvW9Ycvoe+RhGWCUaNGNOQTk
KdP/9DAOGRUJyFFk38J1NDdTPLlrklHsA9m0zVWjgcQzsKpduIFw7yLN0vbsWK07zyjjK1yFT1HZ
zPeKIwX7MqfXwy5pXPOikfiJum6EZQ/JKvquSLSivDHg5LGgc+1rtJy/7Cz3f5H7jWeKtKdLSTrN
9wTJyBZVA/1oOlr6VmtVsIrwVfM8IrIDNsY8/iyalifZ9mOxRYKo090xprAkxvGKPFP7UYfts40m
H3YvglVj79Nx2jucl7/4ZtRzQnWSe72khYdUpHA3oEFSJPxpb61KbJ8/jJzgjgaIw01njcOLBN16
XXVxcMsZ1nosAlTwK875Gk1IHDGDGU93Fg6aHWc5/45k1OplSpzhXk4gescsUTdj27hXxkiBv20C
5zIXEGqNxgEqPCn3QXC6AjcxzcS4aX6/dtD05quGrBTq9CZZs3LWPbpuepR7q8p1nQ1aiJpS2KD/
slNX0b0t6oQg7j77Cd2sDY2eSSgHRbtnaDibkUzKnZhEu1f1QGRdK9J2w6rCGUG3m8ticDnKJXWT
PM5myTYaZyl/pxMl7iYLsO7TW5gP/Nr40QQ1eICv1VxSJpzWhYPkf41HQCc9q8yCC0Qqzo6ttIvQ
OwaN3Qb1TrljDTF/KckleQpWxbUYEz6m1B27BLUl4UxeaFJfjLENrU92ptoWd2xEbUgvgjWZzTyH
sZ5JPGPneVehtv4+NEoxjfU5ciXb3yfIgdeKWeAbidAIKXvPCwm56l/x+s875MHOJRKDaj/UKcQu
crfFS5vXxncqN8itCohxv1ochE9TSxQZNen88PbHzYruJ5UgeTGNCDY4E3rD7TBnIJUXc2bv44/a
MobfgiFRbhgxBti3S6bzYsJ1WxprHXHR7coqlP49RxP07I2q3fQOeSsrW1ra9g0jTN81W5s06T/Z
1Rh9zeykfurTsty/wZIdZ462KZ4vyr5LGkajw2keu/zg1t0LhXJ14Xuun1MdyJyNH+W0/WhVMnnK
/iZQOo/vjYkrjSC9dnOO9oamiKiejHoMay3gYOoLdAycSUlj0BEoHrLWgInp1a4CnJMhv4NLzQ/W
R0RCQZq7DwZlrC+q7ef71Ab3sBILqNYRPrDOYVHazaLjskQf0FQDULsyQH+t3/C1InUx5mojr963
ID/UHjzYrrCSn4HBn85BqT2U0nUuI/Js9rG7+N0axC58/Zq/ZzcqLyyh5U9DQP2vAqL9sEBIt84C
r/Y52+7jHMspAO85bANqRlpGR3xYrMyWgVe4DloOIxFBEpac7BejbIptJRjgHDTxyzKi155uEyNi
69VrxhqOYk9vH9vcnZ8YSPGdm2jxrcq64KFaRLjuYlNNpaj2vrTcL4oNqQIqZUZXBSKlad2WVbA3
Iw27i4KNOmt6/9pXkfa5XMLMZ6UyY+Nr7j/vKVdj9GvS+bGjbeELtoVxgzFRe4xJmrijQDIdssJc
VE9j+rXqWv8+qPtxp1F1fra6yX7upWY/Z46Yblip3F3SJNpmQsG50YSdhF6E4HiONfmJWGl0lvjZ
t6S1jphoeerKQc1Ji9an7U8wIeQkFr42u4SDZayaGiRE1VHCqhmIO0hj+qXXJNW2CjJ1UU7K2grU
DusRnBEfsRdMh86citvIN+ILgxII8L8F/D37xnwfaLbPvsK3L2ei4m6wD0TbsvBQLNvUu1aAkvNb
ndboBXn17pcgomypQKg6SEFYDDkd8/rnht5kiy/EoHpD/TGwSgAaecIUaBifEi39DhhvvGFSmC7o
Lle3HjJSzM2YlInZFdOTzineWZFnkm1nAkJ2noGvANNyRpqql90SGMjZ3zLzg92VzmU2wE42vEHb
RlKMt43XsnQTS06iUlNrFvX80stxZmJTWvlIP7asTf0F1CfO4pHdiutBoQNZQ02uH7t6rHYdEw57
oMqjHWGb6rahnrGWHdLTGLkeWDYSqkEKDTvLNOAuNnmlPbZAgcmvKZF3kKSGYAS6FMT2Bb+sHJFR
J0+J5fH7xsI9tOCkjap40juGUylQ/ltBanzXY9wAdknDBAk1nODAh+094o5faSCiDgk6jm1KCfEw
j8N8L3PPO7iDPW19NUlin0w8otbUi4ZSrkuNQPU1M12Fl/5ed0e+ec3CQraO+JdHYHaxWgUU9686
pZFPxB+9yyzqOqTRwuFrCULdp7o1X1CgcfcDjdzljm69ZDTXc0AsAnhsGM1dWj6YYw5vy8+q7Sze
kFa1kuhLJvPbVE0+8u6qeSBtZqJKmWqXcdTfdfS8VqQXJtSAtFe/geli2NUXOPkGYZvA8LgNNNM6
elf0bK3c+b4ctnDrzH0Upf2qYl9ySdKm7Mge070tO8TkIGaHyLdkusN1UK/z1i1/eJX2o52d29Fs
rZ05Iptn39ZcUD8zVzjMHoc6mdfS1+KQ2WrPg+jXhm5XmziiTwF78AsaVkmHYXHuY+iINv6wxNtZ
Um10HywmkfMkJHuC+6VWi1i3w2/JjF1djyK6FlUSA76Pq62bFjWxF1bfwYTJkm9x1zthDj4HQmM3
9ltEiPWDILwE/HGsE9VTmsllkrnirqpy8UVDUgKeYCqpnonuh+g998EzJNWiAjTARddP88FMgxye
c9KFWkI7DkVkY9/ZvpzvUPHJB8wm+bYvO29a0zopsVq77pZonQjzfpLsC8KFd32TcyTXi/RAb26C
VaxIH0BQdmnA/AxppDmB3Ax1jOV/53djnl+21Xe298ZXMkv8ayPolL6WplPf900GE8isu+EumsG/
qSkJ9pmWtDvld3yKZUnYfE5hmjqe5C1uqE9+txO7QRhBCtutbajsvnJUvevSSX51JfsrOmmJeTP5
gfpKS887oMGpnpHp6xHI0M560pcV0jVKsdITP0GfX3WXSerb10nZqme6Tw6SnWY4kFDYXw7alP/A
JoTcIjF4uXWnorveE+XPsiXvrncN+6Vts5rSM53DgwHR5koqkmhdVFQWUaaVzVm3Basz4cX6bFVe
uc0jx8iXtN3kptam17z3/C9m7WG0C2YfXy2mM6ctsnXWAwZkjzezFJI+0K06UlY37iSZybIiCzOB
u0KgyeX1stoeJk4VuNwsXB4G6v5WzBtKrY9akX4ZK+BRMbP8isINWvAAw1RuiGe4ItYmd4sB94Pt
NbR82BkjfHfLR1h+9ZWaC/MC9h9bKeDlUxRTwc6F3yFAbbEghhyXXO11gqhAVVM6F0bn+k9KI2Sa
c6e/5xQzoJBNo8+FpakrFsUCapvMXpBc1p+zBgma6MTo7YVGpXeVRk2a04VbIk9x/IGC01R1Dw55
qDCWpuO3XLoErHdyyA692b3CfRhWHeWdqzHwq0uLne2PSuguoKIFEqDlN3Pd079rLa3YqxxbycCr
usKdB/GBkq66sU0/voFDgeLQLrJ2i/yuuZaACtctQtNPfP8/CS+jGcGahqWS2vTKitR8COq2u8vR
JECXK5InzLoWCxdQKOxq0X0rrPq7pSGBydrhmz2ND3MH/XznuVSVtWow9hk21b0SmrXmUyse8CvT
zk+SRn5ydJjCa6io2LE6nY5+360cRjydkdreQ9jzrhD0TUwusoO5RMhrSOBx/B2VAZ5OZkIaCBrt
6Hj0HjnqsJ7EQfktgg+/EXHwbI/2cKkLw9zzt5ibZmzUg53aSIChWvS1mr7Hc9Tv+kV1y3Obsusg
mId9D/SFwjYwFNrxo6S+wkOxIu/Z6xP7Me1restdygcrA5oZFXsqUILBztGcvbIS844zyBMTcn47
itk9NA0aLDUodyuKKnqpg3xeF3LwQ8x12Y1LvjlleI1TDHiaMURB0aCUHqpPFT1kdrjaPbYfdYGb
ubyPUs298zC8oQlwzRsj6a1fRgymuc4GtOBdGh8ikh1vK2dMrgondx5skQVVvJ5mwju/ZhUNZMw/
+5LpdtsLiyadGvV7vJgukYRQqWrIPPuJrs6DYsZFeUXbKMA0tJdF9xh3xBWP+PsP1mIYUYP8RpyS
F2ZxworFRvDARKqFpRX0V2zlYNiSa3DTxk3O/reufnUQXdINBInvVpMhxPMVToBV3CT591rPMv3S
EF106WNi3VAtwZOOZvSxM7VxWmtwoYObtJCxua6rphlXlqyFs2uqceZolsjgpppk8ViVuB6xfQb7
JG3BtVHCenTN9hU3EzBGuFwEUFjyoM/DD8/h1OAUJuJSx+GQ1PQTUXB5dlGmAfjL1gg1+uMHvn8H
cI/7VMbsje2I/FB2hcWGcseP1gQ1gtIjIpGU9XUaEHmN7ovHEWTM5itH6vfsofAle5SJtM43fthB
MVzatYMRtAFVj0RF3saREfZY834lkDHuHF0z79sx+NWMtvYU8+l9JqcDBqjT1g1pRHJczBJESWqV
U+/1YOwQJDTVxlWLy6+iAvBxIfR9FdQMUA67gU0OGBCpo1qrS/u56jVfhgOI0VWvUYxLQZWUZbPn
PF6eoRW8q+z6y9UCA38Fuqt3EAZvdEZFg1KGU42pU2/5R1p647aIRXHOzPGuvItWy4Tg7uO4c5j6
/qxT660rKD8a3Fjix49jZrNkZL1xrStCRT9+hscULuBbXOoNwoCZ5Z1lyMgdfSqQC4f4y7urvFB5
6MqMLSeDd9UgW94TKjid02KduD/TIMCIOhw6rWPrj5NGAAxr6INTzlNE5coqLSnZcSa1z9zfO9EX
98cHTQvDs3XsIkePMmfyn4XQZFhOZEXAMdZIZWn8DC8YFU2yvps7eMJUEIs5ue5wV5y5/lKJ/6N3
slwfQ5YdkKhBj+aoUj/Ftkj0PG5DvySEjE3Xgv4bPn/8EpebOL4IRirdd/SlV+SZf46X0WC5UIEp
Q6Uo3XpDwi4i9qzopjD1OZwnc1z1HUGgtWST/PGlT40fy3QdcwlvQ718RHELHHs0YtOSS5Fk2grL
IZYSTBg1a00vGrx57MAmOAzbjy976tO3bJR8kF+I2DYWc9lvnRyrxQLopVzWa8hvMcr+M+Glcxi7
jNrAY/x+fLlT377FHKPbZHYvprU/LxfLRjeQ23O5VjmPjdnsOfyjwSDq+MwsYywP7N27xGNkcwJn
otGPH+g8//Muce8NP9q3sTlF3U9SVceV1hbGNSVlfe/6s/6Cg3ehtFGK//h2Tw1aK/BdwFgWZrh3
H41nqXmIdRlaXmzfO8hkcH0xxX58lVMPlVe4tK90Gp9vTa7f3qFNuExnl0w9b7NAn0W0IoJpJBc5
E2fe36kbsvHF+bZFVT5Ymqi/D5d87CrkjXjjhqFBrjXU3wgQ/Pbx7Zy7xtFqlDoYqVmoZWiY6np2
5d72y3Nm01ODg/GHLpCh6MBi/PM+AijUgzSVDAV71+u4082DWVc0yvoh/UKwA0Oy6vUlnBXxFtaw
Cz+yzs1o7z89uA4OLRS+P/JFjnuPtiM6S6sJ0osNLCsKweEa+khzVWgwsCGtV5u/fa5cz/MDyEeO
aXjH316zWB0X939YViMbFHe6RzPondlKvB+LFj10NNOUds33Lt4gNtQs86KBbBGj5xR1uq5Ff+Vl
9DI+vp0TV+ImFncpehbL9o6GSdCm6TxNfh0ytQFO19pLa/IehcyePr7OiddkeDZqbN4VM5e9TNy/
fV2uKHMrkF6NBUrfyuJF84t1lkMWAav48ZXeC6t9VNy/XepojaVG5UYlgpuww6a0sSs7XkxbSuGG
67stPv358+SwH0PRHkECsRXWQ2DDX4ll1baQfeBF0P3dmy1ltFJaFMBLe84PDt5UxMmjBnwCTFBU
cA60G3CeXUy3iHOV2hamytTB64kZG+qOCjZOeeBGVBzhbabzmRu1j73ebys4fT1k9BisnePFjlBv
zQqqjmfaJuo5KCviE3r/0+S66Us5dwQQLyACWZDhN5JE4+UYYvLRvXBdwtAdOrPGwsc3u89lxMFI
uQQG1OUnEALEllJYKuu8wRA1UG9MLQ8aYWYhux1qBE89ce9ElHTr0a7tkN42VhTlm+AN8mxDCc+7
yklW4QWjTRqZrzdBPGBeiceNzeoT8LTMJeABXNJ3D63WmUXrxFgDnWig4GDNYst/NNaism/YfUw8
l4y4+564pAve+hjGmUT1OkbWEH485N5veMCt4c/G8g51DYbYn4O7qXGvDNiUw8BXiGFTnOwNmqkr
1xJqH/mxukoovT4iao7/xdj7n6Fh/M1/Ls8Wuzl9MVHgUH935pDx1GtJ51YhZa7pS+8OxreGfs+j
Y7jZ61/fJAIPZiNqHfzneOtIX5Tz5tRVYdlLuiIYKggKXMLltaySFy5xqf66pcEOztqkaP/xxU9M
U+yrLDIi35Dsx2w2L487yk5VFeLDS/fNQPTaGCP1yCb519sAe5mkDA+FkQdk72hCpAbUxsTPFSGk
vedpwn9n+mPHV2RZfz1M2W4gmEIYxelDP8a6C8wFHSiaAl0BBnScHyEiydthcACM5u7Pv32ANlZ8
bCaLrQY5x9EQjdNCVDZG9BBZjRVqYqpqeoj0dNrCytszz/D9B8jF2NqwNXBoaB9DKHBnGonbldyZ
Zj8mlvbczP7PbLQe48E9swdZvuU/PwAuxbHU5daY852j+8LtmU6VhhAD2sDWolYa1MTEekU/Iyjv
D5Qpz+1GT18xYCsaLAK44ywzDa+bXy9XbIz+kAfipZ6MR0sC8+lwP2IhMa/+/tWx8V4iAEhQo9v7
5+ziwJRzVeTlodZ1h6noyVbKb1NXP3OZ9xtGW3eIYLUBcbP7OKY69r4+pil/ddhrpvaoeeh5xciK
+PHNvJ8quYqhs9nAmuWyb/zzZkbNHKssM/JQWlS0qPSsi6z75VXuPaAQGuoEBFtTfWaWNN+vlFwV
K5pHph0wzeNPLSpnFXDsy8PAQQM9wJNkrRMYIMeALj0BN+2qnbAprbQaqMQax4yg7aV7ezU28UVB
H3mHa/5xnpzmU9CR0xILSE5v24KmNp1LZHHu58Ac3DBW7T8c1f9xjj/5YvxgOfwYsD2PXwyShISM
OD5dqtPVNpuItNZG6pwfv5j3MyyPCF0lJSUce+/AMaXdsIzEdRHiVUU4XPehDsvR99S5XcuJDxbA
Cntb5iF4EkcDwIEpUYmmYiIahYWQJUowMenj7uO7OTUDAfGkDEdgBsWO5Zn+tt2cM90c407LEQ+B
buo9lqnRgRwOfel7nyFG/vhypx4etwSvxcNQCR31z8v5KnUxO/CJTnn0c3l2MnXvSxk9f3yZUx/P
4hf0kORyMDgexhhqK+Ji+XhIjPHv8gXlZUTOT5ot9U7Gjv9jKER2QbWwPbNUnZrzUMTa7KvJQ3l3
6KF0qicWOJmQfLdbVWkvc0ayYfYksvmB6frM1U4NeI49JoOdk+W7IhmgKySkos1D2C4Qu10Hz6aZ
nUPUEBDwfungIZI5bRsAdo4P/EFnjh1Mqzz0u0F/SknU2mkojlcRqcQFvTlv+JwZfg12QfW3zVTl
N07hWfvER9M5T4L89jgTG6MB8FcMUNeTDgLBmZV0yVl4t775HidsvkwLf+3R5yKjVneGsmS1GW3a
BKp5MRQsfVRl7UXq+c/dSHXCEwlNjIpI3HzoCaSFdpCg6JhdoQ5iKLHgU7JeuZMmcItxHx+PyhPP
kZ42W1ACGiguHi+IhcdvSEe228BAforZUDtdIKYkkSqop5ePr3XicRhvGmNnKdSy6/7zQzMNrI9k
l7C1j4yfOgWHTenoL+1UVKEXVNmWUrk6s8M48dEZBh07djSsWO+22L0splHGNbeXOV+SNNbWJqod
+hhyXlkAOj83clhCtKo+/Pt7NQyqmFSk2CAez5Q2kS8pOQV1yFntpnEHSVW6uKcaH0N0i58m34nP
jLZTb5ItG2UA0+D0ax9NY3wrg2ptsp01PW7WWNRQJVSWuh+aoAxLAjPPXO/EtMkNsoeCbkS99u0L
/W2WLiMJgKnm0Y59TOfCBoajN3WzsVDE/ieXgqkM6oUNIzDgPweO8OxUlRVHNCOoqzu8iPNKesq9
TDvDODN9nRqjIJwZnjbTyrvyd48krpqpDIRt2T12Sf3qOM0j0atylcbNvd9V6u9XHyYI3TQdHO7s
EI9emzHSazPbuQrnJQxd94ZPspMAAN1//DR/sxOhpK4DF6fyjI1jeZ+/vS8xDyjAIo6ARew8x+O4
9+fm8eNBvyRoHU94f1xjGaO/XSPQMiJCwFaFCPqNFcYmcWid1vlkdm5ExO0AuSTWh5UzSAFEP4s/
14PE/uXQqyWAIaf412lbSRDduoaes9Usw9gCRSzC1FLED9h2cm8GRKdWE3n1kdCrfdkizuJ0O62R
wUYXiQPdaNbH8c4xJFpdzF7GpzkgkF6vDKAlddnKvU44S8ABaoxv8TOxO6wJpaiwy94mo5fsSbea
LgoHiWZvJeV1r8k+hGH7mNZ5u+YJLxBk6qYrkJYiRJwITnsAsRh1iYNYmAyQ2rZSYk2ybvfx4z01
NlnFIcbQOaRPcTR/uk0L5ttlbCITfmlG9eIn4ta2tJ1V1tuIeMD/4LNjz81mj/I9DaGj6znJVDVW
PFUhjtal5nQzmPnFoKozm9f3bTWbWimNLfYmlOmOyenk0iSWHIMKbnd+L0Qq0Qz6JHB+pgkNC11b
d475LZbVmSOTdfq6VGl5ohyujzdkgSgbHMIONRHSd78kI+ljvrS1e4wuerFFM8MZp3HKaKvyvtkU
MBtobldM5I3ZXzio/J1s0C4svdN2hrKrdYQwlAEn9vQ76WAH2XfHwKc7jEgBQXnGm0AZLrUXb97E
RvRg5jbBorPTkL+SQXdVs4i3Gb8HMIx4xfNh3GVvHs9xaHY4uvjfyxk+VauyrUcS61MD/PfMqzg1
p7sQj8j7XlIIlvC837/fVG+dssr7KtTVy0S7dzUN+j43VH9mZJ3YJBq/Xed4Y9SLvixgXVWh7yyG
QuoNa4gX248/l1MLoguHlL4C/TbXP1o19MYE7GvLKqTp5K8n4H4cxp/rHGN60k5nTGcnL0a9kjML
8YHvtr2uZDKqCr4VLXFhbNTzvrfFDgUoWmqVnnl8pyYCl7I/qwWWvXeb32KaLDdDRUVIkrw3Ww88
WzQ914V8VSmahcQ98ySNU+Ni6XlzgEVC4B33aeYW1rdvs0/LRhKP09k0DoSjDCCNHdyplpZAY2iW
CNLA+pTqURJOMaYGwsSraz8miRWM8PTZwxKEPSOK7fnM8zj585gQKSNRvw2OJ8ZhjCCXJ2xzhka8
WkH8lJj9Q2GhI/l4RJ28jgc1jx2lu1jm/vw82l6bEoEeL+QkKqjmqJdq0sBPdvLMQnpq20pxCtGG
vvzDO/oOrSHAwYH2MlR4RpIWietQ3cvawS9t3BIH+VgWwZkyy6kB/Nsljzes2WwXaPT0csn/3UMz
eIU+i7jdPci6P3PmeBfX5vuYdYwF7cP2kbPw0blILZ7/efRKphlz+qYS8QveobvuAQmuKd/Ga00Q
i1EyI2/TZvEaaMaizJSI/ghieya2MHmOGr8NOxPHAq42fEaJkg/xHNQbH4IyTJbW343e4D/5DrMm
acMtgimtHSHCLKXN2vylD2R5eXA9R6F/y+ruBikOOFu2fKnfD6tystJtV07mg0B0zWJvOmdG06mv
OFicupQ4GLfHDVgiHtq2wp8QzmK+mNVsrJRuPzvCuaRm+qzSaThzwVOveHFmIZTxKLYeP3aRGfHU
sBkKU0jt6OI6AHEzp9+NBe0/WrWLJv3jD+ZNO3FU4UUxY3KDfC4cM4/edKxNBV3Sogzdcg7WydC5
D3YCQbEiJ/0yqYviSZikI2U2ysk3u4CfqOKp7Eg2Ukj69towoFz/+EedeO5sNhYLdIAx8N2RN3An
v1SmVYR5ENvbRE7udZWwbZyymmgOCakbXeT3j6/5jqjLkEeVQNVnmbWhKpt/Th3x6Mwi6vmi2zlC
ygpneocg1dq1EZEw0LmsFSMF5aRTbAPAQeuJngzOC9vYfPxDrBNz2OILR45hcMwhKufPH6IjjXBL
stPwLWck5b35GlKrmO/RVlfOJU/GuwAm6VxisWoh01BENrSSPiqJq/3dYA36bpoi/Utis/E21ax/
YVtc7YnZe3NMAX8cA2ePJP91QozNlN1vbTdLtmiFbYCOlQrBnHrbMem8jR9fQj+3HnKrGm/5bDGh
kWQ9Pyd+FxwK3fuqd1N+5mB+6v7pgOFB95YO/XHhiHJbVrTK4v6LfHxIkKWFozumzymp9buPn/Wp
SyG8RmuAG51l42gDQtOpaYDdlGFAQu1GNP7i5htJ8wuSIn7++Fpv7+34S1uqvxanV5bB4+N/pbkF
CNyUwwFQP6ivNIwxe822sSdyrd9UXmFcGrUe3anRHG5MU4vvwQwHa9sqxJ5AG/mvreT/xzecwTcs
TU6Oxf+NEti8qJf/BYgvVdPNS/n6f/73NdaBlx9J174q1f6Ocfjn//lvjENARKrvMks5jsUBJWD0
/DtFzPovB5UTVTTfQTvqWHRM/p25ar5lhaHrAdhgs0NnZ/FPsLVt/Bf1PTanVGzcRV33V3C+92N7
abJS1TSgtfLrjqaRwJpQ4gtNhIQG/0oAcO+RskcLR+fcqnXqSiaFQWqoKLvenXqLChHIApEOfRPH
FtaRb6KqxxWglO6vSzEcrt2lWksNDXXe8kt+q15Ah4pmCeUMGVzeraNOv2170G9uM59ZFk/cEpon
pGrLBKS/2073fItBLWcRTlA28yL/RSb0r4z//m1c3f3r4/8QhEGKOeogNlscrCmfHb0jNCFoS5xR
QIofgm3gN80K7FKxzsf0P3h0jFVmHbru9J+Oi4Gx0EsbN5WAuVHKq1HvgALXJmTmKjtzUy4v4c95
jmoElTLOdBZNjeNTndcT8woiTYTJMOSkZU2fpnh8woj3JHrCEz9+gu/34VzMotWFPINYgWM9gWY4
Nd9mLUICQIjewM4XZn4TrWotfdF9MiRSnMIrIoD/virIhd8Ehm/bpuNX58oaRj2ZIiGBAPVDh5p/
5QR4a9HFWauP73FZhd49UOovzArsQfmq/xz1c5d1E6IXQYcaCEiJOW8LaTJ6+Pgqp4Y8vZ7/vsrS
5P3t21pyD0n/LbhKMOL5luNTX5IEDhXyP3p0v13paNQPeZnUxNQxQIpu2rhj9jLXcDH+Hz4v/f1N
0eHyfUYGydholZax+ttN1VHp+GUtStZcs94IvdfgpAk13s12OW0DwvA2RiANuI+OE+pyrDdZYQUQ
hu3qQFohJd6hRvXv0+1cS+KxfryFu3hZZAE2041d5+W/JnSoF/Fs9NfCa6OVFHPrrkhkbogh4Y+A
Gyu3wPfNdceKEXpjU95PMjCfc8+sL5woi771JdjgoRydMPJAZNQTvuchYzzn3ggtoyUCtVwRhUGu
SAPxWSka1V1eVFu2gtUD9lD7gIdt+NFEzPKGcvntGO3up8yuLwe/7bN14vlJvZ3sAhor5lzab/we
jU3KSxlx03mvxK4OYnFLvFa9USi/OOxZEVm2RlcEeAMsFexd7Lu7RkcKnTXk3GhSaOtS5+7mkomr
xFyyJjLQBPPI5JLEKb5KzFT4doGPcoSs1bqnbHqwS+DOtHfqS0NXnAZLvKt+UGprKJnmc5z0xIHH
RvYt9uviyR3IZGtaS3xt3NJ8jrh3sfIw+H4Vpd3N/KY+QhXiiUCtLWviWx9dGxO9BmH9qR2gF4DC
Lu8J6lbfIh4Nrs1G3Lpd9ks3eKcd7qVn/Pe/xnaIHpQ71xfDMjUmbVtfTsWS/COBQMd820GRAKhw
x0+oRO0LZnS1JrAx3fdxYa3YBpBpi728OqQxYtqV3ZEeFlsiuM3cuPoF2c+4MSDI7N2uoIBoaoPv
r96GfdHCCwFQ4V8lLo8sT3kIVKqBndjJtC4bET/6JIcvGv80/xZgLV6VzVBvAHFkBO9hIp7xlUu3
2Kdkd4lro+tFsHGJVf+SREILtqbRtz7awzyFownH/wozxvzsY9t5JHOp/GV6SX3gHqctbsVohemg
Ce3MCJ5qpPiPFoCjbI2DiARqSWhlTo8z6TF+jkR9SEQG1FFNXoGKxtyBkCJiaHRxrtHBc4OntpF8
drY+a+veZomb8UxjTROLuw6fV/JEtzvuaS1U2UvAcX8XVHxHqEtJ2kyDvti3fTR+GkgI/jLLOd8j
R1a0AzRpprsM/8FM9rGfNyswjUO3csfc+I64pP1pznxbtkYc16YYnPZz7ynxNc5s59KbCuZQ4ikc
TlaadXBhpwHeHVJtbeS8CSeJ829NbFYHWLgVsSatuc5l9gtcZkCapmsd+CHGDl7FtNGmFkp4Qqgg
UfM4LiDULjZa3lBnsfShnCbSwoeLD4Yqesh6ibc2EWPyWonACavcJeXCTVxoj0b3RbQTQOSyxpAe
dAyEefArjGvprxZSyKrR8O62RrHHFv+qOultknZ8qBozVHX/vUum9FBWLuENkXAvWQq9+6TjoyQC
btwC9u+veyWDbZzzndPgjVam8PJn3xDzJc6tXTlDzY/nUah1OeRtjhE8I5xZFUtQs6RXkxREPVZd
FtxabCoJz+KrzzuIxX0vopXVgkuaJbNbOah+byzrrrC5b7PMXtJW8299ursvxQh0weqVQSFngPEP
qPgwdowoFLzRty4g0FAvpnrT017aOu3MZ1T6TYAiYvFGaLIA4tky5yQwmu4NVzbEvBQvjsNEKSXz
B3gJ735OoW+YUk6bCI5ehC2z8+9xz0syOXDF4DpiGHaBbPaFXnabbMqYxMyu3rgDl5bEZYQphsA1
TobhR0L9nvDnCg9vi+sYwSHJ1MUtutN6lwygZxIiym7bZtlX12Z9WRiCwTQ0CZze0rD/L3tnthw3
km3ZL0IZBsf0CsQcZIizJL7ASA2YZ8DhwNf3ArPr3hSZJln2c7+UySxLQgQCcD++zz570VTg7qSR
T8K/Q5zz26o7JenXIfeMH/rEaiXXZ8TWF+OSR0N6yWwV7+SMAE5cQtYGmjbYRDrZu54oEQjwHdm4
1sKKONQA2BenfgTy6X9a3KjaKN3tQkEYEDavgZW70LsOw5RTPcgmjiDJV9UpWkbY6SNrjxazekw+
L30uS+458Yk7K6PXEVcyvViRqb/6BrnOABCoR+vxk5f3xaF3dLnPEhS/0o+166FLP1mpJb9oWdZ/
mlUyXMNL/0wuwfTZy4HDejN+UrEY9mHx0wXICwmVzGdFN0X+1W2ZcweL9rOO12GQIX3kfX7qpB4f
TCyApBOVbTjoFh20GTIh22K8Z3F/1ex6DEyXTW+Vh45amhRPTJhXp65ixdFLz3hIdaNZDRqgEP5a
ZIkaQUnjN9hx9pqC3CGwi327ChkUUeMB6VB0exA0gQkgZQqG3s8qCDQFi1nGIa/lEcn8MoSZmx+r
qdV9QgTctSXJjNUGlP1C4HVjoY5YcTsAmI+mdg12MR/70ixPU2uVJxJ79Qbqy7gCo/pxMxpIlwVw
CoUd5zxPpioXNp+iY/0rwdDfteQy07HPMzIbRCrL5EQgp0VuBElD0jsBu6yrgORZi9xSanF0omBh
BuBnP2cJST0yL380Nm4GI43do/LcBgTwTCoJ1Y2tgwFRrOuzt6oQ5P8Mw00FrT3oMkG6BnyhOEPf
SzoBz2w0JCw2o3/2cj2H86mK+ymzFEPwhgP+geIaBGHjzvJUFVm+SRv9VXjjockysH4zgebCRrkx
Hd4vFg55S8Sydm1YlQYi1i2ZcxLmvOc9Na2gzggVGokkPZgtfjLVRi95Yuck3Zk5mUZowQThGF/Q
wNSFcFHCVeCO6JtKmCOpt4W1XHhd429x4WLeyo1eAwyjfEpLTTumirj4nRuXrG/CYfkWMdUJpyVy
6SfmYe1Nwxc+5Ig0EJRmW+5/X2B/FIB89k6PEt7HIGzhFP61GO0XksHGXi8O8CJYb8yJoGCmelya
mtQJxICll5lODSDahboi98nN44W3z2hhcUqCwJ8Oah9k1vXzoBBgO8NM/MGS6sakb5FbWRy60iDj
DbJHzpo6uelLVYx30cw29/s78OFkSFsGjw9XIkkWnWM9zP2tGu+FtMt4aoqDbCnCKoKq2KDYjqsq
qc+aIIji99f72BVbL+jaq6SOm+mDx6fqKHCEk69uc/LB1hyKepP2lSS9sCtfBgabtnlPi96xvenm
bduZiOhx9ok5GTsovFpIuKL9QuKK3CsCrv5wsPso9fL5cJXgPHOZMvhwKG+YZWAIdswPSVmK0yj7
8mdtMeofTMPU62UQC4rtoih4kZLMGC5rAHlg5HzixqDQBm78QilTnTwT5uBscvLs0wZodzGP9lkQ
OXJV0YCEs9P720G2aRMMcOoO8eryt4jAq7fCLaN7Zr/Ei+WgFwc+/7P3NMO9hWjMBhzNCmdGmmbP
b7tiVTEZGk5Lbv5J8/84CrneCypK/J2ODer13cMRj4zbs3vlhwHbCTkEfR0Mik7TZIkvbco4P8Q7
BsthW+7sDsY0EyD/1jsLF4NeFxZmfhIe03efAOfG5NBKSg8+5+29DYng3IjpT8vAB8WCqyBUMG7B
FBXGhndH0jEdZeRUdXpwBMWzg40Wr7QzhC1sSQJSctKE5ozDA1wq+eX374O5KgW/KAk+JQoh2Ovw
LgnO74/Ds5ELDHcTzeB+iqNDISCXalHkP5cjpXFfT/b8ydds/6kS81Puz+1PrbGn7TBLkiOHukqA
L8QdccVtMXoWoMmGcpIA8gP1N4g2QK7f2wgUyFGL8NH9Jf79f736T3o1JkUekt/o1ek3jJEv1S9S
9V9/6b8UGfM/9JFYc/8HJPM/UrWv/4dZWYPRbcQzlHGHTvZ/pWrvPxgHaVU4NEEZA1kf1f+Vqkk+
ZJxhlS55aZix/TccmXc7EZoT6QACJwidEYGB8N070SqS8duiN85VI0imD2VcpurQ2StpMNEr/Bp1
MpOLk+WGNlHyMjyhGjr9oNWAQLwQP1mZBnxorMVElmbOwtwS8zgiO8dmqxGeGVW8W23V08r7253+
BwV3/WR/e6NM9kd06LU5zMKBjeXdJ/f6cSrwAXRn5m/VnZFUWmhTpl3N0tXBQ82cjH9/QTbmD5dk
hGrds9H1HRqP75pWWloQ4jfW8dlx/Kt6cEkHKyR7yx5jX9zqpO5q7cHodKjDOEtbFY5CuuLgOyw8
OzsmT+kYuekaNCgZ/ApIq0VHMQdi/bwqhQxfVyMHPjxID4XJoOxeRFV9JoaEgTQ0HfYII486J2iB
zyyhzbA1pLGp4l5rjlR3xcJWZJK3/kLuYd0HWetxKR85It52brQeOmwCIZjY1FAlHH4RiuuhH8cd
FpH5enZS86EzLB6CyWLr7SxKoRmzLtNwA4l+nYeOEbpxOsegYfwp3iLqqBs9EQXDpklsPhgAXZYg
dXu+G2lC7VctIUs0diY+hiJqVxFTazZfTTkRf+PUZpt8UknJJ/Jn2zpS9CTqsWvX+CcO3abxYGaJ
0dMFpSNxwTvoajvHnZ3miwnSLTkNXc/zF/fFgpxGksvd0lXmA0OypvrceIbSni1z4M6lPTOioMhr
VR+7xqPClEwgLyQOaVy6aCT/tRlJWt6SvckOrpZWl4FGGk2yIjRRFGsSBxOECovvz2iv/ZKxhD+N
M2ceOXb8dVgsHKhaRiNwa/FP633LTUpnwa/gCFpdX5KJ0ucgFr0st9xHawzt1OK2pFqBjqFsmLX3
81Lzs8p1OvuMW6NITsv6k7jrzfHJieL3I2bp7Lca2kpaDJobEpY0XScxkXeapyckByteXvrnpGG1
xOwyFtLNvISFj8ASdLig3U0tzWIrIjeGmtQaK2FczQ+wi4cLuw9nszIj+I/Q0LF+ibPBvp7n2HnS
pGtcJtkUN6Q5xi8m4sgB4Vh4YWpW7ksV5/JzY+mZAhvKI5tMurqRkxy8MMnWmr4kLXg+mcqxobrW
rv+kYdgcbs100UAeSJfHRnYut3dKS6f7pA/Kpv1vx1qFXWVsLYM0OOERo41qIDTzG4otv11qUST8
nLN5bL7yxzL72ahJ3aWljsTh0DIP65hnpIeiN4acnI2H2Vx/+SLXWifQ4MU48NuXAhmV5Oev3Ble
Lpco4mWfN/UU7Xpda/ovfWSrO6p5XgRtcbnBqYnRaZ8TPXW2zQVVNFI9532ZoVlmkaluaF60h5G4
NnVlEWwM46EeuQoiWbYw2NIjDSqVcV/Ig4eOOZJVea6S3Owe8mXRtCeys5f2ajA7rbuZFbR5CDoW
y+9Scox8TIVe5ncRgIQD5N+uRQy1rOMi1yJymUvuJWdK7qXSJ8pO34+5EfSgukNUeIWiaiAf6tS0
uE7Dtwc5Vxo/HJGqvMeOXF+KoQM/GKgJ8C6LeW0+pKNmWCEttcT5ogpvND9lEYhIkJ7GG+hjMi6J
41E8YmfhmloeZ4rczrjLnjujA+sbEGA5fLcib8g/d6wQBgncEYCaT3VZVY5HbaNF/tYtSPncmjk2
JxBEenbqW5fffCg645INi6U+e2PU5j9stzJNNKgZ6tG21KVpfirZf5Y2MEcy/Y5RZXok30Lj0fVj
YlpoBMzFou9rWKyfU7XgtU5j71LhhPhiyzFa40HvXbz6AKTKenyc61nbknubbHgw+tAa4+RoFX60
QZhP86BMMUEZljET4+6W9gHlx1mtzVmrpcjoHDV3AgGgAiXUzFHFIlMfm8bTn3q7MUOr1J81pJ5g
qJhiz+eKQE2gSd6BLL34tegj94eKydCpjK76RHbU1Th17bzNi07dksYSP9uWrLYlm9SGss+6o+lW
PRsiKXdmpSM3EchObtLgdjd+TICp2+ScTggAL67TJi4ezax3A1/vh92iDUgAUuEZJ/GTDMSp+SSL
pbyyUTi2IzzYW5b15jnzx+ReiuJmcnWV7buWZLd2JoBLp+7cy7RO7+PeKR4ZyOnjXTdUK9aJqqDI
2+VUQNbZkXGRBpLp5hUXi3pDaHX9wKbTfKnsskk22dJXOy/V68+J46y3lgAusAT2WIWOO6pL4ygr
iFFiyJ90+59p53abYhTiYK7zWkSemxfCMF2xSXS7IkJwphzY9LCQEGTLeu8V7bx2uaz6uKZ07mLb
uM2iutnrWG02BIo1X8Ceoj4pUzrHivOX3M6lO17aQUT34M2cvdYvOeluOPGIB1g8fD6Oc9GSoT2z
YM8HDK7zcdIMH7NaPm3nviMc0xRj2I5zBtW2dx5kKpfvul5kZzCBy7mrOv9PeVYfijmMZGhOBI5z
xmfC7N0xqq1LCwoJUFI1NMgp1SrrThabkNCQhDOoo+eIt/zw+7roXZOUQoxBb1w8zCOScMUc3a/a
goiWxE0m2z9BDmu+gpBiYWgGkxrj99d511F8uw5DbUw9Uu2trodfryOT2hl7P45OAp2cNVXvWLNX
VrStIhaMf3+xteXL7WRC6YNlyOAd1mKKwJNXoFrXK9P3zR+gpaO//f2lPhayaCQYZ6nFdfxv7xvp
bey7DcnSROo5s3GpgECT+g6SGy28PverC/NfXw9AI9OOJF86BEm8a2oz+cdrW5Q2WblJ9PTXFlQR
nkUUdrV2VSB/cXt/f813R29+O77catg1Lbx+H4r1uYzF4HeDOEFiproitIrihwWVHbhSqKrIgvyt
UCslf9bRtNW/fkhpBNrcZx1rssnU+a8PT10JyApF7pzGMV3jicDNKmP60zz2x1eBq+Cd8xkAtk1O
Jr9epYjMqYrS3jnFAI0PcwpC2PX+6FX9p6twoPTIcEDO+KDXOINltrbGd3lzXjgpHSRmjv8fHhP4
OBYmUE47HDff3bG8pTtMXLB9MiMg1zgceSjkPNGTx9JhXIZGyeUPR7qP6xdrOqsJX4sJMy776+2r
UhnNU+GIk1ZHzhdjhE+x6JJSZGQiYlvB4TaJp194RH7/dH5cWTAiYpkhrIJBzw9vBPPtqb40pEfn
I293BJnvPDgYZpYM8vnvL/UPX5GHA2sTNTim3/eLpUs4FpcqzZPqVk5wadTnpadDWohVAF9PcGp9
an5/0X/6fswgeBjb7H/IyJCw5K0E4tCpcLCxVCWuiUL3kj0HnT++6W8q2q/nch91Aue2eMPjfnjT
1rarznpCt7YH9JwZpc1Um6sXd41cOphleHcQNymT1URdR+9v7i+ylSraIUIKDhc1DcsYujnufouq
c6no/3u50/xpHPvjwss0isVQBCsSrr/3kxtVak/pDJL2ZJZI2GEagQbPlMZ+ySQ9j1rmU9b//pcw
Pr676yg9dSVSJAa09zpgXKCXROxxJ83TqHWVZ3F+IHJu+O51Bltm0kTr856lxqUdi/arlCTDb6zU
V3dtb7YFcbTj0u6oktL9MEPd/NebA80BnJP41CxWyTcd82+NAr3toal7vPXl4lF063b2bMQ060lT
qdKA/tufZJwPzyamwvVtQMrhESXp5Nd3vk37tegnpluKiGRpPUODn9uKx1Stevrvb/8/XQzdiEwa
Ejo+hv7h5vAZACblXzHkeZNVZOfrvccpx9YbTkm/v9iHn5pvhpsaBDKWdpazd3VRmWtG00f6DKTB
5mAZp6A7A15ETom/v9D7FBCssCyXa/GAn5Et/X1lBIYiVU7jTlQQXdLf6JzhxlDz+oE5Qcat+nOT
SZQQEQusLlNC469oAFigJa/bYN2quwQIXhFoE4cl+o1L83VxaWHrmoOUhepl7XTSdDietzmH4zd2
zFDVfl3+24X4LWuCvgz7GubP96VQSih+45Z9fzIXWtgTTaNzSdd+H+vw0H5/0z68/FyKZ0DQCkDS
+9CgGmLdHKRKulOHnfjoEcNQgIto/S1BLvV5BZr8ST9cd6+/LYxo/j5WydVc7xkYkN//StVSkrDf
2eLkEHnwg9gBeepE5D+9CSKOSwQlDLPCfqyVMv+wAZjvHxGxmjQxa1pceW16vU0n/+29FgUeB6w2
2ckwUJKWjZ7BR+73M+mXlhkyJea9Okaei42s6Tdf/Bg3Bgn/cXowhxkzBznI850+lqiIS77qNS2Z
dxwsRpDVweLyHHWl02f7kX//xoViV/EvgXM6+FiS6FTnwH9u7azHZrA+XoDVqB7moYMXITsoP4Hp
9AwmTwpprI/oH59zhCMsHK2M12EIutDX5CLn3UY38vJ2Qm24dM6g7RUwoRuSirRlT6I8/WU5VAuz
4q2pE7+e6QSpu/YIXgsq99WQC9fA7cbA96Zm3ocD9JKeSP42QiELG9jTaCQt+dFjS84k2rcup/rF
WrLVVQ2XCvFobIzC+D51YHSuMi3jffFVs4qhc5wnN3JW/NnVWuxsDrAH5lc6UBIHUlQ4FVXtwn9d
Wvf/Fp8yj1Be/GKta9qGdy2pCnv+iVqeTmFuxKu1de6Unx9jT1N3DbiO5AajUkGke9zK4bbH/1Nu
cBTxdtdG2eR39YKjZdONg9Hu6Airu5yorqvYcer8Dh9C/x0EDt9iwnCy/LCcahTXXWusUtREMnmg
9JS/yFe3X+yJj3vfYGymVWtm4kpyNyWKxog2l+aAzHZOM3N5dBCUq2FJEMK9cnasLf5F/sURJxym
sAmad6uyUbtXgIyWsM0Xdi1fxznQwoCyegC0k7SHOyMFg7DJeVySG86rMEOM2Z2aEAehOErZ9aBK
xkFq4dJUDVgAc51kX2KeoKqSHCRMd0rdKyEjYzom4N5gyysDR03dFWhaHoluy14xNWQGtGdRGTEA
qO7BqOyu2MM14wFj1IlIdS3t2Bve6gA0e56+JXaQGhKHLtzJcFxrPpNHq8hpBeCgfvrDEt14i8TZ
+ibB2cXIh7ESZTyIzLRf0ihJom0PnA2r9Ntr5ayuPXA51nFyrcx7qYjdAB9hE7dlKCOhC8qu2DJA
hLci7Bybp6j1nNXvVtjcV7NfNXM47uMr5uRJ7hTeyJu/WjMEVL5EtrUWErGgtgNpitHUyFYltkOe
DxqiNw4KWNQSvm1/rjMiMiZoV+6VDcBqCXI9VdkOvogOjtqPeU3LRqPTUMyCGwuMW4BH9s04ve2r
lg9i6Ggnu6Ywe+LqjVY9j8q1NInQY+f5nVeTsXNtq8J4cLKsEiv4LZ1/eBqdjC1+cVPczkaDCpzM
1MZkThqTW7If0wZIapBHyOAbX9DNwRkqBsv9TGGek31sd0NNE7dIZaNBkI7wbYQs4XZ2KroetX4u
LIwEKGiLhySB4e1U6jpQCKAxCka0HSyjzKb/3yf9azrnj31S3pq/bb8f53rSqvrR18PLr43St7/1
30ap/x+OmRwcaIeuwwuM4Px3psd336ZzSJ9664WiXfxvo9T/D5kn9NXJN1+Pbi6b7n8bpdZ/BCqY
jbGZipbM9X/XKCVx5Nf9mxBeDsEkiHFgWKep32wUf9tCLWwBJVkG+rnStTppR7hPjrZRRhWRZmuo
ZpuDb62D2ZJwFxX5HCT8N4MFeKBw4dYsaUWfae6vFa4tv8bYjV9PLYUQT4ZPdbWZeuM19sz4sVSj
G6axY3+WQgzXsB6Gm4UZwmiX1hnZODVuy+t44j+CY1F+s9eyhNy5IavObqYWPLZAGrvBetUmEc1n
ulHKQ2AxhyuZ+aJ6tPJodK96WFQ65EpnAhMuSmtFVq7NW7NX9MZqPfAzjHtzT4Jj3s8bq9MtzOzW
+BVD6USvaZSldp1bqb3WAsR97HJ+23umZUsntExMz0xsRumjkcw4G+l/gRNKM+RV4dj9d+aV23tH
jOaxd4dkb6oMOiKWSHiGadjrbUq2GbL+PjNTKKhWfuNkdDAP/F+s6xnParkZlJUCeLMIG8EcbW0H
Q3tROUBRT8/K6chuwUZR+daWyFQfx6YHiQShsrW3C8fMO0Mv7Gvp048yhtE1jqPvt5z6Fz96WkrP
vW9cO3rohtn0joxhWBqU8cYuzkUvWJmBA2Vf5NQlpLCYbpjjMeIeNDJooWWcHPjV56FxuZdjOaVr
ZRPRG57n6TyMQ+yFWtwkWzd1lru2ikWq7yMQfIfccAi66FCLzGFi4HZaqg3ikUwgTrTZzpuj6CDq
0vzSLNZcQs3Slge/cAsRDPHkpgeh6V7xRLDSWD3Ga06/vh3ZY5W2BUDh9/2e3sis98cktiuSf7PC
To2XuF+6mF8OupRNqse27EVoto24wJSbtkqPmCTAGH5Eu4YNEzlbn3ZvmOf1lIWp3cWBqNsyTBx/
wNM99F6wRvfCUbHNaVvAVSE41yNxUHMfcmVvSts8xmN3ba/sq2VaAjC+F9EuLTEmIJoUJF03r3YV
lemjpiW3CgNd0HGZXbwoeKxy/mroEwhGN412kZzvUdN7oJ3EYyxOm121pQaI2xb5boha8+QzURvk
lLPbXsPXWwqVngRS0m7y6vSsFfNy1EGi8QMV5iNAwedq8ETYGrEbwL/UMMZmcldX7jCcCATJjlRl
rx3VxKkDAnsmMHvcLEtJ6nMz72mfhb1oxp1YGu6P1m7SUqvCuNV8DbdmlgBIS37YS/uFmYwMW0Td
MDynL9i+utwLmVecNpif4iu4LYRxpESltGTQDakGhrBOjYA2Azj0LjNu+PTZObNnraPxODRHDB7j
j2a1iXugkLBZJtMBkBojLGyQVbwMh7pt8c7a961V3IFwvVqMiLp01Ffm60PqwD/Se0Dv8XTX++mR
g4q58fR5G2fc/Zj0ZE+Kx75t996srjNgLIFvj2rXNQU4yYhmWhyJJwdz9ArC6TdGWfwohN5BN5uA
cQLeuk81wi7AYYX+AAinpa2s5tS7Fg2W+6wkcF8nWzsgQETcAn6kuaW6iuaonHi2Gmbv+T0ccqvL
PtQSfzx4XfFtcZnhpcj3TwDcSITu6JiRgJxdEn/IDnikkg1vhXEbJ+2tBHSkeXyppa4uyhPZS7Gu
ZvkYuQ2+tl47N40p7lKzdU51MyQhPxglDZEdWKWTL9CRKWdM9TMZSuMQuz1HlLQtAkIgiVaicXnC
tWZte5b128GamiBeHP+YZ+5d5HS3tMH1HcuEd64zbXJDoIzDZ9aVcWNKN5JBYw3ZJTMhTbZDPux1
fqidXrcjHS07ubOU8q87peNu0AaoloDOYhMQsz9i+i53cHDAjGaNSyhsf9fDveAOJQHzmdkus3KL
j1eLl0Skl9xK2B1aYqtzg5TjbHgoGIPYmeUS3U/5dN1obRcq6GKP2Foe7dhHn9fkS7/4X5zYPJqj
7fAcjw0BT4UKsGnu+qk71k62980s4i624mIacbufvO5bBZxpa3dLfyDF4qEh45UHOKeTUSaFPNvt
pF8Sw7ob/eaq6JMnJwfvZhbLVicLJWCl3TK18yz8idarsMN8XUsbzbvxemvfp5m6U/x0uLwlYW4s
o95zHsXGlwLOw6azXF41TXBideU1zugt7LYTp+NhZ8vWPHdO5gWtbEDAkiaYhPlceHuM6MsxqYcD
uQonmUb5fij0NIx9raFVqe3YzIpwiXz8wtiVORaKUXyDEziwYGMjvcyLLm6TUmichLv2uhgZaZkn
CUE2s5PXRjkinMzxSqUte8JUPBpCHiqglr5c2Fgzn0mhbriHd33Bbll+k6oicHv+krl5sZV8H4wD
dR6SXJGe5WwdMZsYO5FE5JLHUFYvCr6exPneNpuRU9jZTu14N2vWHPRjbH2N6rEBU25AytNozjZb
L2dlkqVV3cSaxJJdd4kTDuxrTUrs0FxDYyTdrtlVYzNemXEV4fIwObyMehpElvaYaNO6PU/xpnb8
QPPsy8Qg7xNmjeqTHjeSMPS5EBin5yUb76pM845+ny8nJa1HofTmldQwwIJRiTdiB53WWkmzBjFy
QtSzPLDPmls5+N9KTd4YiYtJXkzDXW9XN1OlaRwg4WHNyfiJWd3PfWd1O4hL9aldnM9eTzCLSiHh
aphfEC7lxqyK9pnlVRwm7PIv2WJ0W3xQ8FiJ7N1mtUz2TuGAv4QXGJa54Mv28qsfk05U6Z52DYcr
f2LGbQqIV/F+OiRrbkba+IGdWMVL7bnzvTtpGElG76uV201YeqX75MJQ3GiRo4fMeGUPVVzp+CkQ
T32XuAjLYvJPifUl4gfLAktZ+a6l/817zceLOcFsy+x70+Wvs665d75fyc9WL+HljcmFqTibyQe2
bDdrDAzzKWmDHIo7ETR6V5xxu9eHbBwFNUIVXxtmcRjyKA812222NDjqO8wRLawxLxlvAZB5h8V1
2s/a4h/g26gHyVjcDuouQFp/ydOrahi+t7n3jdW5YFzT8Tec4cbHNDPOTmX5+8Zn5MfG5LVlAooN
gsP1hgwRGSa2ifyi1ZmJ04LYNwKF26vM6EE5Dv18VTKWdphqQ23cpP1WxGR2Q95OjZumkcY9C2SP
YWy0YB87w5QUe1HF+CpKkbN59Vr1taV1eY7hs+8KasGndahnZsqj8Na5htm6LxPLeEVQcV7hIULi
XVZ8cJQw2oNsDj2Ve24yUYfXiaEcRiNP7rhoQToy1GCZnyIOKhbvbdWN8EVp1ZdUHsyUpTJOiNAx
0CXPHR6JXV7K+B4MJFrWNYVWWFbyqfOXI1MG32ljOfu2IdWspF/GiFi8mlNgJy7K9gM2yT2/2snO
BMBRTrKboq6zQInxWQ6CQailGaFnRhaQQuacuqhl/8vrQyKqJpijZgjwuRUHC6NBkHQZQyD6BOjV
umRJZmETgo1SNI53TpMSG+FAvyl3fWxmya6QgPfILBF73Xgdi4SCCT8EeIjoEdWpDIrW3ESasBhm
bEgjtDuGWrKI5u1cbd2WjKCK565kQi+gsWaEtVY1jHvLDf6iluUktQMMlDLoW2zjS548Tz7MAAr8
ne5xi0u/ecQ7X29JUcAZlJZnIBLzJjM8THSK0hBvG8TQ2G3YE4v6WNfizsdcsndi61tRjY+4auxP
mgPAveScYg72vFP4IMOuGTaNmAH1NXZ3rXVK7rpFM59ouoHfK8ryUQ2wBtEy2epmcD6ZAYzTqvGG
JDRUAzOrUdbK5ZHZTxxR+LTCtI7S73lnbAzlAkLGvLlVhRPMOtGGjvKiR9corpg6E5dOMAg7ttVP
it8+yJN+a2RLHSZabvKTSqyOfUKk0Fg+diKDgcec6o5hZ38ryGGj6PYAOGlZcZ3HLC4zo9o7X7fb
i+NFr3rfkZAH4WKfTLm6bWeskH7vGCEJQlQ9BjMsepNdKjWPF0Z1wrIGF7r03aqZ6POFAaqTRmA1
Y1m1FbpS0oD33emKru/3mvNGYWhfTW95iRtn7xr9eMUxd+Zm5DhrlmPk5XKLK21fJD81ryWZ2en1
K6PPmkObdzcgNM6VSlgek9YLMS/ou6bheIuZztpbg9ybtW2gVmVneE9soJnOxKv3aLsJsT7p8qLc
8Vs0xq91nfP81NbtOFy7dfRYywUktariZ00zyU8XxXFIlyWMLfdq8b0vXsPMoO/X+5zNMQBy3Vyi
yGTsqdKNKyGa24xwzFDrMz0cRhDDQe7FOqN+9UR5pt2MTiu9IC/VwpaQRXxddoIW60GT7GaPDOKO
J/h57pIfVs78ihVNc5BYZt8Fk2DyN0js8mtRZ4RLpqlREqBsktymaqugwKuZETWTrrqdsFUepKba
dSQ332epFndhY3Z6EtbMg35l1gWbHuInh5ymfZxGr0DoTOSRqjpnzD2p9sKvxK6Zl/jMdLSzAx73
MHcLjura/+R7Y3ZTpZrx00778bwkqXNqLK87mMWcn8Y6mnf2JLoHUTH/5XXmC2f47DqvBAf8WP/E
UJQMZV/HVxaKXTjiYL9GMhbbdiEB1aoZes+Aie6kK7TdQFdj06UxBUCF56uyxCbGN8hANP26tB9W
0OKs0d6CiiQIv3eazNqaSRF9crAJEyg0v3olMnxpuph2C+4YRe11NZKbBwbvSKIotsVJXrDfUVb0
CUbU3H9mjCrdtJ6L77NMMOU2dkUZ1C2bKeef730GLnl3YgCaPK7ltCPAiChIOMz0ULJdUuvFkbrx
6JYVTu2ilLs1kGjLag4MtrSrbcGIe8ZMD4cp727MNLHnKIziYqnsq8x90J6R0PNrtmp2oYnTwmXu
/TN5aV7QkOa6MSPXBrxdhhqSd1AbZsuUc68zW1Kkhz6HhNt1EK5xEurnIW+HU19bP9tlvCaTvwvW
s4W5pBeD1X2rlri8yTp+xnqFs/q5uTWKYgo1XGWBU6fDJsfPfZ5EdpOamBvzuryOHfep9vx+T33d
kjDI498rtasMfQ/KRzKibnOWIat0N+Z0FDSMmxgfhx9L3eAkHK5n9PugmyMUbgtPMBBb+hlVWGpl
FUxDwtcrkGusPsRbzKps69GBXDL84HljU7TMp4k3NRzXgDR9HFgjCZaFICBfpZu9pq599ER7o3Be
H9N+NjccIc8s0U+EfVU7MaotRy2eZFT+cJA9o4BGql9ghph7T03IKAubLpovrm3jjmHho5eN20U6
edi2TFdz0Fmqz63QkE2mafJ2Jhoza+edOccz30gO2/wNRO5NTCxxHBw0ndCnJhhRBDZGlE6nBFpA
YIvqtRpq/zaLNX5Iz963U5tscBwujzgqbmAmDOTgGebG6vXd0P8f9s5sN24szdavctD3NPbmTOD0
uQjGPCg0WpJvCFmWOQ+bM/n056Mzy5XpamR1AX3TQAGVQDnTmkLBPax/rW9BcDZp9AVUVlra2s6c
acUFJ3nMg+jDleqmmfVT6tpvhtRRxd9amVOf7X6v+4n+ZTcm9ktJrd/k3lolhS+TKlkTcvtetTB+
My39Eikt2qhF+l8S16lOB3M2u2glc+KF66JAC4jkzLGF5HZSJrd1xALtN11tj9h8Teead71+1DjT
V9hqqX4Yei7lvZpq/hI7OYb3HP9npTZFMxb1Omod5vr2qcrlCdaAbycjs5sxzbotKg4OnKyjnHiW
jmKHnlQHxGCudya5YG9FRKI+xJliAMKq1q6YHdZWztFYkYMdOZG3jxqBz2abu7g9t7WWDrVvMGIr
TzZ3hInlQ+/gCZieVPqq4DWyggrNodMmce6IwHxt0tFJW+L/XoNi8du4+X8617T7KBc8VfN/l0/8
zuGCdS5q/9+f/9j89ufwo1zU7z/9AXoDhKu77qOe7j+aLuNDfyNTL3/zv/sff+dk/TMlHlX5L5X4
m4/h/1w+xvi9/JMU/9uH/S7FY1j4hL2SITG4J2Cef5DipfA+CYtMEtI9IHWo8z+leMPhgxDwPRdr
IT7UBen2uxRvyE+UyoCZhZrrLE097r+SWbJ+MVaIBSIrLWxp8JfJQv1aD6ZormaOWiTnmjfP9EZT
FzS+wnRacyMiRD9vZQz1kEyQscsm1w6lHnEeXPLGxZ6ZNKWOWjN9q42w43kXleWPydTPp5EY9oeq
M2cdY+CqZ0VjSIgUyd0uGybzQcMa43aY4Dpuw823zCno5RMTWqu1wbefRJzCYq117vqy6xH/K7tF
GXwwfnB87EUGemUolcV0DJNhYLLH/lTkx9jVBp+QOK3wPbXFuNTD2Uopb7b7QlXuQ6Q78yK3ChyW
7AmsiNjZk6LKm8fGBYW9cRM4deI5Vk47d7ui6l2d0LigNe1EpDJlzRTqPdKaeuuoarq19KwgOTIN
CR9KdcL8BcKdE19+zHf+px+tS/xel035vf3zw/TjAfn7k/a/6QFkSESO7y8ig2UB+vaXQdiPj/n5
9Jmf8GjYHEUWAzJGmJ+DMKJknwSEXWJ6S7oarNLPp8/kuSTejmPLxhcKY/kPgzDzEwlinlZM01hG
cWn/K0+fuRD0/uhjwUJIYHphrBt4vnEVLo/nH+ZgFQcUPQim6Opw0JfsWTnnQJxDlm8pO532Dvmm
ghNHGEEyiY3qEurEuTPW1G9NgAS7AgSgVz6BJTUeollx2CjhNL/Ptc4Aooip7jXzajqXXC+y53g2
1blsZvEtMcLRW8mOltGVIM8xrRGIemNHIXr5hEjvMExSXt8fUQPq4VJXdrGJsCmAk+BAzADGTi+L
ncGXXdCuOPKdRTdV8YpQWMg+XMz6mk3yC483GRSOrgezH8XkTwnEELxk7II/0KSeG0T6hnI/zlam
HcUX2MDDocs6Z6/VXX3oyzxhD4uL8a5X2k5POn1d6t7zUIx0rGhZy805LJfvCnnsebSainwJNewd
aaHIk4znF41KSs645HnXXZkl3LOxa1ktmX0d3YYjWOPPWsCmvOI3z6ss5k5yLIytI7CS5raphsQ+
DXAQ33lFplMKVCOoH6lNmQ9kexrNPDl1OKYbiK4rMlT2WO1qt4qyjT7qw6VkgY3NbDm0UyBSbFFY
8x6EhRlFrbGnEiXCMoaODUvIOc3c0ZA7fNlIqY+bIUq7hKM6oFbCFAeZozb3Jzz0AJwYvrOeuz/c
LI5TrSvYH689XMP7piEoiD6gjd9ok6+S7x4y0XdQqvpg3OgF5HXiOYguW7uNF9sRhhfnpRqIgKxU
TtX8EKbpETMLPiKnTgMQsVmXHGIuTwadnOmdlGW9ETHThiBKhyu1Kv1qidbztuT2uJ6qFK4yPrGj
m6TlJgzFvJ3jON2lZXSVcTXet3Znxkgimb6OvToq/Ey14dF1W8f0TYNX29cTN9gLzO20ZRqTdYDQ
XG9nmiDfSr3K3vVWSWPrsZtw2VMc31o3cNE4wMkypGk8eWwMNEbTCLNjkqOt7c2i+xIlZt/6Mxvc
7VKaYqE8VyG8f1OcQCrlWya92q43TCaFfLlLZhvVTs5yvCvKVi5igZtcTRk4nLPcASyHLtLTItJz
1tYbrtupXRz6QVg3MdgaZIo2M884q+ZjEcwclhMxrdMueuN7ZAApUJ27LLyxowaaUmfaZ7z2RBvH
NPgS1ZFHgcTc77j3mZtUpcWxk071hOPrxioc6255Z18D2Yi1Iwymikpe5oSzcxSDPnIRbLZuzNWY
V6AS30vqcK6llYYvYRWTlVEm8aoemkSTcaqdYjvcJUmf7vDa052hFuwU8KRdZdfeQ2hqMK0J957d
1Pk86+JaGAkzW9TYczr31hntX9tDzRmeLVUO0SpJxwFt3tBf2X6ZRXUEMUO61IRxD7q520hCVt81
MG653/JqbNM5aQ/AsN7xs3oMtQMoSFo3KW+V9rb5UBnDGCH79uW76U7hI+peKFZgkKyvyFXxrmAW
y+eotANxPNJgRIpXquszCDSo2CmQOt+F37Ih4DdujSJ096NFQ8hQFQgWHcy+bWuFkjd618Yn6UXd
YxstVwden8dmVHe8rVF49ensDeDmrDTw9poTVXBpDOUc3VojWgW/3P022kV062VuDJiyLL45sfDW
mSAiCT4HVMRmKk2B0CUPgZ3ct3ntHrA2jOuUd/eD1ED7reQw6YwFjMAfWi5LIiEJPlqMTx1HQVTC
67wqO2F8KbMQdFrU4ZYYaJ2Gl2Rbr4A/PLxj1XxfjkjNplMPz6hmBdyopLzoWUV7Y++M79pYMMTR
jfZ7iBLjp5aaN2UWNTj/dONFZ1p5nWXsXfvRnW+nwiq3MsMwoXPzPoGcEg+OhF/mw0NL1bYsm3DT
lEq84Qer1yYdrvewLwDkTUOEvwGb2sqUbfid67jYF33hvBqAnLU1RdMw1Fhy/Agmg71yw2hYFyUr
vzugITpub190NYc+T6SxNUOpP2E0rk7uYEXH0qurWyW5kbdY7nllvWj6iCdmPhSzqAQARRCtGzFR
5E7iOfeDkXyqlL1+mOtp6nycch95zohRjiWHW0svL8z8El8zVH0mcDvcZY62gQftXRRz4njFbDQK
DgYY2kskpFojTCRfsqbXHxPo/BencpmdD7JBKbcj7970RnQqtx0P5RjE5qoMzMHvo1hc675Kn3OI
is+hW9S36DXB5yoN4lM3kv+LBnd+krU5begYS3YT97dNMLXIaDDlSUzz05b+2OqiPRTZ3DMYdbon
KARiWsVmU6y1GD3Htsxyo0QkblXjoEM4blAeC8rWIaKlw3SykilPAa5IneS0afA6tsOLOSK8WD1T
YaagWCQYbM5HGUv7Xefza34ZFPEtIZyB66zwnqfZYhRpzmz0biGweTZhE29t2kjPTlxVj4HT42XQ
sGlz+g7c2Fy7w3juVFlvm4rOnn/7xP6bPjFL/OXt9BI3zfI/mmz+dD1dXMv8i7em/c//0FzgGFwA
uYHSxGotUbafB2RPfrJN3D5cTn+ejA3+79/uoeITzAxyb55O3M52rH/pHor97M8nYYKIFsWlwHhs
w4Dv8qvDH7OSslL6/A55Us4XJ0znraY3XO3mnDiW1UZi3yoLoCI0B2RSqabUXPWlXpAVLqenOVhA
gWTUOdQh+nGb9OSE7TUNCMfgMUnXDs12r3OV1rO+apK4m09B7Ewdyk2lbwwQERfPYZ3iu0SCmyLq
gm76qOg/nMTFR62oQN/WkeHBgiBAcA84wPHrJKDeahiwqzp8v5URTTuH7MWxtEb8oXYxFme+TRph
OOJWb/Rwz2z9XgqDEMPqRJwVOTIymfjss6nCzfMgQdtpR5cZgGSCQQbwWx8aob0dPIfZi+iDMN7k
XTjWCKGRZr1GwoNNBzTBa6NT2RpYw1cDE5fhVukOjQZO6A7hzexpkbst6YIM74dQ2CQQ0lyZlGTl
sMQ4vbRirUXCsA7SXP5mKCPPeRnrtCp2GGvIW2gpByZ7WjZHzh0ADyTLleECm7QltcGr3A6EA02j
CL/m8xRee2cqN6WYM/xLzqSqFQcl94Xzbauh2Q2cbQvl7Dp7Xrf8afGG1+9Wovobh6FG46ciNPac
wCRTIoi3QwAGtKYq0PWyXV7n4kK8B6Oxt63q3k0o9LBRQ9GslanYHEj/84apHAEnKi59bfKCu96e
xiek1vRFRPR1OVkR+QZgBr+NU+tDK8bknowHiFhvVOvC07xtVMj40Lqe8ZpYDPYHPLTr2KmLQ+wV
7dEMwHFJmd1HwOLu+pGgNklM2qbh6u00OdjI08Vh9KZHpA0q8jTPa75apQzuczpA1yMz3EMa0rEu
hjY/kehqNqyOWHTmOGNeYxcrpcloF7JJvdthikOmplv9tgf28Bb2iMNI1JO48SZ3Of8mUjvSbsRH
TRyb7+oGF9Wg4IkbevaYaJX+atthFfq6mb7H0Ks+2y4PlQmUaovgbB5CBq9YqMb8UBvDR8Ap7G3G
27LxqpL9pY/C9g0DyiaZuVHJaDBXaTWcejOyrhk8xa3Rz/DxbIBc+xqr9AE8hH0JSke+jnrn3kin
GBgqDO3BS9LsAJXJYwZVornAf7kag1XuUyM3TgOIkxsOcrguw8qioiuSN2BgkxdVRMkrv9FsN46d
cerKOdt3RVHdpLOZvVdhawd+UIfOMa6N+VZZbc/Yjfgf/ATZr4LKddC8W6zQmoapSzPG+OJOtXHn
zcLmus0jsc/GOsBc5sbxsWA0eu0YmZ/72oifMfmP/cqYBnGp0j6+tFGqHjv4eg9xbFdHGB7FRhtj
7xW/TfK57u321FolLRVYqZKjmJ1Z38o8ym9J1AYH+miGXTuLkNSI525r1VvfrR6OJ5GX6XlMdGqD
Pe1QpFV+aK3gAhijWAPSFavhh8GyCA86R6HJ4jYdeAajE7P71hUDJvaUvlxBFmtVWMzzpGz6HTdn
Z6tHgjqa0VZfq8DqTkIN8TYz4SXahTncJSWD0Yhiu31Zd8YdodHppQOt+w7fpr/jBQmuIzmFZzxi
EnbokK95Ttp1mY/JfoBNtKvMxIab3JXpE51qGckRydOiLWViTlp9MzQ8cVx6uXePgTA2oz0uF826
vXUk+T28M5ONd66PVi7D3u+zjurImSfoeCszamMk/liNaX+BP31b4WS50Us9fNFdnv/Z8tR2NCYM
8mKKxYUziLh4berdaHg776ax79go6Gw+l6WEOZuN10x1VbaSPKiEl0OwkFiQOCMOHNdiQiLHqmTo
RVYdSnBnFJdOYSZwDJYa/DiQgbDE68qUD/aE/dIXgPw5C9vTO2SWkWmm5tYxI5Ek2Tcwdb/iZcX2
maRH9hKisKrUvyQMdQ9ZY5E9pLXwUdZJcx86rXNDMogDZEdoiTtTqp6aovMwIznzpWd08VZx9mdH
k8N9Fpf4TXh6nHMxDNO3CU/I5BNhAcVbWMNRC/N+FzSyv+nb2jjqmb7QIJT6PICYvR0tJlSTSRDB
QHq4Y2erXm2vK7+6beF8n4iiYMVrGzA8XviN+XiygV6C0wPg7gD08zSNjbV2pGixovB9+p7WMEuS
aTKsRJP1bxXc0gzuDtQj3541EgSRqT7TBtluSgdyBy1JceBbdpJ+L0zSMfQsqWc3LGx7Y5Zh/tUI
Q3dXqDG4dDJwT71bwL4c5/oQeS63oxSA6qSzv+H3aLOb1hTeNXHz5pLKqd109KAeVamBb21JQSRm
ipsqc5h19kX3TFsRuZYK5xHmUg0Xd2MM3V0VNu551rzpQxjoTgu0mO2aQ3qI0NJqj1Fk2a8gBll6
Uux/qGtaUiyLNtW+8xxQ2ifc8orT1rihkKxgWQKCnrqoPasksNyd02Lh4D0xxOBNPQ1KlKR0F1iq
+5YSXt6K2Hgzu6a8aGFhPbhYpVZSjMZ5aD2TZXDSb4lWCT8MisvyC4QLYcjd3HYgX4t47SVKv8DJ
TQ6hDnEPMaW8LUPdeHLctt+MjobJSJXWTrMRuVcecSKSajowkbhZa6VRAYoSzZ1jheY7F98MUayt
5nU39N6DtLCsF6rRt4K0yyOE98hkmlmZt2mgAuie/ejdZWHh7AgVlv4gjLMb1Nzp7NwU+Owx8Jj2
ePRa3d2QRlIf0IT1FpIqRqWgVc4ea2TlN1kz+UUwNbfVnFW0VVdqDxtR348G15nZwvw3DCg/u0DW
zjNnAf1xNLwEuqplON/dXOte89K1tkFavVgqczZa4t0Zet0k/Hyi5dwBOR4K68C0PWkT4LNVrR1s
jPngtzD1BGzaan6PqzqntCIOhqPejWurZHuj7DPkrWkycEtS6zbgbLqV9MOeOjs1E3zPtZOsDTVz
/sAr390wAlGMZevPdNzkV4hNZuWj/Jg79rti28PHZIbM4E6LpbNHd3SvjnRGdgUnfuWAZuNHSrBb
qSnYd1US4HFOPX3FhVumBysLpc87G2xMWXFFq80xsaB2lBxf+waeDcPAe7uuo9UwG8PBFhO0m1Rh
n82IsfLm8ByMN3O0AXOo71LBskI0g8P0yEm1WHGrHB56kYVPIi2zJ1PnDGhiZzd9jJDqWqWtd5pT
m9NKaAUH4VSkHEIwdTjxS3YwDE3BASAkXgJgO8kxaQkAYPaUcccR0yv3TCbD5sOArd94UHrIWmNk
N5R7DnorXZMhqo9WhreYWZJxwcIz3XgKm5CXxvAaQzUeo2KYNyEH/5cZD1Zi2o+hDVW40+MbkueS
n9I85qkjv8QI/UzhaWZTAWb7lZPDPpi5/E+aU6x6dIm16rRmUxnzWx1NDNa1O7fCbuJFvb3OwKZh
tMI7WLbFsBNUSaGRZP7IFeEUZzLfZHTJ8msxth3MWZ85arc2Mg43WhZfezM2Lg0yrGywzI59262Q
UrN1mro4VfKMFyYfcKrlDK9J71Qr8mTFEU+1gTvU3UZhMR2xxF2jydQ/GzVAI98dy9xHAKi3EhIH
OvUIay3tjPVcTkyIzRwkBjzXOU6M10nTR2wxWOZz6PReYDnX0Y5SH+meNB5vvzeNgj/obsEjpDp7
X8GVP2KvEpcoz+J1Hw6mP7s121wTxYe4cgDzNO3sk7u2/MnshlVVtuFNAWUN7TWZrpbgh0vcbBPP
bc49oapbrCpkAP4w0vkv2IS/Rn0BOupEApiNGFS4cT/884gkChhux50bH5K84VqnjQ7mudlllba6
1H4wRaHeqXBzC7Zska7/+ov/EnLnVmrTpabrC7mDMc1CsPzjfIacUW1PcxUfUIvq9zmhHbaKswiM
uJfe//WX+mUSu3wpGq75Z7n9Muf85UvF5HTsMcr5UpWuig3PyAQxbArLj7/+Ov8AcF6+kOmYSyeb
oB3RXl7wP8yc0nKayEk44aGrcDWBmDAPdjfqm6yI21uUPYL8vRfh2Z7M/K1a+MqsKmF01ZjVcLnG
9Vls/vpb+sdf8ZIDMxl145z7xzLsTrRu1HLLINtazBeR19POSBbSoZl5JLlFGNXvIPb5Pcs6+A2X
++/h6j9zN3BHROz5i+Eq4hGNor+KR8sH/U08Yk7qwbWBI7U8o39XjqxPDp2HvwFVf2JYxSdbMnRd
Un8MT5GV/i4lMYkV0Coc/gKTd/hN/8pQlY3+z1ISUAD2Lh4ivMYgp6xfyUG1tGl2USHMR0vgoYV/
b/ftygQniL3INvtXEeYOiEarvI+rqbhZ8oAr5YI69AuvSzYS+f4hadN52tT6mF4jDlhUQGkw6Dyn
3qGwG0faHCQhqrhSa8sdUV3KwDOxuIHWpCvHik59NpRnERKEXJV6dobJnt46peHucuFFu4Ch285M
OcX6Ya4Fa6ZA9m6Oo/pA8NG+dM1iJKNVS2OeSbJ/lQ+ufnLGcviS5vbEngkQ0DeijhoDbfFFFmVw
XyoTBnysDeOhE1/TdC7fCD24lzk1As6Go9uy/ZOZHwg6btNgtK9DMLqk7W2PcuQoKMVhgeDv01rX
3gc29u9OxSzASAr3QAVR/RGOeqD8KK+Yj0ZVRwOKUd+bjTkck5RB1GpiV8h9I9E/ElHiv7cgNJKl
MnCJA768CUURnppq1t65YUNfptyAgPisisMUq5ce4eU+GXRgkJHbP0VV2z54XjtioNbm+utC2XzB
85QiHVg4atEzko6gjgfgxS1A8ABSWOki5qZgeamDL1nWbwqCQIfoMTyzyuOZ64rsaxa37d6b43Yr
uYG9zyjY51jUV20OrWNat9WxDub5VAUZ7aGW02yd0W30dY2rmhaRiYE2v88wfcHTT1yIV6njs9H4
ioxmZKdJOgEVS7nNDzp6WAhl0J1lbDEks0S0owkge4SfFT2nbczejCpoYFAey3KTc7mUxBygp5AI
MhjYxLz3COSZ3aUzmX36XSkMep8k/NtoXpBfIRFEf2iKiIOLwWEO5ujwPU70juPGuCBmioyYfpVE
xW0MLXRlYnY+h3U5r615onyidvNLRe/SWdcMyR0yH0jdoGIwSeQEHH6mxkm3uRGF5lc1DmaF6mPh
as6Y0ZRAMJc+WRL9WFpxmbqFvIGV6N2FuBn8wdU2VZQTW5j6tV0zE828/r1wjPQgasIxQ0Ikcd03
3UQSIRpP80yWjSR8Wzx5ZRK8aLkdakdyhyrZMMSW30g5Nd0qEkN3388DFs9+SuVri1SLZbVQ3Z3s
CvWlBv7ge9Ug31KiLBhyp3a6b2AvunsT63Gzql1Oo7E+NSsvN9AhgjYCBt4F0vhs9CI6MToxv2Jn
pqIdJXQKfadGaqrCwv2SOMK5pNY4CVS91HucyWCRTCJKS+KXJFa25ipZbt2oyN9AHXhPiM5fNTFU
a7uqDfqM7OnDqmoCvAz3y2ITuEHxkoQYKP2sTvANojDUr8zAa0Q8wigHRjft4srgrN2inZ8jfcSR
39Z3aJ8eEkrM81zjaqf9ojY3LhwO6j3QYOe+awjEVPHajDwMS0OrjmkpnaMlGrxKRpS4vA4IN2XX
saIR9HB8zavErs/M+F7vNWtXxiId15rXBiZo/Vq86rRek/VlMe11UU2+VzBW525bZYdwMtQNUR8G
QdSPtvc1Ex9eWCdPnqnfUROe1NYg94xAfwjCkVAdHq3qCwIxWEUTsM6eHpKQhhsxNVezqbX30nIw
FzQy6bn7ThqLy0ylScnNjk4h0+y3mhupL7SiDB8qi4bXySzkxeDylm/aoXEnhnpTHfheYCjO0l6Q
rl29yolfDAEAU43KMCmqhzBtKob23nCq7ZoSaACba7twjmY1tXT3FKjNUZNxLI6DQ5KybJbSVLtR
5I9c1LtdU3PqjznTkMyoYWjCaZ0KIplMJIHjzd9mxrv5ppe2WpdGh8xbRj2EZIGJYBQ0GXUnM1N2
0RJDHar4edZC3NsTF4JUvLhTyi2dGApTifalI+eeXIMReVL3EvsqExi2s8zqezvPxL0tnfCWZXHk
KpDOB47xn3HhFvcKntJ9J5tAx52RBJ8HaIEvBiwQYjDosccIxspnl7IlFinKj+9xDBS3gj6sW2yH
CDNhbi3auAm+hqgoCQICXqSHWbbZ7fwxn+KbTvc6olaO4h7c5PlN4gm+XTvVtrLJ8K00kGl41Bkg
rWTd2GcQyfaV8LF+sSxMEat6boMH063tQxKnwyNOVZehbY/315i16UqnVpfvWk2VwGem4MYrq+qB
PK1zCPnB37Ee0DQz1dZubFW3HQM1f+FiPtKYo7R5H8pswgw74cQglb5RbdBBobVYj7pYzicG0c4h
itFi8iG5VVkH1lbpxjUoiaWzyKbB/TAHSyZTv9RjGZZ+MZtL205X3oaQi3fL6/lYl6M8e8mMKm5q
zi5RtXZNU4xUmJ4GwAHeHH0LWgDP8Yj3HLPKCOzdEu10nNBT7/S0Hnbe5HmHXnbN5zoo81u0/X7P
82RPRN7LmviNQ0qyGUIgt/M0iTVoAkaxneGpu8EQOQOWxPB8mMpyE1mx2CcqM6/46IPL7HjjoWFj
BFWiDzeF576LMvbeZWPo5cpqLPUSE1j6IoYgPTSlVu0gamkuN3eWGt5+EZu0mRmWbwjhbOM+SW/J
eQ5fKscZ1mkr7Ve9jN2rPhU8edGyaILa1OPdPAxUmtW1rpcPxeS9wLWGLdxHblTBkFWd9EXh6hHS
7+C9xnivHsBLNerWrhlo7nHFKsKftp1aALSlEmcdpxL7mCcLoYCP43JZaAS88qU+Tw+1CtejZ7jT
1ohsZ1t5tuNHgJADPwmHu1nqJLzbOmvyfddq0YtVGVb8pmMILXz8GcLa1AO5fYyp9mKyvkg5cnXf
lSEVdt2Rt6xek3ntC7SJNwbjrxx7x2dC6cV70o/6Zw/iwaNUYXUEEv6oCmfa5IbKD47Ci+Z0VA45
5XhvZ/MrC+B3M8YA1NqvTjd0XzHUcoIwaygUjdW9Op6W7G3HzZjKZ5vBzLUzvxxgO1TFMg9o1Xdj
tnCBtJVKEdjJGuII7GJ6b9AC7gxrSCefoGKkVlVN5PLRtbt6k8/6fBchoEFIphcj11Y/rgT/vj39
s9sTnLi/tKbefHyt35r0z97U3z7o99uTZ30yJGRHGC0/Kyt+L15mJI8zHMcqLu/faCs/b1GLmxwC
nmtzw3JcPNs/b1FYt//mhf9dVcFG/5s3/r9QWcj//3JrQv/G6WkaLO8GPpHFcv5HWSAzOo1VNurP
Rj57fcS1gQcYD4dhqmQqzoDlzYmhFFzRCC13WarTZdW2lvW7WVbyLHdZ1Au+/Uu9rPSosPZ5/LH8
t8tOoP/YFHSjJgQ+x92LuewZ9Y/to192Eq914xt92V3SHxsNVDN9UwGu9EnAGzftsiMBi1Jb0bs5
W54obttl5/J+bGJUKaSfIX4MxwXQ3K3GZb9j1kW5gIg0mGBu6d1nkZvf13rL/JO9sqHZgJAe+6et
rPmebbm+X2jhWxRmNqqgHTfaYLTHtMKTOVJZ4FNIOm7MyETkipnJPnYE6N8cJ1e07ZUBY5kZepTC
Q3eL6z16VnnaTT52nmpthL2+9SJHPjiWiu6t0U42vTB7nDKiGM91OOCxU80TUhxEJuyfxPRN/Jy+
MKr5sWi71Bdy/JqOI/FLo0+x4Gh9fFZxwdW0qKzmC6UWGPAUv8OnLE3yG3foo63WRvOxzpGCVhGO
23XWu84CqyKlm1AGfat7TbLXsvBKCCzZQrxJAbtYRGrAyu7FUGLmi4ruXGiSKh+Z2xS+w81/wJfU
bVPOwX7LSeXqkl7dT6hWF0eJ4YwdadqjPBlvWCXKIzns9oHGomzEhKSlm0KvCPvXETiYHEPQBdCV
2CrpaGsg28UdFZHGQzuZ7SuQouz7hEL5qPddvLaxH1/zxtJujNiBO85hg9eK0yiqkYfhyc1fjDru
t4jLxbpA08ZkkEJYFJYGW6YeuUQ0zZUJB7C5sR19z+hjtUp44zDuYj7/DpeEqxPKM8uyNhv0JYzE
eTcm3r67oukFGoCnWpC9+bzKRUkCjhQDqV3zrdd79/SDNg1fqboxaxn6XSGIROgzdQlNOG5HSSPx
psd6eq5mEGhZWLl7DGzZR1KEya2oUKvjNJyvKYOXir6+QHsnwunmqyBspLdSgw0rAt2wOxVkKli/
ougY4+peUXuQrBde1wvpSfFcj8l4tr1UbCKz6S6xU3H1KyvV39VaOL+qDKswenU1niorDh89pmRX
FzMIpuVw1/cOl0XRtFwEcGanltEya+lnYk5SFg73QgXWLKJTYm03rZNyMCk0RAfXxiKXJMGB6Ep9
sCascSsgJQjr+O/wmDNpyT+zjFS4CpnvF6ESG2421ibWKnFxIonczqifLZN7zQZlXl3zMA+vdWTq
a1vZxpeMKyREQoLIz00Q0fE3ut30wCnBCH3a8jQqVGW0x92ZH7uZzX2Va9QP+r2mrH5b4JWgZsGA
mqJZtMXeaAx3PjuSUAi5qzKofFOpgJUkZvw15+W3TAqxOETz8WLMTo7HLrXilMaMXvsc9g1FZIm0
vADDfjhClJUJp86EHtPtyCECmoZbjXd6JuRz3QRF54eVXldqm9klitSFPI47YpoxwhzddYsvMMw9
PxwmGzVmFJTrPQRk/Cb7KXTyqr1vF6EH8AwQ6eI4Vzq0Ir91Yb1Ua7PX0+GhTsbQfTdD3NoFXKlM
DNZTDpJNORu3Ioy91bquTb5NhAxkim1G1jUbF9Lgv88B/+QcYJgoR3+loj61b9Ef7Xe/f8DPfMoS
AROQbYmBQF1bNt2/nQEkZwDUUs/iNABq3UTl/Fujlf5JwFkFev3/2Tuz7jiRrF3/lbP6nl5AAAEX
fXEyU6nUaMmWVLZvWLJlM88QEPz684Tk+tpKV8tfneteqye3VAZi2LFj73eg5vonHM8wxkgNDFnD
RxSVcuzR6f9WNvDMO/lJX9UGbS2ELTz0Wj0y2uOmS9M1XI10qK+ArFkgfsO51XpfBXP0gMefOOMc
QvVQJUl7QccLeWmN19xitBOf9YZ7rJ0v3LZB+9GogFeZgyyu1v4NtcOBSmFTLhlceLhlNsHlUFWB
F8/vLamXGv2qSBFT79N4iXCLn/AsBVo0K4KyXcbWu6jyFD6kfY4k9tallhJ+546ks+kwwyxZ1BnA
WIdLeyzhVJ+TRHXqQ6sY5A9W3UgyCrRCPPSY5n69YCw9QTMnXrY2j003SWvQbpWboLPmrZpyRgUo
C3es7BoZTlS+pbsKynZBfFdXbnq3jo048FENJbjJ+oIecHYHhwwjmbZK81vaq9fj0ndndLITONTx
9Bg5KL8gSoK1LdEbEA591G3UKOQHUD9dJZbNOXc9nwiHTxNtmXm2VXcBca2qHY7ucLnG21lZZwun
M1CDwkr0B1yMptWmUVJg4RHjl+LKUxeAx3SqMIcfMdLCzMQxOL0CCR9zH6FSetUuYNSYBbAsbqXO
/hsRnrmnv4kIiBIblOx/7qtcf1OPT6/vBS//yJ8xwWx8IoFAPBwldbbgv2OCUfT+KQjY+JNIeBO+
iQZcR/6MBT6xwA9Cjihobc+XhL8RC4ACH90MKCGZx9CiQ16cBvFRZzIdvUXVfSuuZDzIBz17PuwF
x6KSsZb2TqdV10Hqbs7pn3bOpnE6xHVWNH8QFi5PJ3foLv3YntyPuJEV1w31Ywqt6Behjtd2JBIT
oHfKr576OBb4EI+JJsNoEbXfEghIkNsxhzQegMU9nWbtvJ/E0HyqVazerX3Ezg2t2vBx1l6inggE
ZZ+ha3OQfc7G7Qs82iUlvdMg4hU3bUqKu00SNFp3mPouN57WMtinCzDZAx3TddphLGV/ySeAKRuk
H4qnDoTIuyzxVQVSsFrexTG8hw1uSXx71VaASXEKK+RZo3sPqpMzQQDj9OanYvBb9xznBQ0m1e/0
GR5c6EFVlV7A+PKCaGPHq4UGVldV4tZFhuM28vLk/ZoX6l1X0nHPkVDYEVUA28dDQ7dn7uWhikrC
ZO41a0JhaQTfHE4FDACvR8LuShTuPY6Wo1xbgLPPuz92/Gw6rWIXwY9TOudFspc9Ng32Duesvra3
hQkr4iXEQMmwzrzBaSbIK0mHnFUeeGFdFydZWFol6VdbeoN4rwoUonua5qAZ/CxWy3XRKS/CRKrM
+giwAOI3exKhMNlMgqZWssU/OY/hLWlrD0vGweLbH/DfYDAnJcfLgRtNuiMzDGRzsIfZiS/cHtWL
XecNyiwcuR5WcC8gOJccY3o6YXOpzsdxmlr72tFVPgoELIdBzaRgxezOg/MxoWntrp9It3TdP41z
N1Zw6qEYl/HtfwPe/ybgcXISlf5zvPu/5XEd5OWf+DPcudE/I2kqI0iPQJQ3ZNuXFMiR7j8hmECT
d318JRDD+p/gJyHBo3BLUuSByzC8hf8Jfj4/Aklr9G+xpoX8+7eayUcEXfM6juv4nhOATMBh9DgR
CqXSVTXZ3rcUtF7+vUTiT9i7eXZRrNuNY+7qh7zEjmA/aFFCFR+0739F776tL52G2xK6FZaH9roR
HGm4qUexDXguLAvjz2jD9tWAudpgDTZZvCTK2iqhOk9tRQl1TuyyfELTm/hsZPsSu7Xm+xTz4x4g
EiZwQLh1hNIiAsxASk7FkECiQJU596N+W86LFcb7GsHGFizHkMa4ev40kX9RNHqW6f13mugFEd4b
LloE/JtEyT0enWYInGYcVv9bO4AZJL1IZIoPW+9hbXgVJX7EIxcnq6vvHU0WfQeUIOLV3HTq+R6I
AMly//YrmROxffVKFMYco2EcAnPhKnN0WMkcB/oGjacnp7R9SMpelhTnqzd1QwZjGNQY+Y7MUnRD
MaCmTlTkS1sgUmq3TfHYLIOGRiIn30BXbTXYiJvFCafCWi5MxcmINPv6kPZBbC0nwVp0wfW6Fg6/
VkUeBfWNnQyTjF6qrP+xOPcaGuRRkDNrEJMTsntO4MiU7n5C7MCzXTKrKOtvNl6swQcfnaLmPT6Q
zXrz9uixo34ePB4EEd3zIvwcMFThea8fpMuqiyhhxU8EbNfILuA1CXHRtal0LkLm3rt5aHyRbnTg
l9a4bdF3Ve/hhtS/c3UnZTp+ExjxKCn6YDiC6Nge1hE0t6MlD54QCuyDax91nRFd3MoSUpwnQ7AC
5n37238ZZABe5ErASZADYBSOvt1C4VA2pUQVbeooqcNfby1VbFS4gon/zbPMIvxpkTLOBC7s48Fh
uQBe5NGEuhngvhaZ/KfFgTznfXPJ/tP0LG4n1l3SdGaISx2Yu9Pf/UjWUGD+RV5I0D3Cfgn6ID0k
jOHrgvwhQjjkF6F6H7sWqIjffOORbb1ZtciFAzELfBhihIqjAUX/zSlm5VZPQ+n5lTxk+Bffl+5I
jNqOMomT9t0SrbFdXTZZXwf2CRzEYn3IB8oUYkMWQc8TW8S4Qk4oDyT5YgphoLwsVNJDV5hmz0Pq
+e3x+WVi/JC6jSefrWaoUB5FDycqQmj7dv21BnXDW/Q4LubfFSmL/7EB1tGIXVypZvyda9aRlxGD
hV+7Ty0htB3XuKgcPTi2HJveoG99WX3LcddtJEnZhq1ESaC3tw5OvEOJ+bFXyEedltCCdl3f9xFg
TwttgLusWmeAA2m4rOOXpHbyCLpz4ML4rLQHp/o3oxQeb09eUIJMZpsgURNSDHsdKPwEHHU19c0X
RBxdtmIe6nG9GYKlZ1Gt2k60QliyHYJrS8QZu2moPY/DoA5oYaYnUeEl+isLEJ9ZFPAYGY4/r1jn
jXK8Jv/+EoC9uCW6+MuUBB9xZo/ikZYhCkbjRiF6yezU/RhwDNfCUcxIyp2aEA18ldLFztVLGd7G
4IiWT6s2KcSmW1bDL3fzXBDk7TVD53rvep3P/u7SOVtuQIfl1TdU3KG/bsQYDytuFHHkf6wzSskP
/drkvKMD3LRGuw8I2MdiaFoIAXDJy/VhxVRB3cHmCdT7Ief/mTdpnRNBNimOF8yZmy7QsjYVJkN0
63Lo6mz0GNoCH9MYl2S0ZtM6qH3qqrnLbwZUMvgVCr5DFZz6mOyMtyOuDhxmGiMQQvCAAmKiT/Ik
4tFWNkf8Ohhw8zQqA21wLYBRd59QRKWvHHuqQ2TDw/7t1FCW6wsUsvR0Pi0T2vco58Qm8mUqc/RF
qAZEDzY2Zjf8VxfGLrutDbtxQBIO1cyiOPz4AB89TD61RoIyyHe2HQPyp8tds/yGJTFBrKykbVUn
3YBRdIUwfUuyjiRXkSPQ8TIIXdth4SWy2M/QyHbDBlagSFefMZhEpnn00qYERy0avgnBIjOqXlHM
jJwP/5xfmJFZK87rsp+scguD0TxRWEYBQ7dxwLC0WnZ8npGyZbk0oI3y76LAKBxmG7z86n0NcUtK
xJ6FWS6tT+8X0HgNdS/cJS7iF3or0NzlnwolShD7MRkhXJ5b3pLpr121KMawWRS1+K1vsLfxh7BE
FApRMokc4Qz5v1Y4PyVrbXK33FkEP9MB2SIfkUdG8bUTCLoBNrF6M+/SVUSBkx40CR/TIBXDm/Si
8/hTggaBUOfRoDz+lgaFAbbClNM65GqbjJKzq3ebkVfSfD3/5zzl5l28CFf0AC9YyRbUIeWgZido
t3sHRTuS10MyA9oNnsJ0PLLrwQtZ/9nkGVPLCLAQr4XGmBnjTqEF+H0CY8dwriGNbspgpIDeIR8X
AHt7qKZmiZrUWt21Yc1/dk5YsoFlDgT9mtRxJcvAS4l9rjEuM8EjRZ/5Me9Eb7Y05g78pT0UZmbC
H8gbTQPcEepOZoXLKKSNbAd9QF1myKsrIEwOf2HXgyNCZZpczKxqkWU90KkiWh3/sISlv/QYuN5F
wCUitcPmRZrIlJZpvu4D29r7RZS0Yj8WOvHAW6TGYydRdrve+BoClLsNBxyivJOomrlVkijMTXAd
+L4qeiBqY9nZ2yDORfauwYAmxqaXaoKJVplCAWIPl3rghp3hHYR8FcXBsRloNA2DNV8UFFh4x9ga
mJvOC7GMfKzRbOdj6jgHC/4hqrrYq6/RgYoWlCHtzJvLEwIx4eZkFEmuO5oNUxNFm4m8HeIiBnlj
ekDMHbFlPGwKwizyQLNvgVYl2Gq+OaImAvaUltySpsklQi2TI6lbQm9g8WS5CSlynKHx7gucE/iT
PS0DaygWWVckF83arPyso0uHCeHqC0Ll0NWM0g7JGkfUWCFZzoSc3xyA6NvTKJmYpdoBE5yeNBrc
YbCN0DdgkDAviFi5dtbGo9rD4Jn5Ta4wHT8be2oHF2Fhq2q5RZneZIQp0q+Ep9ZbAsZvTC2ig2IU
2QuOOw4sKNUBcWvOmP1O+xeoiLDSQ4CRvDjORhOP9hykdts94ZLjSOkWmO6uiv2WnRd6pTlkqTEA
INosgZ8B+pNhr4kPOkwtDzSX7ttkQ4jyvUPbjTWfFDY9yB2gSibFsi2QGV+rEHr71Y97CFHfDM7c
dKKJToueqBqdIPE0C+tsyte1p6QS0q3toI3HJ56NUfeHuFv4+Kzh8NegH2f0x+jXzhaj1FSpZGPn
lIBZPGFGJbvY/FjWVTabn2mvESzcFb9u3jxoLBPuBwuu7YODPiBjLGQf9fhl6DJBfBAqM/JrWy+E
RuLAfUZ+5trNCLs7GDz9iEjH6ugA6+257D/Y1VLeRdQPc9ZQ32Ud8kGtKvZBo6b2K4XwzrrogTl7
VzFvKrZNDXbrM6C0YMUuo27KJw83sP591QRV/ziDbZvfwYgq4bwi8dRcgNhBsQW52zpCE7xDSnqY
9mCMQnXdd7QJmk1QIahzKUqOVYCVIwJLHXMEuwvh1W7NOYUVlKktMk3KpPRrP8Ot8KQuXQpVvaXH
T/BMJ+9DUNJ4TlDA8DBy3wBm0jE1Q8RfnJh1Gifj2ZhykpX4gpfzuu7w81uRJopdMKkXC5uDTudY
XM227bR7hZ4ActMkaOtdkrsp8rYyGOX5gAxJCKxidBEddohwoJmTcYhgrLkSbTrQ7T1i9GVykK4Y
d11jz2gVRLVtnzqzk7r7uMUoZ9yMslwzcNvCt25aJEy9+wn6Wd6c2rRDkKSMGntZ7qgPivHKGsba
eu9Z3rA+jDWreoM+R9Dfrxi114hijoHsW6RC/WTFQELJNtjRjCiNKtCIdA6qSWHVbKKiEeC2AMUO
XfjFqfKwfkpp8xglm2DU3bco98U0bSeonnLjUv8c7dMxrjs/3E1ArcrgNK4w270GFQ+U+1QFrQGF
fEtDvGeQP2vCYoLu7/ijXoOTQIzCSq57l4/Jb35k3wi7xIGDikGF/MxmbjJzoLaVqFr/ftZ+23q7
Np57vCAam3ZIcdBK+mRjsT2zYXrgu6z/2oJ3m532YlHmWIkIJGzuDk1UzloOcLZD6gUmwlW+bTLM
DNMsJ97nupyT0nxYO4cXa5dYpKQIdCqOHj+tck6ZsfYTFzc+iYhavJ/8xuQpAT4VxBSZO2jAQ6tR
VRmdTl2VBR+xicah7tRpLVlEp4mF7OCunTqfMOkPA5k9BgOM0qnn+mTBs03uZm0jPaPafZGHmTk0
EOaJZ85woBE01Z06WAWlbLckJaohYhBTqqmy+VDykpB6k+9DsCEgViWSu/AYhUdqMutoZIDaWpqT
M+zmhTftk1Ty7Emuslk/KM/v+BlEBxxFuJg1MXtp8BtQe6eIopk4WXiSEjH6XU7EG9VwJkHhR31k
8tUoVkQbd5z64Ms8d3WzB3sq68ukyRXHIiVrk0vVrTQpC8YjZozGpg5G5/uExmQR7ebSUUZvxkEZ
2aGqD3sB4p7d+ww/MVybFOm53BPQXuOU+nGCeU7DOBYIGBPRggimNuhuEVsMZJt4ObLXOqu4dJQT
NOCZMAN/sd1Og5WyfP4cCTClAxra8AbJSGWd8jc21RhU3q5wcNqEtW2VZilm0FK4s1RL7H8sgYEU
5y/TyIHpOMCO0Pa9C7sYDPAeYoXDHE2DguR5XdPUm1O8qXI7jj4pDKDy4pC2QYIBk0c6qu7oDZos
FstHU3zqe6jk6Vlr1yapsEeYf0aJTJuLPAZ3LJaKep2zbLPZ7iV2J6jfkji7aPUSAZu27/2DDWRd
hTfrmALkvAwAV/E+evXMPoDbYfOpqiDJvAMTa7YICART8Kqh1wxoankmUXNKrsZZ55gFJuIp69xT
pEdK8uzk5XRNlUo4NCfc9dhQQrRkgYHoTb45BmY9xmWek1nDDuGqHa8YT2pUu7T5bcOIWW/mMpQc
lw6KUpxhaSpNalgEU2KSedGat33ZHuB7mZdymrFTPe0HAl+FHrdQyWdFfwftCprnhWRXd6yFcptp
coJ87/WeWbtl7Ub1VTU7iRp3SQk4bDrnL6gESe3caOZ2slTFs+q15xPsFjNtihWoO+a7SDVc+RIZ
Zf2j6qcMNYyhmNqR4EK7TFx6szNiGRKjNpV/r1DiY2Tz1ufGBqjLTMjgRaSXXDyZ51FDz7gQs8v9
KZARMganiyu64lGlzsKgxC+Zz5DYUBYQ4Ap7vjYDjEVi8ONGjM8zUPT9gvoety/QNoI/JdxZ+hNt
WdbyVSikBm5ouNg2NKI25Tqi0j4ZrEMYtGK6C1aDB0QwG72vG3yCzKUbdqbJwvrFMZd8GcEXH2mY
N6yPeIgTZg1smKlMLCH+F6hMKb8mR4n8Zn1g1E3EBerFde+sk22NHw33B5ZT4PN4SnvxakJlS0yG
myr9ZUxParmw9A9OiPHZV/jY5FEvW69WpUmtkMuEiYDFMaDtbjcqNZiFUc+mfmTFQpslibH8jJWK
twAtYECw1EqJ+Bbk9C2ijmaLc1tO2iuQRB7JK1KuySkwmmW6DXApGM7CaXHKAxQg7hQcbJZHfiCW
URE6g7Jo+GsiD3hxBPi7Npmoi6wkcWZ+uTUuWHCyS7tcOQQpEv4pQDl6JjqfYAdpboEvF4syXs1L
N6iDwDphl+kMK+vQKCh4KsxZ6FySbFb/DLSZKc2cybz6VC+chCc0+uNxRIWk9goEySiO8IurZkWB
cDYBa2QarRSe+pDhnBdY2bDSGUhFXTyiTW9u6MCNTOSIlsEkupWDxnnxm4LgX9SMQmqC6CCjxgrS
9KhmBJc5nPGgnL8sMUJFGaJoVpn6tC11h/z1MPV8728eeVzTpUwVcj31TDnP/ZVYqtu6Du0xGL/4
wWy6Ny9Lo8QunKPr7ZrYr48CkGN65KZhRGvqqLLqpkm7YijUfMm82MSnJvCEIikkWBO73n7WczXw
5/qxQ+lYOgIYB43TX7tSgw3BYi4L8WURFeKwF1NauaxEf/RStmHaVw5nIQ4VBA186/yBIooqu7Dc
tqPLvZsqhOlsRFx5Tex5icw/eh91j2QyKZL0B84EGXQzf3r79X8ZKkFZmMQWbWyu4+6xeTNKO5Wx
2fMfR3BBvAcHlLkWcrhyhXr7Ub+sOUFhOKIVRCfIxWXiaFZIoyAfkEA9RilaJ/oQ45Y3PzirNFsk
iBNUrH7zccctFIw3HAOW8HkmuBn36Il9N4gwoX7/CM7IxKhxYbPdTBmR/T06DObMiiPyfZIJzZ+/
lSgX9++IdpV/9va3Hw8zXVMf8JjpqrLdYNa+rtHO9bioOUrEZ2oSXB01VDf9Naxx+kl/883Howw/
3+ZrcRnnaRTHjorXKJx1oXBy5/MEwqq4ghZmruYZ6F8O+dQ1WePbn/aa4UvTxKcNFjo0ebEkJWky
n/5TQ2zMkT4O4f587mv6ROlJL2IT5giKmnmN+65cUPbPEp1GW1n4KSfj2y/wjIb/eQeSagk3snFL
lSE4fOG+fgNuiWnptLL+3KXIltcn9LLW4oSqRxrlz0Te9UZBoOHMQ2TPxO8fRXHLH03JqwrGmnMB
pWczOFXumxIPpX/NLm7A5nFbWMsQdih5BMI7wy4UoxUCtHWKkWgtZ98clkpPjWp2aWyz8TeC6EQu
MsqJ4pEz9wt+mfgT1PlJSDLvjmcZreUQn+7CMrnVoAaTdlm9K7nFGBM+5ixoM3IbOQhzxLdt3/Ja
8qVAP5DaEzUL/OVMDSccnzM+1zHJcpxXBpFhD8nM+IdJ3lOZRCFGmSJLXVCWfXv4f1lwyHgAjALo
GLmAdo+X9sTNIrXsVX/CO1aQsybtaK5A0TqaDOBHyfrtR5rd8mrCCbWI5dOjCcEC/AKColEG6H0I
Z+zMoLGLkymLAmzUkVEprGt7sHkDI1cwcYlanNgkhVZZmbd5+zWOv1wIPASInCDD+I/wuf3908qv
g66emcv0U9FQ/jxHhnms7sEAu/2lO4zXbz/sOIJAtfKloFIUYAwMP+RokQegBiF6D8Nn1bX5+uDn
0iyLPMfVof7Nd7lHW5q/PcThAhys9DgXYJS93lDJvNhlWSv3vh6QVELyzAlGvEopo3LTzfKZ02FD
w7vivyQFG9blgufCA5c1v8dBhrIuJRiuPKZ/3yI/RR7qgLMnw84SbiipJAh8TZs8NWWtxTJlgHDE
CyY9U2FgysQw5vhtZTlIr8Dm9DmLksQynSJHVSZecyFAUfgM5nKmS3wM7cR7Efr/3/b5GYOIuGKz
Tz0pfu2Y+n4yRhVaHPdTlZuTOW5oVRQba264Ob89teJoPZs5JXgFAC4CjkVxDOpDR4iaquPFd6HX
PD9r8imdGnioOZoI9YSgl947rsrmJoiYpamS/vhTr7A1ybgg2Ayu70lTz+Qu2BLp3GqIqShYRT5Z
6+XAVg3oYLUI0J5qAd9ZnBR1zPU4Wwlqav+j8Ue3yDSRrDJ32TtraK/8DP13M+Grn/MU67k7Ll9K
Ewpvcwozlp+amcwdspZ5IxWBv9mNfWYKyz9aaOxI1i5K2ubyHCM9xV+oHVgszW/O2/D1dgEj6dHJ
x5IDUQzOQt8+WsIdX6BCu42/lkrIj2jF+O7epT16CAo0hgyZZNwn3hJd6DAD1tZ66IVVblE+QDK2
1aYOp5qmaSJgo+hwQBl07O5j7q/DTbkMqD6hi+Aesii/rWi1fVWtN+B721up3tLLCd4pP24u0G0Z
rjiRUrCQ2DwVO1y7BOJ9YavOwUbmPooMke3tqBoWD9ZqITA8lsiNbrGEufE4lYq9V1pAPREg3o2t
7k7oiZcPUKG98xJyJ82fdqSc1xQzLbzRKT+DmvDRhUtQJJjWznZ2ou3lncv5/NimjeNv4j5IKWEk
w4CAf13fzRhfP2RCYBcY2hZ66xZ1u0/FFOEDYrX9h8AbBtKieDrky5TjwOTpdlvTL1ogYUWZtZmM
wWCJ5904R4qCTZrnf0xhEFA1j1HZGue+uVvziZKY51gp1T5knIDa33qjtr+4ehw+O3IFYD75cHOW
oLoo5JAhdKezi7c32etgzYKgrUww80kVPJdE4WhBNJR/ZOcn9RPztdxEbgyIMiibEUB7bwf3bz/s
9YZ+eZgEKGeOeXK444wkXj1Suz6qnwJbVmCEFvvOqamvbqqquFKemLj/JU11S4tQFr/Jx35Z+c+f
CVaHlg1B/Bg2MflD1BReXz11eCoh7YXg+LKvhAPw7e2PfP6b/n0MP38lmGaAB4gFcyAfXyIXtypc
bFzTJ2dGNJach+MCFY7KyXZLWsr3tVvF71Gyx20WV/II4h3+tOUpgPpgt5QjsC/AesG7Hgny89rq
5D3nLYZ21BVHmA0kL+5YV+3GHR3v1lZ5/b2aRHhZU569Va52/4igiMGBb5AQ2CYF6qWVsb200Bmj
elPQi3PQ6TzYfaSf8iYZaSVMiHdBVnu0l1FsV+bvN7nQEQiPITFpAGkQ44KDL1pVr09Ox5LDgjr+
+oS4NoOfZiI9FU1eHpZ1eaydqPwkoJ7tJjeh6QFDPcAOQfv17u2Z8c1jXs2MNGBNgwdxAI7Bbzx6
jSLGQYGC8VMy0TignIZl4hL6MtoNdEnQVPCq5SCrETYYpK+Kbk9THRrqVleqDdDnKWVivVudxDuI
VVM46+Poc5VRT9/2hXWV6VpeaqFPa5Ri76iBlu8ai0nbBDTG9HYdF9oueTPEW9lG8j1po8Kb3Mu+
6yDPgDa3GbJ3lDyzpGnfVf4IrLqJh+mLxlL7HjXq4taq8bneBIsz74U7giiHTJjczWWU5lvI7XxA
usDDU2NCC0DmHTbkkjPxg+db4WWGaNsfDlXt2Gi+Qbh7e3DN2B2PrUd1AUlCbrPSNfvvp6xvoiTM
vMv4qcs8/9rqRP7QZkJD/+hqoM8zd4nfPNFxfn0kuQFXHPgAQPCwmXr1SMd2SzQR2/wb4vjeOWUz
cOrxpK0LCpWoH9rspZ3wk/6pFXb5kCXLeJllkX1rqUjsf/P1vy4tUk3CJ6RlCRL3GAzYz5U/IBJa
o0BEg4F7exN/bpAzVLuu0j6cV7egwlE1cbkZfWqFOyzO/QO0y2xHnSSKtjQ8q3TXN4GEMopWC6Vf
Sui1NaRXRYDmQCfEch1MKJAlEG9Q+UTeat4M2nGfKUHVtOmdsNmG1eq3pxbDss+L0bqKAsdwhmZp
XQZDqm+QG+I4y/2s3eMZOHbbBs+oSxxEaYFbAm9bzGBLqIkKQ60TRdPzAc8CBANmPXwY3aU+S6vS
QNglcBlWIu2ibUDV70ZEGTqoEkQdTM6FvtIYIGq1HcA+XM0tHhibJmsDcLWh2zhngFPm/tTGafyP
sW+yj6gDjygPuBmlHpxnf1f4+jX+SI97Aohr24Ed8ktdT7h0QrH9KL5BWrel0SLPv4Dy0HQNmTLu
VPJpHaYY1U3ri4aViL5NoHC8eHuR/NWCRViMtFmAXPWoDbxesCClhmpYZfktRiFrgp7KhATrlJaX
WRmMe3tV0V2H5+deB2l80sIc+YT2nWpZJ6tz95uX+YsNa/QKbdCWRj/wGLG7VhOW5TBJviXSDj50
gTO8x7jJ2kkKuxeci9P1hOvNeevV1RmOy4il1pKDDLbHcpPJNASQXM/qMrMm8R3kfOfDps2KD795
y19SBgnrUPhscTDTXCqPhkxVsa6izpu+UfXuknsyC39ARAh5rWmw1TUiGQU9pWENwl3Y+833dLVl
sVljt51PBd5BD35UJjjXzMW9i04VHRJ0U/Yw80qGO8klrFravS8T/V+q6Z1uv/3rH49PVVbvcHnt
s6/jK+aoz8Xwpwk2hoc/jAyNo+K//vHwra8wRPuLf+YH1QLWBPdKOFy0R13M/gzZ4QfbVIp/Uoxj
e+JoFoASMT4QfxLNYJPBTX2OvRQBxE+kU8/9J2cEx72H1p5jc837O6RTc4j9+5Ajc6VaGaHdh9Yn
5413XNQLae6uGWK+hxCFcSxusL3M6Vz9Jk68XvO0AjBb4xvJUyDYMRJHaz5GRtIVTYLILncRZ6Ps
KNyES9x8rke13FSUk8/KFbe0XbOO7aef5uPm5Vv+Tz1VN03GfeRf/zDz9fMnPj8c7DUeDwwbiZsZ
gp/O8ZSwjT19GB0SYB/FXvbDvFOLw3MRU32fo1XzmEB6pRtSZ2I3rDr7tlhYC5wEfSB29JPXjZ7y
7HRU1PJFZ3Xnk7HVGoDGWNu8RKh1BI10MiTJioagxGwgKOfd/8dHUH+DZUE5jIV0NII2fBVRjWt0
wNvYPVmgoe0rq/LOMjnr+07YCouIQooTq9Jqa2DNn2aw5ogqJ9pISkXLDfrLy00zIEJhqxVkQJSu
exViDbCAXNqHanbuqmwa97peuSvhoJudvv0Nry9mL4uAclPkwLxGWP84ZR64DU1aokSdiXYGXojq
OlAQzDtoz779pNcHwY8n0fbif8FIQXPr9Yz7Cg+iljvBQQlcBighMnn0Uc/7UXS3tp9Uf+sm9vI8
TlSInyxxcxl8/TzXGeq6skqeR7/7logyQA5Kosu3v+ovxs/k+hSQoIlw6zi6ckQ94aJE7v7Qu3N2
GjJqLTnKoRjCu7cf9Nwu+SkomB3jU1EhMJm48EtQyDF/imbW4MEFFna2ysHFcpo1ozUTpysIDRsn
DUiAmrF4r5UfXrZlUOy8HKeNdKrXi8r3u9te0/PcBApv0xZjZAXyUSARVrZYtZS1Ps1Ym/cqkTUA
XyS7rU2SzziDegkPWVoPq9DQzQ6DGwx/zMGaHd7+SPFcCHj1lXB1KRr70pUQ4Si6vp61GHPoKV37
5TDnAlnRBCssCBLDmYUcL74tg7sJRPN9QXlx5xe4XbN480NZ5dNeOe24L0BzXLe0bFF5qlG4Dmr7
D8cFvOtH2vss56r6AzvJk96Z3Q8OCFLMRMDSbGExlXfY2OF1gtAx/XM4aahQu7s6yfQpJFEk+JLP
hLPiEIy+/y6ZqGWprIHaH0QptPcY4xyEuA/YxOpt42fAcV3POR1EE971sZ+f5VZe7Wr0VEZDmP2a
cvBsq6FIzjyape/akhsTaDzpXQKP5JIeB/5Jq1xvG3jttA2moCkpMSXYg/RN8TAOxiqwRhS50tY7
7vaYH2ikHEPqaidJMYpTP/Zy/HmCFKRjAYTNosxz66fCvgPLWf0hkVT/jqAQWXSBbw4yhgjm4waH
ruamQYbyowxrfIIqF6AILkBnuUZJZe2i4B2d/nCHPJGxwwVR+W4a6+5LnZf+o93BOEDpExxe8c0q
rPDKQoxk5yVZcmLJ/hxpA946cLqTwo3OFmWB3Y1b3FAWsvJN0qOliTI5kL380oznDodKPCyj0DJt
WbwAKvHJTwPMDJfUNjYt1SWsCH1vlcXo8lN7vXYmi3uPNnItNucL8O1ZnLpNFJ5Nqyce+zgYbnLG
qT4bAYNsO5o7d4VH979lRSjYehO3n8cGztO+QB6R8t2C6AzGSv19rYdp25DbMzWYlg/o4B1mPe3T
VNy6cTWdENvU2QjYB7OiZURXMnWfBMTrXR847a3uyysA/SlVYgqRKimn3RQbjHSFf0Fv2+eYrCcw
5tCLzKMl+VDnyVWcBJ9TUHoHMCH2+9hBgzfvgz/0WDy6VV3vZqT9EcoPogfcUcK96HvnUi7TfF4D
HN4gU4jIkC2gHOeIyI3KRuAf8yNC1DRvHWNdTzNuubDCBNwt/IctZvXxJ6tNNS+zIKzqFtCMCoFR
OPAnxeJSs9xxDBX7DFsQLndzlu0gpLjgiwbrwl+b5nK0ULvtsdZ4zOfBvp2yQYYod8Nv29hu3r5b
G5sZcganu9AAPs9Al5QHR6DVJxu2S2DpBm2hqHNXDIbdmTsn3QpInWMab/EPqb/2yks+5rEzPYEd
1x+F6ufzKgzVWaEiyDBJ6132NvJ93VhgrhHb6mxC9P6dpQsc2kutKSnbaO87Z3UWyRULuw4p/woV
5M1ircu9pzAmpS2RntlF0p54ZeNtcz3Fm0hM/4+9M1uO28jS8KvMC0CBxJ63tVeRLC6iSFE3CNq0
kNj39enny5LdI1FuKzrmti9a0XKIRBWQyDznP/8CNZGR03U8wbbE0Iis15K/JkWfVkQ7T/VJVpiu
e4SB7A0P0LpuzXQXJsP8lfiRsTwDRWebsKIogB1hrpqSgJvKyoNNHHFyiCUMUBf21dYcRmvLN25O
vtdhetFgcmwxWr1aOrN9XuTo3Fq8qGdyXup+k4YdMwUT5ukfImnGDQbGy2FOkuZ35U8RxOPYf1Jg
R9c4+IpHw6S+yMpK4c04Up0MlHykDdJiRzLh08H+Bj4A8cB8x0sfssipP6MRSjepuYxwP6kLDZdE
pSwV9nF06nRXRbJ/QvmaHevYbd/g1pAglDjsPVjQruqK8gucNzwt0uFzzXZ1RssSnnysQvfzCINg
7YG/bxKY0FvZDHxzWEK30szHjdvb1rbusD7DOS66XaA5tqvUWfgZS2btc+R5Lr4GNp8EyBzX1qHj
KxnEcK06FPwEJqSJu7URN9wKNgacEplBV521HMzEy9CV9eGJWsVdo4kBzQqy5jTgOggjUs1fqYGH
p3ho2NdLqz7Bdx2wKXIday/MvN6jIHavwBSMh5kLKCacnLxLyEhm487K/TKGGLetQgYXD6YPKT5M
o/6hMa160/hKfDYD96pNBcaxQ13u2wTW9Ip60b5yJ2jCNZuCaHr7PKBv2VWKQGOwXo9wr0TtSjtE
KVD0jyI04DZ1XYyIf3S3fmzeNWEhB9S8EXlH1TCrPbffT39vnKBW1zit1AOrmcDfbir6Gf+yxkRC
YzXhtQxzt2JnnfFzwJDSUedpRD28fJsL/bdh/UXDinpXUsj8e2eA8x/j/xxe84o8ieaP79vWP3/y
r7b14hyPXxwTf2yN/tWyWh9cCiYrwD7JhgigfVL+r2WFkEJ/QjYTFouXRvdPbxRaVjpf/jnuAMwr
4D//P1pWB0oZv8hjOI7XCqD3u+reMbwpwgB3OaQ6wRoVFQe7Fz19d1P+pmv8qdjWF5HUhUwVdXn4
rqTvysGo0IYvB+KP6tXkt8tG+YO/Jvqr2/7zpSR15g91KJeCUQm9wYHL477vHso8nOokojSehhgC
TxYTcWzZIfMO8Dptc3DIRWPsEZE4KxkQ8ffPl3+HAEDTw7cKPZlPUAAP7f1M2sqI9dASoQPg16OV
+88BOUX/fImf+jF9CcbsPtwd5ibeu86FemsGTRc1VODxEQbBE3HR5bq3sOk3l/qPf74YyOr7G6on
YuxrjscInLR5jbJ/1/DbUU0IEgDtwRnt+kT9JlAISogbqYtRXTY4nzC+qnEQj+rOJK23TPIVbEh6
jzxtMMPBVZIEWiti8IBvd3rsR9yA10M5yJp5chaVK7zokmJl1aLSscBy1WC4ebSS3P7NSsY9XnUd
SVsB3U/TmdbTrCVdBCL2+QYLW/us6p7gYAqeTW/O09NMtPk1idBjxGTNb9TGqWX+iNY/eo5nHwFI
3hARF5Xurcuk+MHDJmE1MPdbYUYRkdUHoBLlMsQOvq9RgLr1DkxnOaZBdNMnxrCz8/wrCP5DGTu/
k4R+z1mSk4Ue5KfKnL5EA/kFMk+8LemxOSrZZNmk1VLv09pFjFCIjdsm4x/EY9dHP1G3FV3dJpbE
kTsWxSh+WN55Al8hlcwLT5jdPPmGCE8JlcC6bv0KY+PhD4J85ePEobiZRZIQjVlHj53nZOs+wGJT
DtHGBx1aTWM4HMhiDLeJOakbYtPXvdLUomAer9yIOoEaxehmbdsXSXIik37axcwNHmt/CDYKpwHg
+Ni/rpD1mldFJUhcL6am8T4xpzWeVTo0t0Up+D3BNFmPaOWJdm9wMQNLwF20gdfDUyVIIszr5qbE
zGJrFZQeeCazRHIUMXVZoiEeC4EcrLd2Q5yZT1Dyg808ECkPS8XqX3rKJbwozVlcG4sfPcaKxOci
LgWnNNoFVSNNWY2xkMcFxel1GKrmvlpIJ86b9jqUs/1CwFX36PR2eqgNJW60ZvUA/6BcYZYc72iE
pn1Bk6LSxp1xhO2jXeLb04GhqrxnBpHsDfgAN0tklHeUohsLz/8bSOJVvZZVZu6gJNQvpae1iaQp
4nw6uQhzpNNfEcYFA2ZRHoB4u0N2WDKA6lCjSRGRo5cqzLnd52mITviraAOq8b6a00+E3eOpigZ3
7+TFcAVtIF3Fikp+QCh4b4Sj2Fu69GaAmx3mvHOOLkyYK0pwanQzcstbRkpU7n0E6gCLPDLv7bCe
X1td5Ge8NNdDlBhXnW4B7EmqjYcAgr4ghzlBMpq/qS99Q3TpISSBk+tSNxawYOaTNmR5CdKuWIe6
AYnCcLyayCfHI5r2xNONCjaj0K9TjJohwGEoG/Y0NLq1sUHyToulxLU2u6bEpgUqyzLBU5Xe3fPV
Kykfz1I3TJCVzIdYN1HWYH/xea4I/aKPKGAwYve503a8nDqnJEROt2OLY3SbULdoNUR7YvsS5GJ1
dU8OdLYp6uWNzqcNVspMZwgW0XAMMWbfCsO8n+gFO90UJgZJiyXJC/sl5ddGoVd/ahhMI4NoR2NT
6eYSZZf92uqGs9StZzvtqJPtR9et5LoQaVMcC39o73qjsl/Zt4NjrBtZUyiYXrq5VZDcka2BHJzD
S/dr60a4ZNKEhMhdjmKSGGZZ7kujG2dLt9AjGQprQB6iP0x1Ter2XumGOx9M5s1RBDshy0VxbvPg
mME8S3NiNq1QEClBIpnTBESVL4SzhLqtj+jvcSRM1gsdv99bziuuQBVGYTZABlbGcuVqkIAtwbuN
NXDAcDA7ehpMwKk73ZTjMn4ucRFmQN9wZZMUuxlkgBdopeNnv0rkWXqEbJKgDWxhL4lHthiqOAHQ
A8DlZjbZG0AdiMgBBiZvesNJDL95DYm0YCNp4ydPrnLJEZAEFq7rJqOidiaaOcJytpmGWHoNtmR2
DO6Cr/CAnW5goK8wPTQH/u8+tiv0k5LnXmv4JkgCH+3PJPaFBncaJkNrf5jjA10ymJgGgQjYLa+Q
ELgHV0NEHgTVgzKi6EvgbnMNI2Wz4vZraAkUNN9gFRLgSjxnj9CkxZrZFHmcRpdaHx0QKk9DVd2c
Ol9QgagzqPfy3IJolRdsK9EwV38BvDT01WkQjAydZpV5LDIOz6+FhspCDZoRRtseOR/H46AhNVkT
uehddSLHmW1jZW3/ra74b5H/yyKfgfx3VdFPUyld5L+UTfpjfX/5ob/qe/GB0xB5BiINHzaiHjD9
NZaSH3zGp5isQnKBcfmdBZhzGUsFsOw8liWjZcriv2p88wNmSZoaznjnm3/6f+B/yNV/rInxkYJA
D1sSjxZYZO8qRjF4NSqpqIQnSgo2VnmRe2sT2nFGAvwrYcdP1SnXQqlABpoeYTOd+LFcHLDAW9iE
i6Nvj4iRhlmc2WDk08wduCbP+Vd2QPr3/VDvuzRVmk9l6oHON1z6u/K0MajyqsDkeih+iHkzK3am
ZFoE6n9cXosO54itPQXicfRi6xfY/k+1sYsfKzMwhiIADD8N7GvDBFBs2feXpuvectjS3gqFZ3A9
i2V6mMJFPoWW+auv/De32OVuabqnXmt62XxfkUMQBzAKfJKuc+ZuKRvq20CaDULSuJnuInP+jy9I
I0q8GYsIRq+NLOTHCyamMcHCayTbIvxMiJgUaKrDFDewjS+4fXi/GDKKn+4rzjy6t6H91TOgC031
u4c6t4LhezgNh76cauBdL8RCboGaSVAn/JR8PZOAcg6ywjn6pCg9EEFdPBVV5Y9r5aVLsYr81n/o
ZsuC9jK4/YAQQLXXnK/T59n61YQHwcT7RajVKcwFWIKm5GXXXeF3n7cgrjJKgIQPcNEj59HILTe8
aqMMp3+ssPCQqCMxnkSpsCZYtRB8HnkH5wdDZs0Bnq/nneI2sI/Earqvkd023oo5K2uJ6BsY4Usg
zlOscnUaoDTlKCQHcc6xeMrXdeouAl5cGzFkhDO8GmdrCXaVO4mz0fj40fRErF5Vxjw9iM6b7kIs
rLLV0gyl+1sw2NVMttUyDdsgra3kqrFdRpvsEt4mDoZUHhJzMJ6TTMnwoW6shiUX4mtCKGk7G3Ru
1qKE+INVOhFOK+I4mYjMlYNzPxXzeI2PRIY7sJvgiUTqkbW6bATNnPOeTkMLJDnCFZFp3QRYtdTV
S59Y1cvSmPYR2gbco2kYqpcgt4c7s21ps2Stxefgydq7vHFfg8acHsomExYFUVi92KqbHgxS5x/d
jnFtvMTuqytdi7psltOLV3YWMxnE1C131p0eegcqIa4q9Gx51nJBWcThk5WkzM77YHRfM5ST52AB
PQ0bRzz2koe24HTxNNaL++qBnTzEEU7qtT269m4u4y7AAdlQFTSlcHr4tlYVcAQsXSqW/iZOJyjC
SUkzCw+yerHmoWr37YiuHBnLnCrcnsM4P6YMxkGqMdIL+m1Hmu2zQgj1BAWaMMku7f1piysW64RU
F+eVOXT1gnqPl7/O5bWcG/lUUXJRfBcxK2NKK2Pt0LJcNWQrAIdqW+u+1/PHwWPItubtrl6mKSFI
PCqRW9LzNjwkqUCLe5VAyRxx9nmIRweHxCAq8TzS99+ZOpJ1+sDZqtT3N9SrJF3UhTTPl3/ThUSb
5bOZsG8s6mDwXe+V3w2bESesXV+3LGClXw8MJ8bq0LZJGF4J2odqPbQjEHk9BfIBHr9ocE5BsNhD
9A7M5NzR81XwiQBXp48Vo0IN2Za4/eyyxJxXoW3wA0UWC/OIatkfJlp6o1Cntu1iYz+bfTJucD6Y
w4eqKtxspUpK+FWhMAG6thY5v4BgjW/DbIC7jkm7xHcj0bTjc3vBZhlPD/vWItB3tRA2vDICPC8Z
f8Qrwx1c7nP7WGmsF0cl2PrMFXeSKPFao8EgKODCQWKfXcY562EYD3SoE61YOT16BNCvVQVa4lnG
fHbcFIWTBp1bDT/TfHkrEtbFraHB6VHVNIkd6cNfOieVTHzsdrTXkYynq8E3hoMTEEa+6k1imldm
uZyDpo/ecJAUZy+P/RN0S++M8l6GUN6d+Zr0gpwHPhltuVqSKN4X1dK9SZrtcdMaPTREFrc8OSEQ
9EY6Qyvpw/zwyYa8XGyE4XzqVGSgmK7h6/rJOaHbdw71CJeCf2iz6BoTKRUBiwwblOAvK/bl6UET
N6cttHIVHzwj5JRe9IChhbjiost6ymdFX+ZHQe6u3GGYHpZJhU+w/cW5ckT1MrfplKERG1/R5kZP
ieuxYTKheUwMM3lOyL7DiG527WNoMkSImdAfg0qainT4sNhwjJZgQwhN46TYtHwNJsZ2HriEOS+m
fF7aSnzJG8NYjgs2PcERpRZa67Wo6P3sRpCr5Fm2/dsSDS6jyCI9ZbIKr0ejiu6Y8qljFMhHqN71
U9Y1r3M+6d0/Fk/0Wj1mN9wn2jH2eZeR/olwMOsLk1D6aESt5g2mLf5HOvjUx85sPGJLYgwbe6zF
mvfSx3e5bIKdLKziduqtqd8tjvWUq6DaIIMltWLI1bghPKwm2A33wgEwKizOADfOb5mw+fcVJ1bz
yVWQ+n+TwRg3q7quwnK3BGWMQ0iU9kRHt6lxjY9hz63Lw4qBnht9nv2ACEIc2G59BtObhK+090XV
pKRRhe0LhjXUIlpicW2PpJ+nYuCx1rimbmNcGNgsnCxqiM1pZ0y4k+BsTLN8ghjG0FWPY97MLJH4
bbtsbykGpdpcmZWCWQBS80lPilnKJEZGSDPOKBzZS2vPYk9PyCF7GnBn3OMXJa/bkUezzjLJPphD
OULwD/KFjAe3uZVKC5bgZMMr8bIqzjFHS9nvmwH3CDWwDw6uVntIJLLXoDxQkwLNzU04TMgHJbL6
rrK5vOeOtKT+zDleNlwYEafzuswJG/5lC/Tp+JstVkR66cM4VnfdWAQFLhyjcz32vUk/7C4DyKbR
vhU2fq5MsRpWBApF9/XCpWxjl306d+Os2WibAKIyO1RRpxgDc2//7WOJwm2yfa0SKonQMDi+fBLf
ruqsaQ4ga9NdN1D75sEot2KBLXJiROsVLSSM3CHMA56tvYbwX76MVs2M0XIHPnWcV3zXcdDeYQXW
t/6DU1cZqfOVB/ICmK6iOs1AKMzB9zEmcjyoXG1Sr3HHnD+GRum+eNAlqtXcENCJ2+IUr9KsT1qO
DAEt3ScBnH0z866dxQ5a9kVffMxKg6F6r4yvXVPLvepHOeEXQqw5U0xfPlkTqXXwJRpO8lp24tHG
ramChTABXjU+Box8kljfUfIfsFdw4Sut+ypwOTAbtqqPoX6ijEZ5TEjU8k3W8hgNUdM1MGE0may5
bWXEYA1MobWzFDNM7hOl5UfPhsz6ccAn0avwJFGRCh4ATKTHUUW+EnHoQVTP8Q6jDSMSn5KAajna
T2NHzr2g3MjMkrQY0wlTDEPyGJVPBnXDm619bkhqEJ9p8QkNijpDThvWMbKoLf8DGER1d8qSpQJE
VfVDGbCzpHgPfJ4MGZ+MDrB3aBVHzxzkB0A/QR6rb+xwEblgJt6m0I7Npi+vnBl5QY1TexSwpdtN
1O9QSIpNs4gcWwy0gSXqgFXUZeIBu0usoyhDmlUyNPFKpFQk+MWkXw0o/HDcypDc2DKHsVMj4eUN
HNfsCl8LYneNbL6VkzMeWdcUBn1t3squMm9dCHWbgVQhr53zA5hLvaU2Dj9OXk/UIYfoJsHGcjs5
zq2DIvhmsvrinqfNuQzj4MTJlwOKpjDJDbuDzO5tI5nd9Clza5tbdWvOVfSpMrweCM2yz+WQE2sD
bY0Ccqr3Ga7zG2+4s3PxQOVXbInSNL+6XuiebHsgS3eV4wBGCGDhj04YHIxk+QPWEQ/E6XmFd0y3
RrXBSzsrKbSNgTkEJ3ALoXHQO4jS+CvnFbthhzF+X1vG0UPNWd20acYizRW7Tew1rMhlCHn2IXq6
9m5OxwQrCcruXwyKdNfxQ2scAESgMwJYgBH706BoGaxEcuJVh4qcH4p+HAYtTEpYid+hIXfffuP3
nNCfuh8oiFC/oNjS9js0bj92PzLEzzspu+qQETGIhM6HsFC3mDAxmBbllefo1uWyHf7zdX9q/bku
CXOu59GZ4s/7ruuiJc9sqDDVYUoy77UzUFHn7ZRNu9FX7F9lXswPnqfYi2syhuJf0BR/GjRydYnz
A74MHh/ivWMAiaagJ8IrD6Mb0oAsQWM9BnrXhabCbk+sF3+a6M9fbF15Y+3A5n65Af9F7H6J2KFP
/26t/IzYcdiq/1m/NmUWF68/4naXH/0Lt3M/0Gah1w4Q4lsWGfD/wu0C54P2hXdgNTL5hDTO6vtz
Nm97H4i3AoFxYcVa/Bg/9SduZ9sf+KdCa/olwK90/6PZPPPqd68wCkGKFJyStVcEltv2j6+Wj1o7
x/A6OUBN07WBTJW/WdqIqtwaGtLYuqEyS0SovvKOoYXb55GCUGKrubR9sbZGD+s7e5nydIuVf1QT
lFfiq7CqAIzMlUnT8JbHFGqkJjrHquzEGZDeOXZOz5KeLQZbWeXZR9x02UDGBMspjvCJdnmR1EUE
rr8UuveszIUXbsAfiU6xEME1Hn/O6zecQtJ64ZcI6WfVlwSE7C2MwpsthaX+ETuk1kpJsLuzasr9
HqsEQIzKZB/B+nJ6iCaXJiAmfKlJLKp46IMh/evkN7eRVaTlqXSbMjh50m/fWuQ9j1mh4QWhYJOL
IgJ/qJx5upshrfdr2EZ8jUrqxtmyouZgCls8mtAJXn1rgs+NHu9gD8r+tIxUeIVNo9vaJqWll7cC
5zGcLlYVtNYneEj8avJSqxZ2XkKlSAHQviVNzB0onNJ6jNuMNz/UkNVkN/yzy16Y02m+zpEuWfqI
D8AIn0+LO9h0B+XPekxCBc7R2x7iZ+Je+NZOyjWD1K5e6G357vJSL/ajaZ89J86vCoh2ZzulwgqG
UMCKjaebJIyHo11KQld12c5hqe8npvi6Ep5yMA/WNf/l2wPNMBlsNoREU131+glfKkYeadt+9uZy
nqjdQmCHKWUmvzHbLI3vQbj4CuWc8FsqKpF4FbQZrZab9dyXMTGowLAm1fXN7Bju2jd8ekqSS3Bw
rvSQ6rnxoLDvCKMwSsRky1eF7pn9EqvipzkbH7qldSHPK89ZZyGgzGK1yb0/OMSGw3XD9k7k1mNB
gfJy6QVLN2ehp5PThztKAH4TEh/+5CDgsym9iDqTrBx4qPwdDILVYDUtT1baHUT/S4sIuN87Nxm+
h2RfRS2Lz7CofcPB4tXzx6p78x1JjLbZVeKsxpqXkHhiHnAJAE3KrYwo3NOkor4uEiyr16nMgOuA
2lhvgtfyuqw4xQ4+MX5HIxkoumHS8bnjpadWzcnwAu2I4PPSjLNiYEu2bxNVVIRhm8GzG/Q6AckC
KdNFfWB3YIZuD0YmWn5ZV5soEVCpbH1wn/08DJKoMJrkpiI9+7KELzX0nLYMvPTLTsZh9RJ6tNWj
3XNLRgS2d1PEq0DqLtE+ipzNnabpP33rszr8be11lQUaINPA4rcT//JKYBBM4xXrevtSA9UmG0cs
4vpl8WlDahcX1Q2EaPHojGX4ZGhocVXRJJcrlFs5EfI+L6dXgl4v0A72GGuNA4P9nK+DRzBuwziR
XcJBeR9MtHDoEXnJWzwHo+0Fnru0frNJXvIKnNY++qqU1xhPSBjQHo+wi2d+Q1mJRPuuBaCOvd8q
+y6p4c1vjKad2U+jRW7MrPIPntuYu2+taD3BKR4VcVETzjPxyp4IO90t7dzjQMVLAWWqyflAtDHT
Q26Vo3qY26m6iRKMbuIZwYQ98y7jyewcgyI1QM7xHAQChMBwJGwb34mOLQPbcfHYYdrLHaQve6hY
6PHKUmn9kpphfZDwAvYhToePl9mKl2bEqGMd0CwfWxj5DvU0W6S98IWnNGVFGZJ47k1mAYiG5rJU
5DL4NEJ2kWfqhNV8vE+wkN/3DhZr62HkKZFY4Ly2scXWLMKZNRVS8A2oHRcea9NqtjgB2WCwhaDG
62fxmGAPiIi3yUGFSRRlvYiW0UBZXEQzA29E7tXiHJcSRQwjGnyr80pnaUtdK/oC5vXJSXRNbDHv
fIvSEphGuaxu7GMekbYDDcSuSK7g0+M0KXww9cuadyyHHzI7vvPaqvX679EKnvt4kE/ItECVcGjh
Ekhx6u5+wLt42uEswf5GHxhsMmXr9SjnNlhXdSCfDHvhQX7b0pJWUNDT87GU4Gg3/TEJWtjYNfSe
ZlsJQ9w5Hm9XlqWM0/uR24tdy+7yxuVD4Dxp5yqxnmq3UbvLzlqWim59VEH9JGK7KJ7GKJrTZ5dI
3nidOXqXEgN0Ykd17qtE8btNcFe9F6rXZkTYL6hJHpsKMyNklGjjVlj5sgNLGuPzuLhsZOR98gYH
ZVCJFSbYhaCPnxW+4qSdQMoVUU8JsYpKGDuIiRd5lQPdqRXWSaBSuDzJ7H5JiHI148wP1llnRE8c
pRiwdjRtJ6cweWtSjYeXvJPNRrHFgH2OFlG7dt14b2WRP5WRaE7IUntzxFt61PbedvNI6XsspT6I
Wq/IHkmrra44Y4I74ljNkHd3sHdNbQPjCNGdmQyVV22POHgIIvUpxn6CrqoIv9SQqg2rrEnZkijq
O39t+gnvALJpkRvjoevmI/bq1ZWfSOgJd6ZyyrWU3TNe3bsKhszOwIvyDvPOVZL7JIaQJv08g/4Y
nBMEY4RHkhhzdtWEN9zxvM0C4mxtKiaKG8uzlgIbKeCvlVc7yboqrfwgSE3HF8apgrXhpPYuLaxB
rvx42eEuPp7cBIPDNRmu84CnIgAuul1SUg6SZYk9ctsjsrd8Ja8621lug0kbKyd4o/jxRBrzZFRI
CEfxyRFDeWOYXnEbL2lw8q2Q1SvoeD0VlHjoJ5XmkU+MV1K/v2qmgTRaWl58twx3es0Io/g0+/kn
J/Hr7DqrW+e+TlWxNbp2DNbO0khaeXv42jI1IAujg4kxSvoZFtm2dv0Y3ezc7GYjIU15qIfNPHUw
74NqUmtswRjO2W1yEzQqmW+4X95b0gXFbulJrZ6z2NxG8fhJygTf9dhv9n44fmEysnbjxP8twvbg
Qbn4z4uMlCk79RNcK9zmvjW5rZ4svK075dPvSW89GokPh3Ns25sgVst9Th7GuvT7fFfOhrMP5QBN
TcaEYtbtY421f7LCssXHQSevy5uO/BtiJnPqk1FV24i64dTnjTgx1DQOrixbvNV757pEOUW67lRs
8Yx1ASXQUECsD7aGXMjIY8eCRpqnd8SJQ7ELTsSKilsOgZmSbyh2EXOzY4ZV+31U2mu7sIuDZbTN
PtAnhD1Xw2aCdH9wUx5Yi3z/pYWruoESIm+WxEV0kVuYLxfmQ9okwXU5Z90nklyM6zmvspoxg8/P
jdSuv3UDlg6bkFS4E3B8vU/irvycUL5roDMfYtY3CDj88ODgjzbeXh5+/py8/iYNnF3vuxprSfPj
iFH3q5Hm4EgayRN+Bu7ZNO3O8Fk2K+SF5mpeun5vhqlau8wI12z+0WaBTbkPI9Udh8J9q1TkbK1O
aFjcxHiZ7JbjjH3aa9iYVb0ha3D6TEW8pbpuqARjs9jMqZluO4iljyGe8Gd2/oZMDawGVkZs+QfA
GnufK7h2rQXDyEXpNV6r3oA5V9l9Ins2Elpt/FJd82EY00xsMRtvEFL5CDqThzgUWHRgV+pkBwxQ
h+iNzZ/w0oQ5CsPUahMaQ4H5iQphqZbEpSNoVAYbUxN7Bwy8xycDFk7AsUf0wCruBcYLVUcHouqt
7zXlDfKYeBPb3fhUeQGaPo9Jj2R8t1uWbtn2Ss8XEj/eeWQofsJQNmCJ23npGKcYvulgsZHmsfwd
Bkh0zcjurIaufcajtr/Km+DGSwswUqqBj3lvmZ/l2Hro5ehdyHGvARifW6/qTaQFnuxORi0Wqz+w
a8mdjdqlHpmNolbC1taziSrs5Eg1C912BS2xDF7COmNTD5NkrGa279lkAuTirQozK0nKxV1bmWOY
q6g1zDHCw93s7ZdA5Zy6Vp/M3jqIsfXfkUvt5lc1cGm9g5QHOmu6OcNPdBfA/G5PDaoaRbWFSS6F
iKfNe8CFq2w+mZoaMVsIZMFzMQ7EDOtOwRv8Exz5t05k79EhWmeXxt6igdaWDu9dLKG6grl1cXII
Swl0jleLPT0vztK3n50ZLsHOyckB2JQMAFNvhfHNrxS6QvMwvsff+AR4RmISCnHa5lO8w6dGRbTc
YnXRwZ3gBzAK1G4evRShdRb4dkQUm2G1j+1YRVddFS7FtvLakGQYYG1ctsUZKixV5XdAyN+AdX9z
W2DJwASibIfR/Z48Uth9WKrEiQ6FQelXT5z+TCpLalJNmlt3mGzkmz5fKI4MZFm/YnZoLPDdPeHy
OFwESJa5Oe+oSMXsp30xkPrpzhmtUCLqGfYcXvw5Lta5ml2DKhpD98fUD42j0JOgwsmc5Gpg+GDd
Ot48pARSpF2kDtjYEOdTE+nw9TLOHzHW+ZVb0988ROgeAhgVrI9J8/v7NUhSJGzIp4ciHPJmxbSW
TCtIJhB9G7gF9bqocsTtmA6/ktk6P9QdWEWt6OXjcmoecmJO//kBCo35/HgLIR3Zjq05XbbgGP4R
EzKwsF966oZDkxiUjRcWQgck9USuHXVgcBk2jZbVvkFYsY/VQH9RjNAk9qLhSF63baV7MO7sP38w
++8+mMcowvMC8OafEFGfwT2E/1odsHynQoW5WGY9Zipj409URXZbfKxUFjjHGTNA8AS7bNPT4FgD
RIxBtqsLxcE0Z7pltAbUxQKH0b1BGMiWJGvK9wvXgsxAXcNrrAemAW+2kYegJSkTr/5mBhh8+9aU
wr2F4bFoFKCYK8K7Q02FGJJlutN13CtxWKytpQ3SdOX6FR3QP9+Od3aQxIoRMKbtjjCfBELEXObH
56SEUcdENxh7W7nsgVa5QEEI8N5izUx8+gtXAzbSYHwsLD2nnnLFxyIGfPk4SY+7FdmC7sRdcIpM
Mof/y83izwkjz2h7gYdsS6PMY5OA0vQjY/pDGYGArcmnGqJtNNTNYZk1NQx7KMAbL50ZVwQ0BG+X
L/tfJPoXSDQ7mDYT+vcCsY9l/2+Q6D9/9C8kOvjg8qt8ZhnMUb4XiQU2abC88fp1B6C2gIj/wqHd
DxavGVR+balqIQn7Pxza+mCi6HJ9yHq4DzAe+U80YoiL3u85EPJc0+E85XMw6nm3bfexlRZNEpeo
qnwxYrudwoLAKI8JbYGVFG4YTr8uoiS4l7HNmUU8ZHwePZwsh0wFOvCrByoIY/v5YmpUelbxcWi9
8AscUkbpbPkVperiHqpG7+GokHBMNZgq+mlRTmuiPLx80xGazC5hozW7JsdZnVNR4s0DucE+9Uud
1dtaxtGyauZ5FIC9npo2izbAa/OeXpkcAmeXGq1zq0QCb1KFztogKsXYmrVhn5pwxoifR0BCEA77
SImHCXfKoZy9GwtlCRFKFrhdn9v2acT38ygnStntlNXDi5nzoXDyCrs/uIpg+uwU0N7DvmjtVVDV
eJv5XjZ/gxmnsMDoirSZkjxqY8TQzURPtqX3yL/i+gkNnREdBiMuuJZY4vBt8VzUvSndz3O1UAQj
/53aZ6dy2+dixHRFplgzhjAEb8c+LB6rNihvu7YZ5qupniJ341BFwkRSOJyiFshEuDYFkTzklFXB
/ZTyuWqv4kZiOBHmK5MEu2nlJJN/v8RL9UVEQXAXZmzmqwlunsD7G3hxA0ZR7vwgb4lQ949TlVe3
qajlHQlnsbpOHCwEW+4f/qe1vM68uN4vSukqXlq76cKwIHK1/EgLHdzjoBmfk1TB8Jsxz8kFcGAe
NqBWWDIe6ZQIqMuAAKfeL2/TpmbHXJx83nrE0ZycdhzXFLW9s4mxE28PxJGTFdILm/zIuP6NJO36
pWH08FyZs2OvCczAwsGN4CFhMR9smSR1MArGWd5PFX3nPDvyo4Vx3v3E4CTaEhVjyLWLDMUKJ3zK
WHkufZoyxteAfhyKjJDXVWX70a4nNfLkTEkRH1AUd8sRjp2FNUfYG9cWPccIwOqT6GfSENAC2qT2
HJWbuiMGbFX/4DNPSq+VPQFSBJj4rkTjeZ8KMTs3/8vemSzXbWzp+lUqag5HogcGNdkAdsu92Yii
KE4QNCWh75sE8PT3A2VXmbQsnXPHxxM7bNEggETmWv/6m/h7Oa6/1ubO90Ldeq3aI0QylPDKHwX9
a3U/v1b6DOXBSF/rf9Qq9ALZa1+ANffaJDgEiG4j7HhoHmASKf2xf+0q8tcOQ6s7eguTv8g4XpsQ
O4yUD7NsO0/LwrNdFOMpWZuWmO4lXNuY/LWjSb+3N9r3ZicqhF369toEmbpIwLnpk3DFXcB8aJbE
2jb1eO8dmiWSD0mvJb7ixtUZULgJOjqudG29krymC7NTTXWQSMfywcL13trzeSv35dq8VW1LHzdw
qtUekYWo+tdGz1pbPqWHGvvFLPkd9rNI6ArHQRv8uZ9WBwWRHqpBmP7slnfV4lz1aRceUvxuPNep
pqNM0iGwyV0PjB6HzKaadlIxlC/mwk6Th63XhMtuclCDz4kG54LA+gsY8gdmF0jwIrlz+tR8UNt2
hvk6DISKDtU1dJk7FevTzdguvLaORh6x/ortQ69yqJy29Aleh536SZR19zWd7YtYtPAzkhC5n6Ab
fSihClynI5l7yEyIkMy78UYdQn3brJWRxMhxZ1jLJWmIyMyhUZA30+XbWc0ABhV+Ss3mDKZeW9Xg
AcvnKrRND1zqeqnbcy/xX6i1ePRQf7W7JizbbWop4ty2oby2utzZJF31u8tuuysT1QmScA63VF0p
8X5Yr1Uq2lccJQA1x1E5EsSonuYcAGywo6cq0To/IlHQy2xQH80d1tyuqv2Egk7uBRbVH1dvUhaG
VHZQer4NrZXvZqCloG9pGEdVC5/0zMTHcVoHllZqFPCekUgfMFqR2V4vDPNUMl3bwjajNq4j0OQa
esjRCVe7bQUP1KGO3V2ycDSla6ZTbxp4I47WYl9mvO9xNiRIEL/5Junv3K4JH9wGfqBuFiE5NUOM
2tLBN6Ui4XGzTEn2WAOabNVhbDdhojlb/NLdXbXAW65lKD65baQwo2UUW8lyuSDRr05zIyEqwDK8
1fkPZ0yBlesO7qJNQUhOrgtaGXWLRWoYMMZmmPpMPZpTGl25WeG4m6ik6cj7ZLC9DBuwlfyWLL4h
i3ljwsvyRk3VLzoySNL74qndKDVFtF2Fzs6u7eyotLhZEPc3bBplUB76Gm8KVlzZ+Mkg65PQ2zuS
H6tbUnjFRU+z0ncQGFpDzjIw5FZMGlGPamzsNfAlaEeGAifcTr/qnVF8BVSjyARZZ5yAnb3JOWgx
DLM5sTEwaEyf9EH1I+GM4x2BPM6XyRkifAwblCGh9qS4wzfCXaJHS7NQlM2l8DrD/FhiTwqE12We
pmer7xHAxTI34ceoNXaTnj6F1vDiaI25WyqjZ/C3kD2fzI/zOLs+zi6ab9vtc1Mg2xt1ccjiKcNH
SKu/RqGN6UKqwF0CPtmPcI0qT1tmg9yRUL2BgN8GWSez21IlcCTCi6NY2iEoeg2SsRahLyfLppWY
lanFconmHk/GovsypPH9XPmUUtQXyYJ0S+ojQBRjJx9OGQJ4UimBcsxmLWYax+uNtttMnHIBXj7J
s5Zl94pm4f2Mku4p1myK+sSxv0I3vRtG9Rtq2o3TJmBxiv25BPb3GxPq4ZQJ++jO4YJedzA2to4o
NVrq7eIOR1lmpArFdR2MCHB9Jxp1nKnn4qCP9cGcGV6mlvoxkXN2RQwR88fEUrdq27nYXfexhwB4
h89Ofaz66YOxxN1WXeJyk8N2hh2+fAG/NrxeH6oPIXmdHmkhPOuw0GefcNExgJPbg+B3xXYa4A22
ivMSRtoj4Hn4WTSmfg0BAiDIMW8btWddmS+FVqgHpqJdUMdJfapLYmigU321C0k0hsqkP2tin0CY
miF/J/dOHeLtY9RGkECCxBLEindULPYd/L3Ij3OZbgXV47VW2iFmG9Wx5aVXecukSVwI3DA8OkCW
qOpEKFsmzW+JArmQy/UR6rx1F5JOtKtlYg5w9MrqbohhaqcdLLQRiNpCCGFwpF8pTWf55Lo/kGS2
W4vNRi2vK7uPPEO6J0IGv5lJtG+0Asa5Iq5D2V0veQKPsu+YreGXWRdPxDCVm6Wb7mU33NRqf90r
5ZlqjbbdWhBb9oDnhC/CIEQM7CF2JwoK96gR7WBiovm2DfOqTB3nyiqaEpyi3WizjRoblHe5IQs4
++4P/p/G7xeN3wor/rTxu46T6g3x6PsP/NHuOeI3E2RQCE0gHYImBJ3pD8EgxCNHtXGPADTE3g/H
kP9t+Az1N6hAGujZms+z2l/+X8Pn/MZXIsAadPid9qq7+zcEg++C73HBxJsc+RXWQmsYFPSnt9hF
KJVojEvTpAciDYC88SW7i1evOZM8Ck+faT1cvA22dcuwS5VTeCQTuf7sdmL6aJYwggh07j4J1AGf
IliHwV9a6H8Bw+S30wS3zy+o6Zb1HgHDirENVeka1GpG9WzGxnTTiHi1Spo49Jskn3dujV9TV9M/
/AI/Bbh91ws76CjR+tGLC7xMXolhfxV7hbEGJ4qUwEMYhY9kGTN4lkSpnDMXd2bfqk37Cj+NkqDA
2bJPk+EmH3F4Sp6mpVy+2EPHDK1eZv0Y5VEXkAGY73oCvzmTmsq6xTi3nj0aHfMQyqK/Umu93hqi
NtBsYWeVTgV9JfKL4jrWZoQyNuR6il6K9o1EkOEPw0Ih4ECgbkh/5xgdU0v7jG4czTplNVuLg4Kv
MxZSQvPhLubkZ4RmlGunoDvZNoKnH3tQOpnqJob4pKA2Rxxm3w80fznjQtKS6WXr8tIaNEcKbRDd
LgF6e7IrQy9TFn2TMjLiiLbl2GzQ0XN+xGWMKe80P7I1IeSg6lWvTJmGiM/m/hOZajZ+ESJn3IRY
nsRnXgCDGD2btzImcXVyNXI6DA1RPP46zd0637tFz5GoPvaq4nNeCQsg3xat7zAnD+SA8fl2RPU5
EzdkWygxnWhCVd1Y0GAZsd+rQ0U2X2/L4eA6OAD7sOb6uykZnNhTddmFWDmoYgtfAXevMuzhX21M
i8F/YESLfsIFgwl3FCVYbGeMbTDNWgxea6oYe3PUNAVQgq1Xmuajnc5OEJtWeQOCMm2h7mlrrwJi
aVA0o1QUE9mX+H5t216aENU0ZQf/Ba1OrI3bjK6JGES2d5rDAxrj4m5BM4YcqhrS45I6qe+Yvf2M
rKreL3jpBW5e9/s5abE07Zk9IHpINcY2MBem3hubslu7EpXEVWc6uuS7P+jpOj6Ssazxrzfjr4YU
4zXpAJO5SUq7+ArEicgJPYK+wcMEiATziibBrW8x9Y1lt0Sd8O19QP2DrGnAPgPGf4qBtfygtkUy
1ZuGfGT8veDCEUsM+KHS5vTZlzIFkXVIxE53mqjkF3gwBWa2oAAYktekL4tz17ht8owrSF7v3RLw
87rrWizJhgWHW6Gn4+MqPHSvZhPX2QVG+OCF7jC1fBWN0r+U4YA3Wuv2DZYQPbmqQU/4uhJQC89n
hHRYZXbC7tVgGJmFfCD5bp4J222QFihhCQxVlW0R+e2AtO4J5hdGnZhnmCVDALNkgC8zsSdBN+Yo
oDZsY5nUfgN74bmrwN1XsJ2lPonqAOEqu1M5htkMIWZs6DDK63QZ7Is2AI94iuZytXa9tzkOzQ8E
SQKyNWYXrqC40X3qE1qdTZuM/PZThFkTveiyTypZM0M2kW2MGvi5a47MmGPJhxx0MBCIGRHT8LtI
20Gc06Q1xcUNIXrR39XVM2we1/QhlJCevm7lLnfOSJ9he0A4GftoRjA3ulNtecg7XUkqL5MEhHW7
afX6pJQ1DHV+NoeBKe/RGRPB3zKEfQbraCYDATcNdZHjYxlNeUIBgsXI8zD3BUunXboT5vfWpelU
fmNwikrZyoFh3cZQCHFuHC2/hvyHcA8fPA21JoAd8/GIAVBV8WEloZNft2beFICOVmX6DtSbA/4I
PX6FI0F0VwXq15QtcQG20ooaWixa9fFiNC0ukItuhoNfdq39xCBY0p4nbeZ6ebRg0FM5FgZ4DPUd
bB4bW36uVKW6xNbsFr5jpdUmpLA/REzmg0zSCndq/1GfpHUYoTmYO0Rr8nawcj33lcwIx50D5wfT
EicpgEUrN/QMMw3pGEV2jvUxZLBPp3NFjdrea/BrQDpIdXkxEXZSyOoqxnEyC1KtUhYvR0VyZSAf
PYXxGF8Rakzj0DdMoEl+rk1seFr1pBM4fiBrYbE3LCDlPuOcWbhllwBO2vZqozaFTXKg2eGIAiym
pZu5xzZ2V0p9ZvcbrbTFWQkbPjAyYzvhgLfpCr379J+JQdkn/fyLwlFn7glO/88Tg09fu/6/HpI2
AiJ/Q13/4yf/HBjYGJczLaAWfAX4V376nxUkBnGwPMnHwhGf+vEvIwMDIzqEGhQu2FS8tZzQ7d+w
QbcYciLyx0oBo4p/o4LE2+JvZRKuFtiqMz2l0kWL9raEjGZD5tihxoeugJZUOSXHRQmueNIhN/q5
0TOrzOB73yG73MwFiSTgc4mfC1XusxjJWBCGg82p6LYfOKjIssdK5iGBoLSDLrA6AA3u6tuCQ9dg
FX1GNGxsHroQtul2SIcQso9iSGtDtCb7sJGRnjO6WHLCQ532TWgcS5ge1C5z1CIPdqKPdJIAqSOp
LZ5rpdAu5AMZpSHDyLCbPy79uNDHkQmRjIrwezbK20hW6pGAb+B97Lhk0AMy4RKqhM2dCevzih8B
jWyFPe7qSrlNwjrt/HhK5b7VoSUtkpCYqdPFp6Vtx1Oqi/keQyCE5G0X37CjW0AFy3rnOa4wgVZY
kE7UNN9aNtvDJpZz8SGKTXOr6VNNP8p/hh2pnlw1+QhAZW4ipx/PjjFD8Mp7T2lERVZvRYZHlxj9
h6xO7ZuwUrFDM4CkN2yshkoxOHDH5MsuyLZCd+NAug60elQ3FiG3Pr9z5utdb3hGhYuXptg2Mib9
05Bl9V4F+beRnO5IsbyO0M33PkWqkfs27kfse9JAlR0tBnaz7QgbkGT0jQO1FKyg37twJj8aHRao
mzpZ1EAZtZbjaNZBDLrS5H2Yw9XiaPs+FZ9BeE36/2oM8FF9CAkQP3I+f5yz2WCGIMonTLnmoxrX
9qaYnRjLaTyl1N708zSK7joDbpY/2lV+hpvVXPIyBlNx8yK2N3VRWdhEd9ZNpmOcpOBT+DlsQ+0W
7WUakGA/Xc1L/bXX9Aja17xYQdgk0Q2h591xQh3fphbcL0edGHoAuuSqFfpDqYS3qt4/Rl1VEnFr
Zwc68zA6yV7k4+1EpGrz3EZR9yRkAwYGBH1rFbV5WsMDPmSWwUTKLIcrtuzG8vqx4JHJumjPIPNP
EtL7Rak1Bd9d8RVzDNyyJShvYZYNzkHGsMkTXVwD8KqdX7Sz8xla5XC/KCuGgQwtsDDJGjzyPoZi
L4zBTLehVZU58UdSPsUR1r++it8GMBcAB77TaatSRM9aYNowAZOyG8XtWC25l4lYXNWNa+sghHN4
O9bajTTVz0vnfhYtThxCd4OWhHaqOSvBM8vAI7jdjR0rRkSa9Qmq7T2UmK9CG0IOZTuvgxYYbW+C
JTvXcU5pgbYl8cjG0fYRe84d/wfaEb2LL12TnOCdyMOklgylyC6OJ2+IOqmdO7dbop0Twtr2BvRY
BeFNw12L+RK/UrfF+Su8AYnFL7nJ6jPV9eh3qDy3g3B3TIzQWkLDaW41yvJiP4Rq4XrOMKenTBcp
I7yuxr2KMs88d6YeBrZexYe4CNWgqXtJhUxmigpN7BMmgyT99MupFLayj/ou3mWYmmFjpylbMwQj
d8Ust6UB/5SaKXucTBC0Amj8hAvf1iix01uFGANaC4MU0xbOIGqRDNYQsKglGZ/h2YFVFtZ6xzTT
iUkdhnpH/Yi6UC2isxwZKXpDuiz3DfL8g9k77XkCGIOM7MdDfqImiXycMGDkEDLlBBOJP9u0Plnz
9Mjwix6r7bTDBMIamPypU26K6qzmOu2AaShgzU3VaAhoGcXYh4wpBTtV29zqbqvfI6aiCrewjolN
lbA+or3nXYhC1oZTmGWfl5XWZ0w21oQGEWdsEE9oa1Pq3yGeIGi47VZj1s0McrzkSzR/w20ejQnS
421sRgZ5Vkk9UJt2LwbWbT5ucm6Gi8pa0OHOfAiLOfeqavWGzIcnDhZrK4lR2pdLI/lK4ZSQc1xL
ibk7iV0viDX0HBmF3V1hzedux0j9EGHwtCdDSpwSYdeYOTrpLreZRcQLMiEkIBsyr50AY8EZVBIL
BuA2cRDzOrBFt3WwpDExsnTEyerpdBnyO9uuFhp1nOqeptJOgknL78IV57O7yN5JcpEcsgeTbwOp
6ysf0zE2Rc3eK9Ux911daw6NC/ZMyEjW+GLSb1qcQJlpa5Am+UTPcR0llwRs0sugOXvzkrm+qSXq
EZVGSMXdnKaiaAKx4EpiVu3kRUUNf5B+66rXsSBfBiM+tIv7u+P2BcFS7ZfGxThvyOTvRWEMgVBn
uqeB40Zt44PTdtF+kLnuF6FzGYkvwO+eWUShlSASo3lLmFmxbZUOrDy9G0Sn3Mo4vZl4rsdwMtGm
ivwS2cWynawMGJTezsThGp7A1ly61sfnIiJVbRx6D/Bh/gjdCtRj4LneNTQHFv1wP8MBgj5cBRon
J+BnMtG5I/0hThJSUTULvOecRQRxSAjYhyIRrvIoO6AJP7FtkoUTkwA9nCpKe8E2Rc1zI6BDVOd9
bSYfzNdud3ntfJH0GpcxUwFFKpNZrYYJYgV80RZf59fmWUBJuNaIuI3BBdrlk14P06eiEtMRdbAK
nE0r3sxY4HhjYU+Wp87ZeBRWJtn685JnMMY08mtLrxbsmE6mWM/z2vAzhkpxAnIHHVYPgICzDMmx
EEXnA1wFzFrkFlYRAII2KLtuBRW62Wm20mnUrf6KORQl22vW6DwgRoHTNhZR9GDMYe3beEJs2joD
23YLoq+TV1xDLCDfshpUueF0W+SmIj/l1NZDEQe91tYqZoXzgCU5J5fYmsxNwo0zx06Kf8mQbBYs
qo54OpUwh51uHA4inodTHmcK6RArJCNCMRC9rBvutWoqVu9V/dIkWyYkCEkcrGR9RLyWn61YTwer
Hu5YKtJbJ26bOwjzwEKuNSfMHl1z18Fe2MIOs/bLK5TUZBDiN5DKbNjBK9qUu67rhysCVbyCUfmK
Sy2AXVurM3d6Hw7NJnlFsBw6ok2TJSExZQBcEAHBupSki/ATU4qLMVtosqiAGoYX6DcPxgqYMXhL
vahGcO9F5C5itP6KrnVZL5i59v0jm/fCPLGzTkhifjds6Gcg9ALiBfVWs8kzXGw3bpsRKo+sesbs
wtS8vreW2jOsuLgum85BwZHFGAOZ8bk2JdPOFSqUK2iIJgD8sES7etu9ooqdWeY7A8ZJQGeuwz9b
8UeMs+YvgGLxE34xyUcAIvsUGjGY5cpYQ2BBaeaHkRq55wKPZY8ZwmO/9oDz2g1aa1+Yrx2iNpni
0Grz0jKxTq3POuIKcliduiWWxmYfyDX3nOMS+VXDhhSBWqI+s58mx0QqajBDAH8cx6ybMX4s7HAL
YS4mpIJxNw4EBaKDstfvBrXSGbKQuVZBHg0yA9KRO2GWa07jeFrsUTK4jeRdZ2MEiuvy5KVmpm0q
WPbPjFqnhq67MrZqUkHzqNW6DRpt7L2iwo5CJ0s3wE/H2mojGW8aoT5XNYTli9Ms9YcaRNX02M/T
b4jlunu3FPljpArgQnNO3WM1R+ExsXNxBCNvtqS0NyfRRBbGlz1UD1FXBxwluACp6JDrjTqYS1ul
9hdMjUAgEDD0ccbWXJRbCW68Q19bHiZBLV5Dr7mHsqlvFdEGfd2k10nUklybFuMlhdV7YpMY4enG
fCz2uNpTsvPpWZt4IL91kK0WxLOhFqA249xsqqLjW2/h0RK6GAY5fG4KqD5/iTPLXPaYckpGZ4NF
5AFQnFVMMaqo3J3OgJmTvpWtUW3/0///K/2/BsWPaco/9/93cfXl638duvy5hIT59fX/efhCEtf3
H/yz/Vd/UzWCmi1mROwtr9bxfzpOYkaJnRoR639aUf7BF8Q4np+AlL7yc//ABTgs+vh//pvJEnT5
V8E65uL/TuP/nQv4V34yvgh4cRkk2+KDLvT3jOkGU5G2cN1qT6pruUnnuPrgZlqfIFVy6Rc081EW
43gmKBmhylA/5pGpHIQEDK0GUleLJSZfAzbBrTsW5U0+iAem5hFkjrxJt5WBY+UyKPqhRa6C44li
byG/EqHc2Zc6J2pcm9SbdJLts6sXZ0vmZ12RqCaZYvUQtpnVMIDIx8GBgENhJYbkUvAcvcauseUp
q2YjFIez3wTaT8TCJi1uLBUan9vKZ8xvqUWzlk9rzjDtSb51eZr5Bb1ggCDoYutQhODeIh8uv7lZ
eaZQY3psUnskwxaZ5XmYlxua2pOI1hIyVZDqJc8whxhHN8uL2eMgNaovGL0+NnO3rXIo+W0R65/C
Zj2MHYQKAr85QmKXTak4F7XXH7Mxf7aRYGwFu6Bos/P6BPoCAzycZb8hR0YkG/XpVs9hJegFltRD
ZMebUY73kS7vnJLiw8Hz/8Ds+UWGmbtb6R3IE08ZhseHZVW6K7LjwQhBE58ctVWUOGXTvRXPd7I2
HmM9O9KxPLdN+oyE5IItVGttLKODOJUdqfrYP+cbI+ddzXq/bdwa1NPIjgty7c0EXAswBDdbq3hQ
WkzxgPdTv2EGGAdJ5vYexlcVComEHp609A1+Is+DipWToKDd9FR13nqt2uAPKM1yIztx02tyR4dw
YqJfeMooTrVdKR7ThW96zh8z1eScZdOJrsbcO5VL/nrCHVbG/LCEPQ0B8aR+4uqKz+mEfWFC3RWT
hHLVmin7/vLQGtAkkKnecz7601zCho1bPKir5LkcUW9SVbw41XIatWjtV9vkkjUkt07id6fRr138
yj1LqhRq/Z7iCnn0NN5DTNzjH9CzUPV9VPCOFEFIXtZj9cxc72RVM0WB5H3S+uo4BbISoOkQTKUV
OlJq8VBG6ourS3SDU1tiQZIfVXu8b9rh3pjyb4VIZ09AxuDcmO71UI1xO+/rbQ4sDeVFAfzFw9F7
fe5qaV3A8h+Jykm3kP4vNUPjbb/+HPeJot5mKerWY0JNtcdZALGxOl1AIeqnNFRcD3P72W+VcLzV
8RDw8ykKPc57iGaMs/aNPY/HpjJHwEHLWTOlMIHGHDPg2KXCUep5i3fkeCxwufM0JddfOH+f5rG1
rlQH6QWrpkoaw6dKqlPfLRodovAin0MbJiPKJ42hYWo05UNWhg/FhB+Qvxidu/r7oF2Ow4tRZk8I
9WC5TXkwAe57VIB+3c9UB+RUYYgE9JpuEiCDo/Oadm4DEynxTVkZVQAL8KFSMKVHwmkG42A+43fZ
vpQldqOlksZBDnLn2DNI1uJa2yIpBoCwKrwBgcK1u2T5L6n2UpFJgfSFrO54FJ41adTndsV7m/kE
hoVl2ISweybm87gh2XS3GotuzuxHW7Eug9bIQzi23xTZngwr+0Um93uhzmpuY4MHo6ACTrTfw7cJ
bC9sErNqb4xQg6GM9mjBp0tiNuclVK1fTNX/BhZzNZcDjSAe7DZAod+CxbhfDaU12+U+WknfeKkf
tXyNstbZ0P9ymP4L3AHua53f21xMkDL/nskubRvKWFhXe408LsZhGVTn+ZSqktw8Bk3VgX8S32ud
f5Si/d0qiGsS/AziDgLA39/eXaSXbux0Ia7mVOyB2Y33eOTlnkKDJRUzX73jj7hnnNqO3e3nt/s3
Uc7r/bqrTTEqJorMdyoU5CFyYQRd7rui1YlrKpybmZn8ul2c0irN9sKdXmQ3MWuW43hMQeMYmZY6
QWjzS0waTEQC4RChIWJqtndxc/HgaAaaI0/SYvtG51V7DLrAftIzbQbi/PFuKqIHYcZwASfjMsCY
9qaqcnemWdWfIxP6teGwPfz8Tn+whEhFFRq6I5XIYu3dEtLyxMX40Sj3sdZtjUrcCHfBxqJtfvFE
V5LNG/3V+kQNFXti24RtgxPQ27fpStWZ+I+sVRernA6zjFlFeSxyNuHScmnQnezcR2pxm4/zjd2L
4jZejWiMJfrWjOzLa6mS0njjCTKdIgWygSuHe8W1Lno77mKH7d7EktCLothCoadNj5EJjbyItHo1
FU3A6drursymhwnftu2gJcaxT5wikEy5T3Dpv4WJaW3KLOctTk61m5T0W1gtDw52b0sPwDHV+h6t
3R6bgATMByIyljqnzIYjqw3LjT0z7GeCqG6xdH1qAc+ZqFNj/fyF/WCHQdKyRuVgFq7hpfT2OS62
UjUGHh77BbXGWk5M7GzmyvVWpL7/+bVWvtLbmhQzdcE5hWMYSd/vpZi0qPRpxlwivh7vAESPRfWr
DfP1S3p3DQwmNAOZDomefzOtxio163Mhyn3ljvW2SyZGHuHysu70sEDnXc94P9OMvatoFxm6cWCX
+VGZwk+0zr87FhMdrRhb9AWpvidjnEPWZXeq5+KsqtG3xZJ6gDdwts91C8TP1DE+wKPnKk+sYHTq
jw4QwcaCSHww5gSmIL4cAJK45DUuCh2tJZNPJ6BvN0z4Cggt+WaWLEEiuc/jlMFGjWaP8TYFKijP
ZBLyU+LJ6o2iv6tKLQ4MfflOHfzHXdH4wRf7R+o6+zAZV9rbBcAwkOSNuSj3ak6jMMZF4iU9QJAG
WfEMRkx8E+UWHFLnUkC+8cKuRbSiFtd9yloOMzwMLMLQZQgi1aO19RFeP8q01n1HAN9lo3VZgV5v
CM1LjE+Lj0kmzkEoWcC55gehyZelE5vETj6gRaSqarjhVpl2WSweZgox4Pa43um5hE4m7yLTWok+
rE+jZuPrrJGoH4XZTBHmEGXN5cGt2/H884X7g4+EM2P9SyXsWXtPdZNRgwmoHMu9RENOiYOQUvLr
GHghh3X0izdCRtXfvxPY8ohLVz9zIPl332Rj6DM65qHct1pXEo/RVb4TpseQkwqgOfEWyAiQr2mQ
RkAU4AgqwChHsU4BOFTMSquSdCaoDk3gWktB/hY52OXs/E5o3pXCECd3C+SzLtX+VFa6r9fdS5Eu
d1M+nwpC2DfrMov07DmUa5UqNS9dxLkZSKeZKs2jXA1G2Cnbnlf62l4uxqQD2vIHgcyOltLzE7Uc
t3U49JucNMbDhGfSaxMUlnD+ZY9nWIljS9LTSDqk+3lLQ6tnLvK+7SP8DgyXSfMIF0O9wX4HY0iq
NdUefPSis7/+g1LwbzC9Z0HWw7hVYW8H62fUTealsuW9Fa0NhJkpfE+A7nlDtSTC9IyTvePbNX+6
VczHJjX5xPqwuXLN6QVg0JcoaNB5JudEp2dBXcaRkRuPaTzeSfxIPL0iurYsjiQDHdE0NZsWB5lN
3+dHmuIdeqmSqc06VuXrsGR/hi3yFHeyPGaqeRk7vIO1dkbEJgk/w2NZkmhzYn5/yXvjEb3Tr85j
6wefN7UOSWU4NLKi3seU53j7NnisFPvOnl+YEt5BtrpQX/DwTD7rtf56bbWr3lW3PbHZuLbxzZcx
qdmyI1cx5cfwKvWzvkwDl9GFM7a6jf1thFmQ5pRIs4Z5n6uA1WOSMcGNoHgRJRO94NPmnusWbc0S
cS72C3bAJXu5t9j6RVPYY5gUPIw65ZZo9dqzRDJ4U9QjJnSorCMaQ87DGHWFxwhWHux0uO+xAdu0
GjYQDEM8d8jP4zDcGSZ2n1VuTQEUInKLJXHNsUTqSD5ooTJUMqv5xerg4bfomWy6g32WWJeRQ4Qm
c7jX8eRfq/ne/vN8/Q81+5cMG2vlK/8zwvYp6V4q4tHKv8Jr8IjXn/qTn239xoiAWhKOMUq4v8Jr
rvYb5o+WRverr8nrq2fknwCb/ZvA6cFwYE0bmm3r/A//BNg0Al10G2cilLrCgZzz74Bsb08FYDXy
H1HMacaq+10xwLcnp6aKOINDap1gDrT71xgQUy1XrfeMjr2nj4BZ9L8P6Add048uCN1IIMc1hWOp
a331l4CLjLuGNFiYJ93UHF9dnarQlaBSJZJpHzHbufz8em/3ju83iHSe54UHisOR9PZ6bop/Jf2p
cbKr2HpOXS6gp6l635njr2w61nL9/8q210vxqnnX9B1irUPeXgraZhwNmWqcsoLEh8ROcWXsF/TC
FpmFl35Z3Ac7Qw3yLxjn/uAuWUkmq8EBev1bjy0bsHmhtMap01IYik6NawJED3aOMULE//NH+u5s
f71RVqDqrmNyIOB1tf/1HU5VDhNrSoyTrChgN5xEAn+9VNCajL3NKKvUsZI6FtOEx8DcEjj3SFQG
BojwNxVPrP6FP/+N/n77sM3WOCL0DniwvndoSVU8H/MoNE7fczKAcZKdIKBo9/95LZVxja6yhFk4
7xZUBLkqj5H2nohJwCTOwG4d9goGEWvkyM9va32ObxcUEn4kE6aJnysa/HdlLYga3tLVYJzGMP7W
aYB0g0bX/POL/OjZsQlRGnIxdql3L1NA7IHsmhsnGLlYDjsj/jmv5Ya6rA6FP7+Yuj6d97e0uuho
HOQ8wvctrxPq6rigSD6lGgetr49ckxhjzP3ytsN+khiaZ5R+fKSJi7lPjC8llYh++MWv8bY6XVew
xVxBoIHnUyXz6V3nHVIeh6GVGafJ6bWjnpVw45oQJ9pa6VihBH0WQZZpYM/zQh/jv368JgO9HTtI
+4uW8kdvwFinHO76pv8GJGU5qTdFVvPxrlEvYOMS69uB/pu6I/j5jf/oUhbgEfgNR4v2fkVNtdNW
rd3op8Tk8bruiiYo+cRW71Ch/6IJeLvVs32voyO84A1OFsgo7y9Wx32FBrxWjiHJLcC6ELI/lzo+
ocvqiTuWq2Hiz29PfbsFr5dE62QLjuDXF/w+XwrvFWMVNblHAdllZzglMuauxYAVHTCpM13Ie9VN
jFugFOCrE/FJFRNQh62URCM4iYXkuOH4e91BiEPBO3VeNFxP/h97Z9YcJ7Jt4b/Scd5RMA8P50Rc
lSZLljy7bb9UlKUy8wxVwK+/XwKyq5Dafdr4gbhxiX7qkhNIMnfuYe211gjPIBygIPD380c2+iP2
x5Yg2Q1XoIZ3KxSxQOZOM5aJ3QR6A0Tiuozk+ELu0GdPfVO6cJUyrE9TOW4bF/GJoEjXqzRA5/Vc
YbA3BbTo8XkbRILflcDRX60Nt3rotLh6aNSQpet4HftKxYX1zuQigEzC6EmCKcbrm9yDYZTsMtTF
Af+skOFYtVr+3Rla5OipC8bmCmDjje3qUFoETCAJ46B97foRYlAmNK4f8YalgBhsnStXSmkIeDeE
zEhMONAaQcPqr7VTt/Y18zJKcu5hM9M9awdMeLJ8qtOH4Z2CB1TuSi9lhfQUsy217O5SQvHMvN5n
gsGxcmGJbAsF0pteoiwMovwzRTY1u44Vv32rgJF8LamVBG8qWUr/i4LmI+0qnWYCidjTFPQRtDpr
rwrNTQgBCfBbUJ+bVnGgelYycULvdsYmbkP1PoPu92qXW/nbwkQiwNhbOUxzLlSP2N+dcbp3DA5U
0EqwjgG9vdEbWiQRYpBWWgPTak8x3Oqqf7nWoMTuCUKlVIWNtecPcmhQeluWbvdR3UEbMRBI0+Hi
fFSaonwIycyp5KqhPe3KtaKt7BYBpjoTREbSuoUpZJ0wy3EAXWpXMW862CeoS8WJmnBSX2Ql/QJg
oL0iuHLp04Hv0rJY2bpn6u0pNPadde0JxwQWxGbQeJIDtXkbwk3SnEeyBKMzMA/lLvdzVg24RAit
TcEAC5o2A2CU2m1CKmeNbEgm7KW0s3Jkp/Qd4iU0MvAwmmGFyGNWnItm6rH/UtmFZCgW2mOeFAvt
kZ7gbZ3agva41TlvqnANY6+SEMTTZiZBQAVLregvovQIdBBeF0X0kVTgXeFGjTiXT6uEjr5Vprnd
bWcB41vBs2ps4AhBTUtQg4AJLpwIeIVSwH7UqVddt4ebV3VN/Uuy2yXv7c5vb6FcQd4T6T3lNJAi
xQbcIRfXfpTuXrj0njBK1EAak3RpfSaXa/M9yXWfcqEp2uAsI2jvUGSXb2LdowATh46zAvYFaBXA
+KpNuvZ9SEx7TotYRkuL3Pp4RuBtoMQskzcV9CpUtdd1vIXXufpm6136AhxWfUcSnj7/tglo0a1D
LNOqizBc4EAQz6ikNvtkQr1XXpRGa943naWcoUeSvExL5KsuZM22SCfVmX+mBGlyuUvr9M4BCExh
sSu9L64moSKCyMJtC1zlMk/a9Y1C30Z+aZd78zPpYqJmNJu+oHydXmt6DDq52evdlyTKQ9Amarcq
AQ3SILc2qHqF++RLAP67Okt2XnkWyoV1KZxRMFINXLpnRRFL5zk+oODLiC9iW6Ue65EnThAZfluD
D3uRhHn2IihoBm+Nut0iqb0/9yRfetM6afzJD3cwd7cJObTEJ9zOS8h+w2JjVVCwoA8kQV8Ze6t6
VygXMUCZAKnaOypvMuZfW8O7GRYaZTgh8ZBWq1CAimETAD3ppuLLZ/uXeLr2laoprXGWoI8ESp/k
KMh1tLv1mrYDO81K+qVLcgBwhIKeT+sPWWjmiIsl5UUtktqJJ99HVpl+gtVSPfUdhf48aY2QeMRz
QLcYv+FUosTcYd5fmnqOOK8r80UtVw1eIpSdvIZ+OIMoADT4SjLxyDbtGlptSQ3YEqUgpTtPswph
PSqkAiumNZB/YW2rB7eQMUjQ8CrvB8ZqudrBdGzVNFXaNbCq89D3GmqBaY6XDjgKfjDVkNLPa+Rw
X/cU6L3qUAW42QaObCAbFqk6DRG9HJ6sNFl5SboME4Q1Fr3sSL5JDXEUMmu4cCatCe93mc7Wrz0j
v9IbGH+uDCWEuCJj2QpUkWjQiJLoM5y7Lv4cWjyIE6VCUEzxSnrVQeLZ2bc22+nI3VmwH0RWVZ4n
gb7fIjVEtx85MONPx1zDXOw55RVUz6Awk8b1waQrgfe13FWbIDOAd+m+665gEsnLTxHIdOkdzEOp
dmWrHkBSiKdWZuSH595+nyPUbHYXFLSyD51DkfwUNqL9B7o24remm31To+4TBVPlVVhRWseuAhJR
HVgb9DpTH9zKcx8639+/c2uLL8eOD85zdMkc5OvhnyIJ7SMRnUeldQ1VBdnPZh9l8ao0seMwSoEz
u6qcRr7R87S9zUvgaSYsINJpEYc1HRJ8hQBUu2CTTnbQyDZKFd2imK6/gkopepUrev029m2otFMF
oPJOis6BOmpfASCg821mAN+Mteoj/GhrkKRAoQm+tds7p3EeYS6ctQFpia1ft/vd13Um7d/tKzd8
o9T090FYZHwJ92borgr0GjkrE+hU81Zz7xwKArcFaPJrydkDdfB2brlRfdg+YmgP0VI36hvFlKX1
qV5RJbxUMHkXEs4shLWKqtILq68tUKJRor2H+DAjC6l17zLfW7+U27p7U3lIUCA7v/9cR1UOKrgs
df+68ZvGgI9almBXWu/t8M5s5H126Xh1eUWUK70MUID6IPuFSgckhKjUPyRLDq9qFs/dnhP+m7LL
y9s6y3aXDQfhTRKUcXSWITsBvl8hvPAwbpfUHhVUHvAspJW7s3ZvXHUHbjMJ1jSiItZdfA6bikIY
3Zgv6WbEjNJnQwYvRwMDFY2YtmpaHVL1trLazjhtnRxWGzuydAyist+mKlXOCwdcyYWbwd+u67l6
rkVmd1XWlv+2jJX8A2CU8qMdQRyya7pw1QVC6QrZWGghPE9A1gOLTPfegtEQNfgHOa44hyoZ+AGk
UH50pjNVr3cdcUoSdVaxMtK1/wrmgOaDXOylW8OvwGL7Wq5d2JJWWKcJqoUXeWkZ+1Wq+k55WbN2
v60jr/kzQxTgHkUa64FiIOr2Mq3q0AmRC4ZDMI0saGpsVKbhYMr9s8KDkuiK1uFvhte4r8sgpube
+WV1re0bePnTFFoYr/FpLtetAs4yTudXEmwa56psrqszx8Vndzu47ZESScGrGLVe2cCG4EeRdGv3
CWAFMoeW2wWvZGttydQskuhVgiwCeV61kd54cGuuOLNLRb8Ceh419cfGg5R07Nr//1zo3+ZCyZId
hDZPlHL+bBHoStzjTGj/b8ZMqCLrJ0B8AS2QDyXVIOB8I9CQ8hE/ARLRNPKZBEM/EqFC2VpWNeAj
ZPFkUng/EqHyCTk9ar5kSuk1tKlo/YM2w+NcC6lIGdAiQTji27pOglVEzgd5SbQSFWhP8v1dHT+4
ZQTVy9eD2Xgm8TnRtnpyg0mmtWi0KM4abmAHGE4bRU1n4+/ufGfljRyaf1kP7SPrg5CSNJgN9aYC
myPseKAxJzmqVimVCPUd5TYwImJvXFNJBSvc0sKowkf+pQwa1773aF+v5Es5U0taglPqvH5yLWsA
j+OHNE9ty6V9Tfdkx7pcF658yVFZb30cXj9+WRd6Kek3MifNi6h0gnXx3kYxFYkuKV2/b/PqggSP
cY3ANBhKAB30agfrPKlWKgC9U1srgC+pOxM04Ol+pznVmRHFuRe+yx3okApQeAmx5xkPQReBj7Bd
KcjjrguCtQ9tE4H5X+fQVnW7NtpfwFMeafGNVVELMhr4ymwFJrwvElwOtJ679ImT5Cng+Dd07ZUu
WVl3E1SOJ73bQ5+vJ+fazl07EqyMYVA1a3QUC7+87D/+/xmrMb6I2NSQVdB7/KbeFu3bLeoIVfm4
q8Svr1M/qd6nv/ZHPx9oRCgPdug+rZNKPIHrp0fVFXbnwb77/kj98/5shGjDa9UP23//S3NODOBh
FnaGXBoXsJwI2ajxZ8lxMDkw5oiEXH8NNzyYor+ahJ+/3zCbP/+bozfYoJiVnHFIFv59dWhXMXk8
8/eqy08mYTLEwSSoJwIFrqrCqB++vU29SicRBSR8eHsgaNxpSW9PmnTu2+snKk1tKKGNn3gyCeI8
YnYgoCY9LC7yx8uaBIDxwzMNh8IvLQHWOXgpU9WM71/6cCVYSNqZnLsajN/9Ncz6glaCSCsPy/PX
Z0Gn0gqMk6IZAn3imlgDRXZOWAl9wWJpiwBExNzXh6tBNZCgcRQoxMTFqjpcBDSanpCaELoHA3ho
ceYAFB4+4SxjSM8KVXDFYB08OwkWxhLULR7m4raARhFrtjU0MPlYe5nicX/hmB+uAY4EUDeibgLS
WVyLs4Y4r8Jhn7UIcAtgRwc8qAmoABer6nAWFMWEDMUgezpO0+JmgabU2WcClIG8uawp45kwmQQg
K8RI1JcoR/fX4jYE0Hgiq3krwSawtA1Y6n+s96OVIBtQ7AtSxcELW9KJqAPJmPn6unYiRFVs0RA4
XJONoEI5CW+hzBz0t1rQ+4NtJdad/fXRJ6A8jt9/+NktPAWB1qJ8PkzL8uICBbXVma+vIh/hGFCK
klPpL5bT4SzYWAAbPBpExsPvy9sDLMy54RENrpx2AmX3/GFgER+QMKIXZ3FbQLQjDSvz151iDd4v
2rVs3SHUFNd0EWgnJMk0XObxGFjcIsCTU+duBZ18pQVsUxWNO4d7AH8QmB8QE1sbLMHiTkGEwoTa
0yxDyOtj6WSLGtfwlhNfgP5vHCKgK6ROl3YOQOYrgGzz3t9ikcNxx0kwvD+hz+EqYGsQIIs0wjg/
iwuNwA4+YQjsc1dPs2V/mSiC54+MuMiHjamSySzYDv3++AqG/SOLwLQvyCcgzQMD4cy1QIRIDKxZ
FC/6axIikTPEIbJUcinD74MPuqBZ4CPZcw0iIRJ5AvTHHr3/iV0kUCRIhlOb7GF/Lc4ukO8bT+xf
PxwF+QW1KBLIz2eMHI38sizTOzr+vri1QAnuCXPIP7YLeECqrTpgzp89HfCQDKpQolNy+H1xLgLd
vercWEmz8YZ1i/bvsZYwcZQcyPRB5BNQj7OwPHcRR292yGQJ64iZhSu2vyaego28HN2yFlwSS7UL
lJ3nzoJukCYTVYODb33oL5jOCR020Ohai60r0Ws812vUqMpzFNIH88MrOpwFR3AKoQih2mNktbgo
mmSiM2zTGWeEdgKPMVPw6A9MTkphHfElVMLLYUcMR/OC/AUV1ce5s4B1pEMePOXEZ7TMEwRGqMA9
VlgXdzZAbuXMTSMSP9nwejqkkv7KKlpiqdGQPfy+OD8Bp16fe0JSX9MhB0CDhhcVF4vq0B6QriCb
KA4hKDfENdxwSTuB0tdcz1kXJRQo1IE3Dft96ifogjKdKsaYtFjS62umaACcFUprJMyRjBedps8u
AosgEsASHXxjeLW4raDSrTp3EZBVo4JG/egxUp6YRUJp8AYYXihn+mtxs/Cc5MA/DRw4FMCdYA84
APprYhAQtDIJtOGoGHOPCzwcgAPM3REEBrBhfbd6YnEdmkVRaMNhplFyPBwWF0rTEKHMdRBEcokP
jfzY+K0ns2CRYWS7gBYdloqzOGfxOdnuf7wjKLjJ+EI4HcO+nziL7AhoOMlD4pT01+LsAmthduFJ
00+YAVY8MN/+msyCIpsn8DuxXOzFuQgaXZ1z080gcTArMILRDtpfkyDawm7iPUCCMv6+PLuINMtc
T4HkGmEBdBSPKcTJKgCUxgkJD8wjcm95e0EngJx5OmAXoccQoLTny48UYfmFQ1L/AWFdVtJ9JEGZ
5TUSQAHC5XAA9z9cx2ck/pJFmzEouMWWooFVDdv011MJwne2kb2FeHG4pqEDdmPogBjtwlDrWFAE
AY7kSevIPz0jhV2AtIECy5hUn3gKFF8IIxXgW/K4WPotuKBZgCxFCIDO2xHCEwCsOQaRT+ryQFRs
SG5ENnrYMJwhC7MLBNPDQ/36jsAuQFcEyzjQz/6aRBB4USfYYOLt8VBe0CogQ6wOR9avv79AKoJN
IX04moTpXhDodYsUq2ou7nTUcJiHUGbG+yvU3eHFwiF+3iIyP/gP7IIf5Yj/dhf8F0vlez/MyvOj
h74Txt+WzzXM/NUfPPaAPP197P/oWfppdDn6Q9EYM9x7+10e4D9Hdfu+6n7w42MVvr/P+M/HF3x6
66N7Pb7V4/+88rfFprj32v6HdnzMu01MP83/RJuvm3jztEHlx5P8+19Hz3lgBf9m4DKcjCuqNLPH
RUo6TY4H7ntK5g8cbpJyUz4+oviMAyh37sirTQS1fTHRcRzw/7PHTqO02DwcaYwPKNr5IyfJ9r7y
7+vqcEoGxP7cwc+20Wa/KbaHIw9dMbNHHluu/ki//UHbYx1/PZbPHECmc+9ywaz7D8ercMBvzh35
cpui+Xk88gAKnDvyFTPu+4czDnu1IFmaO/CLh413tABHANvscZGUSFL/eEcOqKjZQycPKDAcz/KA
sZk9crqfDNuDVuYOe/PUNg0IiNkDM0B9H7aPy6A3ewOsYO7QL9PaL59M81Cmnjv27cZPjqwHFZjf
cbzcbmCAmEruDNXU+Y9clpt7aC22VXW0piGyE5jn2eP7957vbo4bbodS6PyhOQvKtDpa2epQWps/
dln6/JdlR7ZprNn8jtHTupgOLUoAs4dOk2piQ8aexrkj322/FpuJ9zQCIecPvdscn1tj+9X8gfd/
XG3irPT842N9RGT8jvGvt0W5PbJUYx3jdwx+u238+6NjbEyM/47BP6dF+Lji+vhgyLbOHjotKu+P
1aZIOSmPN+dQ+P09NzjbhNO9P0C05w7/yvOPZ3xIv84eNozwSI6jGnXI5s0euti6U06Dvmtr7sCv
t0lSttFuMwkTxszT3OH/Tk7ue1D6a9HeO6Ef9+xCHGtsc59/uMHThSiGJyU1d/j3zP62LLdHLsXY
njt/7OY4qhzTKHPH/VBtvMc3FzZlzE7NHfbjtog52Y5GHvpxZo/sE9lMlvdYfJs79J8bzp3ErY63
5giBmj34tqz++Pjcw1PN+g2L76dE9DM35k+InX468nOZpu+NIU/zT4/0KM/9s+PkmviL+2i7Kf7z
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D2FF41A9-E536-46C7-9410-A5C33B128FC4}">
          <cx:tx>
            <cx:txData>
              <cx:f>_xlchart.v1.8</cx:f>
              <cx:v>Profit</cx:v>
            </cx:txData>
          </cx:tx>
          <cx:spPr>
            <a:ln>
              <a:gradFill>
                <a:gsLst>
                  <a:gs pos="0">
                    <a:schemeClr val="bg1"/>
                  </a:gs>
                  <a:gs pos="100000">
                    <a:srgbClr val="0070C0"/>
                  </a:gs>
                </a:gsLst>
                <a:lin ang="7200000" scaled="0"/>
              </a:gradFill>
            </a:ln>
          </cx:spPr>
          <cx:dataPt idx="0">
            <cx:spPr>
              <a:gradFill>
                <a:gsLst>
                  <a:gs pos="0">
                    <a:srgbClr val="FFFFFF"/>
                  </a:gs>
                  <a:gs pos="100000">
                    <a:srgbClr val="0070C0"/>
                  </a:gs>
                </a:gsLst>
                <a:lin ang="7200000" scaled="0"/>
              </a:gradFill>
            </cx:spPr>
          </cx:dataPt>
          <cx:dataPt idx="1">
            <cx:spPr>
              <a:gradFill>
                <a:gsLst>
                  <a:gs pos="0">
                    <a:srgbClr val="FFFFFF"/>
                  </a:gs>
                  <a:gs pos="100000">
                    <a:srgbClr val="0070C0"/>
                  </a:gs>
                </a:gsLst>
                <a:lin ang="7200000" scaled="0"/>
              </a:gradFill>
            </cx:spPr>
          </cx:dataPt>
          <cx:dataPt idx="2">
            <cx:spPr>
              <a:gradFill>
                <a:gsLst>
                  <a:gs pos="0">
                    <a:srgbClr val="FFFFFF"/>
                  </a:gs>
                  <a:gs pos="100000">
                    <a:srgbClr val="0070C0"/>
                  </a:gs>
                </a:gsLst>
                <a:lin ang="7200000" scaled="0"/>
              </a:gradFill>
            </cx:spPr>
          </cx:dataPt>
          <cx:dataPt idx="3">
            <cx:spPr>
              <a:gradFill>
                <a:gsLst>
                  <a:gs pos="0">
                    <a:srgbClr val="0070C0">
                      <a:lumMod val="99000"/>
                    </a:srgbClr>
                  </a:gs>
                  <a:gs pos="100000">
                    <a:srgbClr val="FFFFFF"/>
                  </a:gs>
                </a:gsLst>
                <a:lin ang="7200000" scaled="0"/>
              </a:gradFill>
            </cx:spPr>
          </cx:dataPt>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7F379A8D-924A-424F-8C10-FF683CBC1DB5}">
          <cx:tx>
            <cx:txData>
              <cx:f>_xlchart.v5.12</cx:f>
              <cx:v>Sales</cx:v>
            </cx:txData>
          </cx:tx>
          <cx:dataId val="0"/>
          <cx:layoutPr>
            <cx:geography cultureLanguage="en-US" cultureRegion="IN" attribution="Powered by Bing">
              <cx:geoCache provider="{E9337A44-BEBE-4D9F-B70C-5C5E7DAFC167}">
                <cx:binary>7H1pb9vIsvZfCfL5pYe9dx+cOcCQkrzIux0nzhdC4zjc2WQ3919/S7bl2BxN4sHxxYWAVzOAY1Mt
Fvvp6qp6qrr077v+X3fZ/cp86POssP+663//GNV1+a/ffrN30X2+snt5fGe01d/rvTud/6a/f4/v
7n/7ZlZdXIS/YRfR3+6ilanv+4//+Td8Wnivj/Xdqo51cdHcm+Hy3jZZbX9ybeulD6tveVzMYlub
+K5Gv3+8vu9X9uOH+6KO6+F6KO9///jqLR8//Db9oL/c9EMGctXNNxhL0B7lRFKJkPvwQh8/ZLoI
ny47Su0RQrASAquHl9zc+3SVw/hfivMgzOrbN3NvLTzMw8/nYa8kh79++fjhTjdFvZ6uEGbu94+f
iri+//bhql7V9/DYsdX+4xt8vRb/09XD8/72esL/8+/JH2AGJn95gcl0un516S+Q/JGt/lzlq83E
vAMoeE9wTjHG4jUaku9J6gIe7hMaanPTRzTeIMl2PJ4HThD543gnEfm8shGoZa2Lzfz896BQsUcR
IkxI8agJE2wQdvcY41S69FGVQJMetfQRm7fJtB2el2MnCH3+YycRurk3uS7qzRS9Azx0zxUMw3/k
tc4IvMc55opL8ogb29z0EZc3SLIdlOeBE0RurncSkdP77sPRvbH3w2Z+3gEUdw8R5SpGnqwLnmBD
97iQDKznIzSKbu79iM3bZNoOz8uxE4ROj3YSoZNVXNxvJugdwGF7hIKZYYRt3dC42sOII+oK+nh9
As4vxdmOy9OwCSQn852E5A8Tj7p4T9NP97AiGEv0NOlTK4MQbGeUKc74xl97aWXeINB2WJ4HToD5
4+tOAjO7z1bdyryjuhC157pScLxRF/C9XnrKgoEnLTklSG61M2+RaDs0P0ZOsJntptKcxNbqxsTv
t5URuUe4YM+ulzuxMwrvUSGIQPjJ0LDNvR/tzFsk2o7Nj5ETbE7OdlJv/jDpqrDvGmHSPVAI6RL0
ZGYggnypN2tsiEKMAXwPrwk2b5FoOzY/Rk6w+eNyJ7E5S7NVpN810GR7TBJKOXucehdillfYiD3m
SuK64inmmcSbb5FoOzY/Rk6wOVvuJDb+Kou/a1PE7+kLiD3MwENTSD3CM0EHIbXHkcAC0adt7fWu
9jaZtuPzcuwEIf+PnURo/16b8F3hgcCSSiyp2k6dSbJHKSWCuk8bGwSmL121Nwi0HZvngRNg9ncT
GF9n2qy+6c3s/PeRDbgDYHEYcynerjgu7HtUSMInkLxFlO2Y/Bg5AcXfTT/gBMiZ1XsGNkCfAXHJ
kAJ9eHhNaBrkwmZGGcKcTOPMX4uyHZPnZ5hAcrKbBM0C1CT+9o72Bcs9phhDFAz8w2tiXyR4ZlIQ
itcewPo10ZY3CLQdmOeBE2AWu8k2+7oo7u/q+K6p328Po2iPCYYY6Mzj5E/AAVpTELA+CE/85TdK
sx2ZV4Mn6Pi7qTaHWRYXOrbvCA2wmpgiMB9PHM2ECZBqD1HJCZNPEc/Ea36LRNvh+TFygs3hbmrO
Jq/5QX//ABa0yf98VwcN3AAXzDxaW5SXYY0AW4Q4VpD43Mps/lOxtoO1/VMmwM38nXSmP9/b+sNN
DA71+0Y8EnwADCk29JTfnLCf0oWAhwhIKTy53BOL9GaxtiM2GT6B6vPNTkJ1+A1Ig3fc/OgeaI0r
YAN81J0JnYMQ5HSYIkK6E8P0S0G2g/I0bALG4WwnwTjVpo4+zFaprt/RkVunpqGKw4Wd7hGTiUEC
ZQFuep1W2OTZNuvhKc32Rqm2A/T6mSY4ne4mTofFt/hdwx/IHgCNo6jcsJywc700SVDZAb4csGxQ
2/HwmirPrwXajs7zk0yAOTzdSQU61N17Kg6GogFgPwXdHpQqAvyn63LkPl3nrxXnV9L8DSQPzzDF
44+dxGP53tkCCTEnhWIzIbaGPQoyPdJFkE74kbR+Sar9Wp7tmGzGTVBZXu0mKjAlzV06bFbrO1Bq
kAnAAkvOftQBvtq/GOxfAnJs6IkrmOxfyzdI9DfIPI+cYnO7k9hc6eZ/wwWgkEWDYg22ydRMPOe1
C4CJC1w1h2Dopca8VZ7t6LwePUHoajeN/zqnu/6/LOPNVL2DAgFfg6F+4JkTmPhoQBpASQcGyvrJ
AZiYmjcKtR2lV4MnIJ3s5hZ3rJvYvrOP5u4pCYrC+Q83+eUepxBkspGE4hx3K23wJpG2A/Ri6ASe
4930C05WZshWxbd3VCBgc8AEgd1/7TkLvidc4AuIemLjJpzAWyTZDsqPkRNMTnZzXzsz9+G7VkST
PUUk1DwRvj3sfKiIBo2CXNtmHTwGnL+WZDsim3ETPM52s55jXaF6sMpLqFV/z0I1Sva4ZLCHbTIH
k1BTrDMLUMcGdbmPLjYUS710CN4s1naMJsMnUJ0e7KTTdrKydnUXNfa+ru1muv57p4DiPajfIAKQ
2EqmAVTcZZA3lRMFerM82zGaDJ9gdLKjJie+i+Jw9Z5HPqB0TVChgI/eCo9kkINzFbA2T9f/4rP9
WqK/Aej5WabYHO6k/nyqV9H7qQ2QaQS0Bvawp9zopNwTrYukBThqmE8Q+ZUc29F4HDVB4tP1TiJx
et+u3rOIYI0FnHqCUwTbtzCEOAQ2DHYw+VgGhTbrYHPE41fybMdk8xwTVE5vdhKVkxhKCOz7JgU4
HO9QUNwBtbcPL5j4V9EM3UMKKjsgK/AakTfJsh2UF0MnuJzsJt18FsXvmTuDNAwUOkMN1HZdgYIb
uAL5TfpEfk5CmV9Jsx2Ux1ETPM520w87vf/TrGy62qzYd3DBwBuGCtq1NXn2hl+pidqDCEZgOPbx
eH1iUd4i0XZcfoycYHM638k97DEP6K+MhoKbd0SIQLEmAa14tjATalNAuY0EA8P5E4JThB6ym2+R
629wmoyfouXvJloQfJ7c9/HdO+5vBEhoDKqE6BMSk8gTuXwPwXkCBZnqjQZvvIC3SPM3+Lx4kik2
JzuLza026WaO3mGXw0DVKEzXrQMeXhNk4PAacM8usAZPJNpUh2COfyXR36PzOHKKze1OYnN+XxR2
yNrVuxY+UReoZTjp8eSqudODOFCxJomU66zocyT6krN5q1TbMXo9eoLT+R87idP/QnEapEARlgpO
Gj5j8NJTEFC8BgAyKI56vD7x3t4i0XZ8foycYHOzm9hcRtC85cOhfd8EAVRMcyyxYk9FnWpSmbbm
PREEoevT0w+vCT5vlWo7Rq9HT3C63E3W5jG5+xbP6R82HYLEgQv5GrxpOjSxRlDmKRUcmwIe5xGp
iTV6u1zbsZqOn6B15e/kjncNlgmaLN3fv5/bAK63pFDw4T5xN9Nz1VC1RijB60OIj27FxK17k0jb
MXoxdALP9W5SCZ9je6cLG78vP82h4pMR/uQVTFKjUFMgoHcXg3LcZ6/vpdfwJpG2w/Ni6ASez7ux
1939tM/Y4yw9+t2v3vlP26spKCCEnlFwDPQZgZc+A7RXg2I2OIe4SV7TjfI+xkWT9md/L9Z2lCbD
Xz3JbvRW+zxo6H8XbmblfSIhpTjwOU8lndPcgQtuHpyJo0D3PBqfzb0fEXmDQNuxeB441Zf/ozjo
7xviPfcLnK3q1fyh0eCLnng/v/rw7ND7cDL0w8uV+2oCNrN7+A2aEcJOBgrw3MBw/SFPIx8n/4cj
/Ph5Lwbdr2z9+0cHAlkMBb0EUkNUPhyP+/ihg8MqcAnOY3MB6TyqBPSagD0R/MNize3AjdUeZeyh
bxuBZmFwFvXjB7uu04NLHNgnOCjkiueM0uYZz3U2QEHF84Q8/f6haPJzHRe1/f0jEIsfP5SP71sL
C0LB7YFshI8EKaChDDxvebe6hDUOb0f/T7Zcaz2E6EDKocg6r9XSN9BByx+LoTqOOzLvi+DrUEiW
eY0Mo09uU4Y+NAXUyzgKm1Oieewp05IFEwEK5gbaopxHQ1guDS+ya10MReDB8bTDKqivgzbopT80
1colZWrimYEjPZ+scYobXPP+vMy7IPNa7JhvLCj0UkehOqZDz1aFW2Wj32PLVqTk8CYMh+Fuaq6d
+7QX/aeU6Ly/X6dGRXIUW9qdRlrMTW59GfbJ0k3SUu7zNiiuO0LDOvFCp6GnTQ0u4QxH2rl2KCtr
b4yKdl7KJPREZVLP5nFFZ5Ax70+R6bOZSSP5NUsziZe2biVMi8b4APVdeJyUqPGblFeR52Ki54Hs
OrZAlUu9wKZ/0nwslmEXlx6TI50xQ9MvJrHFnKGAzhzBmZ8FpLvBOBkuc81QeEhtE+/rMi/PAzW6
Yr8PInro9q1zW9ssnjW27z9Fro1maZxk1KvGthI3pY3b2he8d9R8NGNUen0SuNUiUGEW+2KkNT6r
YjJWCwfIl2tTSbpqShqNHs+68paGVB5DAwh03XdkPcspgrmItELXKmUu9gbcoWvo1qmtl5UMPr4m
mdt6Rtfo1ALb0/iitqX1SFlk+VyyFmFPRqrIfcdURbroikYvkckw8R/+maEEcA1KbrhXNQW8b4hy
GMPIkIrjsujLW6zGPPdZnQc3CZVp7LOGy+O6pU7sZVE4olnYM3UjdUoav6gDdYMapw49I1vdwtKk
6BojBo+RN2283wndjPt9rcghiWq2Kvussvu0lib2TG/HpSoGuP+QI73EIUpHP6EjPJBYTwquDE2W
dTpm0ZEjBxCgQ1UfzkWYwOzmbVDeZl2eB14YtGk+Y4MhyUz2IqMzKTTHp0GbdcHC1oEbHtZlG49e
qJP6W5Jox4/TEX6n/fpjI12ZbD9LkrrytVO0tvW448IFKgv4+J6vH16OdTJ6I05hBk3Xw1/GSpBD
ynN62PcRwDLaurzlYeP41CnhIYIGu+cybvnxwx25aNJ+0TqcHHYZgrVZtRjmN+nC4KYzaS19Qlko
ZrTD7bhvDKIrdxis9GnY6yV3TXlbYTS2XsV6cxDGCaMXYdKoeUqqSB/GJDZ2HvCGEL/CMXx+SDJ4
rCGX8jgKMv6Z1sng3DxIKbOxCQ+ygcaFD617QFhWclhlDiboVJmsSL0staTwLO8A5zRvq/Gq7lKd
LqCfA0AKEcF6TpLBtaf1oPRScauXg9HwuxriMPGkCi33HD3G+6l2YEGovIr3RZfBDiWSyhzQ3EXD
Iq7K7Ps4MliRCXfWawrhTHshc2S+r5u200uB8r7xozLt/V6kdTerFR4P7Mi7S7eT/XmbDOUtgZVG
fFc3SMI6LXLkgdNVHtey8XXJ5OAx7FStZ7FV8yYvQuIPxopT7opgmahB3QCYPJoR4Lcvk2ioRy8z
trytaWODhUhwf9XCKt5POpkvRoKw77Yhu2ji2t4lDtTFexkYnZtMZf2V5E7uC2xgYWPTGXgYmIBj
7lIHni5PNfFGzQrr153JyIypwlY+TFk7HvSKiYMOMoh3VZkIMkeFlmROg86BzcGm9DAME3pIivX8
Dn0U3BghYAdpKt3CDfPurEOMzmkb4nDu1KTzcBUg5eWGloekj8m+zmQU+QYsxkWByuIyazUvvDbN
Eu2JNMKflB7FwunMcE9FTo4CU8cHSSvRt4yJ8UaGTS8WLmyBx5Xh8T2p+u66YWw4LPMinw9JFvg6
dj6ZxDE3EaZ2VlRprb1MyXh/QE7i4d7JjlFfdPC3vli4Mh/mReiO9/EQpqABXWaXknUi8dpEDNTL
x4DcDmlil3UXiMpXkM07bEaTnuTQDHTGus6EXtDXmPtxMIpjFlanhpv8HsKiiM5HadrM64dqOCrq
Xp5mnXOJcgf3c5chYvxUthYdZyns5hcjJdFh66r9uuX9YmxJO7NVWp50TaG91GmC86I1sJsMwiti
p2wuUVF8IWGHQr9Wdgz32yYmx2VauPhTUBJ900WZuco6eh6xtroccBp6XWjRZYCQuCpEHXlZ09fy
rIKusgexyMq5G0bulxB3/ZIG8noMMf/c2AHv655ps8+6QivQjzIrD1rTrxW/O+hLlftNic+tDbXH
8zJi88yN3ONOj5k/BFXtXthI63mPhTvPEoM8mxDTe1FbR+U869zCnUVB1H0NSuiO7SPasGTh5k2T
HwxVljW+g2g2b0mlfdm79TUuUnkbQ32hBVNI3LMmoY2Xu0552HICq7ojydcezPuyy5rmtMbu187I
6qS041B7qOtL7osiqI8tH5NZSxW+GpRDl0OfoIsU8fp7S3vzdVChrlZ97WbtRcxNEC5rM6aHYZYW
flmZL3gYg4soQsEs5Wngwem6/ritEfEzCy6N4OaoscQ5M6bmc4tJOHiDyO+zuuuPqzFO5gEb8EUS
1+2tjHkwC/OIn6tSsbO+6ULhpUWUV57LRHkqnCA9cYMKF7OocZ0Lmmo2E7Tp5jBdwmsp749Kmxdf
46amPtPlp6Ap3aPUNTc1mMR5lMA6tYl7i3B4mHSJPXYGRr90XUhy0LnB+CiwaB44UbS0IQ3PiNTN
SSPMgWy62ksFrr3IRQ3smrrs6XEX1RSeUCIfR5Rks7DETQ3GzznlFJaKG0fHeSf1Ac7Q5yChwgsz
nnsGa+oXXZ3OeJ9lM1S2sA5wSedRzxVYChWMs5BW3Cs4mPCFgq4hvYdxSS5kSPm5VKa+0oY2YOiL
VsPzRLWfjv3CEXV7Asks5pVN+Im7FVoWxolniPSlHxYDW6g6z6/iRLeFl4D7scAFimc9zhI7L93e
8Zqas8obbBSd570hi5S4w7VrTLscLHE/OwYGtjzUJ7ADtQdxD4c3ZnWuLkjttvtl0UTwK6blkuRj
dRmxPGv9obDdvNFFHHlRp9FRQ5PmIo65OzMBP5R1Io91Gg6fXJsF3GN5cxM10ZckyAMfgkMJDkXf
hp/aUlWesH0NFteSI17m/UHvhtijKpIL3nDAoTZJx708d9XoS9FwsxjSiIEm5HXqlz2rFjRuwDpm
kQq9SuTZftlReVMqePC27M1VkGixsH0VJHMwh92BTGw8qzKVejIIPLc36DIKeGE9k0R0Ng6hXWo6
UOK50dAse0P1osO4JwsY05+IvI+kL2C/+ZZUDf8us6ibxyln40Gk6uyuFKI6UEYF82ztWpW5NV7W
DpU3UpRrP8sTPo+dqpwnRRv7spHNSVciPAuGrPaHtmpnKbSKX6ZJ3p6OVpbkE9i39KQuMhK1fq76
/DypY+LblOnLJu9Dfpkph4w+c5Tx2joBt6Do6J8ptNMOF4oXBSiQC75gylF6FoKRDdusPy5Sa+dD
k6reT6wMLiy4ASc4K0vYeQcSfhF5W+jZSBLwsai6DRukL8egS0ovD6NFlTbDMbOMnVZFVBlPVZUz
azRrjojO6mWPqmFfFnF/jlhtr6MuP6q6alnKsZ9VCldnudX2jsNuud/WlTlCLQv2TShvwFHrFsKa
WSsMvUjaIcs81qZpukj6PMyObDR2aBGrcRy8jpoygZ4XhU68HPPxsiFu+Wef5lkIywdnrVcWeeaR
ooEJIcF4nDbGye+GtrfnjhrGMycaTTwPy5g1f8q6vC6boUiFZ+KGBng/d2BzOwx6vl9FRFxqlH0u
SdZHyyKrRHBMCndVd6o86Rk4crGEtXCYdnEAOCdDOpdpEolLyBcz93Ocw79M55m0CM51aasFizPP
OJnPyu7zGFHtU2JkKM5DXFbnYP0O6xwsaAcVRs+R/JbQGDj9V4ExZASgF6FCBE6oAf3CITp/GRiH
qmsGHIJfK4yhhx2BSJTFEb4eB2G/KYPi/Z/fj8GJxMkN171aGSTFhUvXncNf3zCL2gH6Ilp9UORG
HdcRuO4WNuZV6tR5NMO6uYsyl9LTsJUNOTSGk2DwLXKi/CRhSQY7Hyj2nFcFNWe5adFp7vCxPDJw
CP+mjWo1b1MNDiAdiwDctpzbb24IWREI6Gk9XmHuBGZe9ak5iJsG3MwyYSvN2q6+skgxuxhrhDrr
FxwaZn0dIZ5I/UD2ELCFASPg64cQi6SwY1zngpS3XTbYb7Bkiu9ybIsrokLw6OvKwvsh8V/eujnt
++MQYiNnvXe6EGAhJ7gYHdvYhUogcNiXoTYHA7zRnFFdIr5vIsT7uUVS3z7EwjmvEHDzPwN9zXa8
ZEMgV7ouHpVSMugzLegE9BQ85IBbVx+wYR0vsziB2KBBGYRrP7/R+oP+ciMFzUWgsbIkeLq6pIEI
rsrgRlmUAcSlzPN5XVSAD+geXdlYQmwd6h6CkBGsLHB2P3vMv94dDixDWpLDtzdAHQZbr/0XpE/p
DEi4Q68PTFLia951chZX8QD+Y2YOdO/AXXktIAhwuhzCtp/fHEESZvLs0BgXzh4qjKB1yl+evUuY
E+jA6AOLSvj0tgsbeiLSCl8XiYWwmSIOD9/SQS/rsAQf1TVFA4FfEYrsIKQ9un4Q6IlQPH/Jit3p
cjBxGD198cnzr/+51jn8//CtHD/+uP7elB+/nWy+cOWn74JmiGtu0E7ftJbm+bN+fP/HmlJ8/jKQ
CUn5+BUtG3bvn1x8G72J4Xwn0IHPC+cv9Ob5ltqSNWv4NHBDcUKDFbVuFsHhmygeOM4fFCd8BQUC
YgRAhm88gK77sKc9UZxw1OThSxBcYMPgaNDDMboNxQlpIsQwF2jdQAR6WtLnr7B5BSbQuk+/v6Q4
MXcn6w3OTEChkUAupgLKv6cUZ5YTO+alOxwwUaTDDGxzjGYs68gpDnqt5gon4KbneWzyRVfzSkFk
a8whlRq5i7EyXeLDzusov7J1xmYR6JPj2TRsZkbdlW0dnHWcD8t8QO4MnKseeWMuGfLAJtp5ggbw
kniGS88hsFvPxTgA0YijAOE5uFDjvoOwvjF2MEdDUkWnCHR2Lpxx/BRghwDjk4lobpRbJnNoxltd
hanpiwO3UpWcod4VqzEhvPBTpKPE03A2rvPcUqWzvOmDWRMVEMeN8b2DUHjXjU580sOYL2zQSTNT
jqLHUZ4FiYeEdRsP1BWClYaFeK6djp0rGWbLlqjkLNZRfdJ21tlHQQKEnRvQzNN1289lF4C/AQxY
6zOYFL/vu8aDHQQIwhz8L0+Vgeu1GSOfpIFpRo5I4RY4co8KYKbmheD0AOMqnGMFM09jio66UeXn
tUP4ouZjfuGOmT5PGmnOogDSw+CfpcURE7j0EzkGftpFYoEVdmvfyPykECh054PgXQQ+RDkmfgFe
BRKiPm40/WJZWF8hawu5L02gshkGJgjctEam+4VpyE2fpXiRNETu52WY9H47BsEJ1Wk8G4ib+vAt
IuMJY629FFzLZM55wI6I07nfrcOLOc3RpWjPc5UVM9vRap+G7jltmlj7VmNyisDA3aKhDD+ZnPRn
rU2Yr3I+d6ysfZanjieiOt8nRZ8dqcwEx6pMigvm1vQkpfhz3FE+S7WbzgbeDIuiCoOroWHVnDss
P+jcHPgmBHFQmiSXQVNBLOxYMQt62h2GXO+nCZHznHadD4GjngUjJLs81ergIFEBWzQ8T7+rrrtD
gXIWmtJAe1GdoUtY5KEHfHN1aEeUe2OmgAkCUmSWEkxnvGAXGlabD/1kltoNIi+XFZ85kf0y5jHz
RjDyiwiy9h4bJEhpI+aHTQhpgQbFR1kbOV+gW3p4WGZRdcnAqT4ZoGTmSEhbzRInGuYG9a2fUROd
kraCdQPLtgMOFGLLcojAPhdRPEtcGkCAwxs2l4j1l0NXM68NY6rDfU5zyHB8kkHWxwurUEeAhkcj
5c0s6aIwkpcdxKC89AdHyeYK45R1V8zCUTjqsSqN0A2isBaAoUniJTeuuKglEBSfezrmNbgHSUYW
hdJAP2Y8HuD+bXyq5IA/K1Jq18sSZFrfBCQyc4q0w770ihTJYacx2LlMjwk8TeKOtNg3GqLLqzaO
aXdVp3HDwAkInYScQgzaJrdpCpxDMRvbtBCjFzGL/aHkapy1FvewszVxGN7mKA4zP4lQDPg4Oofl
2enBnffDiMLIQ3EPjy+7QYSzLCmknFc5qdPwYKglvYUYtavvRKpQym9hjlTTAidU66O4LgjrvSJI
awI/eJAeJq5mTgFUQFMH10Xa8MF3K/B1fFwbHIBioR4qy8H8/H9LvTWz/yOniOlP05CTtPpk3JOZ
5nwPMn0EmgtBfh/O4bjg9D1mIqFaZl1JqMAjI5B15BLcxScrDTVqBE5LQ3YQDDyGiOXJRCM4/E4w
2HaFgN5U0PP7n5ho8joJub4jhNcKWulhAW3BIE362h+FJJApUJeye4mCGoIYoIFKCPjcdYbkhrGm
TFfUMRCEFNVgwZ7WuGdR7zs6cP8MC0MLx9e4T8WRitjQzFLlFNVBp/LMAkeTg7vr6bRn5Z8srZNe
zxzOs4T4IQQA6F70emguswiyNCsIC8rgjuSk4qchh0QA8UCbLIhCS2byswi5dVfMwoyBZfF0x/L8
GImhApHDPEfDEueg2N8d22oY88L12uLHwKmC8kfEAO3SXIh/wbWg67pcmK5JohZSDnET8UjeB50u
kuqgzmlGDzLaWiMORhvWceePcQlt4TM3iHGw+Pnt167a6/uvv7ACtnMCQTE0oFKT8BS8DAk7Io+/
JSglkCWqNaTPI08pyGIkCwM5UFPPTFSHNPIc6oxlcd5RMsAWhSgkRshRzaPCpp7WFTGQ0mGygmu/
EPJ1aEEFGBGoW1bchS9Gg65/08BG5AB8W7TlV8E0A9NauhBwV14QNEoBrTkKB0QOYOsT1QKYZArX
mkY59WGJAgmX+q4mvFo0HeldPPu5cPQ1o7AWDoqfoB4XIQynQwDJ16s87VObB5Euv5YGTuBXc2JT
SU8wisiwJLYZqspTkCAcb/KoH4DTbyLTVZHfurjjl2E1Bs6ByWky3hinsfwUaOL1wu9pm2dqP21Y
roeZtkS1qTe0grWXpUnS8WbMeNqlnptBSI79WGVOUEPfXRXBHwlES5BEyfu+DjzCkgF+2NENazkr
mSV2ASnCHkalfRiD4lQPtwev0Bk6T+o+gY/QoBQgeewU6zVfl+DErHrLi6pcqNag9ooSPdbHxqQB
UHtZbjDkgsMAqEsI5brwtpDAR9y0boucfC5kCPrTVoUG1fv59L+mVx5mX0BID9VNFLLpwOq8nn0g
S4oQqTL7Ch6MhRRNj10BnESnE50dkqbqLH20Vo/f7bhFY19H2XDHdRs3jOR6t4VtbXpHayA53+Wk
uyUjZDCY3zU0N8UMW5HC8uNtxfjXICEjLMIOGHMbnggEtd7mF0qx3qZfai6oLdSQAK8BlBKEQLD7
v37ykbRN5Sie3+S0yGvi1bphzr2uompgyyi1BZqbQOj4vLUyHDsPEjY6nIeyxq32oMlWB+RgjcNq
mQWSX/XEZJC8tB3i7WUtHTf2KzZCPhgWkRt5az8MgnoacISKI0j7wDrUbQQnPw+DJK1hiaQtHN49
g8PSohw8khrSt7+g0hCUx7x8YgkNCtz1YWv80FMfbN3rJ055EBVdZcWntilc2JyZMRg253Zcr1sK
h07oQQSJH1i2faoI/AghMQKiObxcL2nSJB3+H8q+bLluHNvyixABzuQreQaNx7JkuWy/ICwrixg4
ACBBEPz6u2i5uiuVHXbffEiFNRwSILCx9xo22RPQzP2bsRFbD1RMxwlWqDTbRCOA2wukFuctCwq7
jvl+PysipLfYnUVksI1+v3rfxw70XEjQwxlifzhi9gP37yNauSAxtwl5zZEgIjS121sMK9M5ofUA
Uin/BoEGm/+AU707dQpcN62wlOFsj/GM3l8XIO9YjCQpX9uA0zRH7aW76QsH5DuAO5TCiQ8Dw5tr
wQhxaGHyPwz73YPE5YHBASGLqzQrsSLeLd02WwShK09eSdEVJmkyT/PsO1IEhGzw+EV3ESQao/tE
meCe1ETpxuuJiw6T8vsH8H4TUQAS6JaZ7YEbs5G8ewBzLiiQ6oH9gBhnyOx5NLpn4UhYP1XhHEr7
5wPjn4OHST2Hegz9nQDEvl/FvIBGAnIG+5rmHvnLKUT5FqlTZr1DrBIlS/Nv1mHWDUQR8JN+G2lY
LHBeMVLt/7AQ3gnF4ACGkQTa6j0FAXSIDfb3FdhWm8wqPZMXnF04Z6/Wme9Hfb+OHC/JdR4ymbQR
PchhaI6qOMFdZYJy99TrXIZmIJEdnqqe7yHQgDyOH/tFDNPL7x/T+5iLN6ICAwd+HqFZPXbLuzPW
eVZaarb1ZbWzxSKgTlFMFoWcKSM12LyFPOlYmX3TzH7cvwjduv/tZAFmKvYOuDDgpNDIvL+N0sTg
JaZ8fBk6lEikkcjLEFmXQGfE3IRlyGin1uHlV73MBgQZq3sbZVclkQTHt+HII/ecNoDBwR1u3XKb
rkqP/R/OhveREnjY7h8C1laCPsry9zj0mvhBV8OWvEwMDADCG9RbnXsw2yz00HgTzB4WQW/hZ2Mw
e4pRqi2QJ681u54gzJFt028bBf7FDdRX9VDRHAmGyyjpHvO+are+iZNqzyIAtYT9UNiQg+AcEMwj
9P7++cfvMsAScaLE4kL2h5MOfo53pYRJhn4b5RA/lzNPkIPMGsyDOANNQpX6K9+BVCgghjO+7qkQ
cso99bIg8dV3wiOk8dGa7d8ajYL3u6tkkV4J3+3nhQl+zC/MrPgtwZP9KAg7l3JSpABVrKHuSKYm
YFYxU38Y2rtYjKGBjUrjCCkFkAdExb/vwHlVUdG5MTwn7bJndLM1OIK3bhPjj5mWKh7qMI9m+1zE
w76KejJGOLjWHBxfOG59Hs2gOBPi/DNiucV0QNWS4IEky4asCxKSCkdx6juNH0F8CGBOxNrjwc3Y
t7iggG4N/0KNFWEq+jbFVMxzwQmgq85JLFUOLBX/epufPWXcrfP/B4D+f+RU78JwiU2FGFTEWYmy
k/7jQIg8UJuQG/Jp6YsRWdTbIRDzcl1Ug8qSt8Mftkj87ujdL5nCbB9TpO8wa70vvKgcEWj1Wnya
XIQVMge0ZBJn7BDMTyp1OmZHyKHGdYKEMgmY8A4yU2xshCnMkodudH4ocrDG8sTmtETShMRlebTQ
5SNT7gkSpHkdkND/emyt8QOmcu3KATkFso39cbRq3R8EkSLClyrIanmkYz/iTjKlkMOrfN7r1N/P
dlolWFP/VXVi8HuyjGQKfdQRK96f/wiaE2npGj5xHvKO1bNTiW6Yp0xe8nhLbTgabnNd1lUcVxKQ
qzXC3NDOJSsUGIgJ5Na2PUnvWc8L6AD9uLY/qOjolWduBzOLYexeU6hALXSveY8X3G9R5z+kS0TX
7VDKocp0YxBlJ3eCpLZcLtZw4PZQFtE+ukuojarDMNgqauQ6O8vqcS3NJmtIeW26Nu2qFmyGZbM+
QHhFMpnKE6gplz7l3RzStqFr5Lw768pDvYMox9r5euYF4hcEs53fNpS1WIr6elWBOUgvtMxPS1W0
kMr1ZN0++XyMxWeXdi07JFDYRk1AFjeGOm/nqTpUIvaqabOuvYKUeD6YkfrtllUDpefIRzw+tYB/
OT1qNfbpc8iWVhHo3ui6flrnNZnvyTQP5BGZdeFeM5vn9nkrlhYiMD2OEZ8+VuvWqTMTQDdO25iW
/VhXUPXFvCnsNpnyJeplObzyWI/LCn3SHMxflZu9p43q/BTJq5kNJisPOC2zLj+znqj8UkUFUeq8
5DqeOv4Xhy5gxiyvUVLa9H5LxgVLeosgSuQfk5zOOT0OQwpNxLWrmODd3ZCtCsC+XNrZL3c+Y60Q
J5b23mWPbIgTc53LlLflCWslT1Stl42i/OmmUnhIgEiamxlKMAuNwDV0aoRDvit6ZOWNqnyKALto
QKRfRuLybLrG4vCEQe2F8i66OI3qtKrnkJRr/qGLiwJf5rdvEiE6/AzUaIrLbeOUmpfNQWqx3Mjc
6naXdBNSFE2QmXJQXg8ygjYiS5e9fqAZERhOm2Q4VL6vLMAN1cgMtFD7IXjtdfEgGZG+OxUqIbG+
hvqjKpcPuUwyUdWmqnb0obBzxtXnomWMbLdp2k2YKRIMQvY9orbh2S1JmC2gTQQ1G3UPEkqtkh29
RCBoj6CwEtw7QtZ+S2EhHY13sV4Q5kC1krY8DDMl2fAlbuMB1+tlV1XPri2NaSyyRcxsXDqBE6QB
3bp/CO4fpV1tTLWnsimfMPpG82gADyO532cs6WaFL+PEZ/I09MUe8lNwA2XRVH4esQC2AUXAea5s
j9/Tb0OFzHrD9BlZ4D+cJRPD1ToeIRWD8mp/PBEU6HH2r6hb93ke0koCSyKOWDwKAnUfT/8yBsCP
OVkhUJE2vowCtJdgyTOIm7HknXGfZzk4MWC+oDsYz9xBQrTel7LYb1ngSevtKcfK2lUu+JF5YWTd
F1huyf7koVfD97qq36dmWcAjChyxpfG4hwU+Oozx13isTRLzAsCN43vZqsf8SWUpq5Im9RXKpFoX
UCqAg3pbPWybKnxkIck+ODaHn5PhsGps8wsLqLIt2/+VTJm6T6iw5OnXVJO3X//PJL/9HvLpWN2D
AOtxA9FA+PKiRK6FPYshCRi0iTdIAesWMkNBn5CmtmNVZ28PatwgImqPyE+dba+HqAosqyO1q08+
VL0bMUtL3Hc7IadRidoGxQBbqlrRsIMDLVSu+GZXtNS8VG8zCJVOihFC37WPiccCWFajxyH30VVw
5Z7D0rdH+7Y8QB50mJ8cZCm+ZEW3Dx58Dsc6bSO7X4anPMc3w2howZ/BW6ZuBvHDk3163xbS5mAk
AU4RJ/unRJCM4O/gfUuwuqaZ77f+NqFkA6FooX1KxrQ4EgoJkrze8NqXVZ/bve6jRy/ciD1dyXav
DyaP5yuWIjYvUd4OWD5Thsoeg7cwsOQfJmDZ+wfGy/4F4maIEZtuoPt26Ldsv//B5S33z65ru1ac
hrbE53KTRG1ypaZQRPNt8rZWhJyquTj/mvJKLha3A2G0wofgBBhxcamFwjm/RGbL6TMyN1kuB23I
PIiGTi3DxTPJ8TLQw9xpIAAd0moUNnhM3F0XY7tvZ4fzFd9TweWyPCkki2u42dleiEDmdKRwWHRV
2vUL3Cotimuw+hCIgf2D0JDWSBqz7tIbh/+H3qPUzCiE3aQ2wPK7y6JmkFtIdSSuHvF2XD7nA1tR
MrCw7WvfVwjl8rQmJkaEKS3vXHnsehyx/XElA6um66zCUbV+pfkKOvvUduOo1NUvOFnOHbfy5DjU
a/pHSCfQ/Vca3HlOz8nPPWNG+Afw2JlXbPuc8HL087NJPPf51fw29BXqf0xRotdNYUSq9VN2zDca
IcrNUC3iZ9Gq91WDqm5f4m8oQzkpjxmIHDwkpJ6FiPHFYoHvZawAYEBq0W1AX2AvV0NVA9oNeX+f
6MjiN/IQ7VjfkrkJ6+oNjN6iDMTuyQ3Gsvi6ZWbDZ2xvBSoDfIna2mSpAqrAIgWIsO+BMQ3N3AHA
zW57le/7aU69AAgPhfqMUJnkLODMmwIijTwBAdwnD9rvHVKNwWwDi5fd0OLP0SUZo/zqkZ4xcuMZ
hA7gKhO5l/KjQ8CCEIcl+fwxRbEX2HFlkgR+yr3OOmjnRwK1XF0ALM+/pS30HqbGYVjh4W8k3TCq
fOj3Y6PP2L7cLCwHWHxvMynnEXhNIqhIFlD8Wc+Kj2pznjxZJNMo0jdtqvwb4i3WF/F6wwzIlO5j
YHogCP6A4XY0vxPIV5FZV/3o9be8CtxELykI3O6S50YHdkrjcZrJv72I5MqOONGSLqunDigRacou
Kuxn1O1ezZ9oa2TbNtBeJ3x99AVyG/NaLWIx8deJlYBwz1a5pa8aEm+T+rylLk5HUL45Co4airgR
OWVRZJWLHFZ5L6u4WfBNUix14cFMrYdfI3l7ljBRAEaBpjcJ+7B+hpuuW/b4V4V2jybI/vfNK6Z+
/43hJ8bFZLx/L4sgQkFMbMP+iywBitsfgXDuCKDoIJYfr1pki+yyzSGCYhYbdd+VVb//5NeSRU6J
SARTx/6jN9RoD6ekbewKt1JRR7Gl5YPjRevHGlJ8YEwplO1VfO3NsO/ylmw7bTKBJ8KXFGnZfG02
ivWdUqB0F1T3+50rAabx268LZbbCkWawVMjTW8U2CLkVqpaDdulH9Raw1BshY9D/DKuBdGYnayZ4
J9L00Le9GVnNTe7IkxOZxphnDxZvuRFxu6dxHCJ98lQs3X5b7ueGI6PCOVKzDBQ9Upl4pxkPg1/3
NVkwGKdEnXFIEntI4jvsxtPbhAAt2YOeQqNpfG4K0Y685XHSFeUfCIJ3BT3wVMQHrOAYwS2P/gG+
8BlIG1Cd+AluiBx3XbTtit3gR4RZQ9J9B3ULAGpeL8Ls9/6H6u7vtd1++XyHF+HmzCJc/x1WZt0K
kc9UANJ/C40SXBnuAnUAdtLvL/UOysRuogWluBagffw/38v6/xIc+lKZkiGV/M8aoWodx8ZolqYf
0O92X90VRH/44oTEEx5TqMGhEnkLjr+/l79DCLvHFagQXmRZ5qDDsc7fIblsSWLQXLJ9wqthEcYE
vJYI0dOEV48etxGp85/m+Z8XRMsKAAc5FI8gYap3ILbilkZdT9mjWaGe/dYqnPjXBfyNO/3zc2f/
foDRO8EbRrh3bMyKCO1n8Kqg94TP2sm0HeYuf/wVMTzfdnIz5EnIstOaTuVykppt9qPzSZCQig17
PE8sQgOZthTn0R/u6O8rHXOOUmp/V0FSVBms7O/B41BR4ouQmMfubVN55HXY46tTDHFdlIvAI+Cp
C9iZVYLDAakF4fuNSJ0YtzWLQWV/yvpkzGi9IrSEBqHe4NexP1h0ESFBPdn4N9RXv4XZ3w/i/WPE
g4OtmWZgltEIpnzPReDcNTPMYsuFT2qPTNvPREhP2eA+BlK6FO/E/P+HujLg7egMhPdF/mzUsDcT
/PueKVZkI3j1g7v8OvbWlhtZUyjRsrG2E1pP/++ut8st0VcFGwPdOaCxfRcOEg8XGEwW8vJ2LCFJ
3p8G1HrYFzAE7gfG7y+4f+D/xZaAz+K1iViouygF5Ab+/fcB+rCtwm6ZuioGAr9OU/SQjn/LYbL+
4xb856Xw6Erg3NAHosh8P7aexX1wbd5evaUiSwZ0BOsohvTpT0TRO3kzPh0KDbxYLd57nFQ5Iuvf
hzXQmTMJE9wPCp/Vf7ZVnKs9VbRJv5eTvlwghN+l7XFRF7YDI1x3G43gwITyr3iWniII/n62f0lE
/mvCgWFiCn6+0m2n1fCmhL/fGaXg1QvBp7PdYsqnY5ytO5fooNZ247+nbQAd1YxTC8wXFk22oYqt
Z+glo/4WWQSkQW0zKg1E6i5OgYnQh55lbTvClefB6FzYKlS0hobFAPu/Tsb0KM+sjNPBHPvObfEM
dSLNp/5Q2gwQ4F2yRmMCl9ubHkPlKJKSDwxOWbPeq5YvFaQ8bskFDKNUQkJyhQKoEP2hI1JjifxK
nAqCP+PwHvh9iaJyKHGI5T/D61sJpH7Opud9jCMFJeuenng0GUCiPcYl6pchdphupH65Ky7J1O1J
JnmLzBrUBp4b1WW0wRQ0wWqy1cNkq0Eccl100tX/gWIMjnOY/98SrJ+ZHZQRHvO7mXJPLgoDy+I1
ah6Vx+gxMOKSvUK1s9xQsM2ibbq1x1uAzuAZOtk9J0jHq+SSh7mCV1bmlOwgxbRY4L/hrT6sPAxp
5sCV6wEHAxkqwH7UMMKVI2uIG1sIQmuDPn5Z/ABxrS78sTUIOuZTFqplGz+BB9npOOSmNM4v4zyB
3PgkNFDw9oB1DjLwxK2JItn0EZLhfweUxFN5k+Wrj79BZQnJ4AVwHtMfh6qSKoZLayIUFTpearNC
jjtzMGHHYQx4tge/xpsNNSVATJYGKWOUoRdEGpi/U9U0T1sNMsmLXd5ZWuhaBKcw5lM4JF9y2qvA
DyxFITDUfQGHzJcBiBCBWelNMvErRhqwWW1+V/Y4T+Rp4F2OjgS/8j8A8nv+GoZ5Pwzflkb3M0sd
ik6hlLTwnTgYDyzNYda2cK8WuI1Yqbj2iizVJxwuY/mkh4p0Jwhb26zmbQulaBCZPATh2VmkS3Il
aLJd93ZdroCwjI+FzeMGPmp+KcTcUWDZi/3EsKiv0jaDwx27j79Iq7svLRXjYa0iNF4ou2Q+owgH
1BUP2W2p6bcRXtR68Dq/y9FHAoZPzvF0KbFQX6/pUY7CfdhkN9Mjcor5WAaadFixef+Da/cUQ8J6
a1PS3vbLNB+zCdA4aOT2ahldBU27Lz8Wmhuwclq8ismwQ8d1W4d0GA4Zq8xNucX9KbABKp5BZ1B/
KzQMaVI5FCePj7wuUSe+2HV0Z7CW7NVUqjurNeq2OlQyO3GoRZ90Cs6g7gAdwdifjO2zX7fye0eG
DBCD6z/5MhZHGs/0Br4VLuqRkOQuBXx4svOEZmOyYB8BagqoDeakeo1AQaHOinT0uMSSi5MOAzlG
Uz8/TksKIASh4DCFFT67yQYFX6UvG1ZUjJdfxBJX4Rpkt/sxxamMjqPTM8ov0fNQL7CG/VXOWdEf
CCP2pq8gJzuk0Sw/rkuiUL/14202zZGBB4qP36mc9N1apPR2yuHBRuzMdg1Mu/ibFWn2PS3Ucg1U
ntwIlfD4UCL6vUbeo53BtpURRzmvyVevjf/LELI2sYi279MkxxiKMA1Z47ZNWLm8010NvYN1B715
td7krjWwx8BGcwlRgUCMUq9ZfNIlN3Bwd/rGrsaeYu3i26zr1xoI9OfMhx/UMXZJI2yfZYJVF5An
FbCY9ksB2+4If38xDxfNU/s16BW5IoU8qZ1qp6BhU00hWuiSiUvS71AWjXUSdwMM4T6pY9rPH9do
UDB4B/hN1Ty3z4YH88Wuuo9rs7q1YRGciLXE/UExUwILxMZb+daka+kfqnjiXTNsi/wue73VIJ/6
z3iduqm1XqKPFciNax3bsnGWshs0i4BXqszXOwkeAhZGAMG4KJvR6YKghQFU5nd5SUYIsyNVfbcE
ydahRN4o60xO5iH3ObwLscnzphJbcTXDRPEAlh3aPM/tczwOGh76NTpLveTfbcKePer35830W3k2
Og21NH37F1olZGc+F84dkZ6Gp9lWGattasAkq3aGM3ZZrvNK6bNBfhzVbTFVz9UwVy/wJCefpGXj
y7It218OCxxmzjG+TyEMO1OcFAezmvkJeS+p4bZf7oid1LeNjsM56SIYAAfA3BceaIqzbEVEolKU
wKkylV/BZsgaPQ3yrDJnn6HMSHD/S3wT0SE5yTyZvgIvNA/VwO1VFLrqqe/tdttO0hzXAiEX5Xkv
LkNK5xvrUv8wTMx+smWZ/kjUguAQm7BcUrRKOULT6T9EybwbgAt/LfyajMCTyuHM0I3kgLIdyk/A
MdX1RmBqYIzbj1tc8ucSkM5Xs5XzJxz47RU2W3G/RWSGAiEXpw6uBPQg6uAbgUmwO5RbGGA0hpLk
tLVkfFCgBh7Qi0SjDYPu6Ml6ab7q2aXowJBt252tUncLmYECatGPn9oExhLE7H49JoUqryJwkc2i
t/RDubQJGANLXgmLoSC5gyF+E1UT+hU5+KFwgNrLO5UlSzEfKdzl3Yx2EZrdeaLbB6A/3YWkYfjc
zfY7/gZmiVlEn6ceGYx0hbyslYR4KtPwO1Sjjr85wpxv4IWm95BqumcRL4s587hL0qbiUYFuC6Mt
TxXth+qm56U+gF9Ot3oBD38o0RCnqOU2V0vdJ2y4jAQ6hNtAYOeGG4P62d6ZagEBFcGt7a+H1PQf
kjUlH4uhErrJV8vHI6+0fZStWPojqOjAb3uhRnEgdsigZ2IsIudimabtMZTwxfDznnrQQ2VWtFtR
mLXRt+pGASuwaNFQIHOBfcWx5R4ojpyaxEXtJ19sY2hG2uV3ENuw6OAjpIi3MwCC+TPMtOiFgThi
9ZzlSJzaAbLQq2XOi5ssXukgP21JYPGCviKGVu4mRrCj12UKpuJsujDYA1+mzD1VpFUSCsq2g6Pb
EoaODA1Jq/VJJFA9wmmVdh9HtPrYzh4FsGxoYWI0o6jkOjSxBb9wj0YXmz9A3rId4O4RNzKeRYMm
k+pmJmGd5IcuELgsEkz/QNf+APyoV7vKVsdZ/2GeU1nOMORIuLwA/E8j9kMJ2rVxUYh7WD5cx+8U
B2tc9wPg52abVzPUSR9ASBVOqqtBpNl4bH3m75UAfHuQq1ivkjaNykNeUl4AqkOfjGvVWg2a1GVF
qNGTI3zK53i+kKxai6aXLIWLNlVoIhKAJX6ONNpoLRVSk8RqeGXGkUXJsV147OIGKRwnYwPNAKTE
Hqaj/DGQdCyQmLkyiK5BJJ3xCyOa6qBpO4KQKfMjR6OPGg1Nor3VR19EcKbpeB2z7D4iS+6eQTL3
8BIZNJVql+XbtvH2ueX6W1vpDP1hjO+fPDQnaI7F7Jni8KAIErkFLVdst12Iu4tNhDst3FaNNnrT
dQGRFdxZfdY/2aHLD7A9h9qVIkV8Xeb+x9yy7VSMML6bdmX3YD5L2kTr5M1hw2GTPlQTT54KCEDt
QSzAoLAesGBq6Jn9azRq9VGbYSqPEwxId9M4jE8OLr/26NZ2YddAs9F6g/Rrdd2P0hziwXQnZVj2
NCgaHauZj7eKZeQ+Vmt6G2uQqWM7gVSvUBYd4pihbbcr3Hlb47ir4T3u+gOtFoNGE1E+XqD/9pCe
W8/qavJ0bYxqZZPm06LrKuoZFGAQtLvrKcfgjgHg+9PGrHhl4OPNGdao5WCxKX29BWUvOOVx+Itc
dQchkV/gFtgjTh1xckWVN27Q/LMUbfQNiOB6gpioOo+06k+FLuQDkdQ2S5/zL3TonzsJJW+Lwu1U
xEx+HX2MljlZMo5fE8rQyCRO2Fozu8qyEQBtb5iOMeiWAnkXsGqhCE8+SJQlN4uPxA+FjgDfFGuj
LypK/N0CRvmQaTNeJ4CyP4MUiNUe01ZdJ5Ka+5yxBHkrguO+CNMfqdqL9DD0+6mNDnAv41IScYTV
CgQtQO4xvx6yYTfYWbHO4MC2ESBm4WXUoAMBHdA5S8jsvtNT/MI5n1WNbgcRen/AWFk2Cp+7m9qx
JnjQ2XWfu7g4oIRfOotcS7U3vR7nf2lUbbxROknoNxy8Hk0cSOmXKzKr/ACvPLkSJoufdz3DKYI/
y9UiEP0hy1b54pZS43hA5XkaHYSz9ciy5A6Uor3V8GShuUGLlOZunZx+UfG8imYC/LnUAp0nfsxz
wF7BpkSd5jTQ1dcFbBr6msllOQ5ySW4AnsNL58W6IZkvsuUvvIJnYae+4PNtGlC/1QTpyHzomCHZ
kZgeij26LdlntJHrvhZ6WRs01poOsLgaenG+iJ7A+pUV1ErI4ep8Rtegs0dSdYPoN6DJjOFwmpq1
QuoJdQkZLwn3EWkc25XUoaeZPlq9QB8MpQwWUZPynstULad2yUHx9KqRMLKh28Bexi4NC0bEyKmT
gW1fhskN6kM8Rn46oKpgau+8lo+bbmzk2i6cCY3lkH7IXcLKWkXoZfe9g+yfDM1CSvS6O4HIUyu9
V3zM0ZsI1faa6tptvJ/Qmw4HbhYOHLxaCRMqtJhpOAxLYL26DSUDpNNMDgWYfugWoFZJvUKkWbmT
ddqIL22r4CY8eGwV0DtwCSUDWoisZsznU4tcbbh23JH+35OZ1iU7cuiyejT4M+AAnxiNwQmdNQRc
83CwISVUwtOqFZ5DSiDjchJOFHATC0SqGP5fPanQHcnqSQ7hUGm+Zl8ym8X86Q1EJnonQuau2iHb
OGKrvkX30J1+h45h52ewD7fitU0ZRU8O6HU37DcTTZX46rTnhNcDLIAbQWXL0DAGRwTC8fwZvWsS
U6L5RKDrhcqKhrRx7eSMOm9g3fC0cOTJUb4kpRsWdLjrZrQBuU0chrfVYoT6Y2ogxkl69pTMmRb5
MYfRQCQ31DkTRuijxIwcB7VDa04anRYRj8k8HhTUUfcxRGZI3XWFiBkqgSSqTM9iLvoQNNDhBQiv
aCD1cmhhdWyHNRXdUXsogSpgB2hMdrch9SvRuKjLGdi5hVXa1VFqqvRYhC1Jz+Aj+8+6dN0zgeoH
LuwRprg6ddg7R6hg+lc6KGRZ0K5yq45jPlX8sFjoZ9Z6iw1I0Q2u258a2ZsK7dEeAOIuV8CnxR1s
r0mj4tzdw/Ad+qNOeojIlgoEtSbdk6xWX1wbpHAFWqxotBFDwzEFv+dMoa5cS+3RUogu6lVvlCmE
1hRd/nKco+4wJ1t4nATxKxIEgr5XxYwKkUmdZWd0kZj7A+vL9YVsbA26jlpvokd0SVTZweMlXz8s
3hdo0WBrQWkwbGRBNWJlxI9IJ+x05XimlteWrDvigow6HppN8fYE/9jCyKl3UQnRUGyqAZbvFD27
0kCnq2gai6/d0qUALAsWt2MDQFFkqFCLMF36MqfuENPMzV8gyYCco7Ya6r8GWhP0uxtcFEPvBHDr
0qLy7uvUIA+/X0EErrVPVHEsVN7dkHYaYUVyGaTR0PzpHpKSOLjpUA7Z3gWJzPwM1TEeTLG2pE6g
+btC4z4jGwfA7GWDkAJrg1UfHUGXDcc3fcojvT4EPOxDWrGyOkpoPv4iEFUBPJS6vSMIw9M3FJee
fyxkb/esK4nFFTKY/MamRSZeECKTcE6WVD6OaJB5D/lm+9paGLrhqN1WyOiYAzKybWKttaD+uVwz
94CuehxDgL0OrHXRj4imRQ+zmcqqx70ZQXGo5OivI4AW4oBOM+JfPknhb8zUlF4NqZSQTdrsybB2
PM3xQL/kdkI3wQL6SG67DQ6rCR1+4F4IF3g9Y3GI3bTAktENMDhVYqkWuL8tVHPTsEGm2jK/4nar
bpdsoBpu9FCE+ATmCvwvTWB4PLRLsiD0EvjVRD3rArLHpJ3Q2xQNtKb7xGl318bRUh5o1uriBIGG
/uTXYoYaeh4wSqgUim8wbJfouokE/IMhe8Y7lWhfWSOnDqJGj7QKMhllBD/gQJdQhAEuedh6IAD1
lmudH9UC4d8hob04bmbF37QZZH6Qs/T6sCT63zCSD8eYTWsDr3f4WiBaLLfrPFh96MxSPk6ZnR0u
l2VoZAKt0U3Sx+N90rH4tuSdKiBfYgGNyOB2vyWExy+hE+pmJXp6gIZQNtCmxd+haXcD+I+iCo3I
JmmbwqcCXmsf0Oyps+XMjo6LskP8tUl3K6MYLcbm3GefCeN6vQC5UgnAgLEPaJnaR19FBSVG3UMg
chmhfEGzB58FFAVVDFeaYTTrj//D3pktt41kW/uJ0IEpAeTlT3CmJmqy5BuELNmY5zHx9OcDXXXa
dvXvijrXHd3R4XaVRJAEMnfuvda3ciOJHlOgmqPPvklVR32+jixorcvn5tyO1kgb2jLL4MYDb/FS
o/4IV0OfvVptXr40XYlxPy7oPaL0RMAVDtzyWfMawikIqa0mzdeoPK6bHnF+S9/lcxH22qFJeKhh
8qbubbd4vjtRL9xWN72iL+DutUD3nukYxxDcitD5UpkzdGBbb++HRpmHlDxB008Gb1yqNT1H0gOF
a+W2rbdvrahw1rOE47jKYzntCmEO2T0uXhjANLcg67a27deW6DeULyDbVBmhWRyNlyhQ04sMOmNV
tb2O8Umkm9zLAngLGbwNYXdPHuX+zrAD40uJMv5F50fESpv44LBsveCZ9K4nxAc7MAY8dV7/hnC6
u6t6XQUrryt1g+dgvpOhBmumMex8x37QFBwzWgtuK6IZfvpqrM3mU0KzA6ArB5Ua4vK8miKjfNa8
zH5IIsvOfZuu/qGqCoMRHQrQ1LLeVU/3v9mkFf2g5gsbFOjSNbN5XKgvnGjLvLpv7La0xW2XRDWr
fEvuDpqppsaXjXhhUkleM2tgEFre2uBXkcWMJl47c22V+tRFB72P8mQ+IDBX3VMQT6N4FwXEin1S
ejkEwMBu9E5be4Owx4bFK0Vlw6wN3UYijYVBhyDQmCkbPV3FfpM6jT4dejXRxVw55iS2tl2M3mfY
aB2LSl2l2ZSxjolIF2vqPPQTa005YYjQxkb7hUyaMh61l8KjzUODvN4WSFSjqvyq1xr4rDWDVgSE
m7YagdMxSY2BmnTrKgwWcTv3YM0YJEzCWa/Pg+UBQtjG1uQ0zXMJbWRI1gyIPc59GG7jKbmBZdv2
EABHosGNjV5ZfVt/6SFoGmrFb6li5Y+lTUm2mquIlWEPok0k0qdjvbwT2wl1me0iEHtu/anXwtkU
qzjwUv4ZGn3XmU5a13JgPiWqhVrrT7r03GH7+/HczxNypoYoQPSFBY7fjQHsYvj/USFBq8zrdNwL
X/OyWjygw3eNiyWKhkF560Z2jyRtgE+IASNOGNH9zQX8PN5eLgChABY3MD1MCRkK/XwBMfhJV4Sx
+5F+v4D8u/IkT2XGHaeVzMW+z3//S3P4j6kA/6YygEvDtfS/UoC/YJf+Hy6Son1rf0TRf/+ZP1AO
5GgwpcNsL9FNkgD1b5QD5JN/oeQBEYBJ5kKV5z76EyoPOX6RLnKT6SaWFpc7gJntBSpvEftggANG
y/ud4fRPcA44M7lXfhg0Y7viv0glsJchcPqL/Q0HiGkDAbUPIvNo1QtEE03RDbsZy9UxC2uxn7US
U2A5juqDGRiU3NTmOOmBmLsvyx4ZUFtpb5mbcZATtryBWWc9Ognti5VTORAYWtu9ibKhvVfJED/m
rWDY1A/xIQ8d43NZBchLE0jwnulsMOLVXwDtJPtJWyjfcTJOVMR9Nb+jlIe7HYQM6IIpNR9QVaRH
dq3iFLhWtustQOYUFNelMGNfZgELXZJHR2No6arGOaJZGHsWpJPQPaKOZToDYua2rDyompknr1Qb
Dgk9rMk8T1ovGQCm+rWhYrq+CAAHYPtWvTVdI9sZpRm+GDKWEILSO2PiIBGYxiMVbrk2HMqvoqaB
sNKxGX+zlKJyy5Xje8ZQmH6TNx1DdMNeGQlaDfyIFHlNFvc7kenVB2Omems1+CvqGPo2APb0qbYT
B/NzZic7IKLJnvkrKl17pD3lKsPvDLP/VHpxQB0QjeeujOd3qUb1shCSziGTvz2d1ObGsZLpLBw+
HBSZ8ZbGWH/ivFl/ya1+WtMCcLfVkA0710h5G+E0rey0yJDTj8yCUrv/0KS1ihuhfEtWJyzFBxtR
/qbHHoTevAShJILrPK3yg+ZpB0q2dM2OOX9iglrv6noQ30IqZ043XUxX2R53CNCDg4nJ9A7Ww2xu
pZakx4hlW9tYc9KfGNkkz6GK5atbO7gdUc3TvHLGh2oY60cZ2PH1rDv69dgC2l/1dCM/4dlqr5Je
zx7s0q52FBOmXI14ePZiyqBCp5llnYFCxtdhaM9b5bo0I7XKc+9xlhqcdzpAXXFrDcvYVr+TDfdK
GXZO4Ceznb33yHxuAoAke+aU1snpqgzwlMMx3XPjlxr/xU0RVuJMyQONO1Icy7XBOpmjWDSdZXiL
ert9TGZL+sgHskOu9YeqCJaWYiG8G7OuzNdCGs51HdrpASNJtU+IC8gp0dtsO9qRuM2q8WRGIwxf
qPN7Te8oaEMC1HvqAZrvqYETIHDfGPF8FfWUH0JVMXhQuTiUdWBvXa/y1sotzGfLTt/VaJEPoYW2
+ep6xWM5WPNz21aKw1qhn8vIge4NJ1w74iyjybgYjW+iwRCGPyLxfWPClNy5YVqzL1uWfGcfjnbF
wA+Fc5w9eTGIq8HSmg2H5fyUhHyJo2XFB6enOewhYH9wrbajPQF7YtWlxmNXFofQHJ1jSY1YoHPz
0ZDkBYLZJD1jIM3uRZDtHXBRRyeYiwPlGaVE1aeUf9J67UoZH1y0yluaVfXabTsan8WU3Fetbn+d
af74FvBSf46YL3MmT18QeExPblFp58qEYMsX6iKEjlImeRxA77Rm2o6ZU5/qhlOPL+VWdEm+C+j/
XlP4ZYw2zkMQDC8anBesWpZxTnRcAwWm0NYHjj3cFPrQvFsdZ9/A1tf0jd0d/bJpM2RGr21w2Xkv
HVCaChnGnBFR4KoSIbEKb+e2THfa1KFkUUq4fjNMzlIGofQN8bL3xdxy9ir73ltLOTyFs7ITqPuS
81QT0v3WWkisjI30U0h3/ppkD3wXhvaSmGnjAariOBBn0gXNVeu+bArHz7T4E01u/ZDpHHRKPalX
ZpKWXzJE7KegjORZ0C44tK2YwIphPDjHnZaiPSl8weH1zUHasEt0IkV0hAydX9EKvhm8Uve9IJ9B
0HuZs2E4Kp8lu8bNjCbiU+PZ8VU+D58lFs09O+Lsc1QbbkBZx9xKY3LVJgDzOmBfV3lvN3ddEtTX
iT7WnNjijK58Xm1Kow23hqTdNwPp2oi2tj6lY27unY532QReuY2mxPwKhqG/HjHGv9lWvWwujGNf
QOrFT9gAAb07cSq3ViLDHS1IWkoqHMGXB9GdYcCCppO7QMrq6UHv+eiLSMxrpbpq006md/KWMnU9
ZWV0a7nJyI1mjOiXbMEwXCfxQIVWvwMb3B1SOVdPWY/+xAATiEtxvksHy95UA7wGTME6FLxeK6CZ
hdPWgc1/Y0DkP0ojTD9zrknXI8q51QDn9DrmET9hBq/26AVxWaZ1I19Tx4nXeTHqL1nQBHtWpugQ
dOZamY64m/tEe6/QMR4rcCBbJibtrREX2UHYGoYAFOLnTI3eUzh6wdbQa/0hGmLaboPLgEMxWdta
kdvcNKr+UtDHeNfnnuW/b7qZ8/VkhztM6gZsZQ99QaudBDR7ulgFzX503guDSVsZRY+AIU9j/Uxt
3bD3J0n42AsKkVXSMyz0C0t25zqss30Z8UivpspN09XcNjTe3MCrv2EPSw9DFgHInUbtKmZwx+Az
vxuGIt13on+l+wopuVyaIB520S9pByAtjt70oP/mZvMrOJz7wuA8jd2o4vXq/NDQV9ngh30Eb1gd
q8h1H4cqNZ/TZCzeoSxNn5qAHxwKR+NWj1XXpMcq5F30x6pu66HbZc7EIPyaUosDNz1I7Jmb2Cw7
m7YqWPUJExOdiKn37uquVs5L6wTferSwHibkkS8OTY5ZbTXEBX5Q6jscU9W8yzmJXcdVrZWvFQso
tZcc8L6AcaxTzOxHT0sbTlOJyaDTSk9GqIpj38Tuq1Ci/kw8RZjcBVOUncB6G80jvbUo2GUzMSSF
z+SNzio8FZF8eNHUak+iDiaxMSJM0eh5mDEfaje21oWmK4QfZbEdnPZTi91g1UxhtsaZT8cptD9x
0Bn3Tlzhwsy7/oZ/c9pKNPg+09Rj3NhXPVBSxC9aKVYpk/1n+uvanlrkqZijbBMBhzmyg2C70uIQ
cU5mQH831M0QLYEMfJvHucNHE8Xj22K2OTZyoXqSiLEziknRplzKLeA8PcZIqznF8SENtmi2cZ2W
QbdHoGX7qNrjXcs8jVgD+5zPkN+TWgsPMxFDBzQ2wbHJzfjY6chQjAygGVolkk8cpsVozj/3lpMR
YcC8Pa6HmC4aSSAIXghRirNyMwZ2NYFXStnIgorxOl/zvtcrc9VlZr4D9qJ/s3sO/X6VVgxpVzQV
jA/HKxzvU6v3hdu+97Zbp+IpqJlbdH5cZzH2ucvR5L+HuL85xFnCs397ivv0BmemCKkvfjzH/fFj
fxzkwIT8C6aDcGC8XNh7dAW+M/mAvtqEJdJf9i7cvT+pueTz6dAAJXByh7aJxSX8cYaziaUHe0Iy
PUg+GzyE8Y/OcD+d4GgVw4ZGXohpwdAdtIG/dAPmcq57UKXOOR+yfPbZZfozOuXOAZFWt59/ON7+
B6jD8sv+fVy8vBggQeZZOudZ3u5ynPzBHRKKaYHcdvYZH3L1SuvKfFTMTp7TuGsgUZvwwkN6J29y
SJr9/+GlF6U2cmi0BL8C42INxXJXGvZ5ltjiCmxK8HPU6E4bshOMR/w5ILlbvSGvqg2woX5/ev6/
iLBFC/7zO3dNG4+Gx8mbL+7XlzetOCwk+NBzhuOefAPmM7Wvdz3c9rhcXm5adEe/f8t/QaTgNuIW
IlPQcLH9/MUAU3A86MNKmmdhFjC32Vg5MjlEgi3i8eeqE96VjXYmxubWw2GP6AV/OAtEJdMASvs1
W8+uAvg77Vsc2sFmniGWO56J4iUQA0qkoQqUsY5n6FmrtjKg109ZQQjU79/Hzx2z5a5xafDR5cBT
w0b0Kx7JGz0OmW5knql6uVf6jNSrbAm08loQ4VkMPpwJS/vx+1f9xcn0/VUlj4dLcvNfzTykcLnJ
JBqqcmMwHguNMKnaLaJvejLVZ2XM072wK+NGuJJMNRUR4fb71/+5TXd51xYNQuwnuuS++fVZGaRk
ZoKu9uxoznQfLw+Mkv10Fw5/C8P/xcnwx2uBxEcrygsC1vn5uaRD3cGo6I2zTcv+XqsiAtyGeJEn
B5bVfkypjQJUd5anczEQoy/nYdEo2e+SNNL+5uv+T2+cviirJWinhUT588WYTMllzZ537jtqHd92
g6y8MrtcRyhRpPL/8JC4LHs8l/zHJZXh55ejjtZjzRrMc8MUel2gvUWhusSe9a4O665JSL0aCBir
65i7XGYzeQuDRE+oEkMb6cTM5UlzhglwoyAhDoE9Y/V0kBujI+gwioZ65LcmPGXCK6YRcqneZ3/T
0r1YTX5ZXkhCRndssFVI7tif30QCkAQ1lzTOQUBLfju7TbO/3DdTl1evTZNrfuaNrHuKDzBnJLgJ
YU2hP1Gy3lcqZx4S05jLdvM4Z83aAP/zgTpyuv/9Pf0fVkGXIQAmQZuLxS3282Vqk4nLI7CNswDQ
CfF8+ZiNqqleDT0wHusMa/PvX9D89WZy6E3igJEWJoPFD/jLK+ZdaCZ6qtrzyFTlRLageAskMZNA
HMiF63VrumssB8lmEAcIVWAvR8WKZqV8iHsU8szwVfcBAIU7XWcF0AEHvsZY4K7AsZany0fUsms4
0JYjedUi6T0pw/KuNEAGB9PlDc2KIMTfvyveAR/Uj983mzWgOICPBt4MePy/3LSzl0qXHIfwXPJT
SGLV3KwTV0tuaytT3b4YomH0E3dIgH8IVBI+6s8g2sqI7L5Vxu+mkMW55JuJOWzQcrvbYTmU7yOn
7Q3m96GyVlogSGaiMiY/SI9G7anS8rCjb1iWDWliCrg3Uw4qYYhKPBlJO/YbtgCnYshOjJ7tVcUZ
z3J08to8uTJzr7wZEoLU1l7ZgKCvzEx7Ae6R3i7e6nc9bY11Rh2AcE/NyIDUNEQfSpTKOXYqKtZx
x/59xOKaW1hdkuqu1sHk+1MknWA5rulrgcyr5rTpatVzX2AxWVuB6z5IWUc6UJIwdfCpDygTchE2
Mz5UqQCrdKb3BfYZSvMib7t0P09zR9Oyp2FwQPccE3YDuPDKDHsY3tUQHJdu/YMaB2JAXZAQzVkb
LVqyiegKQXKAmUZ+HoVVRXcrz8BdSDsKwBuN8jmMerbdlHvEJWKIDnep5KZG6Qs6J7PkxjU6MhYJ
BRVvrbQpEwqP1YYSkIV4qNgF2ljxYwzWMjwyCzjOY06FxAQwuXvl0TXt2ZmNyPAqUl17sKdHK4Rm
eO1YZX2lTdIztiG5xxHS0njyDnYYRzAdZPfuFalDb8iMdFK8kgZrZh7eNKbdbBvO0GVNMMkIcvHF
gNhzNAdvWmM6Y47O/JnsFHI1XWkGW8bE5edctpB64EisaqeKPrhRpq8hp5clczUs1nrP1+NHQYcm
hnbnOjeQonJj5bqFlruYJm+lNDjOXtl92LXOEE7EYfWoCSgtp6GA0mAfiwJ6y6M7cNKlGRploCux
NuQcZ1dwnvC2pSsQa3DuUlzuowlWKrXBR0aLVA9mA2A7+LAvqCodi8tNExTGqiascqvpS/EzQ5WH
q8AnDV2tPOkhFkBWe81+qz2sZ5uWAFXm+mGQPU24aNEtM7S+QbtEhOTgghZZEWUY72LFXbmKPFwS
W5xx/A5cPtWrRNe/iI5nvlSyyTRf12H4jDCpqhVZvXz1SO5fm9gOz71L8qc/K8d+C4gbXMF4oV7t
MoInkUMKkESzfCaDq/1oiUuiNUpcqmazDrl2Ljd5E+G+qXlCPT/PLX69qpd0VE4c5YmyLnjuHYQd
qcLikhap+VjrS86rKjNCibqB9ZnljCSwzJZ5uDaMjr8J4b+2mNQpfGDr8Rd4+wnm9AQfDhZH3lIH
fIWhRGQkN4AvWGJw3nhXYZ3LK+nSOcEpyaYea6yolzWSGs67QsPPM7Ekcwal137Ucvko5RLo2rY9
f7xcbd73ZE9atT3dlZSdJuqtWN2h/+SPYGZIDyLhstmHIYlI/cw3MizBMmrJsR3g22/MJXG3RyTz
bGWJ+ZgEJttzN1XjWi3VozL57A1gDPGKR5JXgpTTfsQlN0Oy/AnpAyIb8l/J5kXM9+bBSdrIpTyq
MnbbWob1a4KC1cLQ1qr7S6Ewp3WhjlOSOW/mRH2ftBlfbc3F0PZLPsjQW9hG+GZpsGv6jR7xSDuw
zm/aJkvLK24jvjtzudqirNl42rLZtwFXpCc6RTiEbZC3Rlq9IkZiN1epScM8gLH65pCEEtDndxRt
mLbhygd+ZgDKPSpyCBH/E924FDj9UqqkM9m03w8/1rInQ51LcF8KZQNE11L0uC4yRJv+pyLQNRf2
G81nRkxsO1wgynAioTytGJMNupfgS6ZFvHhxeYSMQMAqG6ZmKYPYedA7jGeYHO1HJlu+IyZ4FHf8
XxkabMCFLVjbyuWokkZ5vDOUQWEAse/g8E3fFK3lHng75ckaNOc+Vr1SKy3KuFoiMJs9mZzGDURL
6vIiM270MGFnYv7Eb04GylWb2Nj+uhpDLdrnDCeo0gDYoBBdjPMb0qK4mGDx6nV2ymfWGZ58nvCs
PyapV2ebDvvUDvY398glzinKadPTYkSV8X0RYEZEIgW0U8/P0lheOYrILJSwPHDO8vL5SNbuJZI3
64zqNTFK4muX+CvKfWRtgcW3Gputh67JWj6HkW8IB2rwTDrGdDeh9n9DiMTzqpO5sjHjWXPWIUQy
qNstV3K5E23iLNsT/LTl3qBG3xiXFGZ0mGF7J6fAHA9euXxBSW2zNKEtqvcwSeVz3M0TIDWOo+1m
djqKogUcVmFACPMHpRMTZiWJ8WgSj5v7MuEYgpPLeBwtMtvQKClmYKzzMlsxdqtII6540GvmFQhu
eIfsRNTI2BuQ3pRNvLsceGdsNa+zYfGIhhxRY5ZufTVypH3sa/6yZIZtbbqlSpsRhDAqWu7Oy7ap
0IyM6yrTrIMFUo8IZFHJq8LEE5X0Zr5u+p6TzPKpIVGeJPkfOBTXuGR46B3eBVBS+63qO57XYgkf
J92Tx2pWVrB2rdna9m1GnK9oQ5ajOOXhMu0lqStqG2GtIm55JrVpMN1HceBYuIxJN8QdShQ2iJhM
3KPoKhpSL21ypbVGF29/xD3HpFYXk86xFTn9Ia1LrdxI6Y3ZMR8cfjrrI7N+wHcyUrEHKR/0vGwu
sDKWtW8CurkrQ4NFnlIkXI7kNjJ4P8q5Jy4fwPe1aDm4D4nJurAsrAwi2XEu924AJBFPRFdBC3Vj
9aVhGzpf7k+c4cEuoRGwG5hAQwfqPW4RqASkJSMdPUahYvTz/YbIx9z7VrkDKuEcX8Jeg924yRDV
v4UOvZTLXeEgDiInzgTZAL2eB7kujJtELN2GtNUQ8aMyQpvfiUsU+Mx43kV3hWOd6BUExssb0i6Z
ZEyNoeYiaGqJ8Q04nLDeGzeYXJs9t5zxKCKnHNdGFvJkufBI701EL9YWrvx01ycMjJgaGrekCM1n
Turc1Dotud7vRhbtywpopx1ZZGWAUsrv4PmxfXcJn5LljksziA0I3GoIbMxHVsaiUIbAwba1Bgts
U/TL1SZ9x2Nm1YrXDSs13efKbpwVIn7GVZOi8BMh77tXg8fdbdpotBK7IT6qoRaCwmZ4mIC6fiii
W4O41vJQsIzeINTmKoTX8QphXHK36wYoj0dmFBQhaNjksz5WTLqqaXm/rhzvgBa5D7035bemJd4j
LK04VJJ2LzIMOC6e3dOI8eRbaCG5xeENJtfhSO2jTuABntgeE9rwSyL0OPsdLU9weolyGGMoPucY
1saqFKhfd1qfWFu98NSwYkyPSXdgWhwD47i2oOgYPrtmfuBkPzHNrArlE/VTXAelVX6TTLnSLWIz
FkOKTMw9rdl5m2lq8QLXy+J/TIKQRqSMGIgztSs5wWTMmJAs04WhU9T7dQaG9SFMTL6eJq/43xp5
GzJJ6PR3dABJLLBGFhyioHELDdQ4sNqm+xp27D0uzYvxHhcDhNLT5aCcEs93Gi3Joyoj2EcIp7k8
Ip1pNpkl9QEp2FzpdNlMgNuwYom4TL+W1JjsLmT3bpBjWAfwQcEzjifuoMvBMMTpVh2zDMnxqulY
00pnIvKbfhpZkwynrmIZEjhZSePmEmxvoD77MGeFFcxaAre5nYgbckz2z4agxH2fh6xW2CXNx4FX
9i/rJm58Fkem69ZG1QXPRLbUm1UgPbScHgyFoKJ9NeKNeEXOB2quY91rah4hpLwUqYGWHpmsbJ1w
WZlnZjq1z9ku2ptINr/ag6O3J1H1PHEdjoyVSGt5pX2vMGqqB1QxhzwtPPvgurPuHjiwTd2+5XzD
8KyHnt5Bc81s0/Q4q3TiTU9n45GUGFp2AseST5+Hj8RNNLaNIAA6sMsdNhYHSOEjVAWkpLVrHSox
8TzMIZvR95JZ6Pk3h9BWUkmKXN+GeNS8DQQFc8srR48RXuynKXLmq8hW8RP5wOkaKbtkdea0g8k8
M3t4HIBlQSzgyL5rNKdEaz/LwtugoJn2Zii0976yxEci+/lrRlX5rcymlnJ7JEiVusqkc9HqQCjb
cpfRXHmxudxmzTAIuXVdk9yyqcupPgprim9iF+lEmDjxp7zqwgdMsmhW+zxT67QVOlR5FN1kSAVP
Ealp7yUTvmbN/DNuqZQLGd7NgFPw0+vhaPhuh7B/1cjBeb20Ff474fmbCc/SS/mhAfNXmV729uUt
B7Lzg7Lv8iN/qvTsf9E6ZBDjIK0zkLTS9vpjuON5/7Jdw6RPgwCNLvwPiUuWYMLj0h6m52o7DvCr
/53wWPq/TNO2JEcjBkY0ev7RhGfpBf27V4RojgMW9B3D1E241n/ReyZGZdqtZWt7qWnIPFjR530v
7fbxh8/k7vsv/DF+8edO2/eXcRdVIa+mE+HwSw95NiAvMH7W9nClKK9Qwa9xC3m3+QhS/h9NUy6v
JQkAgJFOEwyFJF/fj3MkvgtgmoMV7JVRylseu+EaPg8shFmf7ionR3Hx+zfHhOYvn6LLoJ4mIr1i
g+Be5nE/vuTEc1obLpqIWBEJvwrY9q7gMxB8X+I4F2jvafDoQK/Mrd7jqlgLFn61ozYxi10twt4X
w2CPq36iGKqW5VySv4o+Rzb6lwI+Ek7uVu6wfsjdOFMf5ywxPnDN4ojmPz9nKdk/mdZ0T/SViyOq
J8b9Aa79QHXxjR2SLrC2wiLaqRpFfhy28Lq7Nj+b4Bq/wjuZn6PUbp7dKrzWexVvRjcrfISM+n42
rfTathGG+FFi9Wez7fNvszWXt7M1Jk8mDaFVoQfZVtRRgVciH/wlPG6vlwFBQXNt7rxBB1QFMZ/p
/0TQXWe1J3pZ5U1TeUzeUce/6Vmo7TNnces2JDjXClk4AgwZoG3UzPK95UxxRQbkBPlhjnr0jyMz
fxQ+W701m9c41eSYrqeocVs8QYo87PZVClOo9ioqqmTrFi7WpTHgPvfpCyKG0a28+NI3dFyonb1P
iUzNe4kAPPJHvZUfiQfdewUF1IXiYaoyZZ4Rs9FSotEiARzzJY0yT/hxYWe3eoaz00fhUl65SEJO
CgPfs6dmsg2CuMH/u3A4khlyho0D9Ta2jPtoinW0ptRUEbDLTWvozSsk+2FbTnq39QZyHFcTGPSP
Js+jXVRE76pJqnUISfAUEk6Iw2sWUb5p+XAijqjXNePZT+R2aGeLnIgrfYZauWIAlmJeHnRtncYJ
+ZtaCZ7RicUBxZi9H8ai3VgqTq/0JOw/OH11BKCrJNvM4UyIpdbF8shH0ALfdt7rLvNHHK83nNM5
1brZBwevceWk9inQkMPREXuS1O7cpGgXUT4i6Mcyja9kLGDk2kjBgtihVdCdEq2xMVV2IfQ23Uve
AMUF/MvuZyvorTWOTQV4wqnvgzEzr5yovRPTOBorj4RXbm2engnbCGEvNqQhY/g65QRLikbrrlOz
mL90JLn5fLPiSwWm5BafDXS4uevua9FpPtife0ig8aYX84uGtPPGnCNzQ1e5vdHced6MEh1oUcje
Dw05bFVun4sx/+RaQWnuY1Rsg40wZYjUe4Gqy1wFQ4/rwGHimHC29SozQU+UEEgf5qnYAB5Sqa+y
mmqDc5yaDpnUCdHxIygG+irQ8Bk8p+1IqxgOWd+OVFlaWa85DbTJow3jN+wyxkiTN4yPruqijTRQ
ycBnwZroawEUuJWgA8KpxCuK3Tgga3yZNBuaOmhBEyOzh4h1HWea8rZt0sa1Dbu5A62bjnN4P6Ri
4a5X8RDeODV8h1WZN8V4F2KERmhVOXUbnWRAo5N+XzCKV7MCjwF+rgi0aDM2JLw8J/2oiW0N2sj9
cCc8wKuI1HLtmCoSVZqHNAflhS9HtumrJqr0QQ50bhq9YBkuc1fsB73Lnt1AaQvM1AzIqO8d6yim
gczMcR6IkRVaJHeCw/gRQlZ9ZUyT2Js5I1i8cwoTVj5LGg9RySG4pVNG7RY4BKKqfnx3zAKDMGfJ
agsSgU4a2Z/Rqrdx015GxRRpxRGvjNx0eY9wKa8DjJd4uhnp2TbVrju4xtZw2hLxY4yNt5KdX7S6
N60QVaHyCgL5GZBG7tedVjzMLYkIK1FoPd60YczPk2VXX238FldcSBxuU9Om26NkPq9BQ2dE+pIk
cgCCI28zETtvWY4TDsD6QC5J6+ZMD+jb+ynY6WKJpeKfCXLgvwEnyZ4tvZvusjRxyEeY8/IhzCNK
4BahiMHikRJrSnLQ+r9VYNHFnfq7KhAJ5g9FwV+rQALyyuLnKvDyI39KfHQkO7YuiBJwmfdcipI/
JT4GFSLlIbNIIDK4OBhp/+nVcKkC+SkPYubln3ANf3o1iOSESodt14JiClPzn8h8yOD4uYDBqiS4
riW3G8+GjQXo5wImr/HnTakzcmKpIM85GEO7PCtWnnBK/VRWg0deX1K73dzvUrjwuf4Jfho+q5Ru
RPto5nY3N6vF0mRusgaMGWnZLr2iynuIHSS8DlFASREzFas4bRZbm8ShHBO3VPtEG0cNWzDU2Xw4
4OrO2wH9MX7LrrouMpUUPEox25lkZnglgCoeKaoG/YBsX5ERHASPiVVXAOOcF60th91YDu4S50Hk
hkiqqyRnbJMnE0+FEAwyIifmYYojlq2VzGl5cB6ny409giZKxjmSTBEEl/fz0sdHZ8d6UHTtcE2K
FY1iM+pYkRr6ycwI6VripJiGbDcNxOGthSzRoOdh7d5I2Q0JE3RawrC8MGI6lep2SDsHYrGX3KMo
t9N9FTTjNpkbYnxhF/CLsfkGk58PwXBriqB47UZl3I9EZg4clpnXRm3LTkEbCchHG6qZAPKc4a6o
h5eusdUzWc6u4yPTrqbDVIIVxkQueKMAAHrzhSCxmgAOjCat6SwpxOmwoRNbG6vWaK5GUkQWoBx8
QFrqtDPjdBQHh3XoWSbMBWjEy3YXJ3bdbel0AvgbuNXXRCop/Vw76cZkCSS0ussC5hRiglOUdC4M
6yTRqG/Biq3IOWtKpnzonaGk5HtgzqiCwqH3tuY4jpuxS0ofNuYQbpXZMQdmClgJ32Co9s0NYv1t
FgaLqOBp3C7F1QYytXrLCajF5NHkYteXU/VgFE10Sp0ue0FqzvBeH1BMV1rYIYeNQn1tNu4tOHWO
4+Svb6Ag0dXCEmhw0xiTMWzCMKu3aggnVPSNvJ1EDbIraHq6QnZ4jGQwuavSylOSYywQaCLqKYYS
rTzAEzYPHcPGNfm7wWeeBmhkpIbIL0E+GJTzbTeku7CrzccAY85hbHIyyzN8vdg0gvYB5/K7Pgpt
PShvXpNhhi+ZJyA+lC4kAUBm0yD9EMneVe5k9jGNhPe6HCp2Qxsx5xbEchNpP5iAp9gfrXUb1I8w
+pqb2tPnL1mXEwVfh+qZvn2+D/6HvTNZkhTZtuyv1A+QQt+IlNQADOu8791zgkTn9KCAojRfXwuP
G1kR8d7LrDu/gwyRzAx3M8NAVc85e6+9sjFHmqYHRSg05OxKaMPN0s7NNZNAnNiyxWkVmipPIiLd
iZnPkvbJTTsZTlrQnIBIpS+SgycucplU9yVer2hYwZtB5DnIFo9F7yU227dd6ndO1o3RAjQ02LeN
bdKFcxIjufhgP4yOFDd9nQT7wdWrb41RLoxFiJObN9StokdK4LT8ghTH3tFpnSLGvfZxSzIBDWN+
mqflBZa+EzVlGsy7QKGsKHedBZS0Isayg3vo3k4DSCheFpT+uPTfC8D/9Eb+YVdEKslG8T9bGAnT
aPtPX9ufmyPff+avbdFkW8SGg3jaJffZp3D+sS1uOybqVkpz9Fco2GkZ/JC/GvgU6VFTcX9oU82f
tkWUtMQiB8g4oed7hh78O/vih3jwp+6ITvKi70FM8Rji01j4Xf+qo5HXCebRLrjDuyLACkKg+/jK
fmE3/bnQaw9rQcm2mhUHTEGUVpdWUNUAVmtOB54MUaiQGX/eSBOlddVoJikszCQJTdQLYBGcKYfD
WBZyTg6lnzt5fumkk8JcsPJfk/EI+ZzXegIwMnUrC/9Yj3N2aagaVgAoPd/T0BBomEkUiu/6DPCX
gXhpTegegQgkSn8zm34L+nUl9K8HYkvpnMS+nU7eHcL8MQtu8lyy7gY23eraB4cbOWPDUKMa+xWl
hbdQZJBa1Xa++M9T870H+A9PjeMEHL/+5qn5RDo3fKL8l+Pk95/68dxwZkQohkhuSyF1kKP+v+cG
xThHRn3LqPO3zGEeqR/PDQ+bgcDF1+1tR/zoN/44Tpp/OBa/EHHg98Pmv9VU/E0y6mzQcuZsGO09
i/6luZ2df+6HYY4CxsiM9bphchKrCQQGOyYZTFHpTQrRqrOcixlPTazrpcReZ6un0h6w8gxB0738
dPX+m96j8atE+OPd2CSVb952HV+myxX5+d1Q7IkyyEaFDZIxY1piIw5Hr4XkNSucfaGa7PHNY/vL
w772t7l00XMsJLHJs2ndec3XQEr9ht+RQbSpKuNpdTTfOCyuk3wzCIya93//jj9kpT+vO1w/GyE6
6x5VM/3S34SJdo5YDQGavLZmdrGdS7Dbk7IZd+8lNj7MYguqrl2OZQmNjQsTZSl161CjQjFgwSGO
wnMzMGnT0FDBoGzBINXbGNzrnZKspLbIbssRpOQQoNDbBPnPQ9ZdEALnzHE+aO5V3meq/gfN8n/9
Glh9dLReHlYCTiW/yRJZSVIG+tVwTT5o8NymWB4wAuOrC0WDdBk7dvAgEqN6/fuLud1rP19L+IO0
1unPsrZuf2xv6ydbAZS71BZD2lx/6OWIuBoRivSEhiXZ89+/0q+6Swfbjudhqt+U0uxM3raZ/fxK
grPo2nGcvPaFjhxsahHBJNJfUCCJLNY70pciS1/8NoLAO9X/dNNsN8WvH5QbxXSYDTAxYHX47eU9
z8rR0NH03dw+JMqOzqeS/bk6kLs2xJB/2nDR+eoPU9V9OK9b75tEZ3Migsq+nF2r1yN6umA9Cw/6
n9UzPN1l/rJ8E5oSO11ba4LOYO/2R3bzdfyHLvrvTXQuH3J2lg1yAJCtwif49fLp7ug0jpNoV8aY
1J9yiDlpiA1eYljE696k5ynLy8+kbAFZXjvSiKB5oLwwlPcu6dy10ZKlHuyVQn3Le8v7qhy8due/
/4pt5798yTATuImQcbK28nT+Nl1wGZvqfSatK+qgbZC6kwgHDltAY7CX9AIjMDH6naoXZyQMO8Ne
azSUW704VNsBuay6+l5UDqdmr5rSl6mo2xN1gUQQ0IknZn/+LmHMTBd9O32DSeMknhRDcz1tx/Nu
O6indCaLENQX53dTZfUR1Vx1bxbpLR49a2br9rprDiyP8qMKcLeCwMgXk7XBHtc11Ce/uKy24oGq
0D5nW0GxftQWk56Br+Gmy7Hab9XHtBUixlaSrMX8RQydfBjJ99nAA8iCk6Eb8eqbqAMzYyJ60tOo
cnC4Jp/RXFP75E2n/TluBZEQA2wgSMonowuqr7kSSIEpasqH/KOeUltp1W9FFu5CcUDZHNx0E4he
tB3d3vioyyo6KJB6J9ILI7WVbvVgUcSJ4AaxFnUdOUzyyFZjThEpbPQwpFe9zrWeXZh9IB4cUHSH
MSg0kzqjXj/5btvHg448ba9KP91r0HQ+wdSc3sk+oOokqYAKtPmoRuetMLW2EnX5qFb7rXBllFEf
G/4qauGtrqWipcYtPupdL5noQ35UwYhwksj6qI17quTU3urlaSud848quvioqK2P6nq2vPnShRxW
JaSydLKu0UttlNuvWZKZ5vo2TNq8UcOCnqW8/WIudSGtPhzlOAr9WpaSMAGodN16IDdBJgDoc5qC
hVm1D7qHHKpAN7AVsmAsUHzqwczXhblo1yQJ+yHTmKmL3XJK9ahHhJbcZDSXQYqXizdlu2WuAnnp
DtLijpoS3NFTNLIX7l0tK5IbvMaWm0acFJnOGFY51PumyvsghLbDCThGK+fSMcUDBggooXQnZSJB
V5MFBHZjh/eQOA0Jp4I9PldUHv7qsGI2JhI9RNObjkwNCzK1IdfQt7Vp7r9ro/Jyfae3poS674/+
tUOdl5wby5OeU0TNPHTrchxoaPRZLNLMI29rULicUNo2+X6p3Ho56sNQi8gxIX9FHkbM6tCTtqlF
fK3miybq1djBgUQHxD+6dgMXVQODLpvmpajroD5ZfSCruCTJ6X4d6VPvaQaYxkU2ZQMDJMxJmTwk
vRLNA5uxdQZpZJb7UfAO4lZW6Rr7xrxiwS8WMV3VPuD8WONR6YlkMMZzbzlOtUsTKx13HtEsNGa8
gfNJsxYW4oOSyeTO5w3UFMck7Z4M6uQjCJ/SjUgt6Kxd3ubJbh2TEhzW1IuAYNKpsCOLNKkVAllB
fcMEz94bIgEd7mWBJ2JjIT3zlOUG8vMSkTqFNH+PkRjzFG6f1OqiecqhPQIq1f7sAXUtRODxHJnX
xsoIKg99ZWvW41JN5njtigCCSQPQ6orqgi0pJeuEHwhQxFp7UmKNBqFf1WRnlNbVvB8mZ80vDJnK
R7swnU/OnGx6M2PTUI1EoyCzdlc6cJAJNymqRUJ3hAQwzklJfasYFplhkRbqYXDc6bPoM+uovAlB
nF86yFQaH+PS3qlatDNNjyAY6Kxl36FAMR6NDyHLhBXbh3+yoNxSZl3kxx52L7QXLx3Mm1zz0Onp
3XZzFsWmb68GplTzYqMyYzbJd5NNDW+sBbZuXLCDoTOjx78R3SZM1VguZ5pFAyL026IHp39v+k2A
b80upvEKJ8N2+NzEiU6JuytuAQ5Mp7ZdEZPPZi1XiPDe9uG3tz6xPvG+NkmY7TR8irEDUxFmCK8R
LJWKR0dUmMnvGkJkEVSNnApS/h9rqimRlHWGvQA5s0SGsixjojNe1VqGkA37eQcfWPd0tEOqM7dF
g4cp4hOxgEBH3c7Jsqmf4aUGZ1+RyBqSw1pyX2xC1KnZ9Ftzz4jTkjMyoZRjbkEnmUChB5/d4jA0
unH9IYy2dRMMDRltuXlu/TQYLxKGOWq39F4H1dhbrIMwuawYp7vlS1mVzu08DvAcO31R5ctEx3U4
wkmu38mZ3NYQLM7ZjjoA2VNuLtmwZ+ofvGh6Uu/rSaTMiG2WuaWfsvscDdIFMNrC2TlmbxKAVzm2
F4LHDp6RiKk0rsyGx2TVEis42U1rdN9Q5iDc9g1uqRjEPfdI4UBW3cNaVTGbzNRdGP1oulESVFKx
01pqE9h1xZ/ocoJHbeGYfl4D2RtfybNYhrA28DmAyzf5VXNtbCkIEzFFJ8HXQm0PqY08Z6Xk1bx4
UEQVU27fG452Dc3suE4MGaNSN4YV3FDZtleNO9uXmoTUGaNYq9VFSiBxFvnOUGePnESGrzqyYSJO
vHxQKNmHieb6pPyOXWDpHiAzGfmr0cJaQDjLCWx5EtJCDY1jgA54Rhx0etYSMX2mi6EpQmAHF6YM
MU93OP2T9dCP3ZDH+br1yHNTFtbtDBXAua5dsRG6BWbBK9vIiB5ZON0MMeYGvrXJb+A69atXs3YM
QxUbszX3O1Ux7DqsZHnzVu059XZLAn00wgvvdi9ozo3HIqN5yOOQ45+p0nq4bQJ6iPvRFAExmJiO
pnAe31CnTr7BnFp5T1heafZPhBrZZCxUvrrvkgHF5pJyR8cit/g2KRxoeueWRGvv9SKzbsHRV+6J
0PGAzzXPWnpV9hoKwHqA64s9pR7lVQUeijKSYNH9kPlltptmXT8tiGaxkSD0wdeWZN7Vx6n0P/3H
f+ikcEZi8PU3rZSHDWz2v3afylZ++rkJ+a8f/Fc3JXD/wHZouP9y37ubDuuvLqT9B50UJFJOYGM0
3qzZP7opzh8BpQBFt4W+y/qJo2abf+CaJR/SRZzl4i10/50mJGXqb4UdT46DYQZMgBGYOsbXXwuj
QB+omMF2w8s11J3v2DXK7p7ZPrSN2BPQcAF5m/dW5aqD39pAjNUSnAAMZru0bKdHcpfqC4uRQGR0
0j9CFgGCmBRFE7GcMadzmywuZXqfCuuI3pnwX5s0B3CPz9NY3m6S5JAToc9CZGah4RZoIQc7YPNu
MHbT3IdXalfmg2zoWwphetFqpfW1PakBW3lAeKcn7R0500xJyJpZfOsJdvS7JSQLcTLeLTQ67ovW
dQ7d5NjsRcVY3xMMOp5BqHUXi5cBepm7mgx6a813RNjOl8vkelDeZuBdJGCc7Z7hAWJSC6Z4u+J6
4HJe966GBnQiWmqnwGvVoTd3W/KT3izHVe/1WBdbMorTOZd6DyqlMu8F/bNwi7cHNwZ9NCHloZiD
MUx9aXK+K2mqkmC5l7qgTRqwvvqN0ZM5UE5hPiGNLUld4MuqL1YsInvP0QDCFQUbQZvUqA48sZ/N
dG6Oc4PGjKnKZgmG3Ns5TbebluwZfJv5NNWOy1nAU2+NQfRPNnQBPBQLyqsAsKrHkIA4VEckIxo6
prfEWh8auG7lGOdT62tskLPBQLGtRm3djy6w2nBs2mGNdIc+W6jZOKeR1rMzd1bjXwdpoGusvh2V
IyK9bjrU5oBU2HPmA4gscoxyw/Zu5rqR9xryUklFotWZDAm3sGgspTS9vZLeQbHFesRauW5OOxXU
uD7BnF5rILOEtkMLNKfroRX92vdXbVGRz44+uqUBTyivpUDrIqGfm7U5e0kj3f6txWxz36+CiGOC
EdociBtK6bYvprsEUf6hIe7ZS4EirUgt9sQ5bTQkexW9vA84eC3u0wRPSX/QkAv7aaxBWCDB10xp
oSPDY+g+w7HC2chCfwUkexHdng2uGSMASAbcOzHfTXB3qMAKDHp70pioAUstnXc5E/ktWm2A1JIv
SkM95+TlzmTvWkLp1vNViawU3UnQfXXWdAsU6czkvqky3I2sJEC5ClpCzwkZ5PW1VnCmimqx6Der
mly1rzRvogHQZW0TGlQZZ8zk2bFtKo1N1bPSaPLH5aFnH8GHAEnspcyrgFyrDsdil9nmjk0wvdkC
l25cwqljqQT6NM7Y04E3oMO2I/OaKTUJ4w04uXxpxK1LKjZ2hA7niseZcA1B5IH6ZACD0bUokhMN
yeTkCw9XuzNIkgpTOTs7Q8OVShRP4/GVryWxc1TZS2hwfoozfZD31GfNLRVhevCQHmWGcm7ILEiZ
f4r5QlQCyCqonPXtPxvi/49Mhf7j3+6HUds0377I/Msof94Ov//Yv3ZDz/hjE5sYLk4YurR0Yf/a
DT3rD49JHPJmDxUtYl5adD92Q2YLDs11Jvg/2KE/pCq2/gf0BHZX6tQPicu/NVuwPxi4P/U5bXq5
9HHh33DCduDg/NYcp0yHfNrmiiciNXZmBv4/W5sgcqR8Xdzys49PnwywVWLAmYMIgdQQzvNScmIv
RaRL/9FXPr6GSpZX81hdKn9LzNFcxgO9hYxeo2QvGLQvIyh6Ag5W1Cq1vgPehbfL74K9wOJHb2AM
Iprdd4Ip2w5tCFEitl/GRkdMQIpiLKQlpVgUG14T3NmuKIdXVQXwyPKWQ3BrkpBQfHZ5IHdVzV8v
DfBcSFf6k1D9K5s3Nm1HWSQ8OVpMSvoz1O77wjI+q56Xdx3xWrXMkVKJlJI8T7ZxGCgZOhmz4fO4
Yiaiqu9eXaPAtrcJWSeNj4eJmBhCIjx2SvNOfe+fyAiW9ES4NPhG4lTWVrgW5btZanPoulzK1u85
YXT80kpxCWyEnnwELoPun+p8GHa0NhjT67wHJWzQgwTT4Jk02yM+JrFvK3hebufyf0v7jqVLxttP
FjbDizwg8GI1N67jwiUQxB3GjjTWu7St7oKlUnE18JK0SJwLx+54+5NlxmPHG7KEW3LuSZ/IUQaB
iCNtBxzsfWFXOHZWT7ZRskC0KxdaVUGVfkkqzeA6BI8BNtPYaioRDTpM/Q2avadw98NWV1BUi2B4
xKZTorgGzklqw7onjWE9Tj5Xz6LSoWzwOFxpjx83Sd7hyFnsbthheaMFuViwknz42XpAjqGhaMHw
B2kodyrnTaUF3h3WbEbJBee2Nq3nsxdwuFBURTtd8neRfF3ng4GCoR3M2FNZEbmJS5+O6jBEHSWi
2nGuuZ/f5wCkPFp7P6ym/DMqf777lX8rEmcOlaE1OwylZDOolp+puUqDgdHE9MR6RfRiEPVD//rx
fdcpQH5VcVsRpr7u04xbxgvQebYdR7rR9auzbqTvPOTc1QyaKfS5O32PW6XdngU0IctTlfGvrk8o
iMEb4cmD7SfK/HrkciEqelxojcVTx3Pisb2dJzSNVxmEzCjwhlePYKzI9fiG/ZGbyedp/LgYjeCh
mDT+qijrzzV6+RhPUHeu8GPHdsJNW5VDcl5gm94D6xeRifIMjvuiIksKsV9r04z7stV3dW9zSXXF
e0izAeyENh9SBlWXVpfkdDJWDnhE7kWQS8maKxrQby13GapNGl1NeeWbPKikEJAcqADLgcirYp3n
BPV3fqcy5/rj8bKKdT3qxmhCxEcQNiLBItsKOK1e83Xjvi/PaaY3hxmkXkz8EI9hyTzo47vVaj6+
ljSXriJXKTW4BRrRBbSduTYfdzl++nXPCSo4QLEsY1plwR6lVrWbNG7njxtgu8N5xO9yeyUbcGEZ
CxTPt70G6/Hja5YjCY0SZ1wE6ljGqjCSTyJ3tKOT8VFXej+ECRraEQYKqxdhF3AE+QqM8h0cq4Xm
jacH0Eke1ZyTI7MxYF70Y3NJG3a+dmbn4E/FZy1Ff8ApprlMSrOM4fXlNIp17Zg6PKctKq5LjvXB
3nO5yZraai61IeDVITiw9tZwsVkc6CNSZtuHIKuIR9VmfpkxqQi7ihtxDrV2tMBBGHBYPU0urmh6
o/5uzmsd84FjxVqVsiimBovbxFeHdSo4JKN5l1HOHVajWQ50NcxY2EpFmBdElCjewjQaPEWeaI+I
IfjDI7vgY20yg9mMPx5authAKVLtkd+d3To9t0Tv2Hfmsjk6Eg1fMENltp2Jm6mbBcMG0vbKlpgC
mukNgzZ7vh698h2FCJeGwxd9Ii6xGzjlrqz5laPB92o3zArsWQ47zXdYAjfep1dpya1prDSiW3A8
ftK9dx7/uR6LmIde4ARlPbG1Kt8bff/F10l6ajRmJm3nPdct9UqpZbfaNF57qAlDCxfFecmxLiJJ
xNGMin0hNracUF43s4aAeK3WP8nkqVUICMt248A3Bg0fYF98Not23sFHCnBB6OajkxI4NkARKq5o
0Y/nfNL5Ci2dZnxI5pc9xqCHijBrc3mbpbaLSwYWImTofpgRSi4lgbUIvXrM5XYmDGLdO+0skvET
sUDtV/w8X+xcb6nErLl8p1bRVuY7GpkREcv/dCTuo93TxpsDQfhfZ0WiIKawLmyl7VK2oh1qiOQq
mLCv7yurmYZralnfO9F2HeqjXFapvS6praIMe051mWSBJcO+rww36hbSSa4d5ZpLnKLi1u6bkeND
5rn/4JH6bbK4nWtsFysmXSCd0f/vaKsq0MzVxjV0xHsNFHPN3vOSzYUa7XHsW4vbiqfOzrnTf2qJ
/Df6CFoYP8+Nv78ujRS6rL7uQcH7rb2w2OYSSDEejeljseMZtPLyazNRx82ifP/7V/ttHP/91Zjz
uiYiFHTHv73aCl3BRoA7HquFG2Q7CQQlXO4UDvT3z/Wfrtg/dcXobnHV/2eB0eO3+ddYAev7T/xo
h1kkBCCUYA7nopmxtgP4X+0w9w9qAhNNyiay47j/VwFg0UQLUCPRJLOR2Zg/ORZN54/t7L+RvTZF
3RZU8H/+9y9wxOG3f//ZSmjQZPv1jjWAQ9pI5T1uIQZ3vNavdywxJprq2lY/TVsai9Jo2A/V8uUj
kYWGdRdnGqv4XLflvTf5V4DH1Ssn2e5BYIDq9H44jwtZox15k1cfWS1LYrnJQW26GLg02qfR81qG
uq3eHW0/YdztOGZKX9lzON/ZNr6fOtRgiHgnAocZeQV4C9unoWJMwlpari0Ti5Lzx5UPJtsjbFRh
jMcjxV5c21iZy8Lerys0S6gcoAa6p8pvJIc2dBeVgcJ4doFMmUkgYy/T7WGfYZIWZwmSiWzRoil9
vEOzuQCIyjm+GmevXcxnm4W3g2bcGjgOpZ3M/sE3vcU5jTjucVjhlfGKR4w2DE1DYk0VmfGt034q
sMh83QzeHpTrgRnPJonWFd67gU39gRAcrGeStzAcyrk1L7CssuyObpBdJMVWtEyMWoc9CJlCxWtb
sGb5bcFpAy4UfkZZk0BlSXT+sx9PsAzfFiJocOGn2TEf8oe0IpORBn1x1ZkNNYM5PRNibh0KyUnO
qIP0SPMRimJXp9kLgFuGLgsRD54/XyFFYcg6ji9DWjOVrIZbq54zJqOKbUCl7hd0lRMzr+ltLZwh
IsAsKmeL7KjyGeUX4IbAIBzCtz9DUOhjKynHh9UfIXDjXIOSbD5rVkPipSeYVnmZt/dxawLHvFdr
/kzKK57vXF6AU59C+v3Xa9aRvzrKt7YeAHa0zbGUW0I7mOOZc2g4LMK9ELQY90B+2ARrsNpm+Swg
Je3GHtQHkUDfQC64V2A4k9spaN0QeQJT0nFMaJEl0JjG8mArG3/PikGgICJWKbziwHHo104quwT1
01/5kmOy59j6yWvzfN/MqxMSaAOefuj8z/loKqRinOz8rJvPc78ssegcjfYvgXRNkX5L8Lrd4DN6
cGQ+PzQ183AannnIzCg/wgJzwzHHcma1i6OFjTPuJT3pE+tCtu97M9inMIAiJ9OCg3InQAhlfcIR
1u4S1g4gzWNOjNycf24tu42Uw8AlTXuKNL2mIEJXH9JBXSIHek3o6Io5EMD50DfnRwPTO4kW5bNW
Jad1baawHkTHvqi9OOgJQgsP3jnrnCDShJ2/W6PT/zmuHjW4pN8GbQVmVefaoDb08pJgm/HCdbfj
1kj82c6yV+29xT1Lvi8IAids0Uqmu75Q6xIt9awdwW6P93BsJu+hAgB06+omCQIYA/Jrgepwb7X0
2hIv8QY6iGPxiMhERlI31hTTRGuemzHtEfFbklfjxirXMJnklxGYT6QnSt0WU2lESnFbpAEQ/9Cn
afG1EyyqcerZy3mUeXPEhLFMwQGhRz5H8Mq2uFjebRm2wyTfDTwscLimROzdeRyzd5p4Ac/aFHR0
9PROTNcmY8C3gQwoRWvZzta9oWr9ImuC+jDlPvC1TjMPOpnnRHNMJ28pyI3MWlaJmfNsq6da7Fh4
WCyBHFkXnRUnwVodyB7FKuCvrzOiqWcvJ/GsKrRPPFIvJpGRuBjKNq47SZRyZ18XZEjuwCwUF41G
ju3gk8privwZniZsQFc4+ZVJCWcw31+t3WrUxm1XJ08dEbE+UAcruBR21Z6NQO4tj0gN3DjiHsu8
9oCI1Ptk1k7O5CPoInLkKDDGNOMxnpjgx8nGD1+qRSdfljwE4kxJuZNSXjPBb2N+T7NvP5Dk21Nb
2okLzluhUOgQRmpMlRn1q9sqsxlvLsNxMvSMwZ9ct71khU2XuA3KnuWN2tE52qoOvvTmcOfNm36C
/DdSIn356hLlxXidprtpqZMNSQgvIn52gFJCvietbceFJjV8xE6GF3g0do0OFEy0wL2XFKESjEzW
A3+5zie/vFk1XV0tOYqwZhm9Xd7MJoGltKoVOJRY2mZ6yAI6WfoEZiMoCuCKRn9AjNmzBsurYGTV
WhHYhYhRuRPl3JxkiUHHnXqHKnS6H/0VBaPfkltgkwbPZwuO3QznZemCExyaJGqNmQG3G9RfFtGC
jNQs7F6Gpu3EUHY7FG4oDwLfHB6DvAh2ll8uOyZGAdLU7hRoECQZo77PnfdEqFwbr8E0YuwWFGML
qQ2avc2xmznbjyPVDcCxr6pcryqZjBfGzEB5nUj2q0yvuYF3rF+a8xZ0oS/Ffsqlflodxz1qkBbo
uTVlSFAZgGWKFUyefGZU9sRH1CXrXeeSVE3USeN7Bqmt8k8TzB90EyB3xsKkK7GmJRS04i+5B4bD
kNuYxcvyfXSp1max/pkSiUboY8BaViwk1qCPSkw8UCz9JEF/JupvinSi4W+piZMoU8ZwPdm+YnM3
Rejq6VtrOO8i6L7ZMq/2lcOBQc32S40tNyKmpXuufH7V2tt9KMZZvvejTdDeUJQ7lB9Mt4Ypu22d
qrgL4NKcdN9cL1UpuQxeiQYvob2keLpYpdSLD8cvsqX1kOPOi3A6jSEWY9Z1N68+mw0Bfpvr/TTa
tbsHjUZwQqA1+IfX+tIEmhhTMNkEsCyfB0L2QsUoNJxgrYQTabexHnT+86CbpE+AEuKCrkAowswD
bsAFE7x9Jcvijce+lFdyorzpPIefRRr70I/EbUOiibQqAHGIGO/WwVX15hXuAzwMsqCr9No22+Fo
jX4KTS8rtlgO4DAkHWb2EzX0BBTS7Ym78Ol6JGQ6dRim+abVtMCLYUBD+R6QAtCaX51mbpwd9n7C
oIXR3kAClEd9nb0jKjD/z6kc9LdRn78UIpE3q25pRayApx4LOgc3Tu2q2EAW2bCyCqamTgZs1VQM
PBPH4Y7Q6/uOnLX7CbmCTrCxIn2IRA06k/ZQvQ89cvztQU35Tmm5I871evcghOHwyDSuJNhnCFZk
N7TpCQqwHkiwAyoq9UtsocXr4AagIVJaYVMGibVoM5R3qfW1cgdyycEAfTFAEkEIswn/DrV8nE8C
RTKRwGVWjFjol/mLXvnVTrTj8LCisoQKMHhXKtOqQ9C4tyAAyGbxpLdTbAfz0dDWgtvZVd7XJPVQ
7ZmDdxNIJ39xRG8j2s2dXV9PVeww74tEK1ZCJDv0dq202vvesnsYhFyKa/pOwAH0BB27R9lJtkrv
k1+r5mG5afwccZjRF/vEm+TeYJ4QC94XzklXOxROkdSHzqvyF1az8oUtbnytUFg8YKFJjnrh5Sfd
wbQ4Jp177hqlQTTRiI8OF3eqnlMTvMmF0tC1BmvWnym4eSAyfSqRfFTBmf4/DYAaakKIR1Wg50z1
mGFZfyfXWb7o/jp+dcSkjv7QBhfoc+WNnWb9U2s5fcnz12LQtDqXJs6GyuR0tT4HvSQynvJhmGgX
scJG1EljQAamsNzQrsSi4rzgebhAY4Co0SdZ8GlK/NV9TUstX3fQVNlZ/dEOeBD7meFr7zI1tkvb
JXerzN4QtpFY0XrjA8EbyP9JQ9WuGJHnb0ntNHsyamobh/xcnQiWZgrhFylZx3ZJn2oA1faiJ3Ny
h5+IoXTN8trXwQPaXlJam2783NRNu9Myr9gTeJNekK7scphX2/y4VvWjgcKRHo9nHujmlpcEMOKb
pINFX7ur6J2vNO6cXjj7idnjHS2sHnDRyiictDban4UxXtYNQnKbMG9wa3N6awoSMe99r+jbmznN
mDAG6axjLqXb7JocFmqRBcvgh+NomgiZOG7m/kiYKUox+6GVqVsCcRsXJsPkGhdBVpPSVYCeuSBD
BnzmUBhxtQqYrtaQsY7OfkWDdnCto8xc58WEiUXXayLN9tiXPIufAdokSN/Bjl3m2JBJNl8ALMVk
jkw7dFeKzh59TlYf2beXSmriOA70oudOUgsYnXZYHZf0aGKGzqT3ilPPPblDI5pfCpqrUQJq6r3u
W/uL/pE53SN7L6AfisehhJfxZtA5i2o7mK4kzyO6qHV1djQ7/W/Mp9OjO9YcwWlDahGpbt7zWkx6
jC16teNgqMr9YA7rJ6jsEB8XZMoViaVYSXWCouzxvJqdvBMiF6/ZbNf3qCYJQxH5FOHmFjsnMyww
IzT147QcJNMRoq11hJaHuVRG1PdFC3y4Q3TKe3waOEXGcmbctjZGEafsdRzOO0AeZk+QWOWdNNGo
XUvhfo9iINj3pW5+cuzZPoJlFWFSsjJV6D1CL2+zQ55aate3RBBYee1uWbXZ9JkGmTpUpn1jzVnw
VW/6GxiDYPIknC5hmsuxM6qOo9SYXpaUtDPDa3uKuW+IGIfqHdPIo77hptQBauTgK5IanEbFNp7M
WvknShZMSoFXH7U8sXaQF5CRT26DrLGSQ6Tp2hLZBcLRNiE3DdicdvMRyk2O+nFE4HY1lyN5VWmD
HBujS0VrN8u+CeHaV0mS5yy0XQrBVuPZHVj4R0HXE05otPaI33pkN2w603KXST24VnNaxvjl3WOJ
pzA2KzLS9KFtz7lu3Po+/dhhGOYWRE/6CYlxsWvaRcJtNjr/utQ6uNK1ziiySiBPV+SXpcCFafcO
GAbAH9VvmhjeOoshfqb8A0GBhh7i8f+qw+894m9YT0vdb8P/ccxD5RCfPDdpRZPWovvgpe7OXatP
TmBlseLbYuA4vwqfIiJlFLZ2X5uiegWBst1vo97GCKXLNvy/7J3ZdqRG1oVf5X8BvAggGG4TclSm
ZpVUumGpJmYIxgCe/v+yXO52e62e7vuml9t2laVKEZzYZ+9vz7a9RX+0NiWG/1OewdOlgRjbXgLG
mZlZmKFBo1q57a5W08SZ23Pj5jU/Lb23FzheQ6uj0QvWWnGP/mCa0ejMo8/izKTUa2DehmBLu9pV
/pn9Xh2DFibrChHlkOS++V3XXNHyIZ8OsApGNiat9ZAPmE4K1X0d0nk4YTyEbAIo+0RoLkrTReF3
cFtewFDwLK+aHn6WoidZ+4X7GqPYUgMfcda8OtajmkhJYk9/nYaYbcWkLzYG2E+MUs+Z0cIR6Qbv
JnVtHbbzyuDYUJ2l1xYE9Gh0UT2N74FoL5r94SbNrU/ADIjhTI6DdRX4uKat9TWdRQXhuKujwPRZ
LI6xfF4bTN1yLSyqktMzOLjPg8IZuvTpU+eKH/Q5MP8tTEe0B9ZPaWN9tlNRHu2pdr7RltlFZtLZ
Eez2T7Pn2z+UqvAMJfTjDRtUD4ZvCtkJo7rVo09/GGi7JBfRoPz4fTKBA2/miW30hlLIx1aItdmU
fhwjOw1a72QPXY/hvxLccdgLFaMdIJ1XkqgLkGmXb4+tLfCFFCzPwjPgmkV3snCSaJqAZ646ccRH
pbwL5lx1NxGxIFVQGA1LziITG9day3o7+aXot6OZqltCZ/6Rv+AfwRz8YSXWo5M3HB5+lp4CZRan
RfJyFbb+yuJwbPcFRtYtHZsOG0nc2rKcTyu2eR518anjlRSWYlAbqJlogaqm0yG4cgGFS2OnpEI6
xga0tySTMAs3jgR37iZN2zIC/tS+J/56mvmBD8tMmcciMS60fDPrlLLdAtI4UQo57P5edK8k8l+L
1Y8UOy5rJlPKSJ323CXTA5DOb2ZFzGGk0XobzPVD66g6QphhgUGCDvPCkNKsuCAgrpVxh2PvFc9W
fwOwVEW6Y22QsPTYp6ZKtllTicOccznr5Ngf6yExUS4GNpSF/KZ0HDyMBtZqIgJZmDbLe5EIlLNh
sXeYvLINaZMvsZzEk/ZZV7nzorswp3/tu+y96Ymzz8I0IKlHJ+526lrEKBOLoYgN51J2voHOkmVs
ZM2iOARufSEbg5V3tR2ClZkOxi0Lu4oMjZkWp5b3owjWZldki/rooSF/lhgxq6hg7/OV/Q2kDLEU
xgegrO7OM0vjkPPC6za2580Hv8g7fGlckfDM5FAmMvJFgJG2Niz2L8xZPFqJImeWC/+u0XZ8WYd0
/Gpk7o+kE4vaBKnRn1pk6Id1xicoM9aZocpM/UJX13hvWamz3naz3yi6Fatmjwp6zeUMtorWFce2
aDLhkRjJ5khZGbzfbF3ULlN4KB1C5bci6ySbR14GhyyenpdEvjAhyCcgb80uaSlq4DlYyO31FJMH
/id9JddTvmI9QR3BvJDad2zj4o9qhgueV7EfCo/61YhWz8K40RZDzbkEvbJphym9YYYY5l1CChCL
Q+aOJ4d20HXjYmXM90mscbroADalRgtjpqlcATVpzRnvdEMWyiMr9alTDoWVrY8tHGZGQDufica3
qDwGTZGLz1AyA/tWZ9J8nvgNSKW04/o6FhCseIxpr7URqFNa45f+Yo9qPINq6yg6UnrY67bOzqtS
hF54YV0dK2PCxEQhJ5T+oWIZN1wnIU6Zz1Xheu9OlxIyKsZ8OIAaw1BjzC1Dq+/gTkiMkjWxb89P
clQD4pNZKJcom+nzSVAShHkg+SahuCdRnQA9jtDUlscF6mZBPrPKtms7k6n1ei7es8UrmhG0UtFk
qx+a8ZqGzPZhobkY0JdL3SGkkUiqUe+TLG4foJlYr3Sr1nMkHQ7stZPivm8bgnHEoPzHXna8TznL
mvtyNaZXtmHjyQZ0MW7gWPmXbjGG10Jdge+VXvaWIi3C5bW3H3pJm2xgxFxfOhEHN4aRUrJQZsVp
6P3pCeAtYigQMZ7SpuZY3VR0yljMjGkaZRIbaOhphzfWqFEFN2SWkvwWhX/gfRJ0dnmTC2uRu8HV
kk+6yrfx0CUUTxb9Pew62JDuoqytjQz1bNJ3ecodjkosjcuPkvTJ51j0DGqQwQHqIjDdpgF8EIj4
Wfs6urLZaYO3btI4vMz4kYq47GRbM+lpHjY04GOk0ZsOsMpx0hgM8PYXZyXqGlsUkIdzszb6Zchr
OHMuG/4oNbQTup0Tc5wMVKwWrbqVi/bBtgsK5adV7cGeEXFSBPs2RqeHi19W9hvqrcFLTKtnk/nu
3DWt3o0D0z9ypodKY6SPS5pPhL6Jn8zsMsJE9dVlHIKvxiTElsMpPripHCJjWcUlmHg07NxKt1kL
WywV/n09u/NRL3I6ueDk4OOB4HIGbh0jE2OI3tydevJuF6PzijMZ7y+1P4vtRKRhl/vLB2i4NLSu
7R6xnyMrihhSZtstn4zMjndeJwixUaSxNfhB36eT6sMJT/Cx6Bs0m6aoyRoHJDZTe2abL0ChDbJh
ljVXKImls4RcFdbD0s0uwCHRj/c+0EGLQa8sIwBMU/k4A/aNlpSXTU6+sEDPmoqzQS+Llqxv0Fix
RS9NuhOFDwCpWW9lsfL3zfiht+flTg/1FRlTfAp6681OOKylUW8zx16vAdKPoO5A1YG7jrROk6g3
MEXUntHsLFE4B+1Ue1iVj6uvuCo4UobBaIK3TtY7O83wQOTtKxHU/N5NIGMY1oHBathPqzO9GzNr
EMs23mxTmDtzZUKeW2CEauJFPfvjRwWS/kGP7cPYWOWyMRufVzv46S5KS+POt4MlJMSRHlt6Ranv
Mb45hjdeGugZRFJmByPKSkwKRMjboEn24ts646qdj135C1fwv7X1v1lbw50gsf7Pt9bR9/JDf3Tf
/2xc/f3X/GFchZnLBwBfFp6t+7s79dfe2pN4Wj0sqFcghularMd/+VbtgN00fwM4LUAWk9bEvyPW
wPM6AqgrA4vlX+m4/9XaOrgmw//sWw1M6QrBEpxeiOsS/C/OhyLHykfVCFUA7pK+QfO6SkzKhvrF
ehDYkddVw061y33ZWKsOyxQvoMkFhX5lhfiT1bxw7FW8xdnIoFGziAsJXenv8+AaV1NaThsy9e6w
7u9r3zDYe5bvjkF9jM16ZFcnwLsW20y2UBth0PCHmB2QiOQTi1ZcSfRBs7KRA2QmHrqDhxXeCeO8
6k6cIwVONjxphseEMKRc1cmcdjdzy3LFrcDDG7PM95ovzuK94qqjt2bxsYFH+wif2jl1ffaee63x
llFw+Jy0NdJXO9eEsa2EUC4OT8WN7W6d8bZUc/8w+byfjYJvkis6GoT14FhLsQsC8lQLLQGEO+th
bybFD9XZmd6YAdtFliSYRxVkMHQNtWtX/uvpZD24NsuJzENqbvCvIRs9ZMJ/Btt54SVab9K5foKt
I84z3iVqruuJPZa+/k91bpbqTFPVW1xxuq5imIFaJu/4QukbgalxrXwvluK9lVgWKb56YqxeAakj
symbl27hq3E3klEMM1ae/Ag+z3bMhjBnCxq71y+h3biS3zpoZ3vvoQLf2YVhgBEooDn2QfmpwYP8
iRwcVr6rYZUtm70j1jhDpCM8k8I571d1T4BpPcSOgUFgaT8aR3TPYCoZ0jKymbwDS9IdlrqH7nFA
WUTPkEN7t0xp9+YU/rPbZ82+mYEKC9LVZzcuvO3qBeIQtK6/7Ur/BcHMaDeOrV8SJwZmVDW9h7Pu
yg8OYkZmkzspBQ2m/TDAur2tMmgAkbZS2poaRNBtmdZPNpQU4OmQ2SKrsR/7coD25cdgie2UfAxP
zibPpux6Gk/hVM1tsO9aXt9HpCSBr21pNrmQ/mYAjttw1ZvHmyRhpNjpzpAvnqOzG5YV5jtj7hT1
UI8ROnKmYcmfZbMTPmiBDS8oEyEMDuyxoU0cVTYflh9Gzap574PHiH8sgacvpdURE0q4WWFczFBz
8KlROZ6Lp5/H1/8O+n9z0FN1y9H3Lw76rB+67Ovwf82P/2OfM1Zf/pGE9Puv/+PQB/hlEkRg3vk9
rMDR/seh7/1GbhabkEk4/+e5//dT3wcT5gDrCmwoSHTk4Yn7g4Tk/wZVk1wfDDHJhYl/9Bdz0r80
K/3FqkRFLywmhzQXECTbta/f+Z+ZMAt9C4Iot3nAOgPZ8Aek67t5iY/5lbmg6wPX+lNP1zMP0hvi
xia3+39j77smQP7y3oE7eiXCwIzHK3VNTP75S2jYmynfT8xD0y3mbey8LRBU+qnY1hUYYHaP5tCO
UaAS5psyviiVADOznHqrrc8Olvg1xYdM2NUk/581/m5gn6Q8sttX5qAj8RKpPCIpjUSpvjozu200
wbFOMUK9cyFn8iV05zjQr5eXfm32WQWa2tguMjhQ4HG9EBbuuTWnetms5oDH0+h6247MAhaIXX9a
fGJf/EwcUFM2FT1wcN9vkhG8BhnBB2forxw1ogS+ceGBxnMKYHzbF2c6vB84eUZCTsmGa9/w4Aaf
hW1s+8T7WHu+Ah5pTF52CIqJm2VAj2G6HZuSTVQVEst/nA3QotzJt5AstrS7vPO+MvdZOd6jSXJd
qr+skNupgwlb1kt7RFF/owduu3Zdf61mx9wXzPQEDvXX2kmixB37c91rdFGTBZmLbNWsu6yw75Iq
T8L/HS7/SQKKJ+w63f3z0+X5OxGovv/+D3Pkr1/160zxxW88+h7cwd9jvb/Ok8D8jecY9A+ZKKi7
P2GFf0yR2CJ9vIi+Y8FW+5n4/dt54pB+4vwJkJmIQHFQ/TfnifOTL/TnKdLnZCIHzBRp0/2LB/Mf
n2Zv6Wwj1bI+GlPRC2CbXgzpYhtD0aUSvsK4SUTXs/R5wB8YXncwkeiv40USe4e2cjK20zE/z4zE
4rZvHfd5LtgVuJlZR0nC8jjUnU060J3fSGy2bbTY0v4IklocSUCU4RhINGws3FucTt/GWg3Hye6T
vaQFPXJ9+A8ipuRyBeC7XyYTXwiTd7NZg7nfAQGtwrL28UnkS/PmqNb/qLu+Oo5EQ3dm5lKs5XnE
YCYznPIsuROsLw81BBzw3vbELqJ3BjKPltu8pQIF15qM9dSTqiLpzEn+JfY9xX2vUmULDyBJLhx5
wwvLYf8M5sd8HHVnUTTnPeCqCS5mbtM3WiXJe5n2SHd2MR1Wb4TdntF+RFdut4dgWh905oRFZy8P
jWrITNVWDfCGLPA6TuKOaoFTUhcR1TbFveHHBplmi2pJ1IhtmVClNBatfOpMm/O0hYJvro5zDvK5
P479SszCwL7p0JN8KvtabQurpbDLyNfoWvV0ad3US7ct0zyhFj0+Q2d2tpaQ3jlhdN9TMV0x7dqS
37VfH9Rk9RcvM7B6jtazO1fz16UY3W2v0fFir+hZYIAn14tb7lxIuZGh5uWRUgLvy4iWShfTO+pX
vxfKzg/jlFh7XpPxJ+JMzY4IqPvNz9xiuWCMzC+JxApUkpFFIpsHFtdVOUVZ6vuH3u26Xesyey0m
23sf6+w1P10SLu6CLz54+R8Jxp7datazH7ZxBVWd/P2Ds+i+PC+5ekmhuiCyNsuHwd2D0NcqzYvR
FNONf20ZaiqTDzkLUsXdAbO6a8V+lK6Ff4pNt76zxdRcSi1e0tlQw8awnfbgj03xMFOjePJrG+dk
1QU3TpuRqlKlgzCWCaPyDqMxZguBBDQPPJdOUYTrSCczvOhdXmPs2KxzZ+9SR1G7KFred21jVYdl
9OEM4XHhLeOMJlsDa2QrCrreivIWU20v8E7O1lrdG4Y8BBKPboqEeOlc66MpWy8+U+c3pzdKlK8u
W9xHGkP25EiEceyzEbzWHtBUXgAlCXQdfF0Z8rNtEi8rceG5v+9Hripfg9qO17NTA6zyh/FFqtm+
7/yRrqNtWXjPTtzn26AbkbDKOjjpxsPBHMS4piOVuupRzUaV65Awc3JQCHvdi1VimETDNAtaeqMa
CJR3qpEgeyOqZG5xVfFc/tyrSa27mEUdPOkmic3PuGD1gKZrJLft4lXeK0lrjBXbHlLHQ02YPv6W
x22Pnr4GuJ4CMsGO4WzNsXniJxcjox9UI4baDjo1fEa2J8wnQf7FQ/g0Dj5tFs1RNiVM68YfxyKa
xp+sxjkdaaAEu/qpYtP9UVydI+ysF5EcBStVMMwt5X714DnfFgemx96K50kdvIXadqKQGTMNuKs4
2Nby2uy8lglKVTWb4tlOVpqEi74kJmNeK9U4+wD0DAVdThsrgKkSVRQnYxsFjdTcefD+WG4txLft
4SdS0cTVOhmbxJu9ZEuLp3s3T+68w4LJ/yU+Rl2T5M84dEW8PJdc1W7wurDGKHDrmFcLo97nju1e
yKq0R3ojee5nGUeyKJ2BLaDt7UdhpfvaY5fbUAtxX1slPLfryrcTsjnPqcSprZS3a/RAN2B5zWjg
kc4UPRNkvTZD7lonDBN7tLr8+qwStBeJm20RqW1jR7DTfPJKlW9d7ASCPBqeA9eo61svHZtHf/Lc
28Ftp8+4c6xlY9nBzULMBbm7E1ExOwnmnWEF6b6OrN6rfl2+tkv7hXdUh4XFcTGoUUXH5Y/EvGW2
5lOyihjyUO6/SCfp8dsbMS8Hat7IC/V3zeCT4TEW8zRRPPOV9Ki8X2KMLx7EHI7O+FDxW72hG2dR
XwX+50m0c7MZsF4dAKXPN1y0sf0j+VBPNxeRQg5/Ty1bnCSXespy5h2sNjb0g7nm4cC+lLQ+aLNt
vsTrvYuDEncgCTx2Ky8rOarj4k7jXnT1ugdyTkorFyCq1557rAbVcAfoUOZRN1v+TWZzxAeWLSN0
CwK5/PefaICWG4uCcAqW4/ReLYkOJxB6WycPkj3cIn+Hi3JiG6+dlKNxdd5slsDXvXygPuDyDxdo
D+L7NFrNTkJe3RYiFge3b+1XMnNqawVNEinRJzv6+9S2q4fytjB1+2nkObyM3dDdSymCM7bHmlm/
zs8F9TR7UBnTbdHINZRW6R7KdXpvfRbwi5Omr3EzcpOIRcBv0rtMAtVKTarfmGFT2RTUznROEguT
/r2kY3QfWG734Xs1VjzyszYd2g9dL7kpOJXvHumEDh4KN11vBPSOL7oH0KQwMJCxJOKRmslr3NVu
KOhyY3jwvA0N0FewU0HlpCmMtxmBbMtCRV3gJ5s3NnZxUMYw8KPZYBl3JQ3lm1kML4Y1sp0Y+6Sn
igfUUmDoBkv47ALTgO4Zsn5h7QNQawhb0n8ebZCFK8hc8Nz7q+3zUHfTQBlkJn9v7MXXCxrKM3NO
gq4rAmwhE9qe90S74M/ilqTKkhQj+KKyh//N9//JfM812v2XMvFd9z1p6j+LxL9+ya/hHorOb1ge
Of2IKHEjv0aYfg34AnSydOlAI65AMI1/62+CgeP+ZrkWOgNqwk+VmDvGL8HAEWgJwIG4EriOR4/H
f4UcZ1b9x+s6FAVbup60INHZEkPMXxSDoh/XQo9Bdp8XgZ0T/xUmXOSOS/JdECuHQcltqTslT1p3
O95YV5qivpIVi3hq9HzbQlpXG69gzIA2WAz2Y+pTODG/Sn8yCjN0i67aKCiLh2StTX0/UP/5jZFK
U43pwUT0IZambOSsUTTMOE2K6Z72iYDVOXTBHKBNjbGEMjFcEdc8iWGxreJunpzYtrd0SCdrOEPe
fJQQ+fa8PNcIJjr45AIOcVjb7jiSbeoYH9dSYTFn+W+8eKbxxZ9xyuFnw8hOsdutm5LyydY1P88U
tB+9SY7vOidZ7ZgqcDccCelj510RW30zL/fTuMYB+11ddSwp+Y7RsVc8wH1bKgwzaXrTxsUumbIk
HBLtfsn0NLz0k5vmt9Kajain3PQu60xHw7eZ0yws3YUYlQfDdRMHc4Dlyhyy5ckDM8HGNFbLGwmC
ekN/AnGIZY6TJ8+x42CD5RliOvkyiG5unN6sep7fnOxqFiH5a8JbsKdtgE+xDrFGVGLnDS6ZJZRG
9cpmrguTpM3BGXpTdTKA5DUbQyIkh1W8+nd+ofHM2CX2KMAQmYXuPKc99l/Z913klt7yeRiX1r3n
O7FM4ANIqRF7fZg15gg10bxONUae/vC60tmmSVYcMLKjoiaYjGWbjQj9qffQrpDWNnVaJJG1DA2n
M3uApXFoP2UF/2DIQG9rdvyn2PHAOHaddL9pqkqjmYfm1iOiTBny0lQpmJiF0PCurQ11doDeLxez
Hk1PnaB6auImgaQO2ydYjeeQ3hPq2u6dAvLNEYikcDamnS3oUik3DyhGVe+cdVzU7NLTGmHv6nhz
7Ku9lT893OIJn9UKD/ipUnWmI88gDvyp7CYy0tR2m+w10e43HRVwVWjPM81mLrG+5pQ3cRecXfCg
32jCWVSYlx7zdukvlXEmKZXgUeE+ctsbfnaemNVu3LjW5EwYnfEm6nG7KNw4x5luVBn2P7eGRuma
6YE2NVLkgUnKg/lyGURI7ZaByfza/FEnWXafzYvgyteyv9k0XVzxZHOLpXxXLRl16NiJ6C6hpnU6
r2s2thGVfXbYwDrCtgVvVoTmz/bP/GcTqPuzFbSrQO5eWCppYi0UiHaFh58tselbMxm2ifV7cCCg
DGW3NNOU0276WUsqETi6qLq2lVrX3tIBHBBqv9k/4n5GagtG46vxswS1/1mI6oOQkrdDY/frDhmP
5VWC8fZtjhuTyNG1aXVdydDvnVh19Z6/SYUsMYJhOHASLU9Oe6VgWtIFJJkB33L3uBxhWXp5TGs3
lIMf2nBe5OheTaCyX5+mwmJi10UqmmMXL3PkK0Pc2H0P0YjilQen1jyPsUM7/TZPOM0ktzFSj22+
X2fbP+UkPorI18Y8n2dBw5dn9zVoJtUVe9+P+y0NMNdBlM8KA45ac4BOjv1gAGaadvYIZoHhz7pp
XPqsbT8HiGjQo5JCdZjFs1qdLDLt0uJzLlhif8H6nn/kRFUBaZfTZ4J8U7fF6OvwrDnzFHHHR2YR
rjEcESqcsLQZpba03SXdDf+CM8K+hj6ykZbLTAhYY63Sk9MbEozb4nhSmWgopYNNYQTci9sHdx65
h+Q62auJ1XhnN1g4Kp3g3ZV0JV8gyo4sf6gLfBbkCT6RSX11+BEeqOi5Fn8HrL4Prk8zhCszQSwq
XqLBAihLeaJnbusVTElpyBicwKznRwprnNuywgPNsOVV4qJZoWCiWt1877eN/dYO81syU1kDEitb
RSQySIvhRN8beJApnyGNXrGl6yL6xwoiXBc2vL+SBzFPMTay3CkX0L2VTQQBki+XALi+bc+pcQtn
R+z+N0/9J/MU6DbBovqf66XHbx/pPxS4/PoVfxunKGPhjLUdTlo25de6iT/GKeH9Rpm6kCwdXChu
fx+maHYxTTYjAAeIO/zkLf55mJKBe519JHT1/27nzibnr8MUvwNVGOyHiLjDxP/rMCXiFv5M7N7K
1DGOSVzP7U3tLYuFg0YsEoDaTPrLrk8zS6byac2UDL4Iy/ueAil5QghBWxON/cx6BcyaZ2Q3CMSk
MICSkmlTtetfsyR9QErCXsEYGqXF7SVNtG5fzLpFDeSeXdrVTREgrE1Tmee8HtOg3ei29HcZdrJj
FS926OVjG1bIFdg6SyfCRyB30JeJLObB+FCwz+1wRer4XNqK7c0I75p7Z3uygk5/A5387lSD/80J
SCyVqDsEdjP1zpBlhg5BpaNr9x9cSgTfr58uTA0WFVnrks4HUzXOjg/KuK1zI54jzyORhorcxWHH
en7CNaZGUU34eUuMa7g08zsjTa1XOijOzsgFS2QzdsQsNR+Xvm4eh7FFURnMVwoNg5dZ4gqaawRo
ZQWvMyGz7WTitbGn6sHJDfL1Y2fdUnPaHUffjkMzpwOH8LQ+kpvILoFRfgRDi+NGcZWVMJ9uAEHS
ddsY05e+8OLjEkt7x0hQfq9gjW/X3BffcXmAiPf7jlevlX0nK9JtA53Nb1L4Gn9gxpuIajoCU7zt
3i1rLLbSQyPFzPlaZdUraMXsQnkdZLtUT5/jAY6KTRQc635GBYLyyP3iBp36DWgUKcBlBNWTh03o
WjaWkr3jJ/KlnXp35wvg1htS2cWBNGbL3OJ5A1/95EW1MU323pxsFw2OyNuIbVkkj04hivtl6de7
WKdmmK6YgFOKXa9E5lnyX+FYD2hP2Dt52S0Mc3b2pF2UU1mp5Zwurn2xAovAThrre+yV3a4mKvB1
8B3q/FBTSWYWpC2DvsdxmGhH7Csv1+dujbPDzDB2HvAIYNd3dfIttUojLJWShxQOYbJZRuVRbB4w
+meDZwKfXsyN2xEAZhy3kD5bl9MeTXb8xK4dFa+1F2tX2EW7hJCks8hKUqaN1JKkZhhDkXKt4GYi
d5TjEHWIT4B16HaBhrvb8kV5ratO6EX9S9KBRtgwAaQ/mnGFu+mXAZwUFoedNL65CMQbHBc58IU4
IZneGSxD5jVhzIOhvPNyM3jNpoX4Z+fdqLjO7mHep7sykeaXCQ7NFe7ofi3aeD2tM1No6E6pu79a
C5DQBv1G6YV9bxQxuwkP/ucI4CfBqK2Xm4YhZQgZH5oT/lytIjjU6XYZST+SwCfM2sJLd925jmiI
sI49qsVjaUowSaUeP8lUNg+YQ9IFaBfbXy9IshtD2ctGIvxU+BD5lui5uF7HaOoIK0+3m7WbFoKH
EzkhXtFAP/31ZZpb0qK6FbtUYnMlI8VHAgPikvp1d++6bSSok3umKdl9DOzx0NX2eqdHk0Dl7J3k
yGNNUsSaj1lc6YOv3eae3KqxFZrl0Qag//KEAqoudDNaz5YFyjozBTF2t6BKR3f6iHKSxscaeBku
mBZLS9MzYivzQjnv1qwb/ZA4bXeV93MEch+NaOTjbmRN82OVUT5nQjlNbE1gtxXfhJbuLW7j+miJ
yTpW/ehCIe2rEEGL5Qof8r5DLYviTD0bnlroMrDs4WkN0uU7V1nIeYa3MHxT3ovCewUyi3TCamKl
VFTLYk8WVUVZzEFOTHW4oQxyfqHX2NmREU5CF4/JxcRWzWWWgyhIUh3FtHx9tpvrSK90SS6iDLad
Q6wrynvpfuYluB4wHBjfRd4am1mnNldAZ/yRxwY5KXh5j33rilCRE8CHZH4ka5VsCSyV2GEmsL1T
T/+titv0s7Umw7mrykfyPiMsEAK6dtepG+tq7Frrq5V29td7U2TBHRm2ot0MY7xuHbzd+8ppaESx
Zz+iR2SKRi91vtMJMlHoPUMawFFWcGaSZS50GnauNM6pcb2zK6lf1Qz+yhFqfWQGDCJCm+7n0U95
NmwXS7v0y6PIivlSk1jhwEr0RsvMeS/KiVyaByJJxDQQw0ERH7pKnAhD2Qt9znFo6cU6wE+CwGui
8JM5FljizRV6YFA+rqY4Mj2YKP62cLeFufAB15YMAGdMD1oVCTKmpHyU2x8xzjq9z8t+4d7dJvqT
mbjtKbCJUyTwEn1O0Dg4cG4aYU9Otqfw4hHV+X5MsmHTlmZ5w0KkCCU/e89AV6tTTK8xj0S2hx8H
d21N0mPgG48FBb1Q37oGN4HNvOvUiX/ISIrsrousbW+PVWj68RmIa7Fv3H48xqjV7KlMjK2qco48
UMTVqyaj7BEijDWX11BSXJ0T2XF861h/YLFVewMU+s069d5X4ZXll65Xxq0kb9rblQRF4ryYiwOq
KqD1WGvbO3aDse790Ru3rfSmF3YP40m61Ue+5sMxJZq1a1FZ9hOl04dxLVEwoZT3p8yKx62TJc4j
PUjN/doS3SBEJqdNnj+IRFmfDV3rc8BbGcO/iKdXkWU0sq+TPFcqy09WJneNnePVZ/FTuM6nGQM2
Wamq3GYsnjYe0KznwE/UHoW1vVM+F925V/bObOPvfpFwBHI33/t9QFgi7ctD35TrOXUcfaNopHqb
AhAfXj81EanhNqIUcP0h2/I5hT+MiJF7T7R94k0XxYAeRuTcze0LS5R6q1LxzkXE2IA3S+9y1ZxZ
DS2X2Z3PLAWcl7It6lObI99jhZz2WQd1LpuL+L0bl5lFSta9zwZ+RFoHgi1e6OnoITLtSFG/E8YC
W2Ci0CT4AbnUVdtyTD+MUS5Rh5Ny42HRPgUBJXlFUt7Mw43XUBiycZqKNULZJCEyWhOmple+5IZb
PzFUFTd16/OqlyLGv6ILP79rmkHsAy9Rt2Xi7CrXVnt/NruLth0yPrM09mnuVDvuxsnZy7l7Ek0a
D0mcU/096dy9b1n2HVNurTuMzlDm85wdvqPfcQfkYeN1EjO8Fuud0pCICtmJU4OXeYc8N3+MfuwD
8W6xmsckZ+WmgP5fY/VvHTba6/y1Bsz47mJhNBlzP6okiCO+kB8oDO0ur+qA1iX0h+PSm35Y5QWE
v7XDmEoFVQW9xynqi5otYhXklbd6qtoUnkPyjWiBFTn1qnmluR01iYE5PxZFfsfcGw6ZWe605eII
iBVvUB3TlsA5QNkn0yYrZvMQ24b5A9SU3AxAQqliIVFAxWGyFVnVbRg9/p+989iOG8m29qvcdcc/
esEE3KAnmUikoUl6UppgSUUR3gZc4OnvB1UbidIv3brjHnSv7iqSyIQJnDhn728zbyzyW9tdIGRK
jFEXUYQHv63M7KhzqT8SXRMfzDmKdi7ePUmXSubIVAe5jbH9BO1U4ApjNOu+tIm+0joH196ki37r
4tsyGaHjnTCm3vhjbtwC4SqKIX00iy3AEzOMKpxpxj3ObUYsQTTiT/kDzS4Otg3IdL98oGeX5+IU
kWOaX/Sz59cPkwK4xDTpdWa6wVacSnmTYeEDpb6BM0XjdFojKvw0JwCBmK9AA4vQAzlS85fGaZLX
yecTUiPYL/xO/ZGstYgM3bE5Riqa0TBiJA906aWnYfTaq7bhp/E91x8snjwrV13IEbWr3PcZCsbK
3Ke0GCDRNHP12kW6cVWns3d0vnb2pq9NvsF5WMCAbtq1+YeTXUZwDJbmIlqbgzYYjLtuBVpma+tQ
Y6d/q09oYh2oQTgwkmk4iKJHL5VIFVD1mQj+KWHMSZYI/mlLOmuD0i1s80KvJBLitXOJs4jwyrWb
aTsK2qircTzMPfXjnI7iGWgqJjoauTjIpKGB0NILQkM4c3eT5cEpLHr1YbKjM4ZQTiuh64zfJj8O
xgzrzraHUHlFaD1QjR6qLZaYNY8QTfkAwbCh98pbeI2jJfMqk6vZUdL0O80A3h9iLMIfekpP9kxy
vFbVEt+X9iJDSMPtFSLmbI8Ajd0X3ZvkWovGqcOjM5O+PGAOxI7T3kdRqfdE9fCjA2ICLB3dan71
MRO3RvvUJZ3xYjRe+1LV8VNUuvqlgHVK2lYFVtMym4bJv69jVxz1C9cvm/uRDMAqiKKmcq8IDRW3
VdJ+cnEb0zVd8NZvtEQnY2nSee2nS0zfWy8i55wXqnjOcIU9ehn9e+RI8CMVE+Y9WyG0NN0wvY6a
AWHRFPGFLOMG83FchRlc9jqYGYNuOqe31YatB7VOm7ZmECX29Hmh6qPi12B2dmvDvv3au6/8Ir3r
Yp9KDMV2Cy6FDr/0NGNnuot/nNbWf7IOAex1HFCug4FiHRG467DAYWpQePXyyEg+glhjOHw5CwbN
Trdz9ZyzVGBuwVG0XTJ3OWuKWUQxNNG+X60uRKWhjV+4r7qFiAOj1eMT0p0Ura9JGzD160OVRQaR
AgaZ4JxGClnD7i5ti+I6rXR7XcHina/ayU247bKyfal7SAhnI8+khf/bYTPWfh2mjDVpINshceTa
lxTO8qqpdfhi+FqGoahGNAmtQj331dzMD8ukZbxftZ4Nb38z6NJykVEOruliS7S6ebrglHSeF8JZ
QD1t4Y0c8s3/KwU50KLX5mvS3FCQuO1DQTzz0zftn5/gIr/qRb9RoOkeilZGtzaOCvwS4HO+V6A1
7TxlhWVM17Em7UDz11AIk2zJuSQ0jvS6+KNZWvsxM09Wboea6NB9GfjwkZYOyw6nEqMDbe/TXwWs
uf/1h6Op9K3W9c/P5pi0sR14Q+QIfv/ZSmPEwBOZ0zVGwmu3oVaMDul4/dcPYsAlBwCGvtd9fwJQ
jc9sesfpOjVxFvAfRyvCyq3/05L8X+XjGnQhkFH//1uSIamV6eunb2e8//idfwo49b/xJ3QGFoxk
ETKuUZj/aEp67gqwdOw1JZp0aMv9d1vSopOpo6xEE07T0AR8+a8Z7zoYZpuD2lLnvjJB8f4VEecP
gmzHYsgreHSwyWBIWzXj3ySSxtPM5gfszoHOU9xDsPYJwRN0Bdd+mg8B2e6qy9wBRhb4ABp+owd/
94gwVl4x/YRt6/RkAXa+E5C2bbz4IxOd/QQIcOeq0qFqMotAuWl5+Oay/GSp+OmhkL1iUxL0KJx3
h+qsDNMkhv89lpQUdAdQELArDdMTegd//VCcSt9yiBF1kEN9f04XY87BFwp6azPilZkAp6Dr+3zb
z+5w/PWhVrroN+vf1xNo8Z2EbnFT2O8VuJAjhxw6V7/3U8a9ozJvq25w3hB1BXEVkaeDaGoN3863
DRFcf+q6v6Ohfks/XRewHw9uYVngLma0/+579nMSRSTn9HutpttoZHOyqwxahL/+ij9eOAKHaHPj
jXBMIBHvjiJjzwKVGA37zhdOx71ZQYCxIbSNu6wpoYj8+nDvuvScURv+Mi/jtTGLW2n90t88EHY7
msisEAzHimlUkndfXMt882Jei0ZRMmzN/pE9/hdOo22a9EGB0jIX+MGLFyXguT2rHvb4gGwcdj64
It2vd7/+Xutp+v5icRSmHz5vSmRc1nqav/leYoiwf7T5sLdoPm4sTbvklXlWdPVph5b25tdH+9lZ
/PZo7y6aI/S4je1ioJk0GZu1tRGPGOcbuhRwbaiwujz//OtDmiykP3xD9lmOjfgFFdf7pUwlOc2i
icfOSBxxFrWAsqWvDLd68Q5DHWMcbO/cUSH0hR/7Cm7AOzW2dQCFubYp/HE3zCaI1slt/phnS0NM
R7KUGfXt/UJ3u3Chmhl5u/xmYTJ+fIxsSxcuKSeY5ldi8fdXxpOg/2u4j/t0Qui7EbjBXUJC7HGn
aezsyV9ot41XTwHCWyR0wKM+YnqfbwbDa65dVHYYw2P/bLCP+M2zYP/0o7E+r084aqT3JUzmF+S/
2kVPdzfZ0eS0A5oWK+XT6RGzxJK9jgVReHL8IqCLwuiqgnRBkOqYY57E9jeuU28hs01LiUk7p2EP
WtFBrsxYYZwxu2v21toRlVEdtIQDBBNbPRIQOtR8RHo+9aMXbX3SQbed0NyQriliQ6vzsKvMpz7v
5Aa6Eb4XNnqbubAvEpE/DpNHn0pAr1HWkocdllMQO/0ZntJyaFPiqJSApD9HRXSpJ0p/1rp23EMy
1vD+qbdcWXe9B8GIPkh+QA/Tn/nLVfjru/XHB4RxI4UBTz2oatd9996dZWwPNgadPWO3ay2H7pB6
Ok3N+QHtUEOBXRp/+ZHkiDaLNSH0eMn8d0f0u3n0/CXv910UHQ0pVokBUm1xifwTT4HvvPz6G/64
blOWs9oQy4RLBDPK97e1BBxbcW36PdKABh++mI4xbJOdB041+PWhfrxNsbOgidMps1eD3bsnKB4w
vU5Eze99b7Qvaq01jvUEH+f/cBQmxJQplmVxDr//QiWglLKfOIGaQweAjoyvHUif9W5+fRjjx3WM
b+PRXVptLy6vo++Pk5NkazgNDul5NmglGZIB2lxiaGGiSWIjCKrZ4sYHnw9FxnsmKHRfMwz83bLE
5P3dcuqBzXIwsmI0Mgzx7vq1Lel96ehKGpOFi1/EL0KievtQTD26PBDF4migoYefU38p6sm9g+8J
d8SGAFsui3UC2RD95gqYP/1Mq7qRGbr/43YvFpqmRYkl91U8VEe9g0CkM9pbqr69jiTCtMQdmg8F
WbXbotXUeYBTuXXIhAh8D3qgWxVfCiQd1zkNqGWZPg4EcEOr65t7VYEXa/rUPtiMWE6VKq41vf9d
cfHzL+Ab+B8p6Xn+12v/zVs4Mjq/VN7ESU3UHYPEJhwmET8mrGLbBpVOEEngY6Xr9LyxuvJE8vEn
L3UfZOf4R7oF0Xb2upE4s9q/rVF8P3hi+bLYUXWyPLrJBMoqcoYyjXdFX4QkRze/eSUY62X/vo7g
tvjmG7y7O6ceL0ZcK/z7WkaPAg3WCVp8FWSaHvQo/TbWgKM/y3R0U7Rq5Tpl+vUDYv30LkAUC8PA
Mw33/ePuKdYSBTBqn2nJCsUqPPszZdWNK2RF21F/RUc2P6P8S/6QHa20Md7CvMYDbyVEC8UyNHVZ
Bx0K2s1EqDS4WnMANs0B97ADkPdksfFFVYbBUuneu6Tj2HpGpLrmPzde1h2M0dYvNdsoDgswaqKW
7h3FgWJhEHA80fb8zTn/sXTzHHaDQlAhOHjt3p1y3AEuXikWhDYrnqto745ZEWgLHD6EIdZv6sSf
LNsoXmx2nmSMUiu+2yfRqnbILzHkHg/uG0BL1H8GthAxg33+9XVc/9K7O4kjeYBGBR0S/X1hD1uK
EX5kcyd18UNuWPFzViwMBEvFbsJWOThl3dFwUjlG8ptb6CdvX4dcCMe1LF5MFN7fP4ZQH0k0yHS5
HxCpRr13M7vtnS6it8LtP7PldX7zgvpae/7wXW1iKgyTDTcMj+8P6I+anNOUW5ZteHU3WNQ95DwE
qmIMao3LF+KgH+q0mINYNRQ3goyiEfUdI/7lN1/9pzeTjTaKSD1XMCP7/pOkQz/SvuT5nby6D/SG
uZxIIjqwKUMiO8nefn2Rf/JqdsjF4DKjEvqxP4VKMV9DLrnI6In3cWNEGNm85Dd7xJ+eX4NOBncS
pxez7Pffih54DEe0kXv2yN3WG2c4pxWCdWxh2nGSRKHGI1w3MOEAKCK0GHQDit08ahfL4vxujfxx
U+45uHJNNuX05ez3z+ukBntJJHRSC+kRwmZGobJbrtSo4m1cGtoWjhMEPLfHFZYP+m8eK+NnTzDV
ECebut3DPPT9uejjEdRGhWFUGSL53LircmTq4v4s0X3DtnZqx9nWA39goyki0zaj0xZ2oGcN+D40
x0lOypmarsbEIjDJ7PvBACVqy9df3xk/+Zie7zjrPB1/M5Sc7z9mgn5Z2ZXT7p056sJBkFcuiJfd
UcunvzklPzmUz/oJBg5Al+e97/2A1ZNN27ntvgf4+yYs5d4uVcJ0TnP0/8PXogYl0MJZW2o/rGpI
wxaYlKLd22ba3fq24YS1cqOLrFtjof/VaLz5c/X4tv3yk0WMI9EWoUREZPV+32gumK3rgSOlkHSC
CITPPUGq5o63G2KxmXAXUSPm+fVBf3oq2V8LBhhE+/jvrloc61XvJ3a7JyeWLEF7Jm0YdU6AxF/+
5lC+/ZMXPZUGznLXdz2LFev7W8TLCcTBgMctIjq9DR2levyxiZiWwC6jqtg6nTQDh5q82LbWOGkh
O8dh3kFNt8rb0rN5uFI8k/4xkqp4MpuxSIKOyJoB0UjhpBjx2uRTjYfwKmcoJ0kbXJ2VElE/vB++
ElpIh1TgwB/tyYCQqVvqwtYSf5+qzl12ZL6glI9RgT84qKwMeIezbYaZUc7OzvKbxHzxJ8bAX5yM
Zkm8adjBJBdz0pGf0qV5lzzKojbUkQktTkoklqXYaXpjnGBkz9peQjWV13ZJxhdwykFFt440iirk
/2tTWE64g0lhFH7ObD4fRXyFrc12g8G26iwc0Czcjxomg1NXafWBeX+FNCnuzA6cZPpUwmRc0b+i
zo5uDGV66w11nYcKwiXumkZV3WU2sp0k39NHZrSXcvLzYB6BtQf1SMbJRQnOXKfvUDZm0MAZp7hK
yWn65MqIfokb9fMW3Ujd3ROiobn7upeZupkiFzZnKkAxK6313Tu9LklEHnD7DkeK2DlsPdQ/ZM7F
GBpEEy/LFn2gv686XlG7Ilrbf7pmYpJtGYg+Zgl477koa2srBUEGm2zVCJbecEufNxxGu3mOGrN4
KTRPv+srZ9pEZTYfNNwQO6v1z0OhwqqV4Uz+411ENMMoEpKwsXzsYd9NQe7noEmG8WSNChx1Iz9l
iE7Q85tRMGSzFZaW9SosbdoBDSEBTnTu3pGgr32ROnsBM5RETDKMUUswohTN/Nnt2ykQA8pXbLKf
ltaxDyM+RKa5SO3S4gnF5s7RnPbG9vEPGToKwRwL93bQU+MCmUtyZU1cD3YLKZO+6GleLBu7rIF4
jxE4gJfoGPkCw3KWDxQV8JEK3hKBlO5ymxfzse2ZMAIAXUUE+TmnuzRPojvl82wGi56jDuoBLmdJ
hELLzcuLyYLZyJW9iTxxV2rJjBIPwSJTv2ULIHIIcNqaK1tcv4viovlIcKJ+WSUuAOYeAv2s992b
o7XVViP8OfBoWO8BVNng6nwMiwSbHy09RY6oXBBP83gyjTlM7cYIc1u9lPrAmDmNDigY79NBvdhz
BL1A99cspeildNbskDgvveM4uFU4am2EPkx7QCIXnWRkpYET195Oz5DlFLC1NlhZYRKyb7hLO228
aeMODuaA/3Oy0JsqpDDFvBBuokHuaKfmQC5JSjZUWR6q0hvfhER4rFIc9QQkjmlPIM9QtxUyhw2V
ZhdHuzr1+weyxImJMrl5nktgbkiZW/YRvExZJDKAMR9gg+XX7cRdhpUX0VpuHHW0DjsN/G2I1MK7
4H/UCLU43REGPSUvPTXFk/ygks6VsN/NSEx5sEiz+8AIPNRh6YOXNPnMe1cz6z9mBCfNwcpBAASl
17njRtUgii41zSFvMXc9EMYF8VfaqjzTJU3aNj10HWcK10hVBAuqrIeErv6NWWTmA2yEPD2i8el2
KD9aFCcmM98U48ZmbmnGJanUPzt6RD1Jf7fZuQsSt4aX7B+99GKHCXRcbzNkehZ8N+ncizGP3nya
+wOAYQdZ5Nfs4kV58yNzpvKtazog86qUxsdqdruALZp99iuz+YC1fSJaQKp9T8Xy4CmRfRjRwXEz
FjMJD2Z7Wmr20+lckQQlLPlMF24FtUkShvpx4E5ILL99ARHe/tE2Ig/zWWtf3NZMD1kX9SCp5z4P
U6XLZ7tuQZy69QRhP7LLPhgWycNRmBqyYZ0U19hx7C1ec+s4rEo2xJzI+ZPe75AaG2N5KJuan+/T
eHxqoyleYFCAfIM7ueYb4kMiBqxkNHhsqqRY70FtOsV+ltzrJYn0CKYGM5ScTu0Jxz1f0W1yos5i
cowOmZOPT6M5D9NVHEXxOfVa4kx1AnVxpXuXIhH8VQtGgABmcj/20KE3VCLtCYUO6rRJNh9p3Zko
oWr7HHc8qruqLpdwASAfTjUY/r3rkmlPJNrobhvkwWceopaHiqtLE7495aUvzpgSm8/dGHe3YumM
B5lyvtMsV/tFEWvqJZxUrRMKQqzZ3jYkMHy21x3mtnIWyJp5m6UEldrpAQs2f1Yb5hujE+2pISr6
EjVi87lXTfeCgMSEBOe2f9RGjDRjQTxZbNqqjE4x3Yj94Pfy1Z+kfRZLSyz8iCj6PKc2+ITJKUv1
uiC7g1WHJ9MSQJEmhHuXBq9lmNQ+wCONMO0WzlqSVaxQA9j0toa30ODLOKd2HT02+CKvHXuoPzrk
OgT9kCBTM7UlMojoooi0B/JbYwSHJ9XpURCTa3fRlXx54bvzo6dlrIvkUgF35bcbXYvPA0y7BTeh
TQVewZE8C6stjl0eldGm92niBGlONjFeNn6APFgQAfFU9EG2NHCpFp5z2liVfFaKpjUOTfnqxsLe
RpFCHIvemrt8SFDiNJmJzrVMxicIV4ML7p0PWcDSuPP6rvlkZYlzr/lLWyArmZKzcsrK2EhRdS9F
u8w3HpLSJ72Z87t0vdwmFJxLm6Deu1aMHCjXVIgFAG0LRUZyFpKzBuJa3ZDOpd70BdmpNpMJhA7e
i+5MUlCPLdyJS+jz/MV6ye8o2edHXInydZlGwIFLR0t8p5XAfN2GNt82GpJoNZ4acCgqB3Xo1tFq
MsQFEUBoYzQnuhMJW65NM0AYOpYjRlq+O3fSgvOMpdcR3GmsWcm5yLPaIAtjqW80C6YOE9NiReRL
D4cscjCv2vqyf6uB3CBo1MsMV8bUvsFXNp5E3EzBOEnjC/GNw7Dl0WtvWS2Wt9rMmm7rmJXKAVrb
wxcTu6/NNXO595uG00IcFTZpwl2MbgMeznhYcDPc+b3OauY645cZMdVtH2ErGVqzue5HRVwhSIRb
o/fic+SgTel90opT6VkIvhK/2ymP57vS4v65RbSv33YaEYkjG8rSPtaq5uR5lnvFnjgKmyFC/oSW
wKVv2ltYniPL+7hIr7+Oyibej0UxHoSDVrjltXlpkU6NKtSN0xtHyCZsKiEfu2bErUoObB/X/CPZ
NA1qwsb6bPuxHYqmWNCTK7JtLZKViIp39mh5kXExkQhyEHvNpgd2fmeU3XxDETJtKpFFT+jIcRtq
9X3viyvoUZi3dXTLSDK7YBr87Lql/6MPyXjKyqbjsBjP9QmjXuKWrBvWwnhdTzUktlpzrgi6unci
sz76c0oOS5+Wy8aoGDa2hq0f7bQ/jUoVQcqzeaXHU3dZxW5FBjawN0p9SkCf8R8t1E8+cKhj7lbo
QOvReh0LcWrxGLCkefyXRSplha8dZ7m4mOdMPFNv66DV5vqzP61zproPEzrLx5bMIqZlCQXpmNXq
2Zun+E6vkil05+bgANwJ/EkDTZ0SFO9Nyyf6f+WHvIQKwjuHk4TBNmahZ4ezxShGOkiW5/KYa4CI
xkhD/oxTOURBzuDLGKCCq2m6wZCo760sk/dDS2yhhajwbpAcZLAjFwEXnFEa06Dg3Eh88lPfeXJk
XxzS1H2aM52sSeh51IGUcptyRV3W6ZRcpZiHtrVhHiPAqp8TPZrCEQAS4jVjCbwUAzCCWpTuTdJv
JnLHdrFSzgXFhXjOhL2v7LkOeZxYgOuM3SlSeX/vF77/RvKh+Tw3wrj2S39BtVCKhyaZs+1MDRsC
97EvStBAT3Cm3FsF3Su0Rzm3oUtdiKuki3fYOpsvC6MmklfiPr1uM24DCC1xCgq2aljWGgXmvsTH
PjcYOxkgYJODdDq4ZHghHMQaq2ay0CEg9nlbkJAkNHCr2Xy76OZzn2plyKMYptZCEjszNgoyd7gu
hR09kiRImSHGMGcJzCDH9umdp3dLkJeWdyHVmi6pJ7vERguYW519Lhu7RoY9+QZDi4JsE1WPV3gf
eO2UnpbzwDnVqYnn7Fxk1oqSzxa8fV1XsS0tNKApG2Zo45Uf9dlLaQpnDy2l4pUz17yxloaWxpBq
8w3q+fZS0cxmV+eSb7QZuiw/YTvT72wXAWtGKEE09tvRk/lVwVW+kNWEUFXUBcNROPekUveX9H1R
t8vsYMya/+IzM2Wf86mrKwAACTCWtiF8PHOrxNuMY2+8zEp0x9p0PxuL8yUCaP6RirX4WMiyZtGS
kBWQS4YkNsa73h3KW+VQsRSqI+MKVOoC2j5KMN7r82E04eacNKueRDC6uiQELSeJl0XDqc/aFOMQ
rpRbn2nfkA9ukiMF26woWITIrcs+lnAhbs3WK2+dlD7yJoVStc+SqX8tpElSmcyS1zbSl2Zr4h4/
t6gATjb29ntF1O/00lHxcN1SNjlYkgveEppjHYvG443iz80H3pb0zpbCIB0mpiF5hMJiPlAfszPN
y0Sc4nyWrwT59a+ouGkiSDWUb7mo6CrIpY8+6kQ/fc6Tjjd9LdQMkn+OPuLGYhMuolTzt80SyVfN
JguFgJHRB4Kb29V9QVwLFymZpzp0436sQ+FPdDRQ1HJ7JOZAgVNXRX2fOANRLH5cRx9tw+Z3/GYm
X8XN/HwViurcRpVFSE8wSj7lLgM7DQEUlZbLJgb6FvhbUcmLdLF79o16NRqkxCDwjUOKV/7yokEg
OIqJ9mOQCF9p5C+uJQAZH3wlNlP+ZZboWAacrqRoRcrLVdLIM3G2xTyQ19KN0BEIX/Vn5Mx2+WYO
A0cdWqJ3gklY/sc/T6YNIR/CBOPJFIiRjjLNNRb4Sewn6r0F5WxrtY7MwVGsTQFct9W9jX6s2hdp
RrsHZQFOjiqf80Nj0AU6my3xQmFvL/aF6vr63p5QVHAJmbdup6jl++WuTT+kI6AlQ09MptOexFk3
ga7fj2+jQ290M5h2k1w5mpE85Go099VQVc+l4bu3ueu30bYhfuhhShqpoIQKIzqLgS99MEedz0hV
zqdOK/AotLOwdTH/IydxyzXh2aX3nyhk6YKzOGo9P79UpnxN2b2kGz6sf6nkKL+kBC2Sizd0LQMM
H7bwXs9Tc94WOs8PEWM2zOyK/t9pSqWmw+7qqegwHTcYDpyOJkrHbCVjcUnJf+CZYsPNS5j3F4nB
OgF1lTcgqzKXeSnOyWjhVVhLyMKtTMzGaAMfjUw3d21R6ydm0t1hKgfrtoy9maz6PH1almR6nEwC
7L+2Hv/DKP4Noxix5yq8+VdrOPjUf/qvP9Wr15/KL3//7+u665P/Cj5xIWkh//lvjq9//+9//OI/
hKi+A1CIJgwdZ8QLXFTGFv90x+sC47wDCN5EgvQ1FP2fTHrx1R9PfiMwISZlWEr/JUQV9t++ylNp
q/+JpDf+ihCVbjzd3H/PyARwZPFVaMRgluycH8acYJAa6cyuebkwsYsXlDGx6qOgRtRcktKi9YLg
2dItcJp4dtZCjbeWD8QmYmXEMnuQY6NdRrIGgNLyyo5VWyN/XOQVjoADLdfh5CGOD8h6dS7qoSJ8
vZLNtq5i7QJBg7FhUM022Wvmx8zzCR0c6kwDP9nWYOJwmzlS0tOsFwPIZZtWG3+MyAVvfeRJ/M4m
sckGT1kXLCwmTDxpxLXRLala55lZs4vMlxKkMQ4tTrQNEwoKusI5GaSGREPuQ0RpXwfbmGgpkqNR
jl22RZajriJ4HLup1+m76n8kuAOxDkILjrLMCJW+gHmrW96FsbkHHV49+2rMdrLJU7KdEPjM3bnL
FT3lOO8/dWZvhYVbeuzlm+5glQ7HL43Vb4TBqq88n6iuIb1z46QOShK0DnRXfLaLOM+mBoxH3Gfn
TvksB1ApCVAm92qAtrARemOhSLCtIE7XURPjPvbfhTxhUL9KDJ/MWqu8w7xGVmvk7kEqgnWc8k1U
mGvseY2m04r1wIz0vcaohiGkerLZAm3Hfv0ShNez3aZjXqgh3mKxppfkDZ9LSXovXqdTQ7f+oukQ
elgm7Z/FDbW0aEJ7wfo/5A6caErHTUvyrh/5px6O29ZbSdPpEmlPykqJodUHGy8Ank1rmOeQktDf
aCMMHRMHzIObNctRGlhYXRzPoZwNOzSlpgI56yKokMVubC/ezwNdYXhXYkeQ+8eGkvaCzctRERuw
pf2Ek0l2SI6LeJ9YSJP8FuJhUWi7PGsfMD89efNySd68i1DSEaFWpTqt34WQZ3KhFmqajLbtfoUD
badsqgi2zUhxNP0vRIVnQT/6dsA98VDgkHYmbgm6e7d+ndXhEOdqa8aEsufou0cPwA+Rr8QO9vax
NTPjo+L1B1JWXhA8+HlRYt7NidfsMvJJD3bFqJR0c29Dee3z3sraAHegOIACwMVJr5kUYf4Z+9oX
TRKcmrtzFDiVRPhRq3ZveFzB2qKSd0hvCCMre+xMJ76q9KQMLe8zORD6aY5dQsYaR3soCCmSWxgy
IiBXNb3jBextK3AyRKYnat+kfvewkloDw/Xzu8X1BF3t5QqEexF6WT6tEkUnXHKYp2iK3V01Y3Pq
TU2/Adm07PQlL3cGe/3tYOdmkEAypcWWOUeDrsY2jb0RFXx87O3RvODFybjYTJrHdZwS4k20AlNk
xObE/hTYU9myt8XgLO1Mf1SR0De9RhVRji09xqRxiYtZyINc8uo+1yx1EzWDfjJ6OVGXOdAkGLHm
yQ4Y+oQ5uXS2Q1HlOwvnX8hHJY1KI/vdd7TLClXAvs6da03kn1M6G9uswv08tuBCBm/UAnfhfDaL
tA9uwt6FWeAbZbQXUCTap2ZcgNc4/b3upccBIODJA0+1EZ19h5C5pY8OwSGBrbRZpsIJhMCFbrb+
H0Nf3KUUppEx3BRDxcAlS429SrUvpVhUWHTLRde7l+nEz5P5uJ8YzVFIVBV1Kd5xmh1NoCKYFAla
LqyX6ae2xqRNDt09RKr54I5U8LBgtc3kDf2Woa3amSnGu65quaWwj18p08W1bH7yWwuoOkxTkhik
fR+ZqHBL12dgpJG1YQAeEO2XkXBm8uZUdE0ZD8iiMIwTZtI8hCMwwm7EVUm5u/b6Su+QWPq5LsyP
jiMvs1hkR/CPT2iy2HOnDhYIZTlHZi3Vg++Pz0XUTUHTuF+cBJLmGKX9lj3Ng2kMF67ou+vGM08p
Si2gXnVxtbqcmbyTyk6aRGRhs4ra9q3rBj1IfYhl9jLAoBIIUlGaZrsWNdWlKqYOjR0ASRtk26Fg
kymt5KOvPP9BCXWomQ5eADIawtFUbdh7wI0RgcF3XJaHdhTpDV2Ry8zgJQQkft7kbC632MSQfw22
DSTNvm/YlQSwrdIL1coj/dOGDRsdcQzhZGAmvF6SsnU+FPn8MkUDmYHKfa1xZACPKfCOm/20B5ui
EcYYEb9Wjv65J3pej7GatZgt+ODTVUNIy7a3TTZw0V2dwcWYnDScW2AOLGh0ChPtefAxLZKO9moR
PcdaOAxHb1w61hpoKSqKnAPrb3pK0HftYxp9ZIXQZx86wDZeYVr7lElXGLuTFZpFQ+C2aIx97GbP
IAftI5uSB9XLC5m3hOlq8ZulNe6pqIooJCuGwU/jGKFdM2QyRKmfvIYNSy14ky+sqmFHGl0weWqx
qs8Yrqv+UaSkZ8KM85hSEkhMnwYq3Ny3KLGfejI3XR5Fdh9ktrfcfaV3juzOn6AdAilcH7I6K21p
HVqTIYlB4x409KM1TEAHiYBWHUORnS1rVm8GmQubq5U0ENl3FP+u032ox7lCT91ZGPJ95Gueh0mW
MNNUYy5QNd3SdVf/Ka//V9QpU9d/WV7vv9Rd/H3sh/Hn7/zb4rUmKcHd1M2voH5q5H9avOy/AeFk
8ucioV/tQPyrf3L6kVZQjfbJ3//b0v+2luRYuSi/KX7Nv1JIkxDyXSGNdG/Nm+KP6Sg0EIc4q4bj
G5GpbxK5F9VecbC8+AOMunnTS7b5aPBeyHK970btUK1jVa80XugYGuHgKuqakeKIp4OmuXm0Jsof
uQ5oK/gnR38d2nZKbwJ3HeRSbnRvrO9OAKCRodM68NXW0S+KTf1O+zoOXgfDVsHYuvHSNIzI090N
sXtHdpR3Q5gkgUR9eVFNRDwzklsnMm27k5ppBmodRjMz3rZjeVbStJHlMrDOmFx36wjblpEd1O7k
Erg5DQ8muOwtzvPomKzjb8EcfFoH4rKPnx1RkgC3DsvddWzerwP0bB2l6+tQ3XAks8x10E6nfCeY
vA9M4Id1FA+1Eg0B0/l6MLBZIy0JunV0n65D/Hwd51vrYB+0Px24ddjfrWN/EEQS2gFDSNKYXv+H
vTPbjRzJsu0XMUHjTKDRDz7PklxTSC+EpAhxJo3GmV/fi6qq2xmR1ZG33/ulgESFfKCTZnbO2Xvt
ZhYHWLNMADSQBfO+fTNo0M5T8AONmHxDNlHPNIcR8ATQCJAS8eCzCCFHjdCgSmCIeRPMMoVWq4ad
NBl5D24prv4sZ2hmYQOy9w1I7rtJNPk1RVR+ijNPtYsEwWjK3CQ7K2mGHIs8Qgyqokq/wSuK79DB
Wnuz1uBXmAVdZglZ674yteDesIR9tNKRlpGW24ojv1NR1Mv4osCcfwt8uhEceP2nITfTAiRNy1yU
JfUUdX6+rnFI7yvkuHduz/m+yMx5lzc6e9eYnnxxgfuTtOt22VORFvbRzhDS6EYmLniX54aayNCf
hLokK7UyyMeMwWuwbwJ/ZZzDeK42JCtiHZAbMJU6KA1toglceYVbLeIsBcMuyjy+6AzOjyN6og3H
6eTVNWjfrWCiwvY3kEskBh0y8F75esjj8l6kpbiYzlAerbnBQjeZ07sMaLiA7aUjFKeUfHmiDeuG
Of4taYrxpW3AiCzmYOh1Hdf8foBed2bTI161cVetFHTqtwoC49PIFPldta6510ygisuQs+oOvxH/
JuqGWy6gtkT3EZNfiAL4gVEsHpqGl0SSPLYrvQjHWwPq85NN3m66s+uOL1+N4Xh1M53PmJczrIIA
hWNNtg5sC2gxa4izvKDAn1etMxUX65FiZj5myhcCJeNtTLk/O4wYKAVDTEa9GzXZExGX8YVSkH5T
NXVb0Zryhz0wrgnaksjj+ZMlmN+8DXkVvHxmGO5dOIG3oYtkY/zm0HlnDfPkWWvyz2zug1KStg91
YkF2cjCgL+P5i3/NgZBINo+4tPmHGbzMvd2xiKxwwY1UNjVunN5KXr/uNGLgeDcQ8pBtxcg4IAaT
sPYsv7zpoX8x6QsTJATML5/ohhrPfTHLhJrccu+UHVr7Mg2Gq+A0vFKKpr8Rtq6141zMqtdaBTSI
WXJsBL3csIk334HsxhdAtw6Bts4Ip1cY1xmoc+1pKqwj7khYwb4dvPoGY+jeziOmt8HAC3Ue7+iO
RQrKK9LuywlTEce28r4KGXaUhIytv36tvM+JFwDy4S3rNCg4/WJyWpaEMJ1G17JPoqo5KTqgJTq0
K7w8Gakh3QK4ZNPE/yCxevGYqC+Naq4/kulSF9GlI6uv1eqHrqIV3tnlK/BkkiGdkfbE2Whaxmbh
bdTpBGU00S5P1Kfd+0ffpOHf0HAuDPc61CbN+WjbONNTqGoYvPrgnRz0M2gzbIKHtIUhx3LpGTNZ
j30MAp+JbVHAK7vSXHysRSIuTscangovXDkuZzThYi6K8/ESD/6qH5JVDZ3MLNzgVgAHuBEDeDiv
DBFDkSkcbZ0yTRae31lQbFNmlsg2d5AK5bIhzSVaaUp8L8IBNJvxoyq68lhFsTwmU1uvC4Nwb9Ow
P5RodoVn37FNUvN2rUnbNwxetND4BjP3Y2xxck5FnW+yjlZSPkKk0nJzhJ01MaUxlNEtpeOU961p
WUtIuNP3vLPphiJvm2W9G9kM90XSyoPvpszZCEuwIYxsy5jj5VC1wSLpxxTLtHh0Ro6Y9IT36TDm
e90zzF3PIrzSvVaSBAWuTPdbpj2T3MC+fal0OC9DUeqnMdXdg+LGRxzk6Cu7C150kVdLjaqzFeMn
WImrjD33R2wwYrb6Sn91mYmvRJo+NPiF3sZRoyWTUIDFZuUt9Zbw2gAdycHyAxhb3TSxHphdtgsh
v9IbBi6wnBje+sF9ldffI/pugNK88YJWsccjDaq6WZIfr1PlTcR4kCdSnErhwPTt0ztuK7XWnUDc
wp201r3RFuSLtdAk0oKiC1AswGphyB+1baTrKTf2Y06cK/DIt5Z8yVUFi2mViO6bHkzAfUp2e59W
PT6r9gPn8wvpFVt9rILHXkisq0TjzBVHCoMH4aay7MdgLGCJ8xgyuCjCb17CPlzU5qqhsDxRYZI0
7qcQKV27u7qMMB4B8c5nCOKAEOw546FvAgrzjvCWAaF48pi4MCys2sp/1EQk/mAcnR18MMl02mo6
kp3GxM+x+k1a87dhbq7HqdEvbpCUd+BJUfFHFScrc+6GSeVdZCf710Ifs9feEObFabBi00KASwKM
dkVlgz82b2LEGVFhV8sAORt5JEMSnjqUSOJQG4GgxVhPzsXwq3bjhRX5A0gDnhpn0G4cobxlSver
4kekvUXTUFt3aUIbwVYWd0wRgLkBzQQPaqKqsoe2vJQESx0sZLTroLLzdVBXwZOPFerK+DZO1lNd
FQU6lEK7NKFn7zkppFuhl9U6HrJgSX5jCbNbDZ9Fbhg3Ig+bx17F/U5GbvXsVGS4w/8mxQkM3rJ3
+3qlWTJeYmfYpzmnMEQa2kEvWcCkMKpdiQ1kKVWTIKUaA2RlwuNjZaiMrezdrckyq1XQQ/vS9LMK
YM1nZqm2lYF7ou1TSJ1SnQdEr/jDtqEB+ibzppdEqVKukqJDH9pXajmJVCxiiF+b3NKbZalSawsR
/jzE9JYUirGF0ZJpaWd1dzulnPFSSCnsXJ13M0JIvYeEDo7QTLUXs/EvgjjzH70bcwBxxmbjSyfc
tFkgCfmh/aZUHK9aQJZQw01jlghd2UFLEpoGFDl+O0KC6u0nUw7bAc7wqjane3CZ7mWIZ2qz5yVb
DEhbhwnOMhPE2XRl+IMk8K3ZsOXBKMrWXZy060EfhgP1JV2zpA72fRWc4rC6QqCxVy6xzftxcgBO
JZjDUA5pUSrWqCauPrC4XBzdlo7ybKOPMtK70rxPwjvToZ/HI1z3IYq53upmULYWsiWEFQlaqa+H
I3O4PhuHPSg5ZzrZHFXSZRLmqb0e62TuTkhg8HabDhTH7Nst/WQnxlxQh100fkSph9Bn4ZhBaezY
DZ8ZVd1poOs3MLzmiWrb3wfuNK3FONWXMIEymHS2dWZu962aTCLRpXOFiEPS/NSQq4ookJx2O7mp
XGm/12Q1LROjmN5FLZpzD/NxE4vuhwIkte5tozt79D5WAGWsgzVQ/TAZq2+Zoxqn3nWqa8hRhT4i
ioZRI9rd04NFlbfJW9+ALI+RsgG1DoJDrsWA2hJdX6YV9Pyui4dlwPiOrVJm2KWteKvTwPE1YsLt
1DpOJgdtpm7fXQOAm1Xl5M0QKpSV1kdEBjySl9g/jOHkFOtEzIf+kAnlu84s/rub2gnIvaLmHF9b
O9Oh2aES/17Hs64vKs4yGlLUJt1PU0AE1TRZ48lC3Hons3x6zpSeneso/6AAhRpXGlXLjLCZR6BF
UK7gfX5Uec6ur1X5d7dz5jUraJpNW8TdRgldvXB8cdYGwp5rE/jg4U1xNePEvjETstjB7WTmQbdA
dbnjxJPWFv2T0/btsZJmcZoyJirLamyym7SoXBtBuBm9o7eGEA41btjkImIr0H2YqrN6nCD7PvO9
716os3B0oS2uSHm850a58mUyc2IOIzSOqF9MS2PJBwe+bPW+eChmtaw962aDWUFbszCu6XXv41ld
K2edbTkrbuMQ7a2YVbjOlyAX5meMZgtcFCqCklso5FBCtwXxbjHreJmJz5peMJlfEl9Oz7Pid/iH
/tectcAMYbvPaNYHu7NSWKHL20Hx+5HOKuJ61hMjWjmBqiLoIkRr7OR6dxtG6I8J1EAoMmuSp1md
bM86ZTUrlpNZu8wHe6TwC1YuiNuNlqBwzr7Ezv/X9fn/6vr4zCx/N1Q9lS2l21vx00RV/OOv/tX3
8f6gCACpYZlzbisAm//X9/HngSpMJhseBZNMbH//3fcx/2BeasDw9lDc4X7E1/PPPpDBC/osKf7s
z9d1LM7/m0bQzAj600DVFtiMLWNm+7g25idSX3/uA+FR6Vu2UrW3i4A2TZJo4qoTgswKSAh3WSUe
IBXp6u+15gYPLqpCDmZFcNBUjHZ+Pgi7mStOJUl2W/bDbmlgmqMV66XagyfzeuWibIvXJZloSxEl
nOYLrf2RKIMAazrHT5ZRNUxs8TKGUR6cUTtDy6PS6CiQceSJUFf9tsm1aVdWzF7J/xr+ho71i9mR
K4AhkMwdLgPXFGfgz1cgGTFLl52U+0GJ4dbhCAzWpfWXmNrm78Xn/tMt8m8sWb+4o77ez8cFZGH/
opP3q3nW0NCyhmkq972mIEyE2XuIqHUZB1yD37/TL+av+Z1wGKLXx1aJSvsvjKEWj0CNOGmPbqVe
GQlKLX+Ez0ljI77vjMzajlESXH//pv/m67mUTTOpBHAT/utfLicerz4v6mzPiA6AtYaqjHOM4dpI
kGwsP//7d7PxPKMFAP0D/+fndwt9r4+LPGF0wFEpPRcKcTqwM9Hj2fEffv9ev9ra5+sJlJI3cU36
tXRxf36zAWpqBKE+3lfRkBFUHiE6XFVVXq48JZBpg6e/aVUrTj0BaDtwtojgaZ38neftr1cYmJOH
m0/H8uayqPz8MTJRuyNqmoQ22jyzGeqRXBjk/Q++I9FQ/f5L//UesnUhbMOYeRN0in+xAiuQDmaj
nGQvxTTdlZ6qV43GEywjmUZgVGOy4tyCyulv3vfffUnXEbgLCENwMWL//CXTMEFK5qBGKvqqYy/n
1+yZjKAJjgEU//47/vJe5Nnx+vAKdBZVW+i/miStWOtFF/mkN4kqXHGCdkFO6gr4DPXZ4+/f65f1
9uu9bGFwKfG0Wuhsfv5eSd44mtK4h6Zx6gXZbG5+yGKzE6vfv89f+vuzisdErjObZ7ldjZ/fp3Uy
cBDlEEN6pgPMpDfhS1ljYSA5N+37KI5BLQ0I3CByKplQyudh9I9p0f8Irfrl3pm/qwDCYfF8wixC
GvTzZ+hGQTAtHYo9U9450o+OzCKcSOYOzDE/lJSMq9oxx79Zz78u4X9rhBhtsMmyBDkOoY3sob/6
vLvQ6copcOFwMpB/VomTH5DLjReZFNFWmZI+R6OVA3mGI7KCZdDjK9z3TjF8h8dZqQ9Jn/pA1y3Y
hboGcxvEPAyLRLv7/S/07z6nzQ8zO1eB+AGf+PnypIxy+8nVtJ2O5Ol9HFtL0bTKfH6izOmdXYEh
xF2Miea6WL769Kwz3J3DumHztGlpHf3GD/ZD7JkXX3Nqd0MIQJkwbvHdbvv7z/rXu9bDRWwSowFO
Az/2Lx8VPXhT1lkP0NTXqeNSdHwp3ZO6Wf/+ff76JNJFmkF/Lly1v4IlYs3gomh1DJqnnO78eBZn
FoQ6HrPasu9//16/LufcJx4jN+gg6LF9aDG/fKnRq+3aGhKWc8r8VegF3UrP4MNkPCob0jfDpRxI
TBDt4L5oeYF8pwQN+Hcf4stq//PtCipIB7gG4cvk4/yyq2RKagZPBu7Ftlfj3s3Ir6OpMphyD/xi
utNMR3+3I3wPwCG+BKARZqQYazD8+Fy3j1TMwcFv2/GWmZvRQseerSYV6Sew9dN8OpMWjUcInMV1
yszgsxva7Mkbs+k8ZbBZkRkp594lWvRgYIc+dkpnwa3z3rhSnjv3TiT1XSM8cYoKa543yFgjxKCf
7sYwwCiSwae4yZXevGUBg4wJee+5JoSKcQVJl59I1m15KPIKowVJT8FuqoVVbxIX59HCdNV8RihT
tDFFZVhvkR+Ij6LNzcfeNGUFgOvLMjAE1mfWNVa/yomliNY19qEzEXA53SmWFqG6+L2NWLxLmFmf
Yal5BjENHBtB5enkpvSxH7YgyR1r21s6hyF6LPV3z4Xdi1zJfUH1R9lVioT7jac/xO5X+ry9lJTI
nlGzdup1675MNE1WQ+qHZ3f+29ou+RijDa0dDUONvCTOtAe/NMcz+0z2VFVjf/N1eQOnb9ZGEel3
0qyiFKK5m0X7gNRa82Dg4zunIZq3NVzzBFvk12pFExcBzcQK5aGtfy3KlDuSUQ7snyxDedfGkms3
wuSul0rXowfg8NZzSymvMcHQi1szNcgKTixep2fueXYaSROpcuN3hTWW5DGlxhCurT8LH4AB3ieh
aT6SWEyYlWZwbXPTiN+zMDc2giCwN8Jo6X/x0KB2D/DN3NlEkzVLCGvDrd5Vw008Wl20ci0Rv2ZO
w9LEtO5JjITJrc35Psz7Mjh4bdIDaI6wQaymQXCAEXk5bejAcS+5eTOdwx7DFRk0MWLKpu6mOzIW
6aFMCDxXbVRLWjd8gXpBAPQULGtusLUOpfMt6kN9Vw4edy/dlOFWBdFQ7lqyMjDlldqDE6VcMD20
xnOoZckh9bK1P2n41ZU13NDbQziTuGIX9ghTUKrYmEVLdRc2UUxjXhVHrLXznCLDL2wQ4ibMYjq0
le7soLYGD2HjrkurTd8qp0jP5CkyXQ1s94awv20a4yOoaD5vdVRKL57HY4eWdKuXI4nfKY0kXRum
pUHNtxQ4HzdEzYFYVQU8cK6q8eTH3U0cFuMhEf4miipz07dRSZQEwqdIo1tDY86nCcXXylLoJvDa
IaRC/lwY86Sosa0X5dbmOczjGzXAMae/NazgHGKtIuB3Y1fxoxM4Oc05aRwz1OY69oClbIp+C+6V
DtYEYCeadGflS9qepJlf62h8Z878JpkprRPmIytgiMVsRjD2mu59Q/hCX6UzZbYcB49drZXGa25a
B6JpcUQa8SVySD2EtP/QdcGxLNzwWyONaR3hdzhgdWUBtuYzUm6MFyc2zXNDx/lOxMhGtQ4jLViW
U+pWo8dIP0/c2meeXBGQ+KOCsb4bRUliECr6ACN0aCYHUVolnEktdE+tnfGByoyIsAVA1OnRnixz
M/QZuRNNR8ZPI0R1w0HJila9w3qRunqGv20MH1tD7+/HEpwVPHoymRb01sZzSs7ROsgdd2Ol5Fol
eazofDrkHFQ+lD54neZZhfrVs/v+6vbjuDantl3P+4+9GEpJhA/x1vlt3bgT2VpwGfaWZnEUMCCk
LdXIWQQeGXth4dRLqCwxS1GBWM4K2BHc0Hd3MqH0abn/VjnHvA32E2vb0kOVSyWN/KbWmycUTuTq
9PClrWoiBD7MSg9dqJNayeyiyknyQVtYJKl9q4Pj2ThuGz43Sdgf0bwC7gr6Q0IGD/I/AldezWQA
oW9jPoBDxDq5L3wVHcyKczt6Cq/eTV3OjZlwdqBEyLQ7XDzuOh8VRHjCwvS86V6YrnqfjTWkeIgK
QVJPbrvPQz/501aHBwHHvcf9Ubacx0hC28lp8i/4sJ07RabK0ixLiVSicglx6P2dPwjMB1K06oc0
yOiUfTIeqsY8u/TysUMpcnAsX5wglhQcYQoXslPm32VBhdsrMAOT4j+JLNoUeJQ12rhMXTP/wI/q
3w92C08kCpgGkoNlfQyTXt+5jUbXAIn4yiuhxnsOtwDJ8nIxYljZ9i6UbcdrCLPxYotxUl3ehk1t
LvJAJHuUlcaZKxivzLxDxhKIbWfb3Nh+cXZoHyyD3DduQ6A7O5su5MkP6aMqOaFutCuBEawvyZ9k
KphNtffWMoRZstBUy67uY3PpNRCpFymBDduoI14dr9Ys4q6D8KnQB/PS6l55o0/ESeArL52FrHGX
rccUSC+oli7bZmnhvmDCpomDeBzZr+2VsPnR6I2aP/5oKMdPjdm3d3iISX4wpd/VSy0t2NOZsOPc
Ljv7QsU+TwxclwJAlIeMPFGerkae+yTPbqVjNzdePQw7s8Ktuox9b5cPk9r3HklGHflPxxLP0zlp
C29rhV3+PneHSdyRfvVshTasFydJP307JwtBurLca6hQ15KYsScX43rOS69VBeKV0Fa8tMuayeGb
Lq0EvIdWk64n55mEJ5jzVMzUVniF2yOeb0ZQZbLmF4/XaW589JpP9hJcvZTYD5MhchiOZ9dvy3dX
FB35W5D0PJ89kBHktB3tMVhhr2xuhd7V7wna+kNSZewaLALqS15tETZiPzYMXN36AyimZy3wQQ3R
ZwR6ijSROsP3ZDUFZVKjfVZOVJwH5nKXuLfbRy0MundLxd5L2PqqWBQFkXPwMybPZtsbc8T7SLDz
Yqc51ngwDELZ17nTPRPliuolzcnA8jrCXZMKc0+M2XjJKSq8jMborkhWpqthVMHeLrPB5FM1w84q
Ev1s9XG2Qj3DnlEaI7MdZJloNVicIhQXCdIjEfTNQahctqvGQhPPtkWmhGcmBq1wpj972x/YRgTd
Ie7LzJ9lLpP2EIPi2/iYVtaSTWFr6rI5SHJjPyS1ERUGIaYFyWuflfLi18CYb2U6Svo5ciXGANdQ
w87RzeBphHz9phlS+zQYLJwCbwwf7GJKloIZJvLfwX9EutIxvbPVK6nUMcdJnRj1On7kYEzzPkBA
HqXV1TEZYk14DiaWV+iv3FT5k24DptUJWnK7IV3gZkQd5nobZPVzrnMzLq1Uz+HkRLQ7YR1gKIab
4VFjY6FjjIvV+B3ERgTdhDp50UZNyVY557loxqZ1+h/wef0ttby1rJThb1BGuMuUtGKjzolzZHS3
yO15okuIG8JA9NwBt7OeDOI42phxJ/E2SV44Kltvi/43XUAzyLZWEw/3lUOGGK6/8MyQ81OTuIKr
iThAp+sQJdPYhdEbMR5UY0bsL+0BY5jRz1K1W3y6+nvaCH9Bjc+uw0HoYLWMdGt88qCFmvqkN0Ny
SsWwTVGhLJD3DEuKamfV9MNN7+hosqzB2dmKGB0975jQVpJACyZgBkfB20HUSOKzRG68pmaArpVr
qZXTVjgYLvLKf1UjJh01SufYSHoHU6jvYVLctThMYwwQZRCRENz6lyKvGbZVL30+3bRpcGhK51Gq
4MySS8Moi5sj0v7PpAqfwNBeXcx/ktP0Eqnsm6/H/XZKaVK6DUmatl4vJxW2K18T9mM5JzTqpfE+
ICI/ZMhDVsAqmLGoZuUb+iZpJaQmt0fm5XwgeQZhm9PVXtgaFUHYt+3zZE4fA0EgSLONTYVhoV+O
/hg+67IOCR5RXnqwlAS7gjY+LmNzK6Z1V8Xfhm6od+hCT3b1qHtd+1B5YM+iOgY1GUY7t0fQCJG4
/aYZgI4Hkk52HTXMqW2VtlMk2vGYj/rBNmP3mwOoYRsj3iZlLerVPq4c2qN9MpcTDI6GbdkLjtAx
s270dQxr0Q1qahPlw5UwX/+77pCZfdBkRkOH2W7t6Vujg5FxbLwc6tKiilCpZYaaX8+oUpQlNJ1J
JQcA0ezDvOGOdvtUqgVdTYsMID0h+ok8I6zLKechZmKti4KgbQhcrMEoVAuIVPXCqXtKTnJIlwqB
5IsXwoKpA4cHkHdlxGAj3lccRSikVszlKItCbvt2hZgro880zzTGsg1eGA1ihtLwXBQl0rAknsic
Z4978qpgPGtk3WENIyulQdCpXxINdd668UfKjtZlWeprbAXEdVKdQF7ufiST0d8kzihOukinDaSR
9BAB4XgJc40md0h+7VXUdrN2bEUlEk6d/k4qn2Ofm6ibS16/Yfgc2bJ+Rp3E0SEDMLeVwlR7zva8
NMlb2joqKdBXNsPejSvgeIPPbl4d0otXsZqhfFYkb23YSqnoin0hw2Q5seXvjbRmI63N4GBGNk2B
miKf+DV6BPOk5uv9Omlp67F01D5wTGY25OFtiUPIv339E0IcjavuUPZjevG3LrKlnWGm8q3OG2qw
QRl0CTyzv+mRRyG10udZz1Q4937KxQT8jZkgaqrNV6OYlFDGKEPp4bGib5zlMSHQAKh8woX4iHnU
pwcHXevWQQX/XMYNXwBTbr5gHZnuahovt7CuxDccp/zqRarzmftB7ZVdAIgYZg4NmUA7vDwINCTg
N8gQfC+cscGDtCn7CCmXqGjGBKof4dTI5NoMTBBUIaSn8URXhOYli0GLbTzQlb8qrc5GihVgI+b+
1yft5JehfKP5x6g+TegoetPRVxDlAP37DS2ZKmjAwIVTuWnSvrdOWYXIB5MeiOlkYkI22TSvgik9
fN13WlxMm45JLsd/5JSZyqa7qKmBGHWDNn++SAafWkF3baFRZt2BxuaaZC1TNsF/8lsNlxJjDHye
zl/O4YdnoxCElc+tuLotprM7ooGZsh7FNcPsDa6K6dxYswwUwRwvmCXOfWj42vorqUNmJf18l3T1
gchsQFr8SVpYau8WHeLasuFqCXSv4xL++3jueCFkTAojWdVr+reIGElScRoCbkGIiWukcbwWhL7x
RM4Fv9CM4HMCEXjsEu4mc+JFk0Er32glFnilCqN7bIxBnHwBxaYD4fIWRDoC2iDi0dEiHmHLbJlN
or06BFKUb6lbN3u/GjTA7XWX6d1CZYG4UhzwDQvDof0VhGHKCTjoi61fxMaJukU9N+hT0E+Rr3Vo
Sy5Th8UIFROQq68H1qjT6Hs+5fKt8mLeemjr7kD6VrBvaLniOve0+m2a0Zywk+6air/zgfMdWXzf
WwS3y0jElB6N/IDS4y8J2vC2dacCNOr8Og0mkedq4AkM2tGnY1H420Z1zXrWkZxNWuBnmaPfU709
on5wJnHMQkPcYAMJDnY2G7sbKh97VbAcbnXTpvnBWNRb2fNd0Etac7acKYuwT+GxIZpXix45/sEB
sPUeAu18YxSpYXWNJM90qWz0aVSnm5bogxff4kqFTqg9oA0JPl20KWREN/M9qHTozK4tg0McGvjN
PXOcdpqLJhhpDGUfaszuh+dQJxP3JoZvNaFrryDkmULVHMgVrVQZYvuEyIUsNKlOou6KC4yF9iHW
e++77MDpxuXgH+DNZiPxvuxMVoyDcrTdEVFRwR3Q+VXwkjg2fKBamQqxA5D+bpXJGCHwVzf2/9zj
f+MeZ5Q5j6H/Z/f4PstiXIT1n53j//yjf+kc3D8Yjhoc0hk14y2ZJ7H/9Lf44g97xnDPRHYfXv2c
bvRPf4tl8H+hJGd867h8iDkP/V9+F+ePOfMAEqvvQAbWEU7853/8NHqqf/nvP3NQCQ9hmvLnNjvy
ChfcAzM+ZA4mk9Ofpy2xExNALeroMFRo9tFclvbCRjp7lJVLWPU4CAvgIpIpmVZwrmbCLJpBXOQo
NWu0PTsl2FeWXokle5pcK1hnjJn6BdviwInUyq2tSDgo3aV+otjaLZhvsI/YmUfGOUwwjboj6zP3
qkUW2HjqWvYXLB9Adk9+4rjE8/Vq2k9iaixMXKW/ZoBsqnUHXS9amnPrtK4DjooWZrN3Pxndjy/5
d+NR4YWTbhaLSGZNvRw927BXgl6lcfKNJlrVfu6caXu7i7xrrzVcuo1bg9JeEEWpm0QTivheIg64
GyK9uSie9OvsZSjW7lBqGNi8IcRWZush84ZEXjNWHcBNfUWmcznSLXX8g4G3+igib4s0UQEVK+Ny
Yxco/o06gq3S9EYqVoMNIcdqXOM58xH6xabK7oUBBdWPrNcQnNWNXY7+ChGVedsaCU9+OVqrSBi3
kTPVKwiAzMFGJHWD1LJbk/bKxSz6q62Tymln7KULObjRB3QnubUINVqiF0uPIs/BOTlDde0UsXRs
sXF4BrliXfqoMPls7dSe9H6NB6+8BFLln0nn+JuOcJBNbZNiENI4vXIO/rADtHAiAHLkaFHF+ZT/
AXHz7OMnWigy1pcysw9dT+fWhT94n6javJqDPxxN6fa3sA+B26XRe0J40JtdOv2K2Lsj4drjyp5V
Epj/rIVypHbXlUN+n6k0J7M7qy8cwKJlwxVZBn5K6ytpLtqQtksKhvoRDVmADNkYLiMEypWk2F4L
m0+qAZJa6V0QPkyeCzkl8ypYNElR+rxsklDYSCmOZlTph1Fvv2f8+5uwtbI7tys4UuOWolSCscn8
w+oYEgdJgDptmi6WRih7IsnES8FZbSfaLlfd4I52nbY5GallHUdO4FKZ1kZw25/LAQgDSebogLRm
LiKTSKxgKmYVQu3OWlVp2m+JHg03WtUeHSLFDoxqzl3HsGKB2hH3JI3KpcfRYWcWWZcyhIDWNuhg
F9sAixKHyCeNbhvq56uHm2YTuEerAxyDQBmNdZvcRqa60ThxiZFTnp9ZV1Hp2brw5Ect6U/lSYnN
H/U+MsvX3MUqDiyFuj6PjaNt0TfEUHDMxu90X8gmEo0ELqg/W62PzWD0g53sO+3ce76/pskdrhLd
emExrG8MmQ8brVYloWmhvcdZaz1Z4Ongrro10etEIWhIfx18+i7JOYxVjBcQZ9W6dXO1zbA4AUU6
TE18anLOmVWD7QwHThEQgopVcIHUNCdEJ8nXfS/jTdonA72IpL4y+c7upGeHe3IA6H+TK7sngWW4
y4ds2hYN1nbobIrKd3DOlurAQ5n9Xo1WkK5oFfZ3vdU8MYHSdlo12pfeElHBA1bWVq/jbNAgZKwq
QbIvZ7XezE8YyS85h6GyKu2140z+Q4IBYUMQVwq+MA5uR9OLb1DRvhWWJG+6wqUwxeKNc6xNghbT
w9da8ZUZhcmVkplxDLOCEGHD5pbWwwxjN1OkbIyy25FldxENrHfE7gHKcovxdWp9BncB63PXcg9i
Sx8xRw90ovNYr+4rhR1Dd4A3ekV+U2I7AuHrk6x5G9oBjhBJqutWGhZxlZndcXjB7ruXaQdSMC4a
Yotk4V+ZDX2ir+mXISfWTR95GQA8TyDuBpbqLaRT5LTqrThvBwrh1mb4IGNH24gJpKhnNPlmjOhn
srhDSh7aJw48TEJ3Y1c0hxzYQcveolUfqQYFjr5JApd6iHqDhFPllfj1mGzt0pYI59NgKeduYMO+
5zjEI0Lh4fl7Rdn+rRaxOkTzqIwjo2m/N9z98VIQQUOSvPZf7J3ZdtzIlUW/CFoIRGB6TeTMZJKZ
pDjoBYsiJczzjK/vDVaVXaVuu9rvfrFrrTJlKodA3HPP2ce3FajL0r5WkI6pORV6fSxYxx+ryde2
rRvnwd6v2sMEEPsuTLv0ASiltFekQe1dmPh8cN15CF9LRzWb3lDZXkRB+OZQleau4MfSiwGORZ0C
WQuoSqok6j4P1Gv1JV29g+z7fkV0EtcxR/vPnK0vtAtlDLdt3zT302hU+toGeVSjQzDUruAkynFF
rUT3rEMre6tqPXrlmUywDoLILYb47M7vTfenPobo82Hqy6sGkOlZS9L5nOn2wcbS8SPLpPVhQuGI
sPbLqlt1Zo95GvgyQmd/yDhtvYb7w7Se0iVHzg46qldxHDpPXT+ZJ7Le6YcW6zEza2fAMLfKaLj4
lbKeeI64m3Kc8fVPEy2s5EVKnwYwEQaHOhrH94ReVsVhFJCcSPJ+KZHA1pxNoXYfxVbDvVhm9St8
3+Qs0zII+BS3yvYMN5tJ1FbJh2qr5Io5+SHFgGHQfJv7h0QkGUGekC8rM1p1N1cSqFQzNM7Evg+/
ymbCO3pbpuHwag7T8MN3wuobnqR+i6nEhWmPlEgZVoWuU4u4vwcJzswgm1p7V/pE5VsNiHQlwUXu
Oxu26t7WhvKbG4y5402z3+EGQ/1fw/+o8BTaWfzM3KTUyilke40VqVK4erIixVKmB75z4KfYm7G5
BR1SrfjN3Q2rf/3Vd1tfbeCYJONa9Jq561IVXX231Hdwvmwv77ocgQnZaMfxHEMREH1GObdhn6ah
rY4ibK21VSqdXWeHwmDwgbPTcl4acNjJ6wRl4Le2G7jjrlqJpryIrmnXjWm6p1Tr8VvbWMHXI/yW
Q2Ozb11laV6/Ige21J0HXSM8FmHFSzIRK90AF5rwBMTV/APIurz19aFcS8P6roLQ/WqHefZWBE2x
lSGxsTVHvJ+tpj4hhIBcx4lojpN+iGzdvnVnZX/rzTolC8NSkX29uWjOcpLf7aEOb1pfyCeXGEe0
cjI5Ao2p+2aFflXssd7wj8ncJc4e/N90dRK/6r3RCMVb7/YADnOz/MZisL2YGIRyLx4N/bWbuUBu
An3o+CxhZVgRiBUfbmVU8bK2DLQjznb/BTt7/pWcktVsZR6ON13TTTTjahq0x7qpgGrI5BAHyb0+
d9FLldvnYOpxHLHCAvXIoouOsnxq3YtqXf3ckSZY42tA1zNZFN+BydNWjgjsXUU+gXVF3avvFK4h
XauiZDWlJptaoGzA6S40KVAdmkiHARkE56ZlMTzQZ3AwYhSrWZntei5lygyrdyehwUnp6uxHGBsd
+P/OAsYRI0eteoKP68Rq66+BafvfLQXHoS90ONu8m/MSKFLdbWiMySHgmkUCzjeJDkR1ECuQ4Sr+
KAmd5Kt6+Y8SrgJHCyCLgk4AsB9j+kjFd8hS30R1FX53qsvRpUeelsGbpM5c9ALuiNkQwFSBhL/N
66rbO5FboRkZQfLSYBCuV6E/9CzXI5NEXYmQv6n8eb5JNFEeB0shNOpdejJUFL37c9SSCW/bfVZW
/TZwZX6o0gApJZmfy2kcOjYson4LZGXfy6rSfgh03cN/p+T/VxxAOVAX/t2UnH/8rzDAbz/zx5Cs
vti4zqRNpw4ZPxv72x8MCOcLwhA3MEq/Podd/tUfM7L4YpuuTSftYtH/rbfmjxnZ/gIzlO4L7sS/
jdb/yYxMIfT/mpGl4LcAC8Gp5eD5/euM3DGtRXM4agvBdVyDmk7fzBhu+KqLdCScEGcHq4pmom2h
0/qBJTo2fiuss9vZ8tXoCepDN0Ax+w+7E9ndTOb5m6vHAGIDN4G1yk9l67Hw+QwDLvmWmb6ENiiM
O1KBFvgGJrRbPEMOunacEURq3NQiie482NAIr/XY9Xd6/5YVNd8ZBsunllDpa5FEvebNfZrPDCTl
+NakbTZSialhQdNkAFxhdOlOX8mWssZNaVXJ95BvcQBuOoOJOQF2IvI0RURwq5ETIHU7TF0jMT9I
h7NamzUr2g1eCZuRUroxy1MHgFDlLnhv+m3DkwRY4EBmsiOYCHlqSS/RkuK9bMrytWj1+dw1k+51
Mm1uoFkN707W56+s57DZcJmZbtjDVpepjIM3IzSYjGNj2X8B8+my0rN4cpImcobzDCH33pRTAQTC
GStYkNlgUyAcJWdHZuOFxsp5W07tmr3XwbYH+MaUuXp93kGUVtNuYM9xT3QcW0kss/exYQ8sx8y5
t0xRHsDFtg9yIoYZNU2zUcMk9/5cCswDLPaPZhvY63hiRY55KfIP2PiqYz+n4WKpMl34xPgUTo6e
GblXa1P6JNkFP1BWyk2qEzQAUFQiXiJayl7Q4sdDOZggktlen4aZJGCbM9gXRIO9YfTn0xyI7jkF
ygT1Cy72afDr6gb1vf/p1jSxw6NrMW41qQrvepWnmxL+TrzOB7fKV0LY/S3jbC2gYy1+rM+oHEBg
cxdEGclugyXitziGBbsQPQEdJZUM7oHb5QKS0hRd8bbLZwOv1MWdTf7fsG/WD4LA4rarQnUjjJgh
IeyKcM8ojC9jIkNqtH21HybRXwmy0DoDyPhVy4P6KPXM/THUg11vLUzWXEMkhpANLBP3ivAzDx4Y
kkJ7wX1n3YfAhhKioLBQVm4zJ++qBI2GaEEoOtDnbO2arfCqTOSPvI8JaecmvLfHuLltxBQebdY8
7kYUQ3WCLqXWmjUF2ZqPKyWAstIXhD+Cv1bx70URqFvQUB1wryIrzzGF8BFVqRnf8pcxF7GCJhzg
XOblGXHrkmXvI53/KnIRtHjH3X6KrWtTuKOennJUMBBgBsCQmbxmx+68hw99nYZeTseQzrB9NVj3
AgIbkz8eJykZzmABY63Bb9tvGkypr77vTixWfG5PdqfcxktKo8DI2ZgPXWdiJpoigeFQYZMIuTSe
FeP1qTVhAiiIzqsGj7KXJFTTuH6fbBwJGL7m+3L1wfBxnwMS8HX8HFcRKvT43o6I87trVTLMP6iZ
3Aojrm3l5tkQlbYfuvpJcYW+aImztNosE7JkVO6D3Lotluk5W+bodJmoyy6bLqgUxqFb5m0MTsHB
mZr0MiBZX9Pf53IYN9JNN3bJGykZ36FWRytRhecs5vuxTPg6o34fH0E98SdJrcKihBrgIgtYiz5g
IhTEMSIWzQMrLLkNf8yiJiy6QkiFOx1GaA1iUR3sRX+IECLcRZEAd+NuoEJrt/EsMJMtp/WEhJEv
Woa/qBrJ9FE3/Q0Wu9TzW509qYEAItxE3+Ku/IrrloEbmcQB/HXIEE5IiNOOFrEuXDQVH3GFse/O
GuL4vkV2wSk7rozpxl70mEwvHvpIZqtstIGjLcINoPueDdCi5nSg7SHTEXWdFrGn+033QQECH9mA
t2pu2kUcmmhu3RmLYCSaKanAENuMi24SHuvAVmTMhnJ+DcemuXXHAZogsV2Dj9GNtchSeoCrVf+U
qqgi2Wlmru0UN10P2ON8nj7VraYQPRg5JK9qmtyrnOskhFfZppdkEccst/6wi1CHWRlAW8vcaqM1
g5PByhxpdexz6B8rh4/fo00gdA1Vmb7iRY6bF2GODct0pjaGfqVe1F/nJOg8zVSoe250MWut4iuB
zFejeqGkIP3VWZo99KnvX8xFGFSLRGgW+rSm6vzGZfZYJ4uQmI7+W7hIi8YiMhqL3BgtwqO1SJCA
gzOvldaxWeTJseOjE2v6s7lIl3RUcTeNR+Ck2GO5QdrvA6PF1dFc25vBHG3Z9rjbbrDTn4uT8zwP
rBgRS4dWoZvWi4TKGaOd4jZCV63Aw13B9ZCIWmRXuQiw5iLFumMTvqtPfdZlT+nZSXflQ5ie3UJP
7wGxm3j/kHajReQVQl8qOmGNLgJwtkjBKTWva61b5OFBfDP7mvux0JKHbBGRzUVObgsFc/NTY+Y4
XPTmXrc8wnH5dvrUownK7MQiUWtIu0ezGSboH9F4sFoekWMyWwctpcrstwjOf7dJf7tNotH5396T
i+GviVmwvfzA75dkV/9CGpV9NmzeP92QQRPjhbPI0tIWbRskaf95Q5bLFglTFBlbd7kgE1/5/Yas
oKbhzyTpwUaKqBw/9cvW6N9tkaCI//WGjBsSzy+sZUlgh32SlH+9IU9Z2/a5HVE4UWXjjRbDsBwS
I7mO0kw+sryfyVou+g0Ue7Sc5FPW+RR4PrUe3260e+ZfFCDG/v5eydZ/Sma+3jfVIhaFbRQHh+JT
zfFzzn8PmjvSkvARlmlYfprMdrh0dSnxguL1I9URO+lHv4hUfdU5TxjeY8SzTxWr/VS08kXcQqs5
hIvc1S/CV/ypgVmfeli+SGMEmNMfOWpZAB3/HLtjT6NBpa4IfqhqHaGNn+0itQVaf5ukHQ8CROj4
dV4kOeUH/fMYVABssf38hGCFbkfdByiuerTvS4s4xXqcZMM3PRhvZ5tsJrtzRfdIpmmXIo9BHdg9
FsQes8DB+tQMA9Q4VnSFVCcjjBPa4zkw0KvwvON0A9WcEtPdgLwJX8UkYf1IJ2Phvuz9Viy70odJ
UF/EjQF9ryuCfTSA1AUz4hzJrGJ3KcZSrueMPHEWBvSDUPSYkrSa0AFQ940OfTnhlrPOVeF+TOR1
S7Zqta17CDssKNy69Qw/qY6dn8SbuMEztWJ7BFGkGt2bmtqvz81ivtLd0jkr7us8+Hu7u/Z2Vu2D
KSz21HM0TCG+02IWyNLCU7NVPlTpYqK0HXREvIGXwk3xG2tlnt4J27d1mPZzfBdZ2Jo81Iz+Je2A
7Vidah2WbwWkzXCexgWXb7tcOy2/pSpjiDcpAPa7PFyEkTFCsJMWXGE1jBiw9Khpj22cyXBlhWNw
77TlTyqwpm6vt3MV4SKTxU+6FFK1gokHQDVSc/ue11w79j4GrCe/G+NDL/NqM7tTvHRUWf1bSSzw
3hpqpCHUqK2rydpm5CC1IAqXwWukUflubpsgfsKq74/9BTBnBK9EzCyIdrboo+sw2eF9ZriTSD94
dw2iFxSFRby2o8pDDe/hXE8FnlbLzvxz0FQuQOoCX45q+9fBHCzuX8L4Gjj8fwCuWdMb/KCaEVJ2
LoXptQLn1N7PxcJVQqdjI2Z5xKfsIwJ2sqXzADt8TAJ9wsZQBgnZHswImJtVsWn0MvOqVvjbOMS5
rtmtAfHGhfMQyAybrLgxWleQZRcQ1Ap1JXy6TwfdPM2l8r1Jr1H29Xzas5TkdQdnWmarXuEbzp2a
T6DKK/2ssQu1IBd3OHJr391GcEzIZ9XZJmL1S/uYO5w6um3WQ5Ulu8pk7bGimau6sZqqOxpxl10n
AW0XV6Fl7nClt1fNbS5zyBczKeKfMDa+Cq1bWamTfDjEe9YxyGGKXOLmUeuM9JwOo+01OUpVNJri
gb4fTi0n437monmvdItVk58YISirwPFYBoBc75J7qfInV9Wpt4TaSXbJfdwGV8vKQ8hmIoZ1myNJ
RnpP7AFmz76ercwbE2t5tYvhERJOuNbZqR3sQs0bwO39zjFi42pR3AQLe042DA3mwTZVhsPO5Y4Z
qKa7NbmnbqoxHk9TxkpWpkq92BnZ5DDhTj/SZna0u9Z+RGPpbsrBSkcOqYYzhWsKin9k+tq7Tm0E
IkcSzHc69WOsfoL4fu45G5OAC2oxK7XvNBfOitDccRM0wUhMcO68Ntczj14x7EFRUp2zDn6eXWeL
BGjgvGGm6QJAKaNPBM504R1kzQJZk7wol4EBeuNDlGVkDFJebUPGfFG5hLnvES2bvOayZ8cUje3o
hYyFp4gt2l3cOMNHr5swnPJkZhAx9I3ulEvcy+62gGOzF6YR5z5sA1T3gLf/JSZ0YZiddjaTMb8T
PYDhKQ30R8M10p/NpNpXWwRqCQLml6qi33JiR7pNS/TRfm6dA0tNULcpysYGE3LKoRtG3UOkZHF0
wka+yYaPtCT/cWKPk986omyAnJjirmlMiiZb9AxChdNDIDLLWWUafvS2d7mZM6ydGjP193poxl4f
Nwk+PIcjMw3uhEu1TARp8Z6UlO2AW8IaHXDmL+X1SCW47+Yjqc1wmyEZnSMj9b+GOTuqFS06zTeu
fxEsPq2PTkafNHsgWRX0GzF+z9ou8WZZzo+yl4jmfmzXsHeiNljZVfO1CgY6BhBmTwjn4I1SS4/5
vFXh1bQ68WAEvQF7M4ZgPVSMSdCdwueyKhvoZtZ4HzYFohkHU7XniT6+YSxPHwFq2s2qs8TIslYm
nm6oGdJl11Ir017aDiwS87kUbfuiV9ZyuZ0YYRL9ZQKbmu+L0a6jZ8UsAA6wLayOJ1GiO/HdXIQ9
rTeyyzadsKr1JPsRvqM+zh+ET6yNn0yMwXXEERwCAsExVw/+Kginbjfo2eMwjrQDJwP1qgGyDm9l
uqatJL3IRUkyc/vYBVq5rigF+Q1P8d/78d/dj+Xn5fVfu632b8NbFP3Fa/Xbj/x+Q8ZV+YXoMmlh
am0YI7FG/aEjC0v/QqUTcApBXyv/k396rQzji7H0I+OBshfiicPd9vdbsnC+uOSPHVRp3QZO4P5H
TBlzkYn/abXiMk8PslpS+BZF2oAOlpT3n9jCnHjpzG3PeGgQQNmCzxlJzl6gd3tzSu9PqWiCDKOU
qL2dGI9hmGhXmHXTjmlyKr00ckyPkgKOYN1PB0Qs4eHfLDfm2Jevja7z50A5oitZ64voPq7HcrHL
mvJQhNRSdsowNp/VkED9+S4uTaCfZZNovBQCxHLeuwHfxJDH34981mbEZDWoOw3G291IWiBFXG6H
N5eT881mwxaB6uNl88Kgx4lZJzWe7FSvjuakld87LqhvbTBMHFAUE1EzNb1OkLc9l0uD7TFCtz/6
OkCKKFPFjkkXlyC0LqLVSIdQgGF8XWDCyd/QH+SCd/jlLVjAD7yrrAfgv/Ax+PNbkPGsijW/sR5m
FOuDKSmvKI2xpne1oMJhRchnWXAamXtfkKQ55YPBX620nML0okRnvxbG04aHJT15c9ffzr4Zng16
oD9ElGjPeWU213CCd2tGcXzboUmG5F2QgCC1OrsgrMtt18jiznHqr20qybCVw4kGaeMRgXsHRegj
rqzq+5+GyP8DrPNp4fvLXxoP2/IBxm4AxMP8lc9SUpkS+HqZP6gi81/F8u4HRSFehKHGew1RBnEO
mz254ZZeCqCEPIXaedsAKbsdu1H/XiaCl8E1Sa8EuUqOTCDk7Sb+qZKG8cMoC3ETaPj/Q47xkwwq
DOqO/wTj19i5UZQ+JTkkHytJ9X2U46oNQX3skl5aa26R7WbWMz7TstX7G32WH7mFlgIIad92vrln
wFi6n6iQiMYpIX42GBu9dEPqtF7T0o2PShXDexQWEjqrHN7Jt8iDjWFhX7cc6n4I57Dsu21L4cKV
L2VytnuNL1OTRPtEfujs4NkC+LVFmDWG7OZAelugQ2O3jiK6gj/9/typwd9Gi8E3p9lwzHmXFmk+
vs0YGk+TkxokyfLyh5NCpyNVCAJ2xTK92o+zLbZ52DTEMMvoJm1b/ZZ4znjv5KK/NZOKv5whuzTb
VOEc76c6jF1vVoFx1aJ2vGu4j5+Im8NSnp15P5jLd1NLCGHQpvmswgbLI41uJ4ViTPfD+HcQqF/O
rAWoQw2N4HoppMt76f4y2PNAZ8/V29o1ZF9zoUgz32miAc484rOubXhQyl0+O3Uxvw8GG6qmXZLo
bEnCj7gsxnOJfY+0qV4925Ui5RSmeBic8mWkZntddVb2lY2OC2y2NinOZmLapbz3p8InfKq3lP5y
fxw3QE+N66gvURwbWRWNVptu1QJ/4Liatj3P/+VALRLQr2UrNmarMXsAaufPJDN0rhO4GZ8fW2wK
REEYFm/rysSVXxb+zyJ19BdHy5pntljNc67N1TlqIoTFjBbmcA3AM/qe68wTRa1lWB/cJbBC1G+R
ShN7kzihc+fo1R/G67/Ydf9sz/1Ewfzzq7u8/JLnjq0DFzFM07F/cecOlWjgR9a0v9alpa1bYYvV
VFfaQ8xYeYtHhR2YVTXaYzxF7MrNsXTL27HGo7BzmGGZafkOEnZPKwgDSV++Jb0FbMqFtEeKXNSY
62FX8EqDEj9UUadt//3Z83/9BQCI8WtZBs9lw/zl85PPSVNj+rGvKWbEzRgL0ifYebaV5ZNSoiti
3vrVwHlhWBwxecjN3XJyjPnweW7EYPn04NaSg3kq3uQIUc0aRoJFBr2s2yp1/EfMgDjwwzwAdPrv
f/fP5/EvL76yySUJY2HNgXr468OCtUdUz2owr7jWcNkP+Ix/8mn2mc6aGs/kHM1LVHm8S7GG7lqA
CxDz85wJu4z6Y7HA2wbXqA+pSbqssCvtsbUyujvxEBLeqrr8bnaa6GQb/P2HzMUbSsdN87PnMcFb
FKnvjT90B5qqHNILS59wR/VTvrN7m9E7prR3XDjaLZXLz7hc4r3m0PjawDPZ+I5tbdNGBlu8TuMr
beDzrh56H6RjWG/m3MavxJgw/hBBw3llZEqjdag0xIarv7uVRfJdgGVvQgSMFTGn8pAqghi5zVed
O8F4//nV810t+Kh9Lew3ZOX59cAyk/utjSt2URJnWSx7Dxpx+KGXzbyN9ZBURTX0P1SaLSfI8tJg
Bjp2pH9uFakizJsZJ18Z4f+cjCx51MEeBBA/rYipNX6XBW2YWPbGQzIY0D3Y6nlYLo1TOLKeNeF8
n2P6M/O/+SBwSfzLtYGvoSsRNl3hcGYv18Ffrg2c1VkHu6y6AnttbaQKvmCrz7MZOQDSLrYXQiQL
+J7dd7DlKla+WUY70y7AmbQJsuYQapWNEy9OjxWgBmKAhIoSr6eXNKOcOt9iZ1u+rgKk4DQAVeD4
b7+j7vQ/ushW2pplRGYTVHRohc65jt3ijzQ3ma2zzUf5YfOQytRPt6nw2YG5c4ahBiDneppL+0Ah
+Vcw7kLyWzZT6mlGtHMrS7sA2J0ohCfw8kEFO0dkgi2I9tFiP8LI2ym+tXvSmcuVc3lf2b+1zw2d
kKaWwOofjWjeuHJ6FiUjNhXQcsXvE2YrSLakjAIyZHZsNMpDhLbfsX9ka/Y4UF4oQdzDV6GGCKJu
tZuhERe3BiZQ6ju7JHziORA9kb1P0xX1LtQgFRFeugZyPfD8pCIjHHJvoXNRchrQ6lmGH2xnBCZH
AodCq8fiqDsjj6oms9aL8IipIexI2Y+k1/jrJhx5RLyWPM5Q889++0kQCvFREd5plFqnOC0fA7gE
gMLUZwA0lt9DAIGoBsIqkxsEueX6406AUKJC28xBpX9HseRcbavMWS8lCrqn5bM4BSaBvokPAlT5
gX4FTSF1eqaQ8kUUM1Z6fObzJc5dnyylHY/XmrvlvtUozFjR0TWT3U6cg9PN2ibtssSiAw9CDlEn
Nk+qJ+rkNFYUelYNMHWol0BXVHHLhKFYr1vXTOCjlj4tSnJOf2J/uJLaSCPP5NpKOx1VzV46JNnZ
trPw3sjsgQmc9PmqWbKenyfqfyfbv5lsDfV5cfrXk+1dkr7hJnj782z7+w/9sf1RX5TEoWHyMF2W
LS67nN89UtzOvui6ZdmmbfxWovOPDZC0l38jPxc8BuPmH/4o+cUSJvcJ+J7G8nPOf7L9Mc1fjkfB
8bjAWF32UzDYmTP++qCsqZrLRwvfi6KXYC1VSo1b325l1joXLKZhAeUgwLnRIqFThlBbnfY1bM34
g84vg/blUYPgAagjIyC40zpk8cduqtIbkv0RW3PAP9TeRvarydl+DKnnummH2CCLntTrSo+i7MjZ
kWytxO3XbR/np7istOI1J+V620/AwnbZRNvVAIaV1g2j3HJ7rt3XPsJ9v3d0kul1W03WSz/Q63E/
kdUiTBeFdAoWrdpIq0ebZex1ore+1cKXDspKtsdkn/B85TCx8FroKIpbLc0oA+holOXxkA0Q6IZz
GioG0q1TpXN5Zs/LX5ddfM0qLJ9wBO9Jucp6RASuFqhebirTIddhUBdjrpH20PAdTqXFOJLyeiJ4
wrgc4NybLpvuru8ZwEWIY/19GHiszJsEv+Sgr5K8MZngCUz5dPxCU9eWjUhOOiCHlIC0TGs85R2h
M1dKrM2YVK2XWFg44OIEpRFC9nLirpjjj9mfpkWpbDOIXus+KCLu4KyLgp2RjH59trNWO+hDXt9T
9eFT8EEGFb4O9qYmzHnsaf0uANPxkFBJEOGl1udF8xguAg7+1nIXMaGMk82Ard6bkilcR0VTbXsn
S061RvKfbEV2KIq22+ETryikzwGzYCRe+s9Gz+7CZJtlebGWVhjcmQbO3j5Mx7WlgmStWlPS4RcU
+2Z2/UudQUz3cw1vB2F4ZxFAS8rCra9JkUFvD6rmfgh7+0JvZv8aZg4RN1f4x5pS9Qufh2JLxiJ6
QoLxyfUX03MSwqjz4BmQYLXx0w0iss8uke+nsBzlfgwtDfnEX4r+ao3slF3Lk8/Fd6cRnJ7XAvve
9FRWjondOrW+VpbIHxr61OFa+CHrO5pa5ejRbmyPXjHN8yGnARKtom3QNIG6HAa4MLuBDM2TxA91
484kWVeiNIdHgD5cJxym4XhJmac/xaAsIIk2Zjl60PN8kxjkRVgFmfd1NNsHQraPMVeUJu7UUlY+
2icxLcZ7AtrpAkXDZNgFgXEjRuhhSrHWaWOqMugOb1CtUit/qhseub1vl98HI3wWeLO9NnWcI+80
zvtSKg+KlnM7T+l48YmJHXOq+x4DIecXVjZEy91hNN7jotZvNO6oGNwraR8JhbhbFZc/lsDrXph6
tUHOomHAt2Pi9U73ws4lfZ6oXniWA+ZBz6yc5Lni8ckOmm+YpbUEaND3qIka2m0ENmMo2GpxP093
cS2nu9zNzeMwNrRE5VMSE7HGf3cn4kUjx+fGXGXp0X3ux+NxxKNXewVRaj7FS3O46YyUpLdas1ZE
gjDbdCXuOYR2Xpd2ZUNh8AJNxwvTDMdCd7kmwWR5UrYm71qt/hrN9UNcavbHaBZI25iq2YCYAw4A
zyhnGlTrWN1k+uTDFMFyZtFUsKZa6eCqxr6dhrriq9E1D3PqgEWo9eLd6nRCN6Da7mlEnL9XQ8GM
ILRlsZMN5U1Aa+PXgCZtxsbUIPaSVRPAMMh9il7G19bU1nmRBkuPBmg5iuPR4seaK3oZvDVsNn4Q
tui8pq9OFD4MG5NxbA2/Qb4YDON7CcjFYR89TCcD89JaJdZA4oYaUb5xKtTPgoj6ti7wpVPa5BQX
MlnY55nYXa42ozj3Df3eBEFZhC3+8HjcG2E7Xumyp/InCQb50Le+8z0ZMpB7XdRREO+kdBqhFkxX
xd74VPS5+daZdXHjLqoO3ZWCc67T6Z8KKPMoyayHDZwV0Fe2K8TjJLTmDCmMWomgI7shpLkMplF4
YIDrEf8mkE6aMIozdVUJH1Gz8Fp9fK945l0ZUKdDgKDo8Yey5or95mAmhMnbSo0nrTWipeHYeVdk
y38WmvoAZmZAAuib1psqSkwA/myqOqYIKtOSW1bPzq0rk+QU6oUVr+L5PdQNWjL0tCDuM34t9Pph
rGZaeEVNosBn8sXTH1LSIEzc9rN7IXxWbDTgNtJTDJP7QAvPadIHW4oz/XWd1+IZ9ixtuIEJp6Wy
3ylRc64V+CEvpJX8MbAFJwgT6JF+92xT176Z3pqFgLDT5P1tkevBXhto3YKxabU7JURx4ZObrXPY
ifcRet4HZmFNR9cV9BakynkK8EAf+Q2ntTGUuVeQySdPlpjZfeZr5jZltD8ICnI8vdGZVxo9Omk4
13A/5cWu7RDiVDe2r0Zdh+vUKWBC2Mm3thHf46pkV8Xj8dQPWcDOthnCe+VUbK2bAmNiFhreJMfm
p5DYHkntdQ+xbpmbXg20ggROslUOEA5Z09629ICcIYi0u8GlcBiAc33XB7EUG5QWqEUKBqin1aF2
oJ6hjhTNRfkAMFKl3yr8F9tgYF+cEVuAA4H5gGPvG0m4H3USNQep8bjXqZVbVyb/BPzQhU9JqXIf
tfoB7Ita95EwtkYbCXbhWvzuspTk7Ay1XYshjxirn15iBOOj0cQRLUpxdei4kGzQt9w9KKVma4/c
vDTihjt2z/0Nfl5YkemIoaEVmrZmSoQCUhb9RtpN/t6aAzQvRUyjC4jyTKG1x5BaeZF5i+BR7nOV
YV8uXWNbCPO90stL1zlcHSgx9sCB7TiiNWI52ouIFKE8eIVL1xs3jFQHRKYXZ7usL7be7NyG6Y5M
2krPkmGthzk2OuamuMC+k9e0Rlf4iVZWBGBJsYvGdxpsoandSkwwV7cZh11qde5eTXGwpsICy2l+
P9VRuG0Zn2my03LPSqcLRSlinURJumvasli3M+OoohOCfpJO7PJezhzCtiTqOrISdDX7ERhXtJ9j
HwqVKX5UvqVt4KGw8c4IPxlRafIgS0KeB7K7DIZg6ZxN1cbW+PgVjYZFoc8vlga6yW1xu/dmJzxc
Ld1hzGp3T16QglgU22PWTpc0Mr8p3/7631nq/5U2IffA/PGvZ6mbt7x5a/48SWFRXH7kn5OU6bjs
aHS2caAiBfu+f0xSxhfdVAamOOVQf7Aofn+kTeAm/DE9QWDg4STQgaSFBwy16D/wzhFV+UVcclHW
dRs5wDLhclu/QqQh5ThpHIzWTWaALPEY2OiytwT5xMrrIAZz6bd/GwGSTBb+ucgnjDr1/7B3Zttx
I2eXfZV+AXhhCCCA25wzmZySFEXyBkuiJMzzEACevndklf9Sye6q333tm/KyXSRzAALfcM4+rmmg
L156dtdP+W/dQ/dbL2Ewg6Pu8UP23uvBGd2O3b1uP7LfepGixTWs7vrf+pTZlmiIRGd4dDA9BCnv
PIqm++BpC8Uwkdg2bUOuRQzEMwcXj/0foDCDufnJ8BfGGwsgWCiugVVi6kI1wfmA14pYUyLEc3ed
dib2Ntny+DzkjT80D2zgsqe2CYM3OEwO2l6kORbTvDGtb+j1Ymwnc/BqOJjS+BOzt2wnhqPJHke6
yZ5oLostqV/+fdaU3lvDRGNjBJV6T0aBLgXl664a4MUkbdxq74xN+V05sQE8ujLgLi5FfkyHPH73
Ord5tTsHU4lVJcFHFfgf+TTf+Wab4prOSHHlH+HtOHjOfeIm5gFkubXtUydYT7gX+HecoHkcwPow
M5lnE7wbYW8rpHpBsUJgh3BChN68UpY7Qi1fiocBm+ULMyjceu0MX22RnF2dPYO3TLVvJUHehtXO
SA5MCpNvXA/uY5rBpN2OlW3cxwXIx8n1mMxW0IGQVJbPMXnJ+8UfqgeEOHI9TvDD1sLv7VvhjvZn
g10qeVGN7dxXQvPbQBthV8TbzyNnYR/lYlRMBhLpLbsctsxy7ZUiCnvnKBbCuUinClBHs7wbcwGP
LsmNfUPG5VEwK/vA1CKPcWfVTzzzwrvBaKpzZURDsQcBON9Pw+KNFsl+o+gZYa3++Z+4AwAi3xqu
zRp8nZgYIalxxkCU7SkFAKfKEw4AlVcb2YdNGuxgZ/DcsHz62vG3LpdRMi3vf0/U/82JykTJ+ktd
8t139X9O39vu+/zzqfr7j/1+qkoHqQRHUyCEnk7Rn/zPqSrdfzA2d3ymUxLhhZ5D/fNQtVAhW8Bs
bDewpQQq9schi/SCX0dOCsBAYRGb8p8csrgF/3zIMr1H3gF2IMCrKBGB/AK1t5sWSS9twSFArAC4
rnX67RwBuL+JccrfsFpsxqeIfGSatCQeuDvK/pH2fiz2WWrBQ+V4gv905e5JEs6gNrMetGuYBhGu
kYQSpDP3MisdPH0N2LnJUHcRfndnY5HO/jzZpfvqleMXaK/EJObF89iE7lOv95JdGzwzN07XeVkz
aq68POxwdKPFaPUKflCC7ZOf+tal81hz93VvvgaZlXorZr32pSwZL3eam3VdOcExwK7kQe5DCDPd
FRPOJsuwrEu42AYSOyP40dkto28mBrCxxmJpj+Q2sgaCN1x/cUaLjbyCl7cIIIbXDypbGr3sjb/y
/Sdrw9CDc6JBAJAh+vD3vmUH1TothuOSpWItnYEf7FzV2RhZauJJ2XoVwecxXZpoXepdKzOj5dar
GV0zsMEYhSjr0KsOtI3BlH7hTqfySlnsdgk5QyqpoAzGfdC6K9y+dsYqjsOpTf2h2JBHYLwNg+M+
+eh1C4ZcjnVu/S4w98qFsz5nufQZWw3WK9JDZuPZZPLbyNid7v06N34ssdLnOQtS0r7ZIzDeuasJ
fdlfXx89FNQ322Rpyq5VQ+eoyFdlwShRerJUO7NlJU7IwLiu/HrZJZzTW3gD/bZcNNZQ9qDWIt+i
S1sRfZypMxvEOD6EOZTEg9f1rbOLXZklUODgNq/ScDEwFrLIXkR1HFtOTuYsV/1CZL/W8MO9HUme
sCa5VIDdUwe/0mJSUg8dDsVKd5wIC5MttCf3CeVr/tIaTv4U1+382tRxd/ZLB889yLld7NittwE5
4jB3HKIbyA3x55RBDW3p7EK95sv2YQl7q6yHBjlWvEkkElTKi92Ve0I8xCpzm16tvKAHP5TiMwIP
O+99QVhUntvOD+U5qiZUsyh4yGKexTdkM1bZBanZx3dZTu7cEgx5vfMqzwbjILAxIQAaW2QX2z7K
ugu8ZwCKC5GlbCVB4/dmeFt4BZGBIz3X3kJRvGvz2HmBn5rtmdkZ4DO9OAA00Ceo3zPL7J5wwry6
fT6cCxdvlz/N0KfggiLSZakCWTTLb4sopEVCs+7tEp81kJB2rUe55SkKfYH5dPDb+2XJq4fOW4rH
jvJkB6+8AMUoLLSAZbCy7AaosPTEYZEesQaBWE6xaDDeZLZy1ip3nU8TSrWVW8w+cnQ0JytF80h/
l3Fj2IB4CYdkkF3247TVs+ccpVe6rAfV8djF3XA74LO9nwjSvCkN5T70qMm2I7N2/kXZmQOpxURC
r1DJQlwkkXTYqMmUryOr1dvQsqKPGRbJd0JLQNrw1S81/r3Sczy1Sq0qxvObIr5dm/zMl6UJuOkN
VGTlIaoKYDGBWadbNVrxdojZz8HnL5dPkzub2yXFqzc6dXtazLp6MTx33tuNNG28v0bVo/+uASSW
88JsgeBgsYH5222xIboWt7KLIW1AB74ZPY9IhrCuHuNpQYvB+3eOIoQkfayLCjCQt+AbHYCRr43Z
w42Q0XQTQ1xCw1yZzTCsl1hWFpN1cj5awMLPnsQcup5ARq3ttkhvxj7N5jW7BBQPqe0xjvZq9sjB
OO1jMyrXagZVsTBhbJPZPkIzkHcVUpNnaKCadmhDrGFGCfhUlnlfM3tY2gdYtdnpyoW8hrPYHu7k
TedBELyeLE3Whz9gPGcnFo6kjVkLa8HrXVR7HFrTwhnVgj/beIbJsTraFToOOfOEaSuy4ybUH5gH
GNVxOyj7QikJwrKPW50GpxGsGAWXW2Uq6IyxgpJ+x9N+vusQvMygLtFcXPGXLXy6m/+WS/+rcskk
ouqvGtDbL0Chv5Tf/lQs/fZD/yyWXJ1wKNnZEcFMVKFJS/h7CyoDeIGmC5GPeoUH5x/FkhP8Q9rw
+cFd0yg6yGn+KJbkP3T4moWPC72KrrL+k2Lpl36UP0//i/IIjWRADaaLsp81kqU5pG0R83SSkYXI
JMRIfo6maP5UWBMLtMh11z99PP9GoKh/4U86G/0HJXgH07V55T7rsD//QcIE4t5YvPkwTWn7aBoj
WkHSe/d//Vdo63/9K7T9ONSES8tu/5q61budOTZuPB3mvkn2yp6ax6xiRYG6ot6ahsrh4LRqg2Pa
uHRKTr/Na/6fUi5wj//yAjjbbVTAAjIcn63Wpv4k/6VGgKE6yx4vPT4LUjU4TXIJqBf1mo85IG5P
GDXaDjmJJBujJnpBRxskBkn1JkcF5mm2/hUM91sGnQkMZYsHhM+jcTfbGf9uXs0FFKDcWEasHSmi
DTfs6IR7f55/IMfPLk7qEw8yoSRkA6CXVl5DjgNtcIj/aa8zhRh4R9ZM+4rZDpafLZeD2UzWs+fY
9V2rMuvZRk/30DtDCISlq7/4BSixdVeNM0muvCMgeSPP4nLed+lUnkNWD+s2TBhsqIrg8zg0q/c4
mes3Iiz5QTUlwbkDArvlyRteAqxg/WbsarM68lGVBWoLRjFrHsHC2Ws1IohX2dlbuST281zNKDKn
Kr53m4VQdRFgagERC/FQJu1jlY+YqkaWPmu4RVDWvZhsJ2dKDqFZqA1ijvaUDXbzCMQZ4dIgp73X
WPkRnBwvx+nHl9QsxpcmXbwnvh0Myx2PtNIGTzHgUfqYMY6vGZhzDalyZqMdVm+DufDNNHVpHjxF
aQu2CJpyXwZnDw3tAQPJ/IMV0fzJbPkRPE/dZw9DyjmcIoG0qbeeB5IrPqe9Ks9TVQXnovD5RBgP
wB0QhcJKzZOP/W6e19uuDkE1lKO9rRrMljVlz2ogO4kM56r9ECH/lRYE1U+UoqM6GBMRx6UYGhAX
3M5MYue9lwz5EX9+fTfLWm2wQsM47JyyLbcmeK9j3fkMThZSZRAhTWg/w+wSYb8gwSNu7hAeI0kP
ovF7Zs5EVaGJ2RW5aXJoWNV7MjXjSxgQEx40I78Kzfi+LkJ/ZU2840AZ9V3IcAPReuPeG5E5oiXl
vXgiDQj6iov1CLQAC1hcjt+JzJv3zEfEfST4JsIx8DGE1fOmMBxkReST8bniR/oiibNeTypMSXCZ
4EpDYQrDi2eGzQcr8+W2VPH8yVYFKqqKmyFvm2xHJdN/M1PPek6g7G7IXwVgbvDZdhHfI8MiPmp9
ieYloPO55d0vkK+giCx8E8KrZvYgXP8tAsu3PELRhrr4TRndQLpYiz/U/2ESNz2uEqOgDejCwmZq
4r6bZBK8oiccXiKba3NlG7QBtslKQrBWYGQ8fsczWxPQ53JRak7yFPNF0dr1iCZFfV8XjrgPeuXe
D3NoPZdJV78Nrle9G4y3t4uEw97aYfXuFO58kzoG5YavU4GMFBizX6rqSwSvuFwnlGmYTykGr2/O
j7kJECoYl2muSzBgmOxuFdiGz3VnZJe56i2CkiI+H4vl2mnK02LtKTM59BUm5TUL72TvTgk2BuxB
fE0FOgadbNWwLsiCc2rO0tniJW7ues+OfPuznwWgod7GqlT9R9IO4i2xyiKLDgzuS3EgN9oot45p
quF2blTIrjZyBnFxMtIBWLTNnywarjXeHyy4ljshCmkW9I8MF8hRQNTMzH5CaDoO5d1QBTRUXGEn
YWQPvdlhJzXzi+EOd6Koi50fS/dxgaS+onl27lo3IlgmvCuMhiwqyU0U2Ut8LOzsU0f+6pbU+mE7
iPlr4hNTJsbhWxbbxRHAycc8iPgYL160Kq2hPldoTrZQFCfyVqIev0DXbKOku8EAFu5y1Von7A4B
wwI2RLl0AYTVUXInCCS/JWhlnNct2HQv9U9GxlInyQnVXtVB2BwZZ+cb25gIyQA4A9gxG6Hk5PmP
qMaetnKwKu2HTsxr5muXGZP21i6M4CaNo/q281K182Ju2CYl057A72k7BH5ECidfpG2NrKfI9TkU
EtR53Ts++20UD2SScFvCQqFqlvUaPYl5o9wkOLBNenIKbJmekN3ZKgMnp4+Z+o+uVspjMR8Yywo3
pjZa5f14sOuEeEZLkeIWEtLQEd9R2uZwjFRgEbsSMDR0Q+3dCjvEn2pASRLxzOMB7u9GgCwrnMn9
Ni295uK4nrWy+qzbRfTdE5MaAxi5P7375HyuMJZNN+UUwbHIs+wtMMJKrr3Jm/EnjIRPSI9tNdJP
ZJyjcJB7Oc0j1RlZJgPm6WPN+QpLj0ME2GhWgzqsua9uRd7VN4StLXCSTPvIyhvwSBxzV3VbaOsN
ZDquQDbQ7qn22unTopyUxHSocH5XHlS+cUajIh3GW77U8G6P9lwszzWy+WhtdQHeATc4FkM4PySZ
s2zGcGhOWVEjp7Tzgss9G1c5HuRtJxzxKDuRURzMFk0g/QTbO3/XML7aGjrHToF72aDUT1+lB3DK
N2e1E+E8rgbmYbsmZr88RMVjjjlkDVtOHZPEIekGdeEmAor4kvuRtc/pdLeeU8VaeRNuAxWK2yqo
BDMVZVyKfvLZ7y/zCcvGmK+Ik4phDXrQ50TU3MXhIs/BxCAYc4Bio5prHHMh4uwWcbB1RGgvWUDG
XnuT46B/G4BGIzRyFToQm6HvTTwT9bVOkY5+rwsNL4Zj4U0bMzXH49Ig6q8Lo90PrBze0BIljAqy
JD0LOEQfhZN65NJ1YkRNbOFgd9/QWZgHFWeAZsyqZF4F2Dnbydgdv1b0wixfla4L6uZxmiCdes1Y
Vlt/LJIbY8rzbBXOMsU4aBfxsXXG9hw0XSXWLZSVHIO+mxym0kcWkCaVez/bSCOWuKy/MtA36DcJ
KNTfDRpLXSKlqcNzSEcXpuzYYVOTsIcEvv8GH5bhCV1fle3MrOOBU3MK/yjznAyC2QgvNfFq3ANk
Mp4lBp9wE7naohIn2LCJF79fksS4GCB5eLuJE+8GVqT+JmIxti4o8uKN8Kb661QPS72NXb4ka+Hp
PA9Uhb8VX01iW8+MP7tvdSpTf2PjsaVOLggAWk2APbeUod7TlOEkX+mCsdzaI7aONLbzowMx6Jy3
y3IQZkdAZcX0vm9TNDNFTZbSJnY7Hu5BURmXEvnFS2IDV40KKg0A2fVdtFxfRdC8Ooa2BgCk0ocy
CNcffUpNkgSS8iRoGuuBY7D85tReNW4MQm55ahP86eE5D1cF/myW+fW817a2lzgh6WAFxMhnylG0
8z4qGDmYLJ628TCqTRTxLK8ott5YQwA/nXX5G3jVm+yn/IhIwlw5kbCe/WKaf/hznewB11RkZSZM
fxKF4mp2QxbaFQTGY4Z37/Gvexjr3/UQOjWYfomNISfQn3uI1iYTKoqMHl2H3ZzCQE+IZIeEt2F/
9AiLjfLeYW4z8sW8d3Prw/4q+bCH3v27hsb6s50RJyNDef1KmPWTcgHb/s+vZaiQ4+Om6Q8iofIH
Nj2498y97G3Uk1oxCwrCOOCT7SMMZ5IZEkgI1zkQyPIeIcK7GKXTnDpnnG9KVTevwyDE/cgG7JOi
4t79zQdHc/xL92exq3X0xtYF5Pfri/Wln+H7croD03+mLB3RLHPNjWZaaXxvDFx1PIq4wABzW89Z
3/kbk+eUjtervqQ1dbNE9/A3OdC/mmP4BB0XqaSvX5TEe/pL4xvBsYVyFHUHSLxEjAWkv2w6NqSY
q1FNtijTNxzNy3Z2HB484UAFhbIVE32sb1MxZpdUiebkaJU+XrnqW53k8tH3UIYEfbMcQgMp/6rR
oq6//jjdf3MhSge6memYfgBJRsck/NzM4pd36hz92QFWA8NUmTAbbBjV7ioyLfksMZcGsSN/EM08
HhDCIo617C9+Wn9WZeRsE5dyyXAhsQ+M9m7H1hZvIyYCJr3MNk2zcN5twTz+to7qcrxp49gnl8fK
NqYgiiWZuKELjpIDAmH33rTiettOBfWqttFSQJJpNDnzjYip5jHaqE2lTxhbDMZljFrvyXDl/KPw
I9PFsCPAqjoIhihaPOpeVeXHAdLDkdgVanaaZfoSkKfGiv0qV0gbFZzE11p9KpfmscwbfaYEumzP
KOiDgn27MBPvSeCc2aJMZvGOaPqcDmQtwbiiZ2Rk+6ITv1HBuXb+3jqIiE99vsjx3IQq4kNKwMAZ
U9djJY2yGEhi7YQ5mHcoCMA3XBvBIWNUMZT2SxUKa9U1Tp0dpYeA5gj4MdnATuB/CCnow43ZIWNY
hwmsoHHlUnHfBKbovsncgeAiFDV9a8ZpSZBhzDtmlF1tJw5hPBITpbwkWndlII5Z006bB7pvjlhG
/J/NlFbTLhEjdC6JsOsiIHdnamnc/FjUX+d0yHZt0id7UDncT5niiiTWqN/EWDxf+iR/l8DvWZVZ
9ZuvcifZtLjYaCr57AJmuwmBEnz4PHSMS0s6wNHiwfGYwX3Yo83h0POZ6R97Ihi/TMyZvwiYKNT7
uY3GZ+L7dHq/faAT9c8zCrrVoGj6vbzE4AcH/PM0WVA2J06jXvd2JSsDSCo9+E6x5BM8zxxZl7VE
xbHtUroWzE8raif5WDjt8GJag01wsV19cbuWECRBh1VbdM9o7BaeAH2FkdBOGSiRmlHfkeEluYMF
p0kflmjO/J7OKBQCN1HlLtwjTO9LazVZ/J84LZuPqpz4VNjfrDq6wxVbhuVQxjwTm7phKmcT3bya
Av0IjaHk7dyZrR85WM0rgBj/bCnGLF0dB+cIwNcpmWV59hAn7FseoPsSfjzrqnJ8wVFDe6/mZO/r
CRA8qvquyJgPyYQ22Vfl8oMoMlyY7ETqN3AkD+OEvrcfetpt0wVEUQoSh1WsuWL80tLQhbN+1ZPQ
Aa/Qa7gwqlx/B47Kj5a+VSd9vpvswjZEGtbvbjMNu4nxvLdKTdy9YEKYjOjmNZlMGvh4Es2jWbZ8
M1VKKXJ9FtdlpIWiESS9zCFvRxe9zHUcVioMVnl3uZxvlgib5zQyXbtehvbECIbLuzEP09U/GjHx
cLq5ebxOfODf5LwVCXHEYnICTDI/5qWVoIKgoMpxUZ+HkPSS63jAAP7wtRcNnS0DRz56PcjDyzPv
spqBkIrjH61PAO7C7QZhDtwkXpuJWZgfMb0y6ym7NLWYCmRvWUCfQkk2VHJ6aIaR4RzWrgWvkJmT
Fc07ghyA0BXIEVV/oBjBhR467ygzSSIeSAcMUi5BwPCW2l43k9FUuPd25rlPFDwmalZv7AisxQbI
GZY1r4sDiQZGnGo+IgQyW0Jw50+lwW0e2m1+NPRwBd4XxxodPXFpelKjc/NWPqUGIaaLNoQVNsOe
ZuGIcyz+/HV+c31IThmz27KKBWnHxnfTXHS5LLFmrfOCYqnpTDhC10sTvuuuFoyGysoKL6aVl+e6
srVMUvhnv++a18pihkYmHjO1QdfKCiITZFM6LRDSPYe7YXffqjyo3jE7saM2m+CsJOdspYggQZ3d
tB9miQ1RZdlgbTvap23nUZ73BG+d9fXctPoY7sKqu4Ekz0QySCQ1b9by4zxEgdAisHqO9dSbukQ/
BWjQ3i2fS0IsQ/dtaEjniq0wupcYTXZWq6+fTNAAcBLBR+HthHr6dS1vfdi4uygrs0uhRqZIgsck
ci/7+fpssFjrnAY/iu8lRz5zJ4aowN/FvYwMl0eFCvxzE1CGNDN4CNWyjg0Kkq08+J4IcjgqYy+1
ntkrdawr+SIDBsTHOTfL88Ky7ezaFLGF/g4AqEOMwPtW79qlojhXqONtwmRfZkWZXGfM58wqt5+N
ouSw5Rx7rTq/fouRJpyYX3jr60hw7Bla+jY5WBEaKCLMKD9BRMCqoM3JdiDZuUIqdvtDT7Nz5f/0
AE4PDYbrEtfbWL2TusOAWjEzdpKQVqGncHa8Rm1shstbHvZcPNdjdsIvs2dyNN8AZYo+09XPcE9t
TSom0ZYpVIvCu2Vo8wmZGGlc8GnY9HUjH6bJ8RaP3EcZObWfTW+s6fEcrjUDEuukmJeB7SmSYync
5qTqnCGiPiodkw+lzZwMmy6agxw2O1MvMr2dBhTcKmZkwj3JZm1d9oTAXdXkTiOH71IHmve8dGK3
YVGS4EsTgu6q/orZlpKjQeZ6xO5HE1PD1rBl+T6OLp/agivgaPsxt8qY8Rn0uUk3NKrmlaoE8Pow
kQC3ys0qoG4Z3OSOsDkOWUXS5EtVhVSQM67MceALn33WgpnNSP36X6835lykPGIMa2g/XMUzteah
ciyXfnqYbLQWRZwmZF5W3NAJVWUkXQ6Z0eXKRtG2uFgh8DvX3kJHpuS8m7rsxyCWyttCOeL96UGx
zhcWNp2p0lXAPDW0ZCgFhz2DBN6xOso8VYfBF2+EicLO15sYjK8ImV3tXMkIaj31YV/9ZuD9r+/w
b3yHaFO10OkvtLLs+oeP7E+6rt9/6PdVpW/9I+DKRaClIZF6Hfn7otIP/uECo0RAKwPJ5ukn7iSb
Sh72gWXSHsAtwB74x6bSY71Jx4CoWrAN0z/1H2lnf+nqfLgwEHtQlzlQKv5lp+d4TsxTNoxOxGL3
pIGxIn1UFuGgjir7fdLI4DSaX1MMC8e6EQKZQ+UHl7Ea+wPBVOPeaaxmb/Y8JP9mpYlM6V9eGm8O
jTGiOFtY5q/M+KkjszCzfe8oR7eu7nGFmff+4mHkQ/7q0jAM1VNiEWa/Tdpw1UfQrI2asPACuET4
zS9L67GzXL9pt/UsC/l5qQ3iqOOGZRbYD+utiMn4aAlb46EDjM3wNzlZ9eY9UGi/M5js9IZ/UFm4
bAQiFuLOcGEJ4kQqIbP2UzyPEegsA+YLAvi8IRipy5kQyg4YMeuQ4OS3PC8reybxG3kaut24HRj5
+c4DWbjDp6CqGXS1TTGu0ObmoPBV2nwtcLVfYLVUKeC+tk6Z50HmBf7rEg00hnacn3qnyrMdi1C8
3fQy4rFsIK+oSOEHCF+mMDL2+NHaUxOlFroqp/tIzLi9p6vC05d2N1ZUnerK655lmUwPVjDNe9kN
/Q29y4g7azQ2iVzQ0uKs8e4a4cznMop3BqQjBBKDVV0MEbyZTtqtjKSrKqaEeayXMLVcmYOrbg2Y
44+kiBBhJeO526pknM6RXJ7MIcrv2xkP47QEpVx1yrOinZ8Z4mvbFcyaEVetJtfFSDk4tDAX08/q
CzpCZ83OC53QiDtvXDusj27B2nXOpzQiiEPXpOiKmi2gQ6KQg1w9z6Y5gcIgw2LyMCIgPSl3tezj
bM2oGPOVg8kCf5x1mJywZhMa0L9q0cpkEvYull6trSbyHvnUmxvfy9pdCpfphM8uOAVMSXDQmnm0
CUszf8V51T1Xskp/NArz8TobjPqp6ZKFCDl7OjujKb9FMvYYFvfNFlILoCd77Nf5PLZbO6mQffG5
ix0j/YkImKyOv2Rc9vA62mndc6WtFvS8F1OO6g7Exnjjqm7YUlAHoMnjfMvev9S9jMMb6h0gM0W7
Y4VKTjEaHS7ptpDhjlKpm9cYVb1X1KJizQQWlbQfDFuXaviLHSEIKtJ5/o7+KrxtiLHa+NPUHgS1
pVpT6XlvaKxhT4XAtI/26KXtplLOHK+XXlcVaKsh7Uu36/yV3RTSXkPuYSKOcmPe5FFOIjWgZ+PZ
nTodMWzkRK1OrXUT1C6pXhOf43GUS0sfZOXxOYKRSPq14tMTQ7isxahZqGO8yzEWI6j0Q/FBlIvy
Vglrn+dF1cx88yDg41ua7NYlWQIARxCubWpM7i72ZkSuoCQf9zAXHXY9faAeZUm4CnrTyjtmffsp
iNXyVY7LtA1VJ46Bp1PsvRnGbG0Z1R0noXobYwbzK2hQFPIFWe7aMdNmZLEoNHu4Wlr5XoYyGDYU
zVMK8JVpwR1pBeIIC0KxU6I7JMNl7OPiPFcSYSLlxnisIq9yN4AKYd2moZ+TVlh57WokGvWeIAL1
6LV4q1awZMcJQG6X3wNhqhFg+AjOgAhWGAKRkFMowLy88zgObgp68YQIu7x4QeLeXJLB6RlJICi8
BRbTnI1G4/qlA7k/0Qx/iegy31hDIjamZvx7XKPBttXk/3Fx21vsqPFDYqvsU60TAhgbWMASkWkV
tYLaeI0ScLss+0gjqAuwXHXYgOG03kOXzLnxSlwlcQQTS4aL7TCX2MprYEFUt167EzrHoGXqepoL
S71Ffkx6hc47sHqSD0BnbhYG2C3uQnIRzGtEQq/TEuJgTAkAH9sn18FnvQotL360XNv+XLFmuMh5
KqxD13bRgxCiphKb+yxf2wA83isAJHSOZIG5+1anOIQ6zyFGsWehG57G254kDcJFLEXbgMddKxAh
MeJF1ukQ7kiOG61zP/7gfA8ugRGrXSO97t0zAv5ExJr8TM6as0tnJz22mT1tG0UqBWfDdEx1UgVZ
Yhb/4KLjnOcmz2C0r2YWKUxZlthYBzgDwJm6JF+wbAFjIWdbB2J0MAKA0MNTHHsiDXuwR9evDXRN
jMu1xRZKGsjaHi25JSz9I3UwuStf1PBvJuclgcp/TKnvHwInJnOdsA670bEdQC6ce6y55zTk6F/c
/BzNfojMAU6bxNDlucaEkqQwNr5Z1tu6Fund7FZyL7CE8APLZN9DECKEAtO+unN1tIhtD/amiGdS
BVr+kfim8Z7qQJLWdqYbWgWBPqCOCSxxg/FjdFhRZYx7Ny25aXtdl3zNddgJV6mLF/OagSJSSR7K
rKNREMyM8YrHaXvj+DpexXViclSsbpFiO8wGCZ/whwJnN7dGUm2IejNfvLTvSzZqBLUwN2LxN1/z
WyJoYeEm7XSuS3/NeGGJrXBJ+TqA4ZoCM4xm+5boaBiU+Xxd8RdDpOO9AdrkMpveE0Z+d59es2UY
DRBDUYL+ue2u6TPaXXUfZiUhCn1cvc86pqbXgTUkuPB9habOsTGctHx33KbgdxJzY+vAG0DLpCnI
uC1u/aazzh3HGXdRR0xOdE3Moe6ycYL6PVBQKe3sC4Dzt86wvI07W7jFVRrUJ5gChlxx1xmglkmf
idfs3FW5NaqmuKiYZNZKZ7QKj7TWKdfBrTqDDKKDznNFE32JAsXD2vXd29itYmJ2uMXOCUR1dwOC
H/C+EglYBLcQ5GPk8bgJUzJksR43X/2gqeGCLkZwAr6vdIHp2u2WVMxgO18DaVudTeunOqY20Im1
yLEXsWIMT+znZCwS61aaMtS1Fjyv6hp7214jcClPWuaDOhh3RMAi9gMPfahuOjrX5BpgvYpM7DSm
LU8CJNFlc2DLJqYN0pY45NEqqL+q3PGfmGOKTXUN6xU6t9dHhsL6O3DqvY+VIL1t4zmbMAvLgjAT
f3phidRcLHq49yb0033lkX6yYjNIxp0V6sAz2ZT7pmOgvjaiwnQgQi48MhoZD/ukqK0HcHRxcQJy
FRCMKusfQclUfp2bkXms/TQ312U1GqvOGTwTQVETO/2N5882IPBrr/Lftu7v2rrAF3/Z1t1+Scrv
P8tPsb3on/i9p/MwMAJOFWj2XOKnf2bJSIu8LVNCKcUTRHLAH/JTQZA1ADpgdPh8/D/JTwX8GZIJ
mKuaFosDO5D/SVPHn6h/VoMCucMPye9BKUlT5/0iP51BcTn9bCwHgvnmAFfuLTDfn5rch99+2c9Y
vX/9E+w7XO0GIj/MohX98/IKqloOJ5XJ4hg6RAb6bDcw2Hh8pP/TSv9//BX9Kn7Se0InnyY31hrA
8r0z3qvpe/93ytm/eyO/rGBlUgnuNf7EsGC3fgTJ2ixf//pdWPTsv34jPqUeemX6a4mh3/7l4+py
gwiusWmhfpXtRyU9YqHRiCDC1ApHNySDzDGLEN40olAAL0zzO2faQkK39vM0qn1St+0L4nnHIqez
SzdtLx9JsB1d0BGTOgct/nEEQObG6adxZ4GcfOLRoN0zxZA+zxlmCdQW6Q1zbEkabP1e+DXpTahs
cqJpDuiVdcUes6Wiv9lkhoxv8xqGXtYM1cpLYEF47ZAeYzOXNyZN+JtRSCZhsTvHt2ZjeDcU+TQY
JrO92HAJ+4mKYcIohPCDTnA4D0GxfILHlm8gjdnAqZsPD1LWKUwKZ0vs+Ljp5ILp0e7OIrP7T1M5
i0eF/RaYkcy3ldOmR1EA9sgHS+y6zOexMNXWrW+CWEgdMUHym8aLI3t+Seb3Z7mAma0YO8IHJg33
NiR47lClAWazaogfw3RUH0FPtNLIYLdbe+EET2ikYQYr812VXvga1/jTNkAFl0+eQk9O0pH1vW31
BsLtRP/DaATx6VOa9y//l70zWY5bybbsr5TVHM/QN4OaRAsGe5EiJU1glEShBxwOR/v1tcC8+UwK
xmOUclyDvGk3TSkEAIc35+y9dmCmfrIbXWXf95z31t7ygBG3XdeQSrBXqCVsbXJcdsuRIvQ1shRb
5LjcRkjLSIBoCSgifstjYc60G/gir6plsR4m1f3M5vGzPZuvAakaX0cTFDw92PSLyvF06HTl8pVM
Ghz6g/2KLkAGeBjoW2cNB+AMTeeI/GtWT53O31eO/I5s9PJDGTjtU6qRg1qMjXdZUpu4FuUQbS1H
UjNgoQYfb2YXMYX/TSCF3HHY0Pec8mb0ZK4br4NoirbYgHSMekibDs5kmyF1DS5gzu66aTI4EKWf
o8jJ+gc8et2DAoW+niVMglVOFtJ9EbPt0YsoP6DTIIZIq7ttTyzYrR/wOFHD0HctpcACx9x5o4Yg
yy6wnJQQGTHQkjGbEpjeycj4xCkxvp/iVH/Iqi4fEfnQ04bHiboujvW9Ycvoe+RhGWCUaNGNOQTk
KdP/9DAOGRUJyFFk38J1NDdTPLlrklHsA9m0zVWjgcQzsKpduIFw7yLN0vbsWK07zyjjK1yFT1HZ
zPeKIwX7MqfXwy5pXPOikfiJum6EZQ/JKvquSLSivDHg5LGgc+1rtJy/7Cz3f5H7jWeKtKdLSTrN
9wTJyBZVA/1oOlr6VmtVsIrwVfM8IrIDNsY8/iyalifZ9mOxRYKo090xprAkxvGKPFP7UYfts40m
H3YvglVj79Nx2jucl7/4ZtRzQnWSe72khYdUpHA3oEFSJPxpb61KbJ8/jJzgjgaIw01njcOLBN16
XXVxcMsZ1nosAlTwK875Gk1IHDGDGU93Fg6aHWc5/45k1OplSpzhXk4gescsUTdj27hXxkiBv20C
5zIXEGqNxgEqPCn3QXC6AjcxzcS4aX6/dtD05quGrBTq9CZZs3LWPbpuepR7q8p1nQ1aiJpS2KD/
slNX0b0t6oQg7j77Cd2sDY2eSSgHRbtnaDibkUzKnZhEu1f1QGRdK9J2w6rCGUG3m8ticDnKJXWT
PM5myTYaZyl/pxMl7iYLsO7TW5gP/Nr40QQ1eICv1VxSJpzWhYPkf41HQCc9q8yCC0Qqzo6ttIvQ
OwaN3Qb1TrljDTF/KckleQpWxbUYEz6m1B27BLUl4UxeaFJfjLENrU92ptoWd2xEbUgvgjWZzTyH
sZ5JPGPneVehtv4+NEoxjfU5ciXb3yfIgdeKWeAbidAIKXvPCwm56l/x+s875MHOJRKDaj/UKcQu
crfFS5vXxncqN8itCohxv1ochE9TSxQZNen88PbHzYruJ5UgeTGNCDY4E3rD7TBnIJUXc2bv44/a
MobfgiFRbhgxBti3S6bzYsJ1WxprHXHR7coqlP49RxP07I2q3fQOeSsrW1ra9g0jTN81W5s06T/Z
1Rh9zeykfurTsty/wZIdZ462KZ4vyr5LGkajw2keu/zg1t0LhXJ14Xuun1MdyJyNH+W0/WhVMnnK
/iZQOo/vjYkrjSC9dnOO9oamiKiejHoMay3gYOoLdAycSUlj0BEoHrLWgInp1a4CnJMhv4NLzQ/W
R0RCQZq7DwZlrC+q7ef71Ab3sBILqNYRPrDOYVHazaLjskQf0FQDULsyQH+t3/C1InUx5mojr963
ID/UHjzYrrCSn4HBn85BqT2U0nUuI/Js9rG7+N0axC58/Zq/ZzcqLyyh5U9DQP2vAqL9sEBIt84C
r/Y52+7jHMspAO85bANqRlpGR3xYrMyWgVe4DloOIxFBEpac7BejbIptJRjgHDTxyzKi155uEyNi
69VrxhqOYk9vH9vcnZ8YSPGdm2jxrcq64KFaRLjuYlNNpaj2vrTcL4oNqQIqZUZXBSKlad2WVbA3
Iw27i4KNOmt6/9pXkfa5XMLMZ6UyY+Nr7j/vKVdj9GvS+bGjbeELtoVxgzFRe4xJmrijQDIdssJc
VE9j+rXqWv8+qPtxp1F1fra6yX7upWY/Z46Yblip3F3SJNpmQsG50YSdhF6E4HiONfmJWGl0lvjZ
t6S1jphoeerKQc1Ji9an7U8wIeQkFr42u4SDZayaGiRE1VHCqhmIO0hj+qXXJNW2CjJ1UU7K2grU
DusRnBEfsRdMh86citvIN+ILgxII8L8F/D37xnwfaLbPvsK3L2ei4m6wD0TbsvBQLNvUu1aAkvNb
ndboBXn17pcgomypQKg6SEFYDDkd8/rnht5kiy/EoHpD/TGwSgAaecIUaBifEi39DhhvvGFSmC7o
Lle3HjJSzM2YlInZFdOTzineWZFnkm1nAkJ2noGvANNyRpqql90SGMjZ3zLzg92VzmU2wE42vEHb
RlKMt43XsnQTS06iUlNrFvX80stxZmJTWvlIP7asTf0F1CfO4pHdiutBoQNZQ02uH7t6rHYdEw57
oMqjHWGb6rahnrGWHdLTGLkeWDYSqkEKDTvLNOAuNnmlPbZAgcmvKZF3kKSGYAS6FMT2Bb+sHJFR
J0+J5fH7xsI9tOCkjap40juGUylQ/ltBanzXY9wAdknDBAk1nODAh+094o5faSCiDgk6jm1KCfEw
j8N8L3PPO7iDPW19NUlin0w8otbUi4ZSrkuNQPU1M12Fl/5ed0e+ec3CQraO+JdHYHaxWgUU9686
pZFPxB+9yyzqOqTRwuFrCULdp7o1X1CgcfcDjdzljm69ZDTXc0AsAnhsGM1dWj6YYw5vy8+q7Sze
kFa1kuhLJvPbVE0+8u6qeSBtZqJKmWqXcdTfdfS8VqQXJtSAtFe/geli2NUXOPkGYZvA8LgNNNM6
elf0bK3c+b4ctnDrzH0Upf2qYl9ySdKm7Mge070tO8TkIGaHyLdkusN1UK/z1i1/eJX2o52d29Fs
rZ05Iptn39ZcUD8zVzjMHoc6mdfS1+KQ2WrPg+jXhm5XmziiTwF78AsaVkmHYXHuY+iINv6wxNtZ
Um10HywmkfMkJHuC+6VWi1i3w2/JjF1djyK6FlUSA76Pq62bFjWxF1bfwYTJkm9x1zthDj4HQmM3
9ltEiPWDILwE/HGsE9VTmsllkrnirqpy8UVDUgKeYCqpnonuh+g998EzJNWiAjTARddP88FMgxye
c9KFWkI7DkVkY9/ZvpzvUPHJB8wm+bYvO29a0zopsVq77pZonQjzfpLsC8KFd32TcyTXi/RAb26C
VaxIH0BQdmnA/AxppDmB3Ax1jOV/53djnl+21Xe298ZXMkv8ayPolL6WplPf900GE8isu+EumsG/
qSkJ9pmWtDvld3yKZUnYfE5hmjqe5C1uqE9+txO7QRhBCtutbajsvnJUvevSSX51JfsrOmmJeTP5
gfpKS887oMGpnpHp6xHI0M560pcV0jVKsdITP0GfX3WXSerb10nZqme6Tw6SnWY4kFDYXw7alP/A
JoTcIjF4uXWnorveE+XPsiXvrncN+6Vts5rSM53DgwHR5koqkmhdVFQWUaaVzVm3Basz4cX6bFVe
uc0jx8iXtN3kptam17z3/C9m7WG0C2YfXy2mM6ctsnXWAwZkjzezFJI+0K06UlY37iSZybIiCzOB
u0KgyeX1stoeJk4VuNwsXB4G6v5WzBtKrY9akX4ZK+BRMbP8isINWvAAw1RuiGe4ItYmd4sB94Pt
NbR82BkjfHfLR1h+9ZWaC/MC9h9bKeDlUxRTwc6F3yFAbbEghhyXXO11gqhAVVM6F0bn+k9KI2Sa
c6e/5xQzoJBNo8+FpakrFsUCapvMXpBc1p+zBgma6MTo7YVGpXeVRk2a04VbIk9x/IGC01R1Dw55
qDCWpuO3XLoErHdyyA692b3CfRhWHeWdqzHwq0uLne2PSuguoKIFEqDlN3Pd079rLa3YqxxbycCr
usKdB/GBkq66sU0/voFDgeLQLrJ2i/yuuZaACtctQtNPfP8/CS+jGcGahqWS2vTKitR8COq2u8vR
JECXK5InzLoWCxdQKOxq0X0rrPq7pSGBydrhmz2ND3MH/XznuVSVtWow9hk21b0SmrXmUyse8CvT
zk+SRn5ydJjCa6io2LE6nY5+360cRjydkdreQ9jzrhD0TUwusoO5RMhrSOBx/B2VAZ5OZkIaCBrt
6Hj0HjnqsJ7EQfktgg+/EXHwbI/2cKkLw9zzt5ibZmzUg53aSIChWvS1mr7Hc9Tv+kV1y3Obsusg
mId9D/SFwjYwFNrxo6S+wkOxIu/Z6xP7Me1restdygcrA5oZFXsqUILBztGcvbIS844zyBMTcn47
itk9NA0aLDUodyuKKnqpg3xeF3LwQ8x12Y1LvjlleI1TDHiaMURB0aCUHqpPFT1kdrjaPbYfdYGb
ubyPUs298zC8oQlwzRsj6a1fRgymuc4GtOBdGh8ikh1vK2dMrgondx5skQVVvJ5mwju/ZhUNZMw/
+5LpdtsLiyadGvV7vJgukYRQqWrIPPuJrs6DYsZFeUXbKMA0tJdF9xh3xBWP+PsP1mIYUYP8RpyS
F2ZxworFRvDARKqFpRX0V2zlYNiSa3DTxk3O/reufnUQXdINBInvVpMhxPMVToBV3CT591rPMv3S
EF106WNi3VAtwZOOZvSxM7VxWmtwoYObtJCxua6rphlXlqyFs2uqceZolsjgpppk8ViVuB6xfQb7
JG3BtVHCenTN9hU3EzBGuFwEUFjyoM/DD8/h1OAUJuJSx+GQ1PQTUXB5dlGmAfjL1gg1+uMHvn8H
cI/7VMbsje2I/FB2hcWGcseP1gQ1gtIjIpGU9XUaEHmN7ovHEWTM5itH6vfsofAle5SJtM43fthB
MVzatYMRtAFVj0RF3saREfZY834lkDHuHF0z79sx+NWMtvYU8+l9JqcDBqjT1g1pRHJczBJESWqV
U+/1YOwQJDTVxlWLy6+iAvBxIfR9FdQMUA67gU0OGBCpo1qrS/u56jVfhgOI0VWvUYxLQZWUZbPn
PF6eoRW8q+z6y9UCA38Fuqt3EAZvdEZFg1KGU42pU2/5R1p647aIRXHOzPGuvItWy4Tg7uO4c5j6
/qxT660rKD8a3Fjix49jZrNkZL1xrStCRT9+hscULuBbXOoNwoCZ5Z1lyMgdfSqQC4f4y7urvFB5
6MqMLSeDd9UgW94TKjid02KduD/TIMCIOhw6rWPrj5NGAAxr6INTzlNE5coqLSnZcSa1z9zfO9EX
98cHTQvDs3XsIkePMmfyn4XQZFhOZEXAMdZIZWn8DC8YFU2yvps7eMJUEIs5ue5wV5y5/lKJ/6N3
slwfQ5YdkKhBj+aoUj/Ftkj0PG5DvySEjE3Xgv4bPn/8EpebOL4IRirdd/SlV+SZf46X0WC5UIEp
Q6Uo3XpDwi4i9qzopjD1OZwnc1z1HUGgtWST/PGlT40fy3QdcwlvQ718RHELHHs0YtOSS5Fk2grL
IZYSTBg1a00vGrx57MAmOAzbjy976tO3bJR8kF+I2DYWc9lvnRyrxQLopVzWa8hvMcr+M+Glcxi7
jNrAY/x+fLlT377FHKPbZHYvprU/LxfLRjeQ23O5VjmPjdnsOfyjwSDq+MwsYywP7N27xGNkcwJn
otGPH+g8//Muce8NP9q3sTlF3U9SVceV1hbGNSVlfe/6s/6Cg3ehtFGK//h2Tw1aK/BdwFgWZrh3
H41nqXmIdRlaXmzfO8hkcH0xxX58lVMPlVe4tK90Gp9vTa7f3qFNuExnl0w9b7NAn0W0IoJpJBc5
E2fe36kbsvHF+bZFVT5Ymqi/D5d87CrkjXjjhqFBrjXU3wgQ/Pbx7Zy7xtFqlDoYqVmoZWiY6np2
5d72y3Nm01ODg/GHLpCh6MBi/PM+AijUgzSVDAV71+u4082DWVc0yvoh/UKwA0Oy6vUlnBXxFtaw
Cz+yzs1o7z89uA4OLRS+P/JFjnuPtiM6S6sJ0osNLCsKweEa+khzVWgwsCGtV5u/fa5cz/MDyEeO
aXjH316zWB0X939YViMbFHe6RzPondlKvB+LFj10NNOUds33Lt4gNtQs86KBbBGj5xR1uq5Ff+Vl
9DI+vp0TV+ImFncpehbL9o6GSdCm6TxNfh0ytQFO19pLa/IehcyePr7OiddkeDZqbN4VM5e9TNy/
fV2uKHMrkF6NBUrfyuJF84t1lkMWAav48ZXeC6t9VNy/XepojaVG5UYlgpuww6a0sSs7XkxbSuGG
67stPv358+SwH0PRHkECsRXWQ2DDX4ll1baQfeBF0P3dmy1ltFJaFMBLe84PDt5UxMmjBnwCTFBU
cA60G3CeXUy3iHOV2hamytTB64kZG+qOCjZOeeBGVBzhbabzmRu1j73ebys4fT1k9BisnePFjlBv
zQqqjmfaJuo5KCviE3r/0+S66Us5dwQQLyACWZDhN5JE4+UYYvLRvXBdwtAdOrPGwsc3u89lxMFI
uQQG1OUnEALEllJYKuu8wRA1UG9MLQ8aYWYhux1qBE89ce9ElHTr0a7tkN42VhTlm+AN8mxDCc+7
yklW4QWjTRqZrzdBPGBeiceNzeoT8LTMJeABXNJ3D63WmUXrxFgDnWig4GDNYst/NNaism/YfUw8
l4y4+564pAve+hjGmUT1OkbWEH485N5veMCt4c/G8g51DYbYn4O7qXGvDNiUw8BXiGFTnOwNmqkr
1xJqH/mxukoovT4iao7/xdj7n6Fh/M1/Ls8Wuzl9MVHgUH935pDx1GtJ51YhZa7pS+8OxreGfs+j
Y7jZ61/fJAIPZiNqHfzneOtIX5Tz5tRVYdlLuiIYKggKXMLltaySFy5xqf66pcEOztqkaP/xxU9M
U+yrLDIi35Dsx2w2L487yk5VFeLDS/fNQPTaGCP1yCb519sAe5mkDA+FkQdk72hCpAbUxsTPFSGk
vedpwn9n+mPHV2RZfz1M2W4gmEIYxelDP8a6C8wFHSiaAl0BBnScHyEiydthcACM5u7Pv32ANlZ8
bCaLrQY5x9EQjdNCVDZG9BBZjRVqYqpqeoj0dNrCytszz/D9B8jF2NqwNXBoaB9DKHBnGonbldyZ
Zj8mlvbczP7PbLQe48E9swdZvuU/PwAuxbHU5daY852j+8LtmU6VhhAD2sDWolYa1MTEekU/Iyjv
D5Qpz+1GT18xYCsaLAK44ywzDa+bXy9XbIz+kAfipZ6MR0sC8+lwP2IhMa/+/tWx8V4iAEhQo9v7
5+ziwJRzVeTlodZ1h6noyVbKb1NXP3OZ9xtGW3eIYLUBcbP7OKY69r4+pil/ddhrpvaoeeh5xciK
+PHNvJ8quYqhs9nAmuWyb/zzZkbNHKssM/JQWlS0qPSsi6z75VXuPaAQGuoEBFtTfWaWNN+vlFwV
K5pHph0wzeNPLSpnFXDsy8PAQQM9wJNkrRMYIMeALj0BN+2qnbAprbQaqMQax4yg7aV7ezU28UVB
H3mHa/5xnpzmU9CR0xILSE5v24KmNp1LZHHu58Ac3DBW7T8c1f9xjj/5YvxgOfwYsD2PXwyShISM
OD5dqtPVNpuItNZG6pwfv5j3MyyPCF0lJSUce+/AMaXdsIzEdRHiVUU4XPehDsvR99S5XcuJDxbA
Cntb5iF4EkcDwIEpUYmmYiIahYWQJUowMenj7uO7OTUDAfGkDEdgBsWO5Zn+tt2cM90c407LEQ+B
buo9lqnRgRwOfel7nyFG/vhypx4etwSvxcNQCR31z8v5KnUxO/CJTnn0c3l2MnXvSxk9f3yZUx/P
4hf0kORyMDgexhhqK+Ji+XhIjPHv8gXlZUTOT5ot9U7Gjv9jKER2QbWwPbNUnZrzUMTa7KvJQ3l3
6KF0qicWOJmQfLdbVWkvc0ayYfYksvmB6frM1U4NeI49JoOdk+W7IhmgKySkos1D2C4Qu10Hz6aZ
nUPUEBDwfungIZI5bRsAdo4P/EFnjh1Mqzz0u0F/SknU2mkojlcRqcQFvTlv+JwZfg12QfW3zVTl
N07hWfvER9M5T4L89jgTG6MB8FcMUNeTDgLBmZV0yVl4t775HidsvkwLf+3R5yKjVneGsmS1GW3a
BKp5MRQsfVRl7UXq+c/dSHXCEwlNjIpI3HzoCaSFdpCg6JhdoQ5iKLHgU7JeuZMmcItxHx+PyhPP
kZ42W1ACGiguHi+IhcdvSEe228BAforZUDtdIKYkkSqop5ePr3XicRhvGmNnKdSy6/7zQzMNrI9k
l7C1j4yfOgWHTenoL+1UVKEXVNmWUrk6s8M48dEZBh07djSsWO+22L0splHGNbeXOV+SNNbWJqod
+hhyXlkAOj83clhCtKo+/Pt7NQyqmFSk2CAez5Q2kS8pOQV1yFntpnEHSVW6uKcaH0N0i58m34nP
jLZTb5ItG2UA0+D0ax9NY3wrg2ptsp01PW7WWNRQJVSWuh+aoAxLAjPPXO/EtMkNsoeCbkS99u0L
/W2WLiMJgKnm0Y59TOfCBoajN3WzsVDE/ieXgqkM6oUNIzDgPweO8OxUlRVHNCOoqzu8iPNKesq9
TDvDODN9nRqjIJwZnjbTyrvyd48krpqpDIRt2T12Sf3qOM0j0atylcbNvd9V6u9XHyYI3TQdHO7s
EI9emzHSazPbuQrnJQxd94ZPspMAAN1//DR/sxOhpK4DF6fyjI1jeZ+/vS8xDyjAIo6ARew8x+O4
9+fm8eNBvyRoHU94f1xjGaO/XSPQMiJCwFaFCPqNFcYmcWid1vlkdm5ExO0AuSTWh5UzSAFEP4s/
14PE/uXQqyWAIaf412lbSRDduoaes9Usw9gCRSzC1FLED9h2cm8GRKdWE3n1kdCrfdkizuJ0O62R
wUYXiQPdaNbH8c4xJFpdzF7GpzkgkF6vDKAlddnKvU44S8ABaoxv8TOxO6wJpaiwy94mo5fsSbea
LgoHiWZvJeV1r8k+hGH7mNZ5u+YJLxBk6qYrkJYiRJwITnsAsRh1iYNYmAyQ2rZSYk2ybvfx4z01
NlnFIcbQOaRPcTR/uk0L5ttlbCITfmlG9eIn4ta2tJ1V1tuIeMD/4LNjz81mj/I9DaGj6znJVDVW
PFUhjtal5nQzmPnFoKozm9f3bTWbWimNLfYmlOmOyenk0iSWHIMKbnd+L0Qq0Qz6JHB+pgkNC11b
d475LZbVmSOTdfq6VGl5ohyujzdkgSgbHMIONRHSd78kI+ljvrS1e4wuerFFM8MZp3HKaKvyvtkU
MBtobldM5I3ZXzio/J1s0C4svdN2hrKrdYQwlAEn9vQ76WAH2XfHwKc7jEgBQXnGm0AZLrUXb97E
RvRg5jbBorPTkL+SQXdVs4i3Gb8HMIx4xfNh3GVvHs9xaHY4uvjfyxk+VauyrUcS61MD/PfMqzg1
p7sQj8j7XlIIlvC837/fVG+dssr7KtTVy0S7dzUN+j43VH9mZJ3YJBq/Xed4Y9SLvixgXVWh7yyG
QuoNa4gX248/l1MLoguHlL4C/TbXP1o19MYE7GvLKqTp5K8n4H4cxp/rHGN60k5nTGcnL0a9kjML
8YHvtr2uZDKqCr4VLXFhbNTzvrfFDgUoWmqVnnl8pyYCl7I/qwWWvXeb32KaLDdDRUVIkrw3Ww88
WzQ914V8VSmahcQ98ySNU+Ni6XlzgEVC4B33aeYW1rdvs0/LRhKP09k0DoSjDCCNHdyplpZAY2iW
CNLA+pTqURJOMaYGwsSraz8miRWM8PTZwxKEPSOK7fnM8zj585gQKSNRvw2OJ8ZhjCCXJ2xzhka8
WkH8lJj9Q2GhI/l4RJ28jgc1jx2lu1jm/vw82l6bEoEeL+QkKqjmqJdq0sBPdvLMQnpq20pxCtGG
vvzDO/oOrSHAwYH2MlR4RpIWietQ3cvawS9t3BIH+VgWwZkyy6kB/Nsljzes2WwXaPT0csn/3UMz
eIU+i7jdPci6P3PmeBfX5vuYdYwF7cP2kbPw0blILZ7/efRKphlz+qYS8QveobvuAQmuKd/Ga00Q
i1EyI2/TZvEaaMaizJSI/ghieya2MHmOGr8NOxPHAq42fEaJkg/xHNQbH4IyTJbW343e4D/5DrMm
acMtgimtHSHCLKXN2vylD2R5eXA9R6F/y+ruBikOOFu2fKnfD6tystJtV07mg0B0zWJvOmdG06mv
OFicupQ4GLfHDVgiHtq2wp8QzmK+mNVsrJRuPzvCuaRm+qzSaThzwVOveHFmIZTxKLYeP3aRGfHU
sBkKU0jt6OI6AHEzp9+NBe0/WrWLJv3jD+ZNO3FU4UUxY3KDfC4cM4/edKxNBV3Sogzdcg7WydC5
D3YCQbEiJ/0yqYviSZikI2U2ysk3u4CfqOKp7Eg2Ukj69towoFz/+EedeO5sNhYLdIAx8N2RN3An
v1SmVYR5ENvbRE7udZWwbZyymmgOCakbXeT3j6/5jqjLkEeVQNVnmbWhKpt/Th3x6Mwi6vmi2zlC
ygpneocg1dq1EZEw0LmsFSMF5aRTbAPAQeuJngzOC9vYfPxDrBNz2OILR45hcMwhKufPH6IjjXBL
stPwLWck5b35GlKrmO/RVlfOJU/GuwAm6VxisWoh01BENrSSPiqJq/3dYA36bpoi/Utis/E21ax/
YVtc7YnZe3NMAX8cA2ePJP91QozNlN1vbTdLtmiFbYCOlQrBnHrbMem8jR9fQj+3HnKrGm/5bDGh
kWQ9Pyd+FxwK3fuqd1N+5mB+6v7pgOFB95YO/XHhiHJbVrTK4v6LfHxIkKWFozumzymp9buPn/Wp
SyG8RmuAG51l42gDQtOpaYDdlGFAQu1GNP7i5htJ8wuSIn7++Fpv7+34S1uqvxanV5bB4+N/pbkF
CNyUwwFQP6ivNIwxe822sSdyrd9UXmFcGrUe3anRHG5MU4vvwQwHa9sqxJ5AG/mvreT/xzecwTcs
TU6Oxf+NEti8qJf/BYgvVdPNS/n6f/73NdaBlx9J174q1f6Ocfjn//lvjENARKrvMks5jsUBJWD0
/DtFzPovB5UTVTTfQTvqWHRM/p25ar5lhaHrAdhgs0NnZ/FPsLVt/Bf1PTanVGzcRV33V3C+92N7
abJS1TSgtfLrjqaRwJpQ4gtNhIQG/0oAcO+RskcLR+fcqnXqSiaFQWqoKLvenXqLChHIApEOfRPH
FtaRb6KqxxWglO6vSzEcrt2lWksNDXXe8kt+q15Ah4pmCeUMGVzeraNOv2170G9uM59ZFk/cEpon
pGrLBKS/2073fItBLWcRTlA28yL/RSb0r4z//m1c3f3r4/8QhEGKOeogNlscrCmfHb0jNCFoS5xR
QIofgm3gN80K7FKxzsf0P3h0jFVmHbru9J+Oi4Gx0EsbN5WAuVHKq1HvgALXJmTmKjtzUy4v4c95
jmoElTLOdBZNjeNTndcT8woiTYTJMOSkZU2fpnh8woj3JHrCEz9+gu/34VzMotWFPINYgWM9gWY4
Nd9mLUICQIjewM4XZn4TrWotfdF9MiRSnMIrIoD/virIhd8Ehm/bpuNX58oaRj2ZIiGBAPVDh5p/
5QR4a9HFWauP73FZhd49UOovzArsQfmq/xz1c5d1E6IXQYcaCEiJOW8LaTJ6+Pgqp4Y8vZ7/vsrS
5P3t21pyD0n/LbhKMOL5luNTX5IEDhXyP3p0v13paNQPeZnUxNQxQIpu2rhj9jLXcDH+Hz4v/f1N
0eHyfUYGydholZax+ttN1VHp+GUtStZcs94IvdfgpAk13s12OW0DwvA2RiANuI+OE+pyrDdZYQUQ
hu3qQFohJd6hRvXv0+1cS+KxfryFu3hZZAE2041d5+W/JnSoF/Fs9NfCa6OVFHPrrkhkbogh4Y+A
Gyu3wPfNdceKEXpjU95PMjCfc8+sL5woi771JdjgoRydMPJAZNQTvuchYzzn3ggtoyUCtVwRhUGu
SAPxWSka1V1eVFu2gtUD9lD7gIdt+NFEzPKGcvntGO3up8yuLwe/7bN14vlJvZ3sAhor5lzab/we
jU3KSxlx03mvxK4OYnFLvFa9USi/OOxZEVm2RlcEeAMsFexd7Lu7RkcKnTXk3GhSaOtS5+7mkomr
xFyyJjLQBPPI5JLEKb5KzFT4doGPcoSs1bqnbHqwS+DOtHfqS0NXnAZLvKt+UGprKJnmc5z0xIHH
RvYt9uviyR3IZGtaS3xt3NJ8jrh3sfIw+H4Vpd3N/KY+QhXiiUCtLWviWx9dGxO9BmH9qR2gF4DC
Lu8J6lbfIh4Nrs1G3Lpd9ks3eKcd7qVn/Pe/xnaIHpQ71xfDMjUmbVtfTsWS/COBQMd820GRAKhw
x0+oRO0LZnS1JrAx3fdxYa3YBpBpi728OqQxYtqV3ZEeFlsiuM3cuPoF2c+4MSDI7N2uoIBoaoPv
r96GfdHCCwFQ4V8lLo8sT3kIVKqBndjJtC4bET/6JIcvGv80/xZgLV6VzVBvAHFkBO9hIp7xlUu3
2Kdkd4lro+tFsHGJVf+SREILtqbRtz7awzyFownH/wozxvzsY9t5JHOp/GV6SX3gHqctbsVohemg
Ce3MCJ5qpPiPFoCjbI2DiARqSWhlTo8z6TF+jkR9SEQG1FFNXoGKxtyBkCJiaHRxrtHBc4OntpF8
drY+a+veZomb8UxjTROLuw6fV/JEtzvuaS1U2UvAcX8XVHxHqEtJ2kyDvti3fTR+GkgI/jLLOd8j
R1a0AzRpprsM/8FM9rGfNyswjUO3csfc+I64pP1pznxbtkYc16YYnPZz7ynxNc5s59KbCuZQ4ikc
TlaadXBhpwHeHVJtbeS8CSeJ829NbFYHWLgVsSatuc5l9gtcZkCapmsd+CHGDl7FtNGmFkp4Qqgg
UfM4LiDULjZa3lBnsfShnCbSwoeLD4Yqesh6ibc2EWPyWonACavcJeXCTVxoj0b3RbQTQOSyxpAe
dAyEefArjGvprxZSyKrR8O62RrHHFv+qOultknZ8qBozVHX/vUum9FBWLuENkXAvWQq9+6TjoyQC
btwC9u+veyWDbZzzndPgjVam8PJn3xDzJc6tXTlDzY/nUah1OeRtjhE8I5xZFUtQs6RXkxREPVZd
FtxabCoJz+KrzzuIxX0vopXVgkuaJbNbOah+byzrrrC5b7PMXtJW8299ursvxQh0weqVQSFngPEP
qPgwdowoFLzRty4g0FAvpnrT017aOu3MZ1T6TYAiYvFGaLIA4tky5yQwmu4NVzbEvBQvjsNEKSXz
B3gJ735OoW+YUk6bCI5ehC2z8+9xz0syOXDF4DpiGHaBbPaFXnabbMqYxMyu3rgDl5bEZYQphsA1
TobhR0L9nvDnCg9vi+sYwSHJ1MUtutN6lwygZxIiym7bZtlX12Z9WRiCwTQ0CZze0rD/L3tnthw3
km3ZL0IZBsf0CsQcZIizJL7ASA2YZ8DhwNf3ArPr3hSZJln2c7+UySxLQgQCcD++zz570VTg7qSR
T8K/Q5zz26o7JenXIfeMH/rEaiXXZ8TWF+OSR0N6yWwV7+SMAE5cQtYGmjbYRDrZu54oEQjwHdm4
1sKKONQA2BenfgTy6X9a3KjaKN3tQkEYEDavgZW70LsOw5RTPcgmjiDJV9UpWkbY6SNrjxazekw+
L30uS+458Yk7K6PXEVcyvViRqb/6BrnOABCoR+vxk5f3xaF3dLnPEhS/0o+166FLP1mpJb9oWdZ/
mlUyXMNL/0wuwfTZy4HDejN+UrEY9mHx0wXICwmVzGdFN0X+1W2ZcweL9rOO12GQIX3kfX7qpB4f
TCyApBOVbTjoFh20GTIh22K8Z3F/1ex6DEyXTW+Vh45amhRPTJhXp65ixdFLz3hIdaNZDRqgEP5a
ZIkaQUnjN9hx9pqC3CGwi327ChkUUeMB6VB0exA0gQkgZQqG3s8qCDQFi1nGIa/lEcn8MoSZmx+r
qdV9QgTctSXJjNUGlP1C4HVjoY5YcTsAmI+mdg12MR/70ixPU2uVJxJ79Qbqy7gCo/pxMxpIlwVw
CoUd5zxPpioXNp+iY/0rwdDfteQy07HPMzIbRCrL5EQgp0VuBElD0jsBu6yrgORZi9xSanF0omBh
BuBnP2cJST0yL380Nm4GI43do/LcBgTwTCoJ1Y2tgwFRrOuzt6oQ5P8Mw00FrT3oMkG6BnyhOEPf
SzoBz2w0JCw2o3/2cj2H86mK+ymzFEPwhgP+geIaBGHjzvJUFVm+SRv9VXjjockysH4zgebCRrkx
Hd4vFg55S8Sydm1YlQYi1i2ZcxLmvOc9Na2gzggVGokkPZgtfjLVRi95Yuck3Zk5mUZowQThGF/Q
wNSFcFHCVeCO6JtKmCOpt4W1XHhd429x4WLeyo1eAwyjfEpLTTumirj4nRuXrG/CYfkWMdUJpyVy
6SfmYe1Nwxc+5Ig0EJRmW+5/X2B/FIB89k6PEt7HIGzhFP61GO0XksHGXi8O8CJYb8yJoGCmelya
mtQJxICll5lODSDahboi98nN44W3z2hhcUqCwJ8Oah9k1vXzoBBgO8NM/MGS6sakb5FbWRy60iDj
DbJHzpo6uelLVYx30cw29/s78OFkSFsGjw9XIkkWnWM9zP2tGu+FtMt4aoqDbCnCKoKq2KDYjqsq
qc+aIIji99f72BVbL+jaq6SOm+mDx6fqKHCEk69uc/LB1hyKepP2lSS9sCtfBgabtnlPi96xvenm
bduZiOhx9ok5GTsovFpIuKL9QuKK3CsCrv5wsPso9fL5cJXgPHOZMvhwKG+YZWAIdswPSVmK0yj7
8mdtMeofTMPU62UQC4rtoih4kZLMGC5rAHlg5HzixqDQBm78QilTnTwT5uBscvLs0wZodzGP9lkQ
OXJV0YCEs9P720G2aRMMcOoO8eryt4jAq7fCLaN7Zr/Ei+WgFwc+/7P3NMO9hWjMBhzNCmdGmmbP
b7tiVTEZGk5Lbv5J8/84CrneCypK/J2ODer13cMRj4zbs3vlhwHbCTkEfR0Mik7TZIkvbco4P8Q7
BsthW+7sDsY0EyD/1jsLF4NeFxZmfhIe03efAOfG5NBKSg8+5+29DYng3IjpT8vAB8WCqyBUMG7B
FBXGhndH0jEdZeRUdXpwBMWzg40Wr7QzhC1sSQJSctKE5ozDA1wq+eX374O5KgW/KAk+JQoh2Ovw
LgnO74/Ds5ELDHcTzeB+iqNDISCXalHkP5cjpXFfT/b8ydds/6kS81Puz+1PrbGn7TBLkiOHukqA
L8QdccVtMXoWoMmGcpIA8gP1N4g2QK7f2wgUyFGL8NH9Jf79f736T3o1JkUekt/o1ek3jJEv1S9S
9V9/6b8UGfM/9JFYc/8HJPM/UrWv/4dZWYPRbcQzlHGHTvZ/pWrvPxgHaVU4NEEZA1kf1f+Vqkk+
ZJxhlS55aZix/TccmXc7EZoT6QACJwidEYGB8N070SqS8duiN85VI0imD2VcpurQ2StpMNEr/Bp1
MpOLk+WGNlHyMjyhGjr9oNWAQLwQP1mZBnxorMVElmbOwtwS8zgiO8dmqxGeGVW8W23V08r7253+
BwV3/WR/e6NM9kd06LU5zMKBjeXdJ/f6cSrwAXRn5m/VnZFUWmhTpl3N0tXBQ82cjH9/QTbmD5dk
hGrds9H1HRqP75pWWloQ4jfW8dlx/Kt6cEkHKyR7yx5jX9zqpO5q7cHodKjDOEtbFY5CuuLgOyw8
OzsmT+kYuekaNCgZ/ApIq0VHMQdi/bwqhQxfVyMHPjxID4XJoOxeRFV9JoaEgTQ0HfYII486J2iB
zyyhzbA1pLGp4l5rjlR3xcJWZJK3/kLuYd0HWetxKR85It52brQeOmwCIZjY1FAlHH4RiuuhH8cd
FpH5enZS86EzLB6CyWLr7SxKoRmzLtNwA4l+nYeOEbpxOsegYfwp3iLqqBs9EQXDpklsPhgAXZYg
dXu+G2lC7VctIUs0diY+hiJqVxFTazZfTTkRf+PUZpt8UknJJ/Jn2zpS9CTqsWvX+CcO3abxYGaJ
0dMFpSNxwTvoajvHnZ3miwnSLTkNXc/zF/fFgpxGksvd0lXmA0OypvrceIbSni1z4M6lPTOioMhr
VR+7xqPClEwgLyQOaVy6aCT/tRlJWt6SvckOrpZWl4FGGk2yIjRRFGsSBxOECovvz2iv/ZKxhD+N
M2ceOXb8dVgsHKhaRiNwa/FP633LTUpnwa/gCFpdX5KJ0ucgFr0st9xHawzt1OK2pFqBjqFsmLX3
81Lzs8p1OvuMW6NITsv6k7jrzfHJieL3I2bp7Lca2kpaDJobEpY0XScxkXeapyckByteXvrnpGG1
xOwyFtLNvISFj8ASdLig3U0tzWIrIjeGmtQaK2FczQ+wi4cLuw9nszIj+I/Q0LF+ibPBvp7n2HnS
pGtcJtkUN6Q5xi8m4sgB4Vh4YWpW7ksV5/JzY+mZAhvKI5tMurqRkxy8MMnWmr4kLXg+mcqxobrW
rv+kYdgcbs100UAeSJfHRnYut3dKS6f7pA/Kpv1vx1qFXWVsLYM0OOERo41qIDTzG4otv11qUST8
nLN5bL7yxzL72ahJ3aWljsTh0DIP65hnpIeiN4acnI2H2Vx/+SLXWifQ4MU48NuXAhmV5Oev3Ble
Lpco4mWfN/UU7Xpda/ovfWSrO6p5XgRtcbnBqYnRaZ8TPXW2zQVVNFI9532ZoVlmkaluaF60h5G4
NnVlEWwM46EeuQoiWbYw2NIjDSqVcV/Ig4eOOZJVea6S3Owe8mXRtCeys5f2ajA7rbuZFbR5CDoW
y+9Scox8TIVe5ncRgIQD5N+uRQy1rOMi1yJymUvuJWdK7qXSJ8pO34+5EfSgukNUeIWiaiAf6tS0
uE7Dtwc5Vxo/HJGqvMeOXF+KoQM/GKgJ8C6LeW0+pKNmWCEttcT5ogpvND9lEYhIkJ7GG+hjMi6J
41E8YmfhmloeZ4rczrjLnjujA+sbEGA5fLcib8g/d6wQBgncEYCaT3VZVY5HbaNF/tYtSPncmjk2
JxBEenbqW5fffCg645INi6U+e2PU5j9stzJNNKgZ6tG21KVpfirZf5Y2MEcy/Y5RZXok30Lj0fVj
YlpoBMzFou9rWKyfU7XgtU5j71LhhPhiyzFa40HvXbz6AKTKenyc61nbknubbHgw+tAa4+RoFX60
QZhP86BMMUEZljET4+6W9gHlx1mtzVmrpcjoHDV3AgGgAiXUzFHFIlMfm8bTn3q7MUOr1J81pJ5g
qJhiz+eKQE2gSd6BLL34tegj94eKydCpjK76RHbU1Th17bzNi07dksYSP9uWrLYlm9SGss+6o+lW
PRsiKXdmpSM3EchObtLgdjd+TICp2+ScTggAL67TJi4ezax3A1/vh92iDUgAUuEZJ/GTDMSp+SSL
pbyyUTi2IzzYW5b15jnzx+ReiuJmcnWV7buWZLd2JoBLp+7cy7RO7+PeKR4ZyOnjXTdUK9aJqqDI
2+VUQNbZkXGRBpLp5hUXi3pDaHX9wKbTfKnsskk22dJXOy/V68+J46y3lgAusAT2WIWOO6pL4ygr
iFFiyJ90+59p53abYhTiYK7zWkSemxfCMF2xSXS7IkJwphzY9LCQEGTLeu8V7bx2uaz6uKZ07mLb
uM2iutnrWG02BIo1X8Ceoj4pUzrHivOX3M6lO17aQUT34M2cvdYvOeluOPGIB1g8fD6Oc9GSoT2z
YM8HDK7zcdIMH7NaPm3nviMc0xRj2I5zBtW2dx5kKpfvul5kZzCBy7mrOv9PeVYfijmMZGhOBI5z
xmfC7N0xqq1LCwoJUFI1NMgp1SrrThabkNCQhDOoo+eIt/zw+7roXZOUQoxBb1w8zCOScMUc3a/a
goiWxE0m2z9BDmu+gpBiYWgGkxrj99d511F8uw5DbUw9Uu2trodfryOT2hl7P45OAp2cNVXvWLNX
VrStIhaMf3+xteXL7WRC6YNlyOAd1mKKwJNXoFrXK9P3zR+gpaO//f2lPhayaCQYZ6nFdfxv7xvp
bey7DcnSROo5s3GpgECT+g6SGy28PverC/NfXw9AI9OOJF86BEm8a2oz+cdrW5Q2WblJ9PTXFlQR
nkUUdrV2VSB/cXt/f813R29+O77catg1Lbx+H4r1uYzF4HeDOEFiproitIrihwWVHbhSqKrIgvyt
UCslf9bRtNW/fkhpBNrcZx1rssnU+a8PT10JyApF7pzGMV3jicDNKmP60zz2x1eBq+Cd8xkAtk1O
Jr9epYjMqYrS3jnFAI0PcwpC2PX+6FX9p6twoPTIcEDO+KDXOINltrbGd3lzXjgpHSRmjv8fHhP4
OBYmUE47HDff3bG8pTtMXLB9MiMg1zgceSjkPNGTx9JhXIZGyeUPR7qP6xdrOqsJX4sJMy776+2r
UhnNU+GIk1ZHzhdjhE+x6JJSZGQiYlvB4TaJp194RH7/dH5cWTAiYpkhrIJBzw9vBPPtqb40pEfn
I293BJnvPDgYZpYM8vnvL/UPX5GHA2sTNTim3/eLpUs4FpcqzZPqVk5wadTnpadDWohVAF9PcGp9
an5/0X/6fswgeBjb7H/IyJCw5K0E4tCpcLCxVCWuiUL3kj0HnT++6W8q2q/nch91Aue2eMPjfnjT
1rarznpCt7YH9JwZpc1Um6sXd41cOphleHcQNymT1URdR+9v7i+ylSraIUIKDhc1DcsYujnufouq
c6no/3u50/xpHPvjwss0isVQBCsSrr/3kxtVak/pDJL2ZJZI2GEagQbPlMZ+ySQ9j1rmU9b//pcw
Pr676yg9dSVSJAa09zpgXKCXROxxJ83TqHWVZ3F+IHJu+O51Bltm0kTr856lxqUdi/arlCTDb6zU
V3dtb7YFcbTj0u6oktL9MEPd/NebA80BnJP41CxWyTcd82+NAr3toal7vPXl4lF063b2bMQ060lT
qdKA/tufZJwPzyamwvVtQMrhESXp5Nd3vk37tegnpluKiGRpPUODn9uKx1Stevrvb/8/XQzdiEwa
Ejo+hv7h5vAZACblXzHkeZNVZOfrvccpx9YbTkm/v9iHn5pvhpsaBDKWdpazd3VRmWtG00f6DKTB
5mAZp6A7A15ETom/v9D7FBCssCyXa/GAn5Et/X1lBIYiVU7jTlQQXdLf6JzhxlDz+oE5Qcat+nOT
SZQQEQusLlNC469oAFigJa/bYN2quwQIXhFoE4cl+o1L83VxaWHrmoOUhepl7XTSdDietzmH4zd2
zFDVfl3+24X4LWuCvgz7GubP96VQSih+45Z9fzIXWtgTTaNzSdd+H+vw0H5/0z68/FyKZ0DQCkDS
+9CgGmLdHKRKulOHnfjoEcNQgIto/S1BLvV5BZr8ST9cd6+/LYxo/j5WydVc7xkYkN//StVSkrDf
2eLkEHnwg9gBeepE5D+9CSKOSwQlDLPCfqyVMv+wAZjvHxGxmjQxa1pceW16vU0n/+29FgUeB6w2
2ckwUJKWjZ7BR+73M+mXlhkyJea9Okaei42s6Tdf/Bg3Bgn/cXowhxkzBznI850+lqiIS77qNS2Z
dxwsRpDVweLyHHWl02f7kX//xoViV/EvgXM6+FiS6FTnwH9u7azHZrA+XoDVqB7moYMXITsoP4Hp
9AwmTwpprI/oH59zhCMsHK2M12EIutDX5CLn3UY38vJ2Qm24dM6g7RUwoRuSirRlT6I8/WU5VAuz
4q2pE7+e6QSpu/YIXgsq99WQC9fA7cbA96Zm3ocD9JKeSP42QiELG9jTaCQt+dFjS84k2rcup/rF
WrLVVQ2XCvFobIzC+D51YHSuMi3jffFVs4qhc5wnN3JW/NnVWuxsDrAH5lc6UBIHUlQ4FVXtwn9d
Wvf/Fp8yj1Be/GKta9qGdy2pCnv+iVqeTmFuxKu1de6Unx9jT1N3DbiO5AajUkGke9zK4bbH/1Nu
cBTxdtdG2eR39YKjZdONg9Hu6Airu5yorqvYcer8Dh9C/x0EDt9iwnCy/LCcahTXXWusUtREMnmg
9JS/yFe3X+yJj3vfYGymVWtm4kpyNyWKxog2l+aAzHZOM3N5dBCUq2FJEMK9cnasLf5F/sURJxym
sAmad6uyUbtXgIyWsM0Xdi1fxznQwoCyegC0k7SHOyMFg7DJeVySG86rMEOM2Z2aEAehOErZ9aBK
xkFq4dJUDVgAc51kX2KeoKqSHCRMd0rdKyEjYzom4N5gyysDR03dFWhaHoluy14xNWQGtGdRGTEA
qO7BqOyu2MM14wFj1IlIdS3t2Bve6gA0e56+JXaQGhKHLtzJcFxrPpNHq8hpBeCgfvrDEt14i8TZ
+ibB2cXIh7ESZTyIzLRf0ihJom0PnA2r9Ntr5ayuPXA51nFyrcx7qYjdAB9hE7dlKCOhC8qu2DJA
hLci7Bybp6j1nNXvVtjcV7NfNXM47uMr5uRJ7hTeyJu/WjMEVL5EtrUWErGgtgNpitHUyFYltkOe
DxqiNw4KWNQSvm1/rjMiMiZoV+6VDcBqCXI9VdkOvogOjtqPeU3LRqPTUMyCGwuMW4BH9s04ve2r
lg9i6Ggnu6Ywe+LqjVY9j8q1NInQY+f5nVeTsXNtq8J4cLKsEiv4LZ1/eBqdjC1+cVPczkaDCpzM
1MZkThqTW7If0wZIapBHyOAbX9DNwRkqBsv9TGGek31sd0NNE7dIZaNBkI7wbYQs4XZ2KroetX4u
LIwEKGiLhySB4e1U6jpQCKAxCka0HSyjzKb/3yf9azrnj31S3pq/bb8f53rSqvrR18PLr43St7/1
30ap/x+OmRwcaIeuwwuM4Px3psd336ZzSJ9664WiXfxvo9T/D5kn9NXJN1+Pbi6b7n8bpdZ/BCqY
jbGZipbM9X/XKCVx5Nf9mxBeDsEkiHFgWKep32wUf9tCLWwBJVkG+rnStTppR7hPjrZRRhWRZmuo
ZpuDb62D2ZJwFxX5HCT8N4MFeKBw4dYsaUWfae6vFa4tv8bYjV9PLYUQT4ZPdbWZeuM19sz4sVSj
G6axY3+WQgzXsB6Gm4UZwmiX1hnZODVuy+t44j+CY1F+s9eyhNy5IavObqYWPLZAGrvBetUmEc1n
ulHKQ2AxhyuZ+aJ6tPJodK96WFQ65EpnAhMuSmtFVq7NW7NX9MZqPfAzjHtzT4Jj3s8bq9MtzOzW
+BVD6USvaZSldp1bqb3WAsR97HJ+23umZUsntExMz0xsRumjkcw4G+l/gRNKM+RV4dj9d+aV23tH
jOaxd4dkb6oMOiKWSHiGadjrbUq2GbL+PjNTKKhWfuNkdDAP/F+s6xnParkZlJUCeLMIG8EcbW0H
Q3tROUBRT8/K6chuwUZR+daWyFQfx6YHiQShsrW3C8fMO0Mv7Gvp048yhtE1jqPvt5z6Fz96WkrP
vW9cO3rohtn0joxhWBqU8cYuzkUvWJmBA2Vf5NQlpLCYbpjjMeIeNDJooWWcHPjV56FxuZdjOaVr
ZRPRG57n6TyMQ+yFWtwkWzd1lru2ikWq7yMQfIfccAi66FCLzGFi4HZaqg3ikUwgTrTZzpuj6CDq
0vzSLNZcQs3Slge/cAsRDPHkpgeh6V7xRLDSWD3Ga06/vh3ZY5W2BUDh9/2e3sis98cktiuSf7PC
To2XuF+6mF8OupRNqse27EVoto24wJSbtkqPmCTAGH5Eu4YNEzlbn3ZvmOf1lIWp3cWBqNsyTBx/
wNM99F6wRvfCUbHNaVvAVSE41yNxUHMfcmVvSts8xmN3ba/sq2VaAjC+F9EuLTEmIJoUJF03r3YV
lemjpiW3CgNd0HGZXbwoeKxy/mroEwhGN412kZzvUdN7oJ3EYyxOm121pQaI2xb5boha8+QzURvk
lLPbXsPXWwqVngRS0m7y6vSsFfNy1EGi8QMV5iNAwedq8ETYGrEbwL/UMMZmcldX7jCcCATJjlRl
rx3VxKkDAnsmMHvcLEtJ6nMz72mfhb1oxp1YGu6P1m7SUqvCuNV8DbdmlgBIS37YS/uFmYwMW0Td
MDynL9i+utwLmVecNpif4iu4LYRxpESltGTQDakGhrBOjYA2Azj0LjNu+PTZObNnraPxODRHDB7j
j2a1iXugkLBZJtMBkBojLGyQVbwMh7pt8c7a961V3IFwvVqMiLp01Ffm60PqwD/Se0Dv8XTX++mR
g4q58fR5G2fc/Zj0ZE+Kx75t996srjNgLIFvj2rXNQU4yYhmWhyJJwdz9ArC6TdGWfwohN5BN5uA
cQLeuk81wi7AYYX+AAinpa2s5tS7Fg2W+6wkcF8nWzsgQETcAn6kuaW6iuaonHi2Gmbv+T0ccqvL
PtQSfzx4XfFtcZnhpcj3TwDcSITu6JiRgJxdEn/IDnikkg1vhXEbJ+2tBHSkeXyppa4uyhPZS7Gu
ZvkYuQ2+tl47N40p7lKzdU51MyQhPxglDZEdWKWTL9CRKWdM9TMZSuMQuz1HlLQtAkIgiVaicXnC
tWZte5b128GamiBeHP+YZ+5d5HS3tMH1HcuEd64zbXJDoIzDZ9aVcWNKN5JBYw3ZJTMhTbZDPux1
fqidXrcjHS07ubOU8q87peNu0AaoloDOYhMQsz9i+i53cHDAjGaNSyhsf9fDveAOJQHzmdkus3KL
j1eLl0Skl9xK2B1aYqtzg5TjbHgoGIPYmeUS3U/5dN1obRcq6GKP2Foe7dhHn9fkS7/4X5zYPJqj
7fAcjw0BT4UKsGnu+qk71k62980s4i624mIacbufvO5bBZxpa3dLfyDF4qEh45UHOKeTUSaFPNvt
pF8Sw7ob/eaq6JMnJwfvZhbLVicLJWCl3TK18yz8idarsMN8XUsbzbvxemvfp5m6U/x0uLwlYW4s
o95zHsXGlwLOw6azXF41TXBideU1zugt7LYTp+NhZ8vWPHdO5gWtbEDAkiaYhPlceHuM6MsxqYcD
uQonmUb5fij0NIx9raFVqe3YzIpwiXz8wtiVORaKUXyDEziwYGMjvcyLLm6TUmichLv2uhgZaZkn
CUE2s5PXRjkinMzxSqUte8JUPBpCHiqglr5c2Fgzn0mhbriHd33Bbll+k6oicHv+krl5sZV8H4wD
dR6SXJGe5WwdMZsYO5FE5JLHUFYvCr6exPneNpuRU9jZTu14N2vWHPRjbH2N6rEBU25AytNozjZb
L2dlkqVV3cSaxJJdd4kTDuxrTUrs0FxDYyTdrtlVYzNemXEV4fIwObyMehpElvaYaNO6PU/xpnb8
QPPsy8Qg7xNmjeqTHjeSMPS5EBin5yUb76pM845+ny8nJa1HofTmldQwwIJRiTdiB53WWkmzBjFy
QtSzPLDPmls5+N9KTd4YiYtJXkzDXW9XN1OlaRwg4WHNyfiJWd3PfWd1O4hL9aldnM9eTzCLSiHh
aphfEC7lxqyK9pnlVRwm7PIv2WJ0W3xQ8FiJ7N1mtUz2TuGAv4QXGJa54Mv28qsfk05U6Z52DYcr
f2LGbQqIV/F+OiRrbkba+IGdWMVL7bnzvTtpGElG76uV201YeqX75MJQ3GiRo4fMeGUPVVzp+CkQ
T32XuAjLYvJPifUl4gfLAktZ+a6l/817zceLOcFsy+x70+Wvs665d75fyc9WL+HljcmFqTibyQe2
bDdrDAzzKWmDHIo7ETR6V5xxu9eHbBwFNUIVXxtmcRjyKA812222NDjqO8wRLawxLxlvAZB5h8V1
2s/a4h/g26gHyVjcDuouQFp/ydOrahi+t7n3jdW5YFzT8Tec4cbHNDPOTmX5+8Zn5MfG5LVlAooN
gsP1hgwRGSa2ifyi1ZmJ04LYNwKF26vM6EE5Dv18VTKWdphqQ23cpP1WxGR2Q95OjZumkcY9C2SP
YWy0YB87w5QUe1HF+CpKkbN59Vr1taV1eY7hs+8KasGndahnZsqj8Na5htm6LxPLeEVQcV7hIULi
XVZ8cJQw2oNsDj2Ve24yUYfXiaEcRiNP7rhoQToy1GCZnyIOKhbvbdWN8EVp1ZdUHsyUpTJOiNAx
0CXPHR6JXV7K+B4MJFrWNYVWWFbyqfOXI1MG32ljOfu2IdWspF/GiFi8mlNgJy7K9gM2yT2/2snO
BMBRTrKboq6zQInxWQ6CQailGaFnRhaQQuacuqhl/8vrQyKqJpijZgjwuRUHC6NBkHQZQyD6BOjV
umRJZmETgo1SNI53TpMSG+FAvyl3fWxmya6QgPfILBF73Xgdi4SCCT8EeIjoEdWpDIrW3ESasBhm
bEgjtDuGWrKI5u1cbd2WjKCK565kQi+gsWaEtVY1jHvLDf6iluUktQMMlDLoW2zjS548Tz7MAAr8
ne5xi0u/ecQ7X29JUcAZlJZnIBLzJjM8THSK0hBvG8TQ2G3YE4v6WNfizsdcsndi61tRjY+4auxP
mgPAveScYg72vFP4IMOuGTaNmAH1NXZ3rXVK7rpFM59ouoHfK8ryUQ2wBtEy2epmcD6ZAYzTqvGG
JDRUAzOrUdbK5ZHZTxxR+LTCtI7S73lnbAzlAkLGvLlVhRPMOtGGjvKiR9corpg6E5dOMAg7ttVP
it8+yJN+a2RLHSZabvKTSqyOfUKk0Fg+diKDgcec6o5hZ38ryGGj6PYAOGlZcZ3HLC4zo9o7X7fb
i+NFr3rfkZAH4WKfTLm6bWeskH7vGCEJQlQ9BjMsepNdKjWPF0Z1wrIGF7r03aqZ6POFAaqTRmA1
Y1m1FbpS0oD33emKru/3mvNGYWhfTW95iRtn7xr9eMUxd+Zm5DhrlmPk5XKLK21fJD81ryWZ2en1
K6PPmkObdzcgNM6VSlgek9YLMS/ou6bheIuZztpbg9ybtW2gVmVneE9soJnOxKv3aLsJsT7p8qLc
8Vs0xq91nfP81NbtOFy7dfRYywUktariZ00zyU8XxXFIlyWMLfdq8b0vXsPMoO/X+5zNMQBy3Vyi
yGTsqdKNKyGa24xwzFDrMz0cRhDDQe7FOqN+9UR5pt2MTiu9IC/VwpaQRXxddoIW60GT7GaPDOKO
J/h57pIfVs78ihVNc5BYZt8Fk2DyN0js8mtRZ4RLpqlREqBsktymaqugwKuZETWTrrqdsFUepKba
dSQ332epFndhY3Z6EtbMg35l1gWbHuInh5ymfZxGr0DoTOSRqjpnzD2p9sKvxK6Zl/jMdLSzAx73
MHcLjura/+R7Y3ZTpZrx00778bwkqXNqLK87mMWcn8Y6mnf2JLoHUTH/5XXmC2f47DqvBAf8WP/E
UJQMZV/HVxaKXTjiYL9GMhbbdiEB1aoZes+Aie6kK7TdQFdj06UxBUCF56uyxCbGN8hANP26tB9W
0OKs0d6CiiQIv3eazNqaSRF9crAJEyg0v3olMnxpuph2C+4YRe11NZKbBwbvSKIotsVJXrDfUVb0
CUbU3H9mjCrdtJ6L77NMMOU2dkUZ1C2bKeef730GLnl3YgCaPK7ltCPAiChIOMz0ULJdUuvFkbrx
6JYVTu2ilLs1kGjLag4MtrSrbcGIe8ZMD4cp727MNLHnKIziYqnsq8x90J6R0PNrtmp2oYnTwmXu
/TN5aV7QkOa6MSPXBrxdhhqSd1AbZsuUc68zW1Kkhz6HhNt1EK5xEurnIW+HU19bP9tlvCaTvwvW
s4W5pBeD1X2rlri8yTp+xnqFs/q5uTWKYgo1XGWBU6fDJsfPfZ5EdpOamBvzuryOHfep9vx+T33d
kjDI498rtasMfQ/KRzKibnOWIat0N+Z0FDSMmxgfhx9L3eAkHK5n9PugmyMUbgtPMBBb+hlVWGpl
FUxDwtcrkGusPsRbzKps69GBXDL84HljU7TMp4k3NRzXgDR9HFgjCZaFICBfpZu9pq599ER7o3Be
H9N+NjccIc8s0U+EfVU7MaotRy2eZFT+cJA9o4BGql9ghph7T03IKAubLpovrm3jjmHho5eN20U6
edi2TFdz0Fmqz63QkE2mafJ2Jhoza+edOccz30gO2/wNRO5NTCxxHBw0ndCnJhhRBDZGlE6nBFpA
YIvqtRpq/zaLNX5Iz963U5tscBwujzgqbmAmDOTgGebG6vXd0P8f9s5sN24szdavctD3NPbmTOD0
uQjGPCg0WpJvCFmWOQ+bM/n056Mzy5XpamR1AX3TQAGVQDnTmkLBPax/rW9BcDZp9AVUVlra2s6c
acUFJ3nMg+jDleqmmfVT6tpvhtRRxd9amVOf7X6v+4n+ZTcm9ktJrd/k3lolhS+TKlkTcvtetTB+
My39Eikt2qhF+l8S16lOB3M2u2glc+KF66JAC4jkzLGF5HZSJrd1xALtN11tj9h8Teead71+1DjT
V9hqqX4Yei7lvZpq/hI7OYb3HP9npTZFMxb1Omod5vr2qcrlCdaAbycjs5sxzbotKg4OnKyjnHiW
jmKHnlQHxGCudya5YG9FRKI+xJliAMKq1q6YHdZWztFYkYMdOZG3jxqBz2abu7g9t7WWDrVvMGIr
TzZ3hInlQ+/gCZieVPqq4DWyggrNodMmce6IwHxt0tFJW+L/XoNi8du4+X8617T7KBc8VfN/l0/8
zuGCdS5q/9+f/9j89ufwo1zU7z/9AXoDhKu77qOe7j+aLuNDfyNTL3/zv/sff+dk/TMlHlX5L5X4
m4/h/1w+xvi9/JMU/9uH/S7FY1j4hL2SITG4J2Cef5DipfA+CYtMEtI9IHWo8z+leMPhgxDwPRdr
IT7UBen2uxRvyE+UyoCZhZrrLE097r+SWbJ+MVaIBSIrLWxp8JfJQv1aD6ZormaOWiTnmjfP9EZT
FzS+wnRacyMiRD9vZQz1kEyQscsm1w6lHnEeXPLGxZ6ZNKWOWjN9q42w43kXleWPydTPp5EY9oeq
M2cdY+CqZ0VjSIgUyd0uGybzQcMa43aY4Dpuw823zCno5RMTWqu1wbefRJzCYq117vqy6xH/K7tF
GXwwfnB87EUGemUolcV0DJNhYLLH/lTkx9jVBp+QOK3wPbXFuNTD2Uopb7b7QlXuQ6Q78yK3ChyW
7AmsiNjZk6LKm8fGBYW9cRM4deI5Vk47d7ui6l2d0LigNe1EpDJlzRTqPdKaeuuoarq19KwgOTIN
CR9KdcL8BcKdE19+zHf+px+tS/xel035vf3zw/TjAfn7k/a/6QFkSESO7y8ig2UB+vaXQdiPj/n5
9Jmf8GjYHEUWAzJGmJ+DMKJknwSEXWJ6S7oarNLPp8/kuSTejmPLxhcKY/kPgzDzEwlinlZM01hG
cWn/K0+fuRD0/uhjwUJIYHphrBt4vnEVLo/nH+ZgFQcUPQim6Opw0JfsWTnnQJxDlm8pO532Dvmm
ghNHGEEyiY3qEurEuTPW1G9NgAS7AgSgVz6BJTUeollx2CjhNL/Ptc4Aooip7jXzajqXXC+y53g2
1blsZvEtMcLRW8mOltGVIM8xrRGIemNHIXr5hEjvMExSXt8fUQPq4VJXdrGJsCmAk+BAzADGTi+L
ncGXXdCuOPKdRTdV8YpQWMg+XMz6mk3yC483GRSOrgezH8XkTwnEELxk7II/0KSeG0T6hnI/zlam
HcUX2MDDocs6Z6/VXX3oyzxhD4uL8a5X2k5POn1d6t7zUIx0rGhZy805LJfvCnnsebSainwJNewd
aaHIk4znF41KSs645HnXXZkl3LOxa1ktmX0d3YYjWOPPWsCmvOI3z6ss5k5yLIytI7CS5raphsQ+
DXAQ33lFplMKVCOoH6lNmQ9kexrNPDl1OKYbiK4rMlT2WO1qt4qyjT7qw6VkgY3NbDm0UyBSbFFY
8x6EhRlFrbGnEiXCMoaODUvIOc3c0ZA7fNlIqY+bIUq7hKM6oFbCFAeZozb3Jzz0AJwYvrOeuz/c
LI5TrSvYH689XMP7piEoiD6gjd9ok6+S7x4y0XdQqvpg3OgF5HXiOYguW7uNF9sRhhfnpRqIgKxU
TtX8EKbpETMLPiKnTgMQsVmXHGIuTwadnOmdlGW9ETHThiBKhyu1Kv1qidbztuT2uJ6qFK4yPrGj
m6TlJgzFvJ3jON2lZXSVcTXet3Znxkgimb6OvToq/Ey14dF1W8f0TYNX29cTN9gLzO20ZRqTdYDQ
XG9nmiDfSr3K3vVWSWPrsZtw2VMc31o3cNE4wMkypGk8eWwMNEbTCLNjkqOt7c2i+xIlZt/6Mxvc
7VKaYqE8VyG8f1OcQCrlWya92q43TCaFfLlLZhvVTs5yvCvKVi5igZtcTRk4nLPcASyHLtLTItJz
1tYbrtupXRz6QVg3MdgaZIo2M884q+ZjEcwclhMxrdMueuN7ZAApUJ27LLyxowaaUmfaZ7z2RBvH
NPgS1ZFHgcTc77j3mZtUpcWxk071hOPrxioc6255Z18D2Yi1Iwymikpe5oSzcxSDPnIRbLZuzNWY
V6AS30vqcK6llYYvYRWTlVEm8aoemkSTcaqdYjvcJUmf7vDa052hFuwU8KRdZdfeQ2hqMK0J957d
1Pk86+JaGAkzW9TYczr31hntX9tDzRmeLVUO0SpJxwFt3tBf2X6ZRXUEMUO61IRxD7q520hCVt81
MG653/JqbNM5aQ/AsN7xs3oMtQMoSFo3KW+V9rb5UBnDGCH79uW76U7hI+peKFZgkKyvyFXxrmAW
y+eotANxPNJgRIpXquszCDSo2CmQOt+F37Ih4DdujSJ096NFQ8hQFQgWHcy+bWuFkjd618Yn6UXd
YxstVwden8dmVHe8rVF49ensDeDmrDTw9poTVXBpDOUc3VojWgW/3P022kV062VuDJiyLL45sfDW
mSAiCT4HVMRmKk2B0CUPgZ3ct3ntHrA2jOuUd/eD1ED7reQw6YwFjMAfWi5LIiEJPlqMTx1HQVTC
67wqO2F8KbMQdFrU4ZYYaJ2Gl2Rbr4A/PLxj1XxfjkjNplMPz6hmBdyopLzoWUV7Y++M79pYMMTR
jfZ7iBLjp5aaN2UWNTj/dONFZ1p5nWXsXfvRnW+nwiq3MsMwoXPzPoGcEg+OhF/mw0NL1bYsm3DT
lEq84Qer1yYdrvewLwDkTUOEvwGb2sqUbfid67jYF33hvBqAnLU1RdMw1Fhy/Agmg71yw2hYFyUr
vzugITpub190NYc+T6SxNUOpP2E0rk7uYEXH0qurWyW5kbdY7nllvWj6iCdmPhSzqAQARRCtGzFR
5E7iOfeDkXyqlL1+mOtp6nycch95zohRjiWHW0svL8z8El8zVH0mcDvcZY62gQftXRRz4njFbDQK
DgYY2kskpFojTCRfsqbXHxPo/BencpmdD7JBKbcj7970RnQqtx0P5RjE5qoMzMHvo1hc675Kn3OI
is+hW9S36DXB5yoN4lM3kv+LBnd+krU5begYS3YT97dNMLXIaDDlSUzz05b+2OqiPRTZ3DMYdbon
KARiWsVmU6y1GD3Htsxyo0QkblXjoEM4blAeC8rWIaKlw3SykilPAa5IneS0afA6tsOLOSK8WD1T
YaagWCQYbM5HGUv7Xefza34ZFPEtIZyB66zwnqfZYhRpzmz0biGweTZhE29t2kjPTlxVj4HT42XQ
sGlz+g7c2Fy7w3juVFlvm4rOnn/7xP6bPjFL/OXt9BI3zfI/mmz+dD1dXMv8i7em/c//0FzgGFwA
uYHSxGotUbafB2RPfrJN3D5cTn+ejA3+79/uoeITzAxyb55O3M52rH/pHor97M8nYYKIFsWlwHhs
w4Dv8qvDH7OSslL6/A55Us4XJ0znraY3XO3mnDiW1UZi3yoLoCI0B2RSqabUXPWlXpAVLqenOVhA
gWTUOdQh+nGb9OSE7TUNCMfgMUnXDs12r3OV1rO+apK4m09B7Ewdyk2lbwwQERfPYZ3iu0SCmyLq
gm76qOg/nMTFR62oQN/WkeHBgiBAcA84wPHrJKDeahiwqzp8v5URTTuH7MWxtEb8oXYxFme+TRph
OOJWb/Rwz2z9XgqDEMPqRJwVOTIymfjss6nCzfMgQdtpR5cZgGSCQQbwWx8aob0dPIfZi+iDMN7k
XTjWCKGRZr1GwoNNBzTBa6NT2RpYw1cDE5fhVukOjQZO6A7hzexpkbst6YIM74dQ2CQQ0lyZlGTl
sMQ4vbRirUXCsA7SXP5mKCPPeRnrtCp2GGvIW2gpByZ7WjZHzh0ADyTLleECm7QltcGr3A6EA02j
CL/m8xRee2cqN6WYM/xLzqSqFQcl94Xzbauh2Q2cbQvl7Dp7Xrf8afGG1+9Wovobh6FG46ciNPac
wCRTIoi3QwAGtKYq0PWyXV7n4kK8B6Oxt63q3k0o9LBRQ9GslanYHEj/84apHAEnKi59bfKCu96e
xiek1vRFRPR1OVkR+QZgBr+NU+tDK8bknowHiFhvVOvC07xtVMj40Lqe8ZpYDPYHPLTr2KmLQ+wV
7dEMwHFJmd1HwOLu+pGgNklM2qbh6u00OdjI08Vh9KZHpA0q8jTPa75apQzuczpA1yMz3EMa0rEu
hjY/kehqNqyOWHTmOGNeYxcrpcloF7JJvdthikOmplv9tgf28Bb2iMNI1JO48SZ3Of8mUjvSbsRH
TRyb7+oGF9Wg4IkbevaYaJX+atthFfq6mb7H0Ks+2y4PlQmUaovgbB5CBq9YqMb8UBvDR8Ap7G3G
27LxqpL9pY/C9g0DyiaZuVHJaDBXaTWcejOyrhk8xa3Rz/DxbIBc+xqr9AE8hH0JSke+jnrn3kin
GBgqDO3BS9LsAJXJYwZVornAf7kag1XuUyM3TgOIkxsOcrguw8qioiuSN2BgkxdVRMkrv9FsN46d
cerKOdt3RVHdpLOZvVdhawd+UIfOMa6N+VZZbc/Yjfgf/ATZr4LKddC8W6zQmoapSzPG+OJOtXHn
zcLmus0jsc/GOsBc5sbxsWA0eu0YmZ/72oifMfmP/cqYBnGp0j6+tFGqHjv4eg9xbFdHGB7FRhtj
7xW/TfK57u321FolLRVYqZKjmJ1Z38o8ym9J1AYH+miGXTuLkNSI525r1VvfrR6OJ5GX6XlMdGqD
Pe1QpFV+aK3gAhijWAPSFavhh8GyCA86R6HJ4jYdeAajE7P71hUDJvaUvlxBFmtVWMzzpGz6HTdn
Z6tHgjqa0VZfq8DqTkIN8TYz4SXahTncJSWD0Yhiu31Zd8YdodHppQOt+w7fpr/jBQmuIzmFZzxi
EnbokK95Ttp1mY/JfoBNtKvMxIab3JXpE51qGckRydOiLWViTlp9MzQ8cVx6uXePgTA2oz0uF826
vXUk+T28M5ONd66PVi7D3u+zjurImSfoeCszamMk/liNaX+BP31b4WS50Us9fNFdnv/Z8tR2NCYM
8mKKxYUziLh4berdaHg776ax79go6Gw+l6WEOZuN10x1VbaSPKiEl0OwkFiQOCMOHNdiQiLHqmTo
RVYdSnBnFJdOYSZwDJYa/DiQgbDE68qUD/aE/dIXgPw5C9vTO2SWkWmm5tYxI5Ek2Tcwdb/iZcX2
maRH9hKisKrUvyQMdQ9ZY5E9pLXwUdZJcx86rXNDMogDZEdoiTtTqp6aovMwIznzpWd08VZx9mdH
k8N9Fpf4TXh6nHMxDNO3CU/I5BNhAcVbWMNRC/N+FzSyv+nb2jjqmb7QIJT6PICYvR0tJlSTSRDB
QHq4Y2erXm2vK7+6beF8n4iiYMVrGzA8XviN+XiygV6C0wPg7gD08zSNjbV2pGixovB9+p7WMEuS
aTKsRJP1bxXc0gzuDtQj3541EgSRqT7TBtluSgdyBy1JceBbdpJ+L0zSMfQsqWc3LGx7Y5Zh/tUI
Q3dXqDG4dDJwT71bwL4c5/oQeS63oxSA6qSzv+H3aLOb1hTeNXHz5pLKqd109KAeVamBb21JQSRm
ipsqc5h19kX3TFsRuZYK5xHmUg0Xd2MM3V0VNu551rzpQxjoTgu0mO2aQ3qI0NJqj1Fk2a8gBll6
Uux/qGtaUiyLNtW+8xxQ2ifc8orT1rihkKxgWQKCnrqoPasksNyd02Lh4D0xxOBNPQ1KlKR0F1iq
+5YSXt6K2Hgzu6a8aGFhPbhYpVZSjMZ5aD2TZXDSb4lWCT8MisvyC4QLYcjd3HYgX4t47SVKv8DJ
TQ6hDnEPMaW8LUPdeHLctt+MjobJSJXWTrMRuVcecSKSajowkbhZa6VRAYoSzZ1jheY7F98MUayt
5nU39N6DtLCsF6rRt4K0yyOE98hkmlmZt2mgAuie/ejdZWHh7AgVlv4gjLMb1Nzp7NwU+Owx8Jj2
ePRa3d2QRlIf0IT1FpIqRqWgVc4ea2TlN1kz+UUwNbfVnFW0VVdqDxtR348G15nZwvw3DCg/u0DW
zjNnAf1xNLwEuqplON/dXOte89K1tkFavVgqczZa4t0Zet0k/Hyi5dwBOR4K68C0PWkT4LNVrR1s
jPngtzD1BGzaan6PqzqntCIOhqPejWurZHuj7DPkrWkycEtS6zbgbLqV9MOeOjs1E3zPtZOsDTVz
/sAr390wAlGMZevPdNzkV4hNZuWj/Jg79rti28PHZIbM4E6LpbNHd3SvjnRGdgUnfuWAZuNHSrBb
qSnYd1US4HFOPX3FhVumBysLpc87G2xMWXFFq80xsaB2lBxf+waeDcPAe7uuo9UwG8PBFhO0m1Rh
n82IsfLm8ByMN3O0AXOo71LBskI0g8P0yEm1WHGrHB56kYVPIi2zJ1PnDGhiZzd9jJDqWqWtd5pT
m9NKaAUH4VSkHEIwdTjxS3YwDE3BASAkXgJgO8kxaQkAYPaUcccR0yv3TCbD5sOArd94UHrIWmNk
N5R7DnorXZMhqo9WhreYWZJxwcIz3XgKm5CXxvAaQzUeo2KYNyEH/5cZD1Zi2o+hDVW40+MbkueS
n9I85qkjv8QI/UzhaWZTAWb7lZPDPpi5/E+aU6x6dIm16rRmUxnzWx1NDNa1O7fCbuJFvb3OwKZh
tMI7WLbFsBNUSaGRZP7IFeEUZzLfZHTJ8msxth3MWZ85arc2Mg43WhZfezM2Lg0yrGywzI59262Q
UrN1mro4VfKMFyYfcKrlDK9J71Qr8mTFEU+1gTvU3UZhMR2xxF2jydQ/GzVAI98dy9xHAKi3EhIH
OvUIay3tjPVcTkyIzRwkBjzXOU6M10nTR2wxWOZz6PReYDnX0Y5SH+meNB5vvzeNgj/obsEjpDp7
X8GVP2KvEpcoz+J1Hw6mP7s121wTxYe4cgDzNO3sk7u2/MnshlVVtuFNAWUN7TWZrpbgh0vcbBPP
bc49oapbrCpkAP4w0vkv2IS/Rn0BOupEApiNGFS4cT/884gkChhux50bH5K84VqnjQ7mudlllba6
1H4wRaHeqXBzC7Zska7/+ov/EnLnVmrTpabrC7mDMc1CsPzjfIacUW1PcxUfUIvq9zmhHbaKswiM
uJfe//WX+mUSu3wpGq75Z7n9Muf85UvF5HTsMcr5UpWuig3PyAQxbArLj7/+Ov8AcF6+kOmYSyeb
oB3RXl7wP8yc0nKayEk44aGrcDWBmDAPdjfqm6yI21uUPYL8vRfh2Z7M/K1a+MqsKmF01ZjVcLnG
9Vls/vpb+sdf8ZIDMxl145z7xzLsTrRu1HLLINtazBeR19POSBbSoZl5JLlFGNXvIPb5Pcs6+A2X
++/h6j9zN3BHROz5i+Eq4hGNor+KR8sH/U08Yk7qwbWBI7U8o39XjqxPDp2HvwFVf2JYxSdbMnRd
Un8MT5GV/i4lMYkV0Coc/gKTd/hN/8pQlY3+z1ISUAD2Lh4ivMYgp6xfyUG1tGl2USHMR0vgoYV/
b/ftygQniL3INvtXEeYOiEarvI+rqbhZ8oAr5YI69AuvSzYS+f4hadN52tT6mF4jDlhUQGkw6Dyn
3qGwG0faHCQhqrhSa8sdUV3KwDOxuIHWpCvHik59NpRnERKEXJV6dobJnt46peHucuFFu4Ch285M
OcX6Ya4Fa6ZA9m6Oo/pA8NG+dM1iJKNVS2OeSbJ/lQ+ufnLGcviS5vbEngkQ0DeijhoDbfFFFmVw
XyoTBnysDeOhE1/TdC7fCD24lzk1As6Go9uy/ZOZHwg6btNgtK9DMLqk7W2PcuQoKMVhgeDv01rX
3gc29u9OxSzASAr3QAVR/RGOeqD8KK+Yj0ZVRwOKUd+bjTkck5RB1GpiV8h9I9E/ElHiv7cgNJKl
MnCJA768CUURnppq1t65YUNfptyAgPisisMUq5ce4eU+GXRgkJHbP0VV2z54XjtioNbm+utC2XzB
85QiHVg4atEzko6gjgfgxS1A8ABSWOki5qZgeamDL1nWbwqCQIfoMTyzyuOZ64rsaxa37d6b43Yr
uYG9zyjY51jUV20OrWNat9WxDub5VAUZ7aGW02yd0W30dY2rmhaRiYE2v88wfcHTT1yIV6njs9H4
ioxmZKdJOgEVS7nNDzp6WAhl0J1lbDEks0S0owkge4SfFT2nbczejCpoYFAey3KTc7mUxBygp5AI
MhjYxLz3COSZ3aUzmX36XSkMep8k/NtoXpBfIRFEf2iKiIOLwWEO5ujwPU70juPGuCBmioyYfpVE
xW0MLXRlYnY+h3U5r615onyidvNLRe/SWdcMyR0yH0jdoGIwSeQEHH6mxkm3uRGF5lc1DmaF6mPh
as6Y0ZRAMJc+WRL9WFpxmbqFvIGV6N2FuBn8wdU2VZQTW5j6tV0zE828/r1wjPQgasIxQ0Ikcd03
3UQSIRpP80yWjSR8Wzx5ZRK8aLkdakdyhyrZMMSW30g5Nd0qEkN3388DFs9+SuVri1SLZbVQ3Z3s
CvWlBv7ge9Ug31KiLBhyp3a6b2AvunsT63Gzql1Oo7E+NSsvN9AhgjYCBt4F0vhs9CI6MToxv2Jn
pqIdJXQKfadGaqrCwv2SOMK5pNY4CVS91HucyWCRTCJKS+KXJFa25ipZbt2oyN9AHXhPiM5fNTFU
a7uqDfqM7OnDqmoCvAz3y2ITuEHxkoQYKP2sTvANojDUr8zAa0Q8wigHRjft4srgrN2inZ8jfcSR
39Z3aJ8eEkrM81zjaqf9ojY3LhwO6j3QYOe+awjEVPHajDwMS0OrjmkpnaMlGrxKRpS4vA4IN2XX
saIR9HB8zavErs/M+F7vNWtXxiId15rXBiZo/Vq86rRek/VlMe11UU2+VzBW525bZYdwMtQNUR8G
QdSPtvc1Ex9eWCdPnqnfUROe1NYg94xAfwjCkVAdHq3qCwIxWEUTsM6eHpKQhhsxNVezqbX30nIw
FzQy6bn7ThqLy0ylScnNjk4h0+y3mhupL7SiDB8qi4bXySzkxeDylm/aoXEnhnpTHfheYCjO0l6Q
rl29yolfDAEAU43KMCmqhzBtKob23nCq7ZoSaACba7twjmY1tXT3FKjNUZNxLI6DQ5KybJbSVLtR
5I9c1LtdU3PqjznTkMyoYWjCaZ0KIplMJIHjzd9mxrv5ppe2WpdGh8xbRj2EZIGJYBQ0GXUnM1N2
0RJDHar4edZC3NsTF4JUvLhTyi2dGApTifalI+eeXIMReVL3EvsqExi2s8zqezvPxL0tnfCWZXHk
KpDOB47xn3HhFvcKntJ9J5tAx52RBJ8HaIEvBiwQYjDosccIxspnl7IlFinKj+9xDBS3gj6sW2yH
CDNhbi3auAm+hqgoCQICXqSHWbbZ7fwxn+KbTvc6olaO4h7c5PlN4gm+XTvVtrLJ8K00kGl41Bkg
rWTd2GcQyfaV8LF+sSxMEat6boMH063tQxKnwyNOVZehbY/315i16UqnVpfvWk2VwGem4MYrq+qB
PK1zCPnB37Ee0DQz1dZubFW3HQM1f+FiPtKYo7R5H8pswgw74cQglb5RbdBBobVYj7pYzicG0c4h
itFi8iG5VVkH1lbpxjUoiaWzyKbB/TAHSyZTv9RjGZZ+MZtL205X3oaQi3fL6/lYl6M8e8mMKm5q
zi5RtXZNU4xUmJ4GwAHeHH0LWgDP8Yj3HLPKCOzdEu10nNBT7/S0Hnbe5HmHXnbN5zoo81u0/X7P
82RPRN7LmviNQ0qyGUIgt/M0iTVoAkaxneGpu8EQOQOWxPB8mMpyE1mx2CcqM6/46IPL7HjjoWFj
BFWiDzeF576LMvbeZWPo5cpqLPUSE1j6IoYgPTSlVu0gamkuN3eWGt5+EZu0mRmWbwjhbOM+SW/J
eQ5fKscZ1mkr7Ve9jN2rPhU8edGyaILa1OPdPAxUmtW1rpcPxeS9wLWGLdxHblTBkFWd9EXh6hHS
7+C9xnivHsBLNerWrhlo7nHFKsKftp1aALSlEmcdpxL7mCcLoYCP43JZaAS88qU+Tw+1CtejZ7jT
1ohsZ1t5tuNHgJADPwmHu1nqJLzbOmvyfddq0YtVGVb8pmMILXz8GcLa1AO5fYyp9mKyvkg5cnXf
lSEVdt2Rt6xek3ntC7SJNwbjrxx7x2dC6cV70o/6Zw/iwaNUYXUEEv6oCmfa5IbKD47Ci+Z0VA45
5XhvZ/MrC+B3M8YA1NqvTjd0XzHUcoIwaygUjdW9Op6W7G3HzZjKZ5vBzLUzvxxgO1TFMg9o1Xdj
tnCBtJVKEdjJGuII7GJ6b9AC7gxrSCefoGKkVlVN5PLRtbt6k8/6fBchoEFIphcj11Y/rgT/vj39
s9sTnLi/tKbefHyt35r0z97U3z7o99uTZ30yJGRHGC0/Kyt+L15mJI8zHMcqLu/faCs/b1GLmxwC
nmtzw3JcPNs/b1FYt//mhf9dVcFG/5s3/r9QWcj//3JrQv/G6WkaLO8GPpHFcv5HWSAzOo1VNurP
Rj57fcS1gQcYD4dhqmQqzoDlzYmhFFzRCC13WarTZdW2lvW7WVbyLHdZ1Au+/Uu9rPSosPZ5/LH8
t8tOoP/YFHSjJgQ+x92LuewZ9Y/to192Eq914xt92V3SHxsNVDN9UwGu9EnAGzftsiMBi1Jb0bs5
W54obttl5/J+bGJUKaSfIX4MxwXQ3K3GZb9j1kW5gIg0mGBu6d1nkZvf13rL/JO9sqHZgJAe+6et
rPmebbm+X2jhWxRmNqqgHTfaYLTHtMKTOVJZ4FNIOm7MyETkipnJPnYE6N8cJ1e07ZUBY5kZepTC
Q3eL6z16VnnaTT52nmpthL2+9SJHPjiWiu6t0U42vTB7nDKiGM91OOCxU80TUhxEJuyfxPRN/Jy+
MKr5sWi71Bdy/JqOI/FLo0+x4Gh9fFZxwdW0qKzmC6UWGPAUv8OnLE3yG3foo63WRvOxzpGCVhGO
23XWu84CqyKlm1AGfat7TbLXsvBKCCzZQrxJAbtYRGrAyu7FUGLmi4ruXGiSKh+Z2xS+w81/wJfU
bVPOwX7LSeXqkl7dT6hWF0eJ4YwdadqjPBlvWCXKIzns9oHGomzEhKSlm0KvCPvXETiYHEPQBdCV
2CrpaGsg28UdFZHGQzuZ7SuQouz7hEL5qPddvLaxH1/zxtJujNiBO85hg9eK0yiqkYfhyc1fjDru
t4jLxbpA08ZkkEJYFJYGW6YeuUQ0zZUJB7C5sR19z+hjtUp44zDuYj7/DpeEqxPKM8uyNhv0JYzE
eTcm3r67oukFGoCnWpC9+bzKRUkCjhQDqV3zrdd79/SDNg1fqboxaxn6XSGIROgzdQlNOG5HSSPx
psd6eq5mEGhZWLl7DGzZR1KEya2oUKvjNJyvKYOXir6+QHsnwunmqyBspLdSgw0rAt2wOxVkKli/
ougY4+peUXuQrBde1wvpSfFcj8l4tr1UbCKz6S6xU3H1KyvV39VaOL+qDKswenU1niorDh89pmRX
FzMIpuVw1/cOl0XRtFwEcGanltEya+lnYk5SFg73QgXWLKJTYm03rZNyMCk0RAfXxiKXJMGB6Ep9
sCascSsgJQjr+O/wmDNpyT+zjFS4CpnvF6ESG2421ibWKnFxIonczqifLZN7zQZlXl3zMA+vdWTq
a1vZxpeMKyREQoLIz00Q0fE3ut30wCnBCH3a8jQqVGW0x92ZH7uZzX2Va9QP+r2mrH5b4JWgZsGA
mqJZtMXeaAx3PjuSUAi5qzKofFOpgJUkZvw15+W3TAqxOETz8WLMTo7HLrXilMaMXvsc9g1FZIm0
vADDfjhClJUJp86EHtPtyCECmoZbjXd6JuRz3QRF54eVXldqm9klitSFPI47YpoxwhzddYsvMMw9
PxwmGzVmFJTrPQRk/Cb7KXTyqr1vF6EH8AwQ6eI4Vzq0Ir91Yb1Ua7PX0+GhTsbQfTdD3NoFXKlM
DNZTDpJNORu3Ioy91bquTb5NhAxkim1G1jUbF9Lgv88B/+QcYJgoR3+loj61b9Ef7Xe/f8DPfMoS
AROQbYmBQF1bNt2/nQEkZwDUUs/iNABq3UTl/Fujlf5JwFkFev3/2Tuz7jiRrF3/lbP6nl5AAAEX
fXEyU6nUaMmWVLZvWLJlM88QEPz684Tk+tpKV8tfneteqye3VAZi2LFj73eg5vonHM8wxkgNDFnD
RxSVcuzR6f9WNvDMO/lJX9UGbS2ELTz0Wj0y2uOmS9M1XI10qK+ArFkgfsO51XpfBXP0gMefOOMc
QvVQJUl7QccLeWmN19xitBOf9YZ7rJ0v3LZB+9GogFeZgyyu1v4NtcOBSmFTLhlceLhlNsHlUFWB
F8/vLamXGv2qSBFT79N4iXCLn/AsBVo0K4KyXcbWu6jyFD6kfY4k9tallhJ+546ks+kwwyxZ1BnA
WIdLeyzhVJ+TRHXqQ6sY5A9W3UgyCrRCPPSY5n69YCw9QTMnXrY2j003SWvQbpWboLPmrZpyRgUo
C3es7BoZTlS+pbsKynZBfFdXbnq3jo048FENJbjJ+oIecHYHhwwjmbZK81vaq9fj0ndndLITONTx
9Bg5KL8gSoK1LdEbEA591G3UKOQHUD9dJZbNOXc9nwiHTxNtmXm2VXcBca2qHY7ucLnG21lZZwun
M1CDwkr0B1yMptWmUVJg4RHjl+LKUxeAx3SqMIcfMdLCzMQxOL0CCR9zH6FSetUuYNSYBbAsbqXO
/hsRnrmnv4kIiBIblOx/7qtcf1OPT6/vBS//yJ8xwWx8IoFAPBwldbbgv2OCUfT+KQjY+JNIeBO+
iQZcR/6MBT6xwA9Cjihobc+XhL8RC4ACH90MKCGZx9CiQ16cBvFRZzIdvUXVfSuuZDzIBz17PuwF
x6KSsZb2TqdV10Hqbs7pn3bOpnE6xHVWNH8QFi5PJ3foLv3YntyPuJEV1w31Ywqt6Behjtd2JBIT
oHfKr576OBb4EI+JJsNoEbXfEghIkNsxhzQegMU9nWbtvJ/E0HyqVazerX3Ezg2t2vBx1l6inggE
ZZ+ha3OQfc7G7Qs82iUlvdMg4hU3bUqKu00SNFp3mPouN57WMtinCzDZAx3TddphLGV/ySeAKRuk
H4qnDoTIuyzxVQVSsFrexTG8hw1uSXx71VaASXEKK+RZo3sPqpMzQQDj9OanYvBb9xznBQ0m1e/0
GR5c6EFVlV7A+PKCaGPHq4UGVldV4tZFhuM28vLk/ZoX6l1X0nHPkVDYEVUA28dDQ7dn7uWhikrC
ZO41a0JhaQTfHE4FDACvR8LuShTuPY6Wo1xbgLPPuz92/Gw6rWIXwY9TOudFspc9Ng32Duesvra3
hQkr4iXEQMmwzrzBaSbIK0mHnFUeeGFdFydZWFol6VdbeoN4rwoUonua5qAZ/CxWy3XRKS/CRKrM
+giwAOI3exKhMNlMgqZWssU/OY/hLWlrD0vGweLbH/DfYDAnJcfLgRtNuiMzDGRzsIfZiS/cHtWL
XecNyiwcuR5WcC8gOJccY3o6YXOpzsdxmlr72tFVPgoELIdBzaRgxezOg/MxoWntrp9It3TdP41z
N1Zw6qEYl/HtfwPe/ybgcXISlf5zvPu/5XEd5OWf+DPcudE/I2kqI0iPQJQ3ZNuXFMiR7j8hmECT
d318JRDD+p/gJyHBo3BLUuSByzC8hf8Jfj4/Aklr9G+xpoX8+7eayUcEXfM6juv4nhOATMBh9DgR
CqXSVTXZ3rcUtF7+vUTiT9i7eXZRrNuNY+7qh7zEjmA/aFFCFR+0739F776tL52G2xK6FZaH9roR
HGm4qUexDXguLAvjz2jD9tWAudpgDTZZvCTK2iqhOk9tRQl1TuyyfELTm/hsZPsSu7Xm+xTz4x4g
EiZwQLh1hNIiAsxASk7FkECiQJU596N+W86LFcb7GsHGFizHkMa4ev40kX9RNHqW6f13mugFEd4b
LloE/JtEyT0enWYInGYcVv9bO4AZJL1IZIoPW+9hbXgVJX7EIxcnq6vvHU0WfQeUIOLV3HTq+R6I
AMly//YrmROxffVKFMYco2EcAnPhKnN0WMkcB/oGjacnp7R9SMpelhTnqzd1QwZjGNQY+Y7MUnRD
MaCmTlTkS1sgUmq3TfHYLIOGRiIn30BXbTXYiJvFCafCWi5MxcmINPv6kPZBbC0nwVp0wfW6Fg6/
VkUeBfWNnQyTjF6qrP+xOPcaGuRRkDNrEJMTsntO4MiU7n5C7MCzXTKrKOtvNl6swQcfnaLmPT6Q
zXrz9uixo34ePB4EEd3zIvwcMFThea8fpMuqiyhhxU8EbNfILuA1CXHRtal0LkLm3rt5aHyRbnTg
l9a4bdF3Ve/hhtS/c3UnZTp+ExjxKCn6YDiC6Nge1hE0t6MlD54QCuyDax91nRFd3MoSUpwnQ7AC
5n37238ZZABe5ErASZADYBSOvt1C4VA2pUQVbeooqcNfby1VbFS4gon/zbPMIvxpkTLOBC7s48Fh
uQBe5NGEuhngvhaZ/KfFgTznfXPJ/tP0LG4n1l3SdGaISx2Yu9Pf/UjWUGD+RV5I0D3Cfgn6ID0k
jOHrgvwhQjjkF6F6H7sWqIjffOORbb1ZtciFAzELfBhihIqjAUX/zSlm5VZPQ+n5lTxk+Bffl+5I
jNqOMomT9t0SrbFdXTZZXwf2CRzEYn3IB8oUYkMWQc8TW8S4Qk4oDyT5YgphoLwsVNJDV5hmz0Pq
+e3x+WVi/JC6jSefrWaoUB5FDycqQmj7dv21BnXDW/Q4LubfFSmL/7EB1tGIXVypZvyda9aRlxGD
hV+7Ty0htB3XuKgcPTi2HJveoG99WX3LcddtJEnZhq1ESaC3tw5OvEOJ+bFXyEedltCCdl3f9xFg
TwttgLusWmeAA2m4rOOXpHbyCLpz4ML4rLQHp/o3oxQeb09eUIJMZpsgURNSDHsdKPwEHHU19c0X
RBxdtmIe6nG9GYKlZ1Gt2k60QliyHYJrS8QZu2moPY/DoA5oYaYnUeEl+isLEJ9ZFPAYGY4/r1jn
jXK8Jv/+EoC9uCW6+MuUBB9xZo/ikZYhCkbjRiF6yezU/RhwDNfCUcxIyp2aEA18ldLFztVLGd7G
4IiWT6s2KcSmW1bDL3fzXBDk7TVD53rvep3P/u7SOVtuQIfl1TdU3KG/bsQYDytuFHHkf6wzSskP
/drkvKMD3LRGuw8I2MdiaFoIAXDJy/VhxVRB3cHmCdT7Ief/mTdpnRNBNimOF8yZmy7QsjYVJkN0
63Lo6mz0GNoCH9MYl2S0ZtM6qH3qqrnLbwZUMvgVCr5DFZz6mOyMtyOuDhxmGiMQQvCAAmKiT/Ik
4tFWNkf8Ohhw8zQqA21wLYBRd59QRKWvHHuqQ2TDw/7t1FCW6wsUsvR0Pi0T2vco58Qm8mUqc/RF
qAZEDzY2Zjf8VxfGLrutDbtxQBIO1cyiOPz4AB89TD61RoIyyHe2HQPyp8tds/yGJTFBrKykbVUn
3YBRdIUwfUuyjiRXkSPQ8TIIXdth4SWy2M/QyHbDBlagSFefMZhEpnn00qYERy0avgnBIjOqXlHM
jJwP/5xfmJFZK87rsp+scguD0TxRWEYBQ7dxwLC0WnZ8npGyZbk0oI3y76LAKBxmG7z86n0NcUtK
xJ6FWS6tT+8X0HgNdS/cJS7iF3or0NzlnwolShD7MRkhXJ5b3pLpr121KMawWRS1+K1vsLfxh7BE
FApRMokc4Qz5v1Y4PyVrbXK33FkEP9MB2SIfkUdG8bUTCLoBNrF6M+/SVUSBkx40CR/TIBXDm/Si
8/hTggaBUOfRoDz+lgaFAbbClNM65GqbjJKzq3ebkVfSfD3/5zzl5l28CFf0AC9YyRbUIeWgZido
t3sHRTuS10MyA9oNnsJ0PLLrwQtZ/9nkGVPLCLAQr4XGmBnjTqEF+H0CY8dwriGNbspgpIDeIR8X
AHt7qKZmiZrUWt21Yc1/dk5YsoFlDgT9mtRxJcvAS4l9rjEuM8EjRZ/5Me9Eb7Y05g78pT0UZmbC
H8gbTQPcEepOZoXLKKSNbAd9QF1myKsrIEwOf2HXgyNCZZpczKxqkWU90KkiWh3/sISlv/QYuN5F
wCUitcPmRZrIlJZpvu4D29r7RZS0Yj8WOvHAW6TGYydRdrve+BoClLsNBxyivJOomrlVkijMTXAd
+L4qeiBqY9nZ2yDORfauwYAmxqaXaoKJVplCAWIPl3rghp3hHYR8FcXBsRloNA2DNV8UFFh4x9ga
mJvOC7GMfKzRbOdj6jgHC/4hqrrYq6/RgYoWlCHtzJvLEwIx4eZkFEmuO5oNUxNFm4m8HeIiBnlj
ekDMHbFlPGwKwizyQLNvgVYl2Gq+OaImAvaUltySpsklQi2TI6lbQm9g8WS5CSlynKHx7gucE/iT
PS0DaygWWVckF83arPyso0uHCeHqC0Ll0NWM0g7JGkfUWCFZzoSc3xyA6NvTKJmYpdoBE5yeNBrc
YbCN0DdgkDAviFi5dtbGo9rD4Jn5Ta4wHT8be2oHF2Fhq2q5RZneZIQp0q+Ep9ZbAsZvTC2ig2IU
2QuOOw4sKNUBcWvOmP1O+xeoiLDSQ4CRvDjORhOP9hykdts94ZLjSOkWmO6uiv2WnRd6pTlkqTEA
INosgZ8B+pNhr4kPOkwtDzSX7ttkQ4jyvUPbjTWfFDY9yB2gSibFsi2QGV+rEHr71Y97CFHfDM7c
dKKJToueqBqdIPE0C+tsyte1p6QS0q3toI3HJ56NUfeHuFv4+Kzh8NegH2f0x+jXzhaj1FSpZGPn
lIBZPGFGJbvY/FjWVTabn2mvESzcFb9u3jxoLBPuBwuu7YODPiBjLGQf9fhl6DJBfBAqM/JrWy+E
RuLAfUZ+5trNCLs7GDz9iEjH6ugA6+257D/Y1VLeRdQPc9ZQ32Ud8kGtKvZBo6b2K4XwzrrogTl7
VzFvKrZNDXbrM6C0YMUuo27KJw83sP591QRV/ziDbZvfwYgq4bwi8dRcgNhBsQW52zpCE7xDSnqY
9mCMQnXdd7QJmk1QIahzKUqOVYCVIwJLHXMEuwvh1W7NOYUVlKktMk3KpPRrP8Ot8KQuXQpVvaXH
T/BMJ+9DUNJ4TlDA8DBy3wBm0jE1Q8RfnJh1Gifj2ZhykpX4gpfzuu7w81uRJopdMKkXC5uDTudY
XM227bR7hZ4ActMkaOtdkrsp8rYyGOX5gAxJCKxidBEddohwoJmTcYhgrLkSbTrQ7T1i9GVykK4Y
d11jz2gVRLVtnzqzk7r7uMUoZ9yMslwzcNvCt25aJEy9+wn6Wd6c2rRDkKSMGntZ7qgPivHKGsba
eu9Z3rA+jDWreoM+R9Dfrxi114hijoHsW6RC/WTFQELJNtjRjCiNKtCIdA6qSWHVbKKiEeC2AMUO
XfjFqfKwfkpp8xglm2DU3bco98U0bSeonnLjUv8c7dMxrjs/3E1ArcrgNK4w270GFQ+U+1QFrQGF
fEtDvGeQP2vCYoLu7/ijXoOTQIzCSq57l4/Jb35k3wi7xIGDikGF/MxmbjJzoLaVqFr/ftZ+23q7
Np57vCAam3ZIcdBK+mRjsT2zYXrgu6z/2oJ3m532YlHmWIkIJGzuDk1UzloOcLZD6gUmwlW+bTLM
DNMsJ97nupyT0nxYO4cXa5dYpKQIdCqOHj+tck6ZsfYTFzc+iYhavJ/8xuQpAT4VxBSZO2jAQ6tR
VRmdTl2VBR+xicah7tRpLVlEp4mF7OCunTqfMOkPA5k9BgOM0qnn+mTBs03uZm0jPaPafZGHmTk0
EOaJZ85woBE01Z06WAWlbLckJaohYhBTqqmy+VDykpB6k+9DsCEgViWSu/AYhUdqMutoZIDaWpqT
M+zmhTftk1Ty7Emuslk/KM/v+BlEBxxFuJg1MXtp8BtQe6eIopk4WXiSEjH6XU7EG9VwJkHhR31k
8tUoVkQbd5z64Ms8d3WzB3sq68ukyRXHIiVrk0vVrTQpC8YjZozGpg5G5/uExmQR7ebSUUZvxkEZ
2aGqD3sB4p7d+ww/MVybFOm53BPQXuOU+nGCeU7DOBYIGBPRggimNuhuEVsMZJt4ObLXOqu4dJQT
NOCZMAN/sd1Og5WyfP4cCTClAxra8AbJSGWd8jc21RhU3q5wcNqEtW2VZilm0FK4s1RL7H8sgYEU
5y/TyIHpOMCO0Pa9C7sYDPAeYoXDHE2DguR5XdPUm1O8qXI7jj4pDKDy4pC2QYIBk0c6qu7oDZos
FstHU3zqe6jk6Vlr1yapsEeYf0aJTJuLPAZ3LJaKep2zbLPZ7iV2J6jfkji7aPUSAZu27/2DDWRd
hTfrmALkvAwAV/E+evXMPoDbYfOpqiDJvAMTa7YICART8Kqh1wxoankmUXNKrsZZ55gFJuIp69xT
pEdK8uzk5XRNlUo4NCfc9dhQQrRkgYHoTb45BmY9xmWek1nDDuGqHa8YT2pUu7T5bcOIWW/mMpQc
lw6KUpxhaSpNalgEU2KSedGat33ZHuB7mZdymrFTPe0HAl+FHrdQyWdFfwftCprnhWRXd6yFcptp
coJ87/WeWbtl7Ub1VTU7iRp3SQk4bDrnL6gESe3caOZ2slTFs+q15xPsFjNtihWoO+a7SDVc+RIZ
Zf2j6qcMNYyhmNqR4EK7TFx6szNiGRKjNpV/r1DiY2Tz1ufGBqjLTMjgRaSXXDyZ51FDz7gQs8v9
KZARMganiyu64lGlzsKgxC+Zz5DYUBYQ4Ap7vjYDjEVi8ONGjM8zUPT9gvoety/QNoI/JdxZ+hNt
WdbyVSikBm5ouNg2NKI25Tqi0j4ZrEMYtGK6C1aDB0QwG72vG3yCzKUbdqbJwvrFMZd8GcEXH2mY
N6yPeIgTZg1smKlMLCH+F6hMKb8mR4n8Zn1g1E3EBerFde+sk22NHw33B5ZT4PN4SnvxakJlS0yG
myr9ZUxParmw9A9OiPHZV/jY5FEvW69WpUmtkMuEiYDFMaDtbjcqNZiFUc+mfmTFQpslibH8jJWK
twAtYECw1EqJ+Bbk9C2ijmaLc1tO2iuQRB7JK1KuySkwmmW6DXApGM7CaXHKAxQg7hQcbJZHfiCW
URE6g7Jo+GsiD3hxBPi7Npmoi6wkcWZ+uTUuWHCyS7tcOQQpEv4pQDl6JjqfYAdpboEvF4syXs1L
N6iDwDphl+kMK+vQKCh4KsxZ6FySbFb/DLSZKc2cybz6VC+chCc0+uNxRIWk9goEySiO8IurZkWB
cDYBa2QarRSe+pDhnBdY2bDSGUhFXTyiTW9u6MCNTOSIlsEkupWDxnnxm4LgX9SMQmqC6CCjxgrS
9KhmBJc5nPGgnL8sMUJFGaJoVpn6tC11h/z1MPV8728eeVzTpUwVcj31TDnP/ZVYqtu6Du0xGL/4
wWy6Ny9Lo8QunKPr7ZrYr48CkGN65KZhRGvqqLLqpkm7YijUfMm82MSnJvCEIikkWBO73n7WczXw
5/qxQ+lYOgIYB43TX7tSgw3BYi4L8WURFeKwF1NauaxEf/RStmHaVw5nIQ4VBA186/yBIooqu7Dc
tqPLvZsqhOlsRFx5Tex5icw/eh91j2QyKZL0B84EGXQzf3r79X8ZKkFZmMQWbWyu4+6xeTNKO5Wx
2fMfR3BBvAcHlLkWcrhyhXr7Ub+sOUFhOKIVRCfIxWXiaFZIoyAfkEA9RilaJ/oQ45Y3PzirNFsk
iBNUrH7zccctFIw3HAOW8HkmuBn36Il9N4gwoX7/CM7IxKhxYbPdTBmR/T06DObMiiPyfZIJzZ+/
lSgX9++IdpV/9va3Hw8zXVMf8JjpqrLdYNa+rtHO9bioOUrEZ2oSXB01VDf9Naxx+kl/883Howw/
3+ZrcRnnaRTHjorXKJx1oXBy5/MEwqq4ghZmruYZ6F8O+dQ1WePbn/aa4UvTxKcNFjo0ebEkJWky
n/5TQ2zMkT4O4f587mv6ROlJL2IT5giKmnmN+65cUPbPEp1GW1n4KSfj2y/wjIb/eQeSagk3snFL
lSE4fOG+fgNuiWnptLL+3KXIltcn9LLW4oSqRxrlz0Te9UZBoOHMQ2TPxO8fRXHLH03JqwrGmnMB
pWczOFXumxIPpX/NLm7A5nFbWMsQdih5BMI7wy4UoxUCtHWKkWgtZ98clkpPjWp2aWyz8TeC6EQu
MsqJ4pEz9wt+mfgT1PlJSDLvjmcZreUQn+7CMrnVoAaTdlm9K7nFGBM+5ixoM3IbOQhzxLdt3/Ja
8qVAP5DaEzUL/OVMDSccnzM+1zHJcpxXBpFhD8nM+IdJ3lOZRCFGmSJLXVCWfXv4f1lwyHgAjALo
GLmAdo+X9sTNIrXsVX/CO1aQsybtaK5A0TqaDOBHyfrtR5rd8mrCCbWI5dOjCcEC/AKColEG6H0I
Z+zMoLGLkymLAmzUkVEprGt7sHkDI1cwcYlanNgkhVZZmbd5+zWOv1wIPASInCDD+I/wuf3908qv
g66emcv0U9FQ/jxHhnms7sEAu/2lO4zXbz/sOIJAtfKloFIUYAwMP+RokQegBiF6D8Nn1bX5+uDn
0iyLPMfVof7Nd7lHW5q/PcThAhys9DgXYJS93lDJvNhlWSv3vh6QVELyzAlGvEopo3LTzfKZ02FD
w7vivyQFG9blgufCA5c1v8dBhrIuJRiuPKZ/3yI/RR7qgLMnw84SbiipJAh8TZs8NWWtxTJlgHDE
CyY9U2FgysQw5vhtZTlIr8Dm9DmLksQynSJHVSZecyFAUfgM5nKmS3wM7cR7Efr/3/b5GYOIuGKz
Tz0pfu2Y+n4yRhVaHPdTlZuTOW5oVRQba264Ob89teJoPZs5JXgFAC4CjkVxDOpDR4iaquPFd6HX
PD9r8imdGnioOZoI9YSgl947rsrmJoiYpamS/vhTr7A1ybgg2Ayu70lTz+Qu2BLp3GqIqShYRT5Z
6+XAVg3oYLUI0J5qAd9ZnBR1zPU4Wwlqav+j8Ue3yDSRrDJ32TtraK/8DP13M+Grn/MU67k7Ll9K
Ewpvcwozlp+amcwdspZ5IxWBv9mNfWYKyz9aaOxI1i5K2ubyHCM9xV+oHVgszW/O2/D1dgEj6dHJ
x5IDUQzOQt8+WsIdX6BCu42/lkrIj2jF+O7epT16CAo0hgyZZNwn3hJd6DAD1tZ66IVVblE+QDK2
1aYOp5qmaSJgo+hwQBl07O5j7q/DTbkMqD6hi+Aesii/rWi1fVWtN+B721up3tLLCd4pP24u0G0Z
rjiRUrCQ2DwVO1y7BOJ9YavOwUbmPooMke3tqBoWD9ZqITA8lsiNbrGEufE4lYq9V1pAPREg3o2t
7k7oiZcPUKG98xJyJ82fdqSc1xQzLbzRKT+DmvDRhUtQJJjWznZ2ou3lncv5/NimjeNv4j5IKWEk
w4CAf13fzRhfP2RCYBcY2hZ66xZ1u0/FFOEDYrX9h8AbBtKieDrky5TjwOTpdlvTL1ogYUWZtZmM
wWCJ5904R4qCTZrnf0xhEFA1j1HZGue+uVvziZKY51gp1T5knIDa33qjtr+4ehw+O3IFYD75cHOW
oLoo5JAhdKezi7c32etgzYKgrUww80kVPJdE4WhBNJR/ZOcn9RPztdxEbgyIMiibEUB7bwf3bz/s
9YZ+eZgEKGeOeXK444wkXj1Suz6qnwJbVmCEFvvOqamvbqqquFKemLj/JU11S4tQFr/Jx35Z+c+f
CVaHlg1B/Bg2MflD1BReXz11eCoh7YXg+LKvhAPw7e2PfP6b/n0MP38lmGaAB4gFcyAfXyIXtypc
bFzTJ2dGNJach+MCFY7KyXZLWsr3tVvF71Gyx20WV/II4h3+tOUpgPpgt5QjsC/AesG7Hgny89rq
5D3nLYZ21BVHmA0kL+5YV+3GHR3v1lZ5/b2aRHhZU569Va52/4igiMGBb5AQ2CYF6qWVsb200Bmj
elPQi3PQ6TzYfaSf8iYZaSVMiHdBVnu0l1FsV+bvN7nQEQiPITFpAGkQ44KDL1pVr09Ox5LDgjr+
+oS4NoOfZiI9FU1eHpZ1eaydqPwkoJ7tJjeh6QFDPcAOQfv17u2Z8c1jXs2MNGBNgwdxAI7Bbzx6
jSLGQYGC8VMy0TignIZl4hL6MtoNdEnQVPCq5SCrETYYpK+Kbk9THRrqVleqDdDnKWVivVudxDuI
VVM46+Poc5VRT9/2hXWV6VpeaqFPa5Ri76iBlu8ai0nbBDTG9HYdF9oueTPEW9lG8j1po8Kb3Mu+
6yDPgDa3GbJ3lDyzpGnfVf4IrLqJh+mLxlL7HjXq4taq8bneBIsz74U7giiHTJjczWWU5lvI7XxA
usDDU2NCC0DmHTbkkjPxg+db4WWGaNsfDlXt2Gi+Qbh7e3DN2B2PrUd1AUlCbrPSNfvvp6xvoiTM
vMv4qcs8/9rqRP7QZkJD/+hqoM8zd4nfPNFxfn0kuQFXHPgAQPCwmXr1SMd2SzQR2/wb4vjeOWUz
cOrxpK0LCpWoH9rspZ3wk/6pFXb5kCXLeJllkX1rqUjsf/P1vy4tUk3CJ6RlCRL3GAzYz5U/IBJa
o0BEg4F7exN/bpAzVLuu0j6cV7egwlE1cbkZfWqFOyzO/QO0y2xHnSSKtjQ8q3TXN4GEMopWC6Vf
Sui1NaRXRYDmQCfEch1MKJAlEG9Q+UTeat4M2nGfKUHVtOmdsNmG1eq3pxbDss+L0bqKAsdwhmZp
XQZDqm+QG+I4y/2s3eMZOHbbBs+oSxxEaYFbAm9bzGBLqIkKQ60TRdPzAc8CBANmPXwY3aU+S6vS
QNglcBlWIu2ibUDV70ZEGTqoEkQdTM6FvtIYIGq1HcA+XM0tHhibJmsDcLWh2zhngFPm/tTGafyP
sW+yj6gDjygPuBmlHpxnf1f4+jX+SI97Aohr24Ed8ktdT7h0QrH9KL5BWrel0SLPv4Dy0HQNmTLu
VPJpHaYY1U3ri4aViL5NoHC8eHuR/NWCRViMtFmAXPWoDbxesCClhmpYZfktRiFrgp7KhATrlJaX
WRmMe3tV0V2H5+deB2l80sIc+YT2nWpZJ6tz95uX+YsNa/QKbdCWRj/wGLG7VhOW5TBJviXSDj50
gTO8x7jJ2kkKuxeci9P1hOvNeevV1RmOy4il1pKDDLbHcpPJNASQXM/qMrMm8R3kfOfDps2KD795
y19SBgnrUPhscTDTXCqPhkxVsa6izpu+UfXuknsyC39ARAh5rWmw1TUiGQU9pWENwl3Y+833dLVl
sVljt51PBd5BD35UJjjXzMW9i04VHRJ0U/Yw80qGO8klrFravS8T/V+q6Z1uv/3rH49PVVbvcHnt
s6/jK+aoz8Xwpwk2hoc/jAyNo+K//vHwra8wRPuLf+YH1QLWBPdKOFy0R13M/gzZ4QfbVIp/Uoxj
e+JoFoASMT4QfxLNYJPBTX2OvRQBxE+kU8/9J2cEx72H1p5jc837O6RTc4j9+5Ajc6VaGaHdh9Yn
5413XNQLae6uGWK+hxCFcSxusL3M6Vz9Jk68XvO0AjBb4xvJUyDYMRJHaz5GRtIVTYLILncRZ6Ps
KNyES9x8rke13FSUk8/KFbe0XbOO7aef5uPm5Vv+Tz1VN03GfeRf/zDz9fMnPj8c7DUeDwwbiZsZ
gp/O8ZSwjT19GB0SYB/FXvbDvFOLw3MRU32fo1XzmEB6pRtSZ2I3rDr7tlhYC5wEfSB29JPXjZ7y
7HRU1PJFZ3Xnk7HVGoDGWNu8RKh1BI10MiTJioagxGwgKOfd/8dHUH+DZUE5jIV0NII2fBVRjWt0
wNvYPVmgoe0rq/LOMjnr+07YCouIQooTq9Jqa2DNn2aw5ogqJ9pISkXLDfrLy00zIEJhqxVkQJSu
exViDbCAXNqHanbuqmwa97peuSvhoJudvv0Nry9mL4uAclPkwLxGWP84ZR64DU1aokSdiXYGXojq
OlAQzDtoz779pNcHwY8n0fbif8FIQXPr9Yz7Cg+iljvBQQlcBighMnn0Uc/7UXS3tp9Uf+sm9vI8
TlSInyxxcxl8/TzXGeq6skqeR7/7logyQA5Kosu3v+ovxs/k+hSQoIlw6zi6ckQ94aJE7v7Qu3N2
GjJqLTnKoRjCu7cf9Nwu+SkomB3jU1EhMJm48EtQyDF/imbW4MEFFna2ysHFcpo1ozUTpysIDRsn
DUiAmrF4r5UfXrZlUOy8HKeNdKrXi8r3u9te0/PcBApv0xZjZAXyUSARVrZYtZS1Ps1Ym/cqkTUA
XyS7rU2SzziDegkPWVoPq9DQzQ6DGwx/zMGaHd7+SPFcCHj1lXB1KRr70pUQ4Si6vp61GHPoKV37
5TDnAlnRBCssCBLDmYUcL74tg7sJRPN9QXlx5xe4XbN480NZ5dNeOe24L0BzXLe0bFF5qlG4Dmr7
D8cFvOtH2vss56r6AzvJk96Z3Q8OCFLMRMDSbGExlXfY2OF1gtAx/XM4aahQu7s6yfQpJFEk+JLP
hLPiEIy+/y6ZqGWprIHaH0QptPcY4xyEuA/YxOpt42fAcV3POR1EE971sZ+f5VZe7Wr0VEZDmP2a
cvBsq6FIzjyape/akhsTaDzpXQKP5JIeB/5Jq1xvG3jttA2moCkpMSXYg/RN8TAOxiqwRhS50tY7
7vaYH2ikHEPqaidJMYpTP/Zy/HmCFKRjAYTNosxz66fCvgPLWf0hkVT/jqAQWXSBbw4yhgjm4waH
ruamQYbyowxrfIIqF6AILkBnuUZJZe2i4B2d/nCHPJGxwwVR+W4a6+5LnZf+o93BOEDpExxe8c0q
rPDKQoxk5yVZcmLJ/hxpA946cLqTwo3OFmWB3Y1b3FAWsvJN0qOliTI5kL380oznDodKPCyj0DJt
WbwAKvHJTwPMDJfUNjYt1SWsCH1vlcXo8lN7vXYmi3uPNnItNucL8O1ZnLpNFJ5Nqyce+zgYbnLG
qT4bAYNsO5o7d4VH979lRSjYehO3n8cGztO+QB6R8t2C6AzGSv19rYdp25DbMzWYlg/o4B1mPe3T
VNy6cTWdENvU2QjYB7OiZURXMnWfBMTrXR847a3uyysA/SlVYgqRKimn3RQbjHSFf0Fv2+eYrCcw
5tCLzKMl+VDnyVWcBJ9TUHoHMCH2+9hBgzfvgz/0WDy6VV3vZqT9EcoPogfcUcK96HvnUi7TfF4D
HN4gU4jIkC2gHOeIyI3KRuAf8yNC1DRvHWNdTzNuubDCBNwt/IctZvXxJ6tNNS+zIKzqFtCMCoFR
OPAnxeJSs9xxDBX7DFsQLndzlu0gpLjgiwbrwl+b5nK0ULvtsdZ4zOfBvp2yQYYod8Nv29hu3r5b
G5sZcganu9AAPs9Al5QHR6DVJxu2S2DpBm2hqHNXDIbdmTsn3QpInWMab/EPqb/2yks+5rEzPYEd
1x+F6ufzKgzVWaEiyDBJ6132NvJ93VhgrhHb6mxC9P6dpQsc2kutKSnbaO87Z3UWyRULuw4p/woV
5M1ircu9pzAmpS2RntlF0p54ZeNtcz3Fm0hM/4+9M1uO28jS8KvMC0CBxJ63tVeRLC6iSFE3CNq0
kNj39enny5LdI1FuKzrmti9a0XKIRBWQyDznP/8CNZGR03U8wbbE0Iis15K/JkWfVkQ7T/VJVpiu
e4SB7A0P0LpuzXQXJsP8lfiRsTwDRWebsKIogB1hrpqSgJvKyoNNHHFyiCUMUBf21dYcRmvLN25O
vtdhetFgcmwxWr1aOrN9XuTo3Fq8qGdyXup+k4YdMwUT5ukfImnGDQbGy2FOkuZ35U8RxOPYf1Jg
R9c4+IpHw6S+yMpK4c04Up0MlHykDdJiRzLh08H+Bj4A8cB8x0sfssipP6MRSjepuYxwP6kLDZdE
pSwV9nF06nRXRbJ/QvmaHevYbd/g1pAglDjsPVjQruqK8gucNzwt0uFzzXZ1RssSnnysQvfzCINg
7YG/bxKY0FvZDHxzWEK30szHjdvb1rbusD7DOS66XaA5tqvUWfgZS2btc+R5Lr4GNp8EyBzX1qHj
KxnEcK06FPwEJqSJu7URN9wKNgacEplBV521HMzEy9CV9eGJWsVdo4kBzQqy5jTgOggjUs1fqYGH
p3ho2NdLqz7Bdx2wKXIday/MvN6jIHavwBSMh5kLKCacnLxLyEhm487K/TKGGLetQgYXD6YPKT5M
o/6hMa160/hKfDYD96pNBcaxQ13u2wTW9Ip60b5yJ2jCNZuCaHr7PKBv2VWKQGOwXo9wr0TtSjtE
KVD0jyI04DZ1XYyIf3S3fmzeNWEhB9S8EXlH1TCrPbffT39vnKBW1zit1AOrmcDfbir6Gf+yxkRC
YzXhtQxzt2JnnfFzwJDSUedpRD28fJsL/bdh/UXDinpXUsj8e2eA8x/j/xxe84o8ieaP79vWP3/y
r7b14hyPXxwTf2yN/tWyWh9cCiYrwD7JhgigfVL+r2WFkEJ/QjYTFouXRvdPbxRaVjpf/jnuAMwr
4D//P1pWB0oZv8hjOI7XCqD3u+reMbwpwgB3OaQ6wRoVFQe7Fz19d1P+pmv8qdjWF5HUhUwVdXn4
rqTvysGo0IYvB+KP6tXkt8tG+YO/Jvqr2/7zpSR15g91KJeCUQm9wYHL477vHso8nOokojSehhgC
TxYTcWzZIfMO8Dptc3DIRWPsEZE4KxkQ8ffPl3+HAEDTw7cKPZlPUAAP7f1M2sqI9dASoQPg16OV
+88BOUX/fImf+jF9CcbsPtwd5ibeu86FemsGTRc1VODxEQbBE3HR5bq3sOk3l/qPf74YyOr7G6on
YuxrjscInLR5jbJ/1/DbUU0IEgDtwRnt+kT9JlAISogbqYtRXTY4nzC+qnEQj+rOJK23TPIVbEh6
jzxtMMPBVZIEWiti8IBvd3rsR9yA10M5yJp5chaVK7zokmJl1aLSscBy1WC4ebSS3P7NSsY9XnUd
SVsB3U/TmdbTrCVdBCL2+QYLW/us6p7gYAqeTW/O09NMtPk1idBjxGTNb9TGqWX+iNY/eo5nHwFI
3hARF5Xurcuk+MHDJmE1MPdbYUYRkdUHoBLlMsQOvq9RgLr1DkxnOaZBdNMnxrCz8/wrCP5DGTu/
k4R+z1mSk4Ue5KfKnL5EA/kFMk+8LemxOSrZZNmk1VLv09pFjFCIjdsm4x/EY9dHP1G3FV3dJpbE
kTsWxSh+WN55Al8hlcwLT5jdPPmGCE8JlcC6bv0KY+PhD4J85ePEobiZRZIQjVlHj53nZOs+wGJT
DtHGBx1aTWM4HMhiDLeJOakbYtPXvdLUomAer9yIOoEaxehmbdsXSXIik37axcwNHmt/CDYKpwHg
+Ni/rpD1mldFJUhcL6am8T4xpzWeVTo0t0Up+D3BNFmPaOWJdm9wMQNLwF20gdfDUyVIIszr5qbE
zGJrFZQeeCazRHIUMXVZoiEeC4EcrLd2Q5yZT1Dyg808ECkPS8XqX3rKJbwozVlcG4sfPcaKxOci
LgWnNNoFVSNNWY2xkMcFxel1GKrmvlpIJ86b9jqUs/1CwFX36PR2eqgNJW60ZvUA/6BcYZYc72iE
pn1Bk6LSxp1xhO2jXeLb04GhqrxnBpHsDfgAN0tklHeUohsLz/8bSOJVvZZVZu6gJNQvpae1iaQp
4nw6uQhzpNNfEcYFA2ZRHoB4u0N2WDKA6lCjSRGRo5cqzLnd52mITviraAOq8b6a00+E3eOpigZ3
7+TFcAVtIF3Fikp+QCh4b4Sj2Fu69GaAmx3mvHOOLkyYK0pwanQzcstbRkpU7n0E6gCLPDLv7bCe
X1td5Ge8NNdDlBhXnW4B7EmqjYcAgr4ghzlBMpq/qS99Q3TpISSBk+tSNxawYOaTNmR5CdKuWIe6
AYnCcLyayCfHI5r2xNONCjaj0K9TjJohwGEoG/Y0NLq1sUHyToulxLU2u6bEpgUqyzLBU5Xe3fPV
Kykfz1I3TJCVzIdYN1HWYH/xea4I/aKPKGAwYve503a8nDqnJEROt2OLY3SbULdoNUR7YvsS5GJ1
dU8OdLYp6uWNzqcNVspMZwgW0XAMMWbfCsO8n+gFO90UJgZJiyXJC/sl5ddGoVd/ahhMI4NoR2NT
6eYSZZf92uqGs9StZzvtqJPtR9et5LoQaVMcC39o73qjsl/Zt4NjrBtZUyiYXrq5VZDcka2BHJzD
S/dr60a4ZNKEhMhdjmKSGGZZ7kujG2dLt9AjGQprQB6iP0x1Ter2XumGOx9M5s1RBDshy0VxbvPg
mME8S3NiNq1QEClBIpnTBESVL4SzhLqtj+jvcSRM1gsdv99bziuuQBVGYTZABlbGcuVqkIAtwbuN
NXDAcDA7ehpMwKk73ZTjMn4ucRFmQN9wZZMUuxlkgBdopeNnv0rkWXqEbJKgDWxhL4lHthiqOAHQ
A8DlZjbZG0AdiMgBBiZvesNJDL95DYm0YCNp4ydPrnLJEZAEFq7rJqOidiaaOcJytpmGWHoNtmR2
DO6Cr/CAnW5goK8wPTQH/u8+tiv0k5LnXmv4JkgCH+3PJPaFBncaJkNrf5jjA10ymJgGgQjYLa+Q
ELgHV0NEHgTVgzKi6EvgbnMNI2Wz4vZraAkUNN9gFRLgSjxnj9CkxZrZFHmcRpdaHx0QKk9DVd2c
Ol9QgagzqPfy3IJolRdsK9EwV38BvDT01WkQjAydZpV5LDIOz6+FhspCDZoRRtseOR/H46AhNVkT
uehddSLHmW1jZW3/ra74b5H/yyKfgfx3VdFPUyld5L+UTfpjfX/5ob/qe/GB0xB5BiINHzaiHjD9
NZaSH3zGp5isQnKBcfmdBZhzGUsFsOw8liWjZcriv2p88wNmSZoaznjnm3/6f+B/yNV/rInxkYJA
D1sSjxZYZO8qRjF4NSqpqIQnSgo2VnmRe2sT2nFGAvwrYcdP1SnXQqlABpoeYTOd+LFcHLDAW9iE
i6Nvj4iRhlmc2WDk08wduCbP+Vd2QPr3/VDvuzRVmk9l6oHON1z6u/K0MajyqsDkeih+iHkzK3am
ZFoE6n9cXosO54itPQXicfRi6xfY/k+1sYsfKzMwhiIADD8N7GvDBFBs2feXpuvectjS3gqFZ3A9
i2V6mMJFPoWW+auv/De32OVuabqnXmt62XxfkUMQBzAKfJKuc+ZuKRvq20CaDULSuJnuInP+jy9I
I0q8GYsIRq+NLOTHCyamMcHCayTbIvxMiJgUaKrDFDewjS+4fXi/GDKKn+4rzjy6t6H91TOgC031
u4c6t4LhezgNh76cauBdL8RCboGaSVAn/JR8PZOAcg6ywjn6pCg9EEFdPBVV5Y9r5aVLsYr81n/o
ZsuC9jK4/YAQQLXXnK/T59n61YQHwcT7RajVKcwFWIKm5GXXXeF3n7cgrjJKgIQPcNEj59HILTe8
aqMMp3+ssPCQqCMxnkSpsCZYtRB8HnkH5wdDZs0Bnq/nneI2sI/Earqvkd023oo5K2uJ6BsY4Usg
zlOscnUaoDTlKCQHcc6xeMrXdeouAl5cGzFkhDO8GmdrCXaVO4mz0fj40fRErF5Vxjw9iM6b7kIs
rLLV0gyl+1sw2NVMttUyDdsgra3kqrFdRpvsEt4mDoZUHhJzMJ6TTMnwoW6shiUX4mtCKGk7G3Ru
1qKE+INVOhFOK+I4mYjMlYNzPxXzeI2PRIY7sJvgiUTqkbW6bATNnPOeTkMLJDnCFZFp3QRYtdTV
S59Y1cvSmPYR2gbco2kYqpcgt4c7s21ps2Stxefgydq7vHFfg8acHsomExYFUVi92KqbHgxS5x/d
jnFtvMTuqytdi7psltOLV3YWMxnE1C131p0eegcqIa4q9Gx51nJBWcThk5WkzM77YHRfM5ST52AB
PQ0bRzz2koe24HTxNNaL++qBnTzEEU7qtT269m4u4y7AAdlQFTSlcHr4tlYVcAQsXSqW/iZOJyjC
SUkzCw+yerHmoWr37YiuHBnLnCrcnsM4P6YMxkGqMdIL+m1Hmu2zQgj1BAWaMMku7f1piysW64RU
F+eVOXT1gnqPl7/O5bWcG/lUUXJRfBcxK2NKK2Pt0LJcNWQrAIdqW+u+1/PHwWPItubtrl6mKSFI
PCqRW9LzNjwkqUCLe5VAyRxx9nmIRweHxCAq8TzS99+ZOpJ1+sDZqtT3N9SrJF3UhTTPl3/ThUSb
5bOZsG8s6mDwXe+V3w2bESesXV+3LGClXw8MJ8bq0LZJGF4J2odqPbQjEHk9BfIBHr9ocE5BsNhD
9A7M5NzR81XwiQBXp48Vo0IN2Za4/eyyxJxXoW3wA0UWC/OIatkfJlp6o1Cntu1iYz+bfTJucD6Y
w4eqKtxspUpK+FWhMAG6thY5v4BgjW/DbIC7jkm7xHcj0bTjc3vBZhlPD/vWItB3tRA2vDICPC8Z
f8Qrwx1c7nP7WGmsF0cl2PrMFXeSKPFao8EgKODCQWKfXcY562EYD3SoE61YOT16BNCvVQVa4lnG
fHbcFIWTBp1bDT/TfHkrEtbFraHB6VHVNIkd6cNfOieVTHzsdrTXkYynq8E3hoMTEEa+6k1imldm
uZyDpo/ecJAUZy+P/RN0S++M8l6GUN6d+Zr0gpwHPhltuVqSKN4X1dK9SZrtcdMaPTREFrc8OSEQ
9EY6Qyvpw/zwyYa8XGyE4XzqVGSgmK7h6/rJOaHbdw71CJeCf2iz6BoTKRUBiwwblOAvK/bl6UET
N6cttHIVHzwj5JRe9IChhbjiost6ymdFX+ZHQe6u3GGYHpZJhU+w/cW5ckT1MrfplKERG1/R5kZP
ieuxYTKheUwMM3lOyL7DiG527WNoMkSImdAfg0qainT4sNhwjJZgQwhN46TYtHwNJsZ2HriEOS+m
fF7aSnzJG8NYjgs2PcERpRZa67Wo6P3sRpCr5Fm2/dsSDS6jyCI9ZbIKr0ejiu6Y8qljFMhHqN71
U9Y1r3M+6d0/Fk/0Wj1mN9wn2jH2eZeR/olwMOsLk1D6aESt5g2mLf5HOvjUx85sPGJLYgwbe6zF
mvfSx3e5bIKdLKziduqtqd8tjvWUq6DaIIMltWLI1bghPKwm2A33wgEwKizOADfOb5mw+fcVJ1bz
yVWQ+n+TwRg3q7quwnK3BGWMQ0iU9kRHt6lxjY9hz63Lw4qBnht9nv2ACEIc2G59BtObhK+090XV
pKRRhe0LhjXUIlpicW2PpJ+nYuCx1rimbmNcGNgsnCxqiM1pZ0y4k+BsTLN8ghjG0FWPY97MLJH4
bbtsbykGpdpcmZWCWQBS80lPilnKJEZGSDPOKBzZS2vPYk9PyCF7GnBn3OMXJa/bkUezzjLJPphD
OULwD/KFjAe3uZVKC5bgZMMr8bIqzjFHS9nvmwH3CDWwDw6uVntIJLLXoDxQkwLNzU04TMgHJbL6
rrK5vOeOtKT+zDleNlwYEafzuswJG/5lC/Tp+JstVkR66cM4VnfdWAQFLhyjcz32vUk/7C4DyKbR
vhU2fq5MsRpWBApF9/XCpWxjl306d+Os2WibAKIyO1RRpxgDc2//7WOJwm2yfa0SKonQMDi+fBLf
ruqsaQ4ga9NdN1D75sEot2KBLXJiROsVLSSM3CHMA56tvYbwX76MVs2M0XIHPnWcV3zXcdDeYQXW
t/6DU1cZqfOVB/ICmK6iOs1AKMzB9zEmcjyoXG1Sr3HHnD+GRum+eNAlqtXcENCJ2+IUr9KsT1qO
DAEt3ScBnH0z866dxQ5a9kVffMxKg6F6r4yvXVPLvepHOeEXQqw5U0xfPlkTqXXwJRpO8lp24tHG
ramChTABXjU+Box8kljfUfIfsFdw4Sut+ypwOTAbtqqPoX6ijEZ5TEjU8k3W8hgNUdM1MGE0may5
bWXEYA1MobWzFDNM7hOl5UfPhsz6ccAn0avwJFGRCh4ATKTHUUW+EnHoQVTP8Q6jDSMSn5KAajna
T2NHzr2g3MjMkrQY0wlTDEPyGJVPBnXDm619bkhqEJ9p8QkNijpDThvWMbKoLf8DGER1d8qSpQJE
VfVDGbCzpHgPfJ4MGZ+MDrB3aBVHzxzkB0A/QR6rb+xwEblgJt6m0I7Npi+vnBl5QY1TexSwpdtN
1O9QSIpNs4gcWwy0gSXqgFXUZeIBu0usoyhDmlUyNPFKpFQk+MWkXw0o/HDcypDc2DKHsVMj4eUN
HNfsCl8LYneNbL6VkzMeWdcUBn1t3squMm9dCHWbgVQhr53zA5hLvaU2Dj9OXk/UIYfoJsHGcjs5
zq2DIvhmsvrinqfNuQzj4MTJlwOKpjDJDbuDzO5tI5nd9Clza5tbdWvOVfSpMrweCM2yz+WQE2sD
bY0Ccqr3Ga7zG2+4s3PxQOVXbInSNL+6XuiebHsgS3eV4wBGCGDhj04YHIxk+QPWEQ/E6XmFd0y3
RrXBSzsrKbSNgTkEJ3ALoXHQO4jS+CvnFbthhzF+X1vG0UPNWd20acYizRW7Tew1rMhlCHn2IXq6
9m5OxwQrCcruXwyKdNfxQ2scAESgMwJYgBH706BoGaxEcuJVh4qcH4p+HAYtTEpYid+hIXfffuP3
nNCfuh8oiFC/oNjS9js0bj92PzLEzzspu+qQETGIhM6HsFC3mDAxmBbllefo1uWyHf7zdX9q/bku
CXOu59GZ4s/7ruuiJc9sqDDVYUoy77UzUFHn7ZRNu9FX7F9lXswPnqfYi2syhuJf0BR/GjRydYnz
A74MHh/ivWMAiaagJ8IrD6Mb0oAsQWM9BnrXhabCbk+sF3+a6M9fbF15Y+3A5n65Af9F7H6J2KFP
/26t/IzYcdiq/1m/NmUWF68/4naXH/0Lt3M/0Gah1w4Q4lsWGfD/wu0C54P2hXdgNTL5hDTO6vtz
Nm97H4i3AoFxYcVa/Bg/9SduZ9sf+KdCa/olwK90/6PZPPPqd68wCkGKFJyStVcEltv2j6+Wj1o7
x/A6OUBN07WBTJW/WdqIqtwaGtLYuqEyS0SovvKOoYXb55GCUGKrubR9sbZGD+s7e5nydIuVf1QT
lFfiq7CqAIzMlUnT8JbHFGqkJjrHquzEGZDeOXZOz5KeLQZbWeXZR9x02UDGBMspjvCJdnmR1EUE
rr8UuveszIUXbsAfiU6xEME1Hn/O6zecQtJ64ZcI6WfVlwSE7C2MwpsthaX+ETuk1kpJsLuzasr9
HqsEQIzKZB/B+nJ6iCaXJiAmfKlJLKp46IMh/evkN7eRVaTlqXSbMjh50m/fWuQ9j1mh4QWhYJOL
IgJ/qJx5upshrfdr2EZ8jUrqxtmyouZgCls8mtAJXn1rgs+NHu9gD8r+tIxUeIVNo9vaJqWll7cC
5zGcLlYVtNYneEj8avJSqxZ2XkKlSAHQviVNzB0onNJ6jNuMNz/UkNVkN/yzy16Y02m+zpEuWfqI
D8AIn0+LO9h0B+XPekxCBc7R2x7iZ+Je+NZOyjWD1K5e6G357vJSL/ajaZ89J86vCoh2ZzulwgqG
UMCKjaebJIyHo11KQld12c5hqe8npvi6Ep5yMA/WNf/l2wPNMBlsNoREU131+glfKkYeadt+9uZy
nqjdQmCHKWUmvzHbLI3vQbj4CuWc8FsqKpF4FbQZrZab9dyXMTGowLAm1fXN7Bju2jd8ekqSS3Bw
rvSQ6rnxoLDvCKMwSsRky1eF7pn9EqvipzkbH7qldSHPK89ZZyGgzGK1yb0/OMSGw3XD9k7k1mNB
gfJy6QVLN2ehp5PThztKAH4TEh/+5CDgsym9iDqTrBx4qPwdDILVYDUtT1baHUT/S4sIuN87Nxm+
h2RfRS2Lz7CofcPB4tXzx6p78x1JjLbZVeKsxpqXkHhiHnAJAE3KrYwo3NOkor4uEiyr16nMgOuA
2lhvgtfyuqw4xQ4+MX5HIxkoumHS8bnjpadWzcnwAu2I4PPSjLNiYEu2bxNVVIRhm8GzG/Q6AckC
KdNFfWB3YIZuD0YmWn5ZV5soEVCpbH1wn/08DJKoMJrkpiI9+7KELzX0nLYMvPTLTsZh9RJ6tNWj
3XNLRgS2d1PEq0DqLtE+ipzNnabpP33rszr8be11lQUaINPA4rcT//JKYBBM4xXrevtSA9UmG0cs
4vpl8WlDahcX1Q2EaPHojGX4ZGhocVXRJJcrlFs5EfI+L6dXgl4v0A72GGuNA4P9nK+DRzBuwziR
XcJBeR9MtHDoEXnJWzwHo+0Fnru0frNJXvIKnNY++qqU1xhPSBjQHo+wi2d+Q1mJRPuuBaCOvd8q
+y6p4c1vjKad2U+jRW7MrPIPntuYu2+taD3BKR4VcVETzjPxyp4IO90t7dzjQMVLAWWqyflAtDHT
Q26Vo3qY26m6iRKMbuIZwYQ98y7jyewcgyI1QM7xHAQChMBwJGwb34mOLQPbcfHYYdrLHaQve6hY
6PHKUmn9kpphfZDwAvYhToePl9mKl2bEqGMd0CwfWxj5DvU0W6S98IWnNGVFGZJ47k1mAYiG5rJU
5DL4NEJ2kWfqhNV8vE+wkN/3DhZr62HkKZFY4Ly2scXWLMKZNRVS8A2oHRcea9NqtjgB2WCwhaDG
62fxmGAPiIi3yUGFSRRlvYiW0UBZXEQzA29E7tXiHJcSRQwjGnyr80pnaUtdK/oC5vXJSXRNbDHv
fIvSEphGuaxu7GMekbYDDcSuSK7g0+M0KXww9cuadyyHHzI7vvPaqvX679EKnvt4kE/ItECVcGjh
Ekhx6u5+wLt42uEswf5GHxhsMmXr9SjnNlhXdSCfDHvhQX7b0pJWUNDT87GU4Gg3/TEJWtjYNfSe
ZlsJQ9w5Hm9XlqWM0/uR24tdy+7yxuVD4Dxp5yqxnmq3UbvLzlqWim59VEH9JGK7KJ7GKJrTZ5dI
3nidOXqXEgN0Ykd17qtE8btNcFe9F6rXZkTYL6hJHpsKMyNklGjjVlj5sgNLGuPzuLhsZOR98gYH
ZVCJFSbYhaCPnxW+4qSdQMoVUU8JsYpKGDuIiRd5lQPdqRXWSaBSuDzJ7H5JiHI148wP1llnRE8c
pRiwdjRtJ6cweWtSjYeXvJPNRrHFgH2OFlG7dt14b2WRP5WRaE7IUntzxFt61PbedvNI6XsspT6I
Wq/IHkmrra44Y4I74ljNkHd3sHdNbQPjCNGdmQyVV22POHgIIvUpxn6CrqoIv9SQqg2rrEnZkijq
O39t+gnvALJpkRvjoevmI/bq1ZWfSOgJd6ZyyrWU3TNe3bsKhszOwIvyDvPOVZL7JIaQJv08g/4Y
nBMEY4RHkhhzdtWEN9zxvM0C4mxtKiaKG8uzlgIbKeCvlVc7yboqrfwgSE3HF8apgrXhpPYuLaxB
rvx42eEuPp7cBIPDNRmu84CnIgAuul1SUg6SZYk9ctsjsrd8Ja8621lug0kbKyd4o/jxRBrzZFRI
CEfxyRFDeWOYXnEbL2lw8q2Q1SvoeD0VlHjoJ5XmkU+MV1K/v2qmgTRaWl58twx3es0Io/g0+/kn
J/Hr7DqrW+e+TlWxNbp2DNbO0khaeXv42jI1IAujg4kxSvoZFtm2dv0Y3ezc7GYjIU15qIfNPHUw
74NqUmtswRjO2W1yEzQqmW+4X95b0gXFbulJrZ6z2NxG8fhJygTf9dhv9n44fmEysnbjxP8twvbg
Qbn4z4uMlCk79RNcK9zmvjW5rZ4svK075dPvSW89GokPh3Ns25sgVst9Th7GuvT7fFfOhrMP5QBN
TcaEYtbtY421f7LCssXHQSevy5uO/BtiJnPqk1FV24i64dTnjTgx1DQOrixbvNV757pEOUW67lRs
8Yx1ASXQUECsD7aGXMjIY8eCRpqnd8SJQ7ELTsSKilsOgZmSbyh2EXOzY4ZV+31U2mu7sIuDZbTN
PtAnhD1Xw2aCdH9wUx5Yi3z/pYWruoESIm+WxEV0kVuYLxfmQ9okwXU5Z90nklyM6zmvspoxg8/P
jdSuv3UDlg6bkFS4E3B8vU/irvycUL5roDMfYtY3CDj88ODgjzbeXh5+/py8/iYNnF3vuxprSfPj
iFH3q5Hm4EgayRN+Bu7ZNO3O8Fk2K+SF5mpeun5vhqlau8wI12z+0WaBTbkPI9Udh8J9q1TkbK1O
aFjcxHiZ7JbjjH3aa9iYVb0ha3D6TEW8pbpuqARjs9jMqZluO4iljyGe8Gd2/oZMDawGVkZs+QfA
GnufK7h2rQXDyEXpNV6r3oA5V9l9Ins2Elpt/FJd82EY00xsMRtvEFL5CDqThzgUWHRgV+pkBwxQ
h+iNzZ/w0oQ5CsPUahMaQ4H5iQphqZbEpSNoVAYbUxN7Bwy8xycDFk7AsUf0wCruBcYLVUcHouqt
7zXlDfKYeBPb3fhUeQGaPo9Jj2R8t1uWbtn2Ss8XEj/eeWQofsJQNmCJ23npGKcYvulgsZHmsfwd
Bkh0zcjurIaufcajtr/Km+DGSwswUqqBj3lvmZ/l2Hro5ehdyHGvARifW6/qTaQFnuxORi0Wqz+w
a8mdjdqlHpmNolbC1taziSrs5Eg1C912BS2xDF7COmNTD5NkrGa279lkAuTirQozK0nKxV1bmWOY
q6g1zDHCw93s7ZdA5Zy6Vp/M3jqIsfXfkUvt5lc1cGm9g5QHOmu6OcNPdBfA/G5PDaoaRbWFSS6F
iKfNe8CFq2w+mZoaMVsIZMFzMQ7EDOtOwRv8Exz5t05k79EhWmeXxt6igdaWDu9dLKG6grl1cXII
Swl0jleLPT0vztK3n50ZLsHOyckB2JQMAFNvhfHNrxS6QvMwvsff+AR4RmISCnHa5lO8w6dGRbTc
YnXRwZ3gBzAK1G4evRShdRb4dkQUm2G1j+1YRVddFS7FtvLakGQYYG1ctsUZKixV5XdAyN+AdX9z
W2DJwASibIfR/Z48Uth9WKrEiQ6FQelXT5z+TCpLalJNmlt3mGzkmz5fKI4MZFm/YnZoLPDdPeHy
OFwESJa5Oe+oSMXsp30xkPrpzhmtUCLqGfYcXvw5Lta5ml2DKhpD98fUD42j0JOgwsmc5Gpg+GDd
Ot48pARSpF2kDtjYEOdTE+nw9TLOHzHW+ZVb0988ROgeAhgVrI9J8/v7NUhSJGzIp4ciHPJmxbSW
TCtIJhB9G7gF9bqocsTtmA6/ktk6P9QdWEWt6OXjcmoecmJO//kBCo35/HgLIR3Zjq05XbbgGP4R
EzKwsF966oZDkxiUjRcWQgck9USuHXVgcBk2jZbVvkFYsY/VQH9RjNAk9qLhSF63baV7MO7sP38w
++8+mMcowvMC8OafEFGfwT2E/1odsHynQoW5WGY9Zipj409URXZbfKxUFjjHGTNA8AS7bNPT4FgD
RIxBtqsLxcE0Z7pltAbUxQKH0b1BGMiWJGvK9wvXgsxAXcNrrAemAW+2kYegJSkTr/5mBhh8+9aU
wr2F4bFoFKCYK8K7Q02FGJJlutN13CtxWKytpQ3SdOX6FR3QP9+Od3aQxIoRMKbtjjCfBELEXObH
56SEUcdENxh7W7nsgVa5QEEI8N5izUx8+gtXAzbSYHwsLD2nnnLFxyIGfPk4SY+7FdmC7sRdcIpM
Mof/y83izwkjz2h7gYdsS6PMY5OA0vQjY/pDGYGArcmnGqJtNNTNYZk1NQx7KMAbL50ZVwQ0BG+X
L/tfJPoXSDQ7mDYT+vcCsY9l/2+Q6D9/9C8kOvjg8qt8ZhnMUb4XiQU2abC88fp1B6C2gIj/wqHd
DxavGVR+balqIQn7Pxza+mCi6HJ9yHq4DzAe+U80YoiL3u85EPJc0+E85XMw6nm3bfexlRZNEpeo
qnwxYrudwoLAKI8JbYGVFG4YTr8uoiS4l7HNmUU8ZHwePZwsh0wFOvCrByoIY/v5YmpUelbxcWi9
8AscUkbpbPkVperiHqpG7+GokHBMNZgq+mlRTmuiPLx80xGazC5hozW7JsdZnVNR4s0DucE+9Uud
1dtaxtGyauZ5FIC9npo2izbAa/OeXpkcAmeXGq1zq0QCb1KFztogKsXYmrVhn5pwxoifR0BCEA77
SImHCXfKoZy9GwtlCRFKFrhdn9v2acT38ygnStntlNXDi5nzoXDyCrs/uIpg+uwU0N7DvmjtVVDV
eJv5XjZ/gxmnsMDoirSZkjxqY8TQzURPtqX3yL/i+gkNnREdBiMuuJZY4vBt8VzUvSndz3O1UAQj
/53aZ6dy2+dixHRFplgzhjAEb8c+LB6rNihvu7YZ5qupniJ341BFwkRSOJyiFshEuDYFkTzklFXB
/ZTyuWqv4kZiOBHmK5MEu2nlJJN/v8RL9UVEQXAXZmzmqwlunsD7G3hxA0ZR7vwgb4lQ949TlVe3
qajlHQlnsbpOHCwEW+4f/qe1vM68uN4vSukqXlq76cKwIHK1/EgLHdzjoBmfk1TB8Jsxz8kFcGAe
NqBWWDIe6ZQIqMuAAKfeL2/TpmbHXJx83nrE0ZycdhzXFLW9s4mxE28PxJGTFdILm/zIuP6NJO36
pWH08FyZs2OvCczAwsGN4CFhMR9smSR1MArGWd5PFX3nPDvyo4Vx3v3E4CTaEhVjyLWLDMUKJ3zK
WHkufZoyxteAfhyKjJDXVWX70a4nNfLkTEkRH1AUd8sRjp2FNUfYG9cWPccIwOqT6GfSENAC2qT2
HJWbuiMGbFX/4DNPSq+VPQFSBJj4rkTjeZ8KMTs3/8vemSzXbWzp+lUqag5HogcGNdkAdsu92Yii
KE4QNCWh75sE8PT3A2VXmbQsnXPHxxM7bNEggETmWv/6m/h7Oa6/1ubO90Ldeq3aI0QylPDKHwX9
a3U/v1b6DOXBSF/rf9Qq9ALZa1+ANffaJDgEiG4j7HhoHmASKf2xf+0q8tcOQ6s7eguTv8g4XpsQ
O4yUD7NsO0/LwrNdFOMpWZuWmO4lXNuY/LWjSb+3N9r3ZicqhF369toEmbpIwLnpk3DFXcB8aJbE
2jb1eO8dmiWSD0mvJb7ixtUZULgJOjqudG29krymC7NTTXWQSMfywcL13trzeSv35dq8VW1LHzdw
qtUekYWo+tdGz1pbPqWHGvvFLPkd9rNI6ArHQRv8uZ9WBwWRHqpBmP7slnfV4lz1aRceUvxuPNep
pqNM0iGwyV0PjB6HzKaadlIxlC/mwk6Th63XhMtuclCDz4kG54LA+gsY8gdmF0jwIrlz+tR8UNt2
hvk6DISKDtU1dJk7FevTzdguvLaORh6x/ortQ69yqJy29Aleh536SZR19zWd7YtYtPAzkhC5n6Ab
fSihClynI5l7yEyIkMy78UYdQn3brJWRxMhxZ1jLJWmIyMyhUZA30+XbWc0ABhV+Ss3mDKZeW9Xg
AcvnKrRND1zqeqnbcy/xX6i1ePRQf7W7JizbbWop4ty2oby2utzZJF31u8tuuysT1QmScA63VF0p
8X5Yr1Uq2lccJQA1x1E5EsSonuYcAGywo6cq0To/IlHQy2xQH80d1tyuqv2Egk7uBRbVH1dvUhaG
VHZQer4NrZXvZqCloG9pGEdVC5/0zMTHcVoHllZqFPCekUgfMFqR2V4vDPNUMl3bwjajNq4j0OQa
esjRCVe7bQUP1KGO3V2ycDSla6ZTbxp4I47WYl9mvO9xNiRIEL/5Junv3K4JH9wGfqBuFiE5NUOM
2tLBN6Ui4XGzTEn2WAOabNVhbDdhojlb/NLdXbXAW65lKD65baQwo2UUW8lyuSDRr05zIyEqwDK8
1fkPZ0yBlesO7qJNQUhOrgtaGXWLRWoYMMZmmPpMPZpTGl25WeG4m6ik6cj7ZLC9DBuwlfyWLL4h
i3ljwsvyRk3VLzoySNL74qndKDVFtF2Fzs6u7eyotLhZEPc3bBplUB76Gm8KVlzZ+Mkg65PQ2zuS
H6tbUnjFRU+z0ncQGFpDzjIw5FZMGlGPamzsNfAlaEeGAifcTr/qnVF8BVSjyARZZ5yAnb3JOWgx
DLM5sTEwaEyf9EH1I+GM4x2BPM6XyRkifAwblCGh9qS4wzfCXaJHS7NQlM2l8DrD/FhiTwqE12We
pmer7xHAxTI34ceoNXaTnj6F1vDiaI25WyqjZ/C3kD2fzI/zOLs+zi6ab9vtc1Mg2xt1ccjiKcNH
SKu/RqGN6UKqwF0CPtmPcI0qT1tmg9yRUL2BgN8GWSez21IlcCTCi6NY2iEoeg2SsRahLyfLppWY
lanFconmHk/GovsypPH9XPmUUtQXyYJ0S+ojQBRjJx9OGQJ4UimBcsxmLWYax+uNtttMnHIBXj7J
s5Zl94pm4f2Mku4p1myK+sSxv0I3vRtG9Rtq2o3TJmBxiv25BPb3GxPq4ZQJ++jO4YJedzA2to4o
NVrq7eIOR1lmpArFdR2MCHB9Jxp1nKnn4qCP9cGcGV6mlvoxkXN2RQwR88fEUrdq27nYXfexhwB4
h89Ofaz66YOxxN1WXeJyk8N2hh2+fAG/NrxeH6oPIXmdHmkhPOuw0GefcNExgJPbg+B3xXYa4A22
ivMSRtoj4Hn4WTSmfg0BAiDIMW8btWddmS+FVqgHpqJdUMdJfapLYmigU321C0k0hsqkP2tin0CY
miF/J/dOHeLtY9RGkECCxBLEindULPYd/L3Ij3OZbgXV47VW2iFmG9Wx5aVXecukSVwI3DA8OkCW
qOpEKFsmzW+JArmQy/UR6rx1F5JOtKtlYg5w9MrqbohhaqcdLLQRiNpCCGFwpF8pTWf55Lo/kGS2
W4vNRi2vK7uPPEO6J0IGv5lJtG+0Asa5Iq5D2V0veQKPsu+YreGXWRdPxDCVm6Wb7mU33NRqf90r
5ZlqjbbdWhBb9oDnhC/CIEQM7CF2JwoK96gR7WBiovm2DfOqTB3nyiqaEpyi3WizjRoblHe5IQs4
++4P/p/G7xeN3wor/rTxu46T6g3x6PsP/NHuOeI3E2RQCE0gHYImBJ3pD8EgxCNHtXGPADTE3g/H
kP9t+Az1N6hAGujZms+z2l/+X8Pn/MZXIsAadPid9qq7+zcEg++C73HBxJsc+RXWQmsYFPSnt9hF
KJVojEvTpAciDYC88SW7i1evOZM8Ck+faT1cvA22dcuwS5VTeCQTuf7sdmL6aJYwggh07j4J1AGf
IliHwV9a6H8Bw+S30wS3zy+o6Zb1HgHDirENVeka1GpG9WzGxnTTiHi1Spo49Jskn3dujV9TV9M/
/AI/Bbh91ws76CjR+tGLC7xMXolhfxV7hbEGJ4qUwEMYhY9kGTN4lkSpnDMXd2bfqk37Cj+NkqDA
2bJPk+EmH3F4Sp6mpVy+2EPHDK1eZv0Y5VEXkAGY73oCvzmTmsq6xTi3nj0aHfMQyqK/Umu93hqi
NtBsYWeVTgV9JfKL4jrWZoQyNuR6il6K9o1EkOEPw0Ih4ECgbkh/5xgdU0v7jG4czTplNVuLg4Kv
MxZSQvPhLubkZ4RmlGunoDvZNoKnH3tQOpnqJob4pKA2Rxxm3w80fznjQtKS6WXr8tIaNEcKbRDd
LgF6e7IrQy9TFn2TMjLiiLbl2GzQ0XN+xGWMKe80P7I1IeSg6lWvTJmGiM/m/hOZajZ+ESJn3IRY
nsRnXgCDGD2btzImcXVyNXI6DA1RPP46zd0637tFz5GoPvaq4nNeCQsg3xat7zAnD+SA8fl2RPU5
EzdkWygxnWhCVd1Y0GAZsd+rQ0U2X2/L4eA6OAD7sOb6uykZnNhTddmFWDmoYgtfAXevMuzhX21M
i8F/YESLfsIFgwl3FCVYbGeMbTDNWgxea6oYe3PUNAVQgq1Xmuajnc5OEJtWeQOCMm2h7mlrrwJi
aVA0o1QUE9mX+H5t216aENU0ZQf/Ba1OrI3bjK6JGES2d5rDAxrj4m5BM4YcqhrS45I6qe+Yvf2M
rKreL3jpBW5e9/s5abE07Zk9IHpINcY2MBem3hubslu7EpXEVWc6uuS7P+jpOj6Ssazxrzfjr4YU
4zXpAJO5SUq7+ArEicgJPYK+wcMEiATziibBrW8x9Y1lt0Sd8O19QP2DrGnAPgPGf4qBtfygtkUy
1ZuGfGT8veDCEUsM+KHS5vTZlzIFkXVIxE53mqjkF3gwBWa2oAAYktekL4tz17ht8owrSF7v3RLw
87rrWizJhgWHW6Gn4+MqPHSvZhPX2QVG+OCF7jC1fBWN0r+U4YA3Wuv2DZYQPbmqQU/4uhJQC89n
hHRYZXbC7tVgGJmFfCD5bp4J222QFihhCQxVlW0R+e2AtO4J5hdGnZhnmCVDALNkgC8zsSdBN+Yo
oDZsY5nUfgN74bmrwN1XsJ2lPonqAOEqu1M5htkMIWZs6DDK63QZ7Is2AI94iuZytXa9tzkOzQ8E
SQKyNWYXrqC40X3qE1qdTZuM/PZThFkTveiyTypZM0M2kW2MGvi5a47MmGPJhxx0MBCIGRHT8LtI
20Gc06Q1xcUNIXrR39XVM2we1/QhlJCevm7lLnfOSJ9he0A4GftoRjA3ulNtecg7XUkqL5MEhHW7
afX6pJQ1DHV+NoeBKe/RGRPB3zKEfQbraCYDATcNdZHjYxlNeUIBgsXI8zD3BUunXboT5vfWpelU
fmNwikrZyoFh3cZQCHFuHC2/hvyHcA8fPA21JoAd8/GIAVBV8WEloZNft2beFICOVmX6DtSbA/4I
PX6FI0F0VwXq15QtcQG20ooaWixa9fFiNC0ukItuhoNfdq39xCBY0p4nbeZ6ebRg0FM5FgZ4DPUd
bB4bW36uVKW6xNbsFr5jpdUmpLA/REzmg0zSCndq/1GfpHUYoTmYO0Rr8nawcj33lcwIx50D5wfT
EicpgEUrN/QMMw3pGEV2jvUxZLBPp3NFjdrea/BrQDpIdXkxEXZSyOoqxnEyC1KtUhYvR0VyZSAf
PYXxGF8Rakzj0DdMoEl+rk1seFr1pBM4fiBrYbE3LCDlPuOcWbhllwBO2vZqozaFTXKg2eGIAiym
pZu5xzZ2V0p9ZvcbrbTFWQkbPjAyYzvhgLfpCr379J+JQdkn/fyLwlFn7glO/88Tg09fu/6/HpI2
AiJ/Q13/4yf/HBjYGJczLaAWfAX4V376nxUkBnGwPMnHwhGf+vEvIwMDIzqEGhQu2FS8tZzQ7d+w
QbcYciLyx0oBo4p/o4LE2+JvZRKuFtiqMz2l0kWL9raEjGZD5tihxoeugJZUOSXHRQmueNIhN/q5
0TOrzOB73yG73MwFiSTgc4mfC1XusxjJWBCGg82p6LYfOKjIssdK5iGBoLSDLrA6AA3u6tuCQ9dg
FX1GNGxsHroQtul2SIcQso9iSGtDtCb7sJGRnjO6WHLCQ532TWgcS5ge1C5z1CIPdqKPdJIAqSOp
LZ5rpdAu5AMZpSHDyLCbPy79uNDHkQmRjIrwezbK20hW6pGAb+B97Lhk0AMy4RKqhM2dCevzih8B
jWyFPe7qSrlNwjrt/HhK5b7VoSUtkpCYqdPFp6Vtx1Oqi/keQyCE5G0X37CjW0AFy3rnOa4wgVZY
kE7UNN9aNtvDJpZz8SGKTXOr6VNNP8p/hh2pnlw1+QhAZW4ipx/PjjFD8Mp7T2lERVZvRYZHlxj9
h6xO7ZuwUrFDM4CkN2yshkoxOHDH5MsuyLZCd+NAug60elQ3FiG3Pr9z5utdb3hGhYuXptg2Mib9
05Bl9V4F+beRnO5IsbyO0M33PkWqkfs27kfse9JAlR0tBnaz7QgbkGT0jQO1FKyg37twJj8aHRao
mzpZ1EAZtZbjaNZBDLrS5H2Yw9XiaPs+FZ9BeE36/2oM8FF9CAkQP3I+f5yz2WCGIMonTLnmoxrX
9qaYnRjLaTyl1N708zSK7joDbpY/2lV+hpvVXPIyBlNx8yK2N3VRWdhEd9ZNpmOcpOBT+DlsQ+0W
7WUakGA/Xc1L/bXX9Aja17xYQdgk0Q2h591xQh3fphbcL0edGHoAuuSqFfpDqYS3qt4/Rl1VEnFr
Zwc68zA6yV7k4+1EpGrz3EZR9yRkAwYGBH1rFbV5WsMDPmSWwUTKLIcrtuzG8vqx4JHJumjPIPNP
EtL7Rak1Bd9d8RVzDNyyJShvYZYNzkHGsMkTXVwD8KqdX7Sz8xla5XC/KCuGgQwtsDDJGjzyPoZi
L4zBTLehVZU58UdSPsUR1r++it8GMBcAB77TaatSRM9aYNowAZOyG8XtWC25l4lYXNWNa+sghHN4
O9bajTTVz0vnfhYtThxCd4OWhHaqOSvBM8vAI7jdjR0rRkSa9Qmq7T2UmK9CG0IOZTuvgxYYbW+C
JTvXcU5pgbYl8cjG0fYRe84d/wfaEb2LL12TnOCdyMOklgylyC6OJ2+IOqmdO7dbop0Twtr2BvRY
BeFNw12L+RK/UrfF+Su8AYnFL7nJ6jPV9eh3qDy3g3B3TIzQWkLDaW41yvJiP4Rq4XrOMKenTBcp
I7yuxr2KMs88d6YeBrZexYe4CNWgqXtJhUxmigpN7BMmgyT99MupFLayj/ou3mWYmmFjpylbMwQj
d8Ust6UB/5SaKXucTBC0Amj8hAvf1iix01uFGANaC4MU0xbOIGqRDNYQsKglGZ/h2YFVFtZ6xzTT
iUkdhnpH/Yi6UC2isxwZKXpDuiz3DfL8g9k77XkCGIOM7MdDfqImiXycMGDkEDLlBBOJP9u0Plnz
9Mjwix6r7bTDBMIamPypU26K6qzmOu2AaShgzU3VaAhoGcXYh4wpBTtV29zqbqvfI6aiCrewjolN
lbA+or3nXYhC1oZTmGWfl5XWZ0w21oQGEWdsEE9oa1Pq3yGeIGi47VZj1s0McrzkSzR/w20ejQnS
421sRgZ5Vkk9UJt2LwbWbT5ucm6Gi8pa0OHOfAiLOfeqavWGzIcnDhZrK4lR2pdLI/lK4ZSQc1xL
ibk7iV0viDX0HBmF3V1hzedux0j9EGHwtCdDSpwSYdeYOTrpLreZRcQLMiEkIBsyr50AY8EZVBIL
BuA2cRDzOrBFt3WwpDExsnTEyerpdBnyO9uuFhp1nOqeptJOgknL78IV57O7yN5JcpEcsgeTbwOp
6ysf0zE2Rc3eK9Ux911daw6NC/ZMyEjW+GLSb1qcQJlpa5Am+UTPcR0llwRs0sugOXvzkrm+qSXq
EZVGSMXdnKaiaAKx4EpiVu3kRUUNf5B+66rXsSBfBiM+tIv7u+P2BcFS7ZfGxThvyOTvRWEMgVBn
uqeB40Zt44PTdtF+kLnuF6FzGYkvwO+eWUShlSASo3lLmFmxbZUOrDy9G0Sn3Mo4vZl4rsdwMtGm
ivwS2cWynawMGJTezsThGp7A1ly61sfnIiJVbRx6D/Bh/gjdCtRj4LneNTQHFv1wP8MBgj5cBRon
J+BnMtG5I/0hThJSUTULvOecRQRxSAjYhyIRrvIoO6AJP7FtkoUTkwA9nCpKe8E2Rc1zI6BDVOd9
bSYfzNdud3ntfJH0GpcxUwFFKpNZrYYJYgV80RZf59fmWUBJuNaIuI3BBdrlk14P06eiEtMRdbAK
nE0r3sxY4HhjYU+Wp87ZeBRWJtn685JnMMY08mtLrxbsmE6mWM/z2vAzhkpxAnIHHVYPgICzDMmx
EEXnA1wFzFrkFlYRAII2KLtuBRW62Wm20mnUrf6KORQl22vW6DwgRoHTNhZR9GDMYe3beEJs2joD
23YLoq+TV1xDLCDfshpUueF0W+SmIj/l1NZDEQe91tYqZoXzgCU5J5fYmsxNwo0zx06Kf8mQbBYs
qo54OpUwh51uHA4inodTHmcK6RArJCNCMRC9rBvutWoqVu9V/dIkWyYkCEkcrGR9RLyWn61YTwer
Hu5YKtJbJ26bOwjzwEKuNSfMHl1z18Fe2MIOs/bLK5TUZBDiN5DKbNjBK9qUu67rhysCVbyCUfmK
Sy2AXVurM3d6Hw7NJnlFsBw6ok2TJSExZQBcEAHBupSki/ATU4qLMVtosqiAGoYX6DcPxgqYMXhL
vahGcO9F5C5itP6KrnVZL5i59v0jm/fCPLGzTkhifjds6Gcg9ALiBfVWs8kzXGw3bpsRKo+sesbs
wtS8vreW2jOsuLgum85BwZHFGAOZ8bk2JdPOFSqUK2iIJgD8sES7etu9ooqdWeY7A8ZJQGeuwz9b
8UeMs+YvgGLxE34xyUcAIvsUGjGY5cpYQ2BBaeaHkRq55wKPZY8ZwmO/9oDz2g1aa1+Yrx2iNpni
0Grz0jKxTq3POuIKcliduiWWxmYfyDX3nOMS+VXDhhSBWqI+s58mx0QqajBDAH8cx6ybMX4s7HAL
YS4mpIJxNw4EBaKDstfvBrXSGbKQuVZBHg0yA9KRO2GWa07jeFrsUTK4jeRdZ2MEiuvy5KVmpm0q
WPbPjFqnhq67MrZqUkHzqNW6DRpt7L2iwo5CJ0s3wE/H2mojGW8aoT5XNYTli9Ms9YcaRNX02M/T
b4jlunu3FPljpArgQnNO3WM1R+ExsXNxBCNvtqS0NyfRRBbGlz1UD1FXBxwluACp6JDrjTqYS1ul
9hdMjUAgEDD0ccbWXJRbCW68Q19bHiZBLV5Dr7mHsqlvFdEGfd2k10nUklybFuMlhdV7YpMY4enG
fCz2uNpTsvPpWZt4IL91kK0WxLOhFqA249xsqqLjW2/h0RK6GAY5fG4KqD5/iTPLXPaYckpGZ4NF
5AFQnFVMMaqo3J3OgJmTvpWtUW3/0///K/2/BsWPaco/9/93cfXl638duvy5hIT59fX/efhCEtf3
H/yz/Vd/UzWCmi1mROwtr9bxfzpOYkaJnRoR639aUf7BF8Q4np+AlL7yc//ABTgs+vh//pvJEnT5
V8E65uL/TuP/nQv4V34yvgh4cRkk2+KDLvT3jOkGU5G2cN1qT6pruUnnuPrgZlqfIFVy6Rc081EW
43gmKBmhylA/5pGpHIQEDK0GUleLJSZfAzbBrTsW5U0+iAem5hFkjrxJt5WBY+UyKPqhRa6C44li
byG/EqHc2Zc6J2pcm9SbdJLts6sXZ0vmZ12RqCaZYvUQtpnVMIDIx8GBgENhJYbkUvAcvcauseUp
q2YjFIez3wTaT8TCJi1uLBUan9vKZ8xvqUWzlk9rzjDtSb51eZr5Bb1ggCDoYutQhODeIh8uv7lZ
eaZQY3psUnskwxaZ5XmYlxua2pOI1hIyVZDqJc8whxhHN8uL2eMgNaovGL0+NnO3rXIo+W0R65/C
Zj2MHYQKAr85QmKXTak4F7XXH7Mxf7aRYGwFu6Bos/P6BPoCAzycZb8hR0YkG/XpVs9hJegFltRD
ZMebUY73kS7vnJLiw8Hz/8Ds+UWGmbtb6R3IE08ZhseHZVW6K7LjwQhBE58ctVWUOGXTvRXPd7I2
HmM9O9KxPLdN+oyE5IItVGttLKODOJUdqfrYP+cbI+ddzXq/bdwa1NPIjgty7c0EXAswBDdbq3hQ
WkzxgPdTv2EGGAdJ5vYexlcVComEHp609A1+Is+DipWToKDd9FR13nqt2uAPKM1yIztx02tyR4dw
YqJfeMooTrVdKR7ThW96zh8z1eScZdOJrsbcO5VL/nrCHVbG/LCEPQ0B8aR+4uqKz+mEfWFC3RWT
hHLVmin7/vLQGtAkkKnecz7601zCho1bPKir5LkcUW9SVbw41XIatWjtV9vkkjUkt07id6fRr138
yj1LqhRq/Z7iCnn0NN5DTNzjH9CzUPV9VPCOFEFIXtZj9cxc72RVM0WB5H3S+uo4BbISoOkQTKUV
OlJq8VBG6ourS3SDU1tiQZIfVXu8b9rh3pjyb4VIZ09AxuDcmO71UI1xO+/rbQ4sDeVFAfzFw9F7
fe5qaV3A8h+Jykm3kP4vNUPjbb/+HPeJot5mKerWY0JNtcdZALGxOl1AIeqnNFRcD3P72W+VcLzV
8RDw8ykKPc57iGaMs/aNPY/HpjJHwEHLWTOlMIHGHDPg2KXCUep5i3fkeCxwufM0JddfOH+f5rG1
rlQH6QWrpkoaw6dKqlPfLRodovAin0MbJiPKJ42hYWo05UNWhg/FhB+Qvxidu/r7oF2Ow4tRZk8I
9WC5TXkwAe57VIB+3c9UB+RUYYgE9JpuEiCDo/Oadm4DEynxTVkZVQAL8KFSMKVHwmkG42A+43fZ
vpQldqOlksZBDnLn2DNI1uJa2yIpBoCwKrwBgcK1u2T5L6n2UpFJgfSFrO54FJ41adTndsV7m/kE
hoVl2ISweybm87gh2XS3GotuzuxHW7Eug9bIQzi23xTZngwr+0Um93uhzmpuY4MHo6ACTrTfw7cJ
bC9sErNqb4xQg6GM9mjBp0tiNuclVK1fTNX/BhZzNZcDjSAe7DZAod+CxbhfDaU12+U+WknfeKkf
tXyNstbZ0P9ymP4L3AHua53f21xMkDL/nskubRvKWFhXe408LsZhGVTn+ZSqktw8Bk3VgX8S32ud
f5Si/d0qiGsS/AziDgLA39/eXaSXbux0Ia7mVOyB2Y33eOTlnkKDJRUzX73jj7hnnNqO3e3nt/s3
Uc7r/bqrTTEqJorMdyoU5CFyYQRd7rui1YlrKpybmZn8ul2c0irN9sKdXmQ3MWuW43hMQeMYmZY6
QWjzS0waTEQC4RChIWJqtndxc/HgaAaaI0/SYvtG51V7DLrAftIzbQbi/PFuKqIHYcZwASfjMsCY
9qaqcnemWdWfIxP6teGwPfz8Tn+whEhFFRq6I5XIYu3dEtLyxMX40Sj3sdZtjUrcCHfBxqJtfvFE
V5LNG/3V+kQNFXti24RtgxPQ27fpStWZ+I+sVRernA6zjFlFeSxyNuHScmnQnezcR2pxm4/zjd2L
4jZejWiMJfrWjOzLa6mS0njjCTKdIgWygSuHe8W1Lno77mKH7d7EktCLothCoadNj5EJjbyItHo1
FU3A6drursymhwnftu2gJcaxT5wikEy5T3Dpv4WJaW3KLOctTk61m5T0W1gtDw52b0sPwDHV+h6t
3R6bgATMByIyljqnzIYjqw3LjT0z7GeCqG6xdH1qAc+ZqFNj/fyF/WCHQdKyRuVgFq7hpfT2OS62
UjUGHh77BbXGWk5M7GzmyvVWpL7/+bVWvtLbmhQzdcE5hWMYSd/vpZi0qPRpxlwivh7vAESPRfWr
DfP1S3p3DQwmNAOZDomefzOtxio163Mhyn3ljvW2SyZGHuHysu70sEDnXc94P9OMvatoFxm6cWCX
+VGZwk+0zr87FhMdrRhb9AWpvidjnEPWZXeq5+KsqtG3xZJ6gDdwts91C8TP1DE+wKPnKk+sYHTq
jw4QwcaCSHww5gSmIL4cAJK45DUuCh2tJZNPJ6BvN0z4Cggt+WaWLEEiuc/jlMFGjWaP8TYFKijP
ZBLyU+LJ6o2iv6tKLQ4MfflOHfzHXdH4wRf7R+o6+zAZV9rbBcAwkOSNuSj3ak6jMMZF4iU9QJAG
WfEMRkx8E+UWHFLnUkC+8cKuRbSiFtd9yloOMzwMLMLQZQgi1aO19RFeP8q01n1HAN9lo3VZgV5v
CM1LjE+Lj0kmzkEoWcC55gehyZelE5vETj6gRaSqarjhVpl2WSweZgox4Pa43um5hE4m7yLTWok+
rE+jZuPrrJGoH4XZTBHmEGXN5cGt2/H884X7g4+EM2P9SyXsWXtPdZNRgwmoHMu9RENOiYOQUvLr
GHghh3X0izdCRtXfvxPY8ohLVz9zIPl332Rj6DM65qHct1pXEo/RVb4TpseQkwqgOfEWyAiQr2mQ
RkAU4AgqwChHsU4BOFTMSquSdCaoDk3gWktB/hY52OXs/E5o3pXCECd3C+SzLtX+VFa6r9fdS5Eu
d1M+nwpC2DfrMov07DmUa5UqNS9dxLkZSKeZKs2jXA1G2Cnbnlf62l4uxqQD2vIHgcyOltLzE7Uc
t3U49JucNMbDhGfSaxMUlnD+ZY9nWIljS9LTSDqk+3lLQ6tnLvK+7SP8DgyXSfMIF0O9wX4HY0iq
NdUefPSis7/+g1LwbzC9Z0HWw7hVYW8H62fUTealsuW9Fa0NhJkpfE+A7nlDtSTC9IyTvePbNX+6
VczHJjX5xPqwuXLN6QVg0JcoaNB5JudEp2dBXcaRkRuPaTzeSfxIPL0iurYsjiQDHdE0NZsWB5lN
3+dHmuIdeqmSqc06VuXrsGR/hi3yFHeyPGaqeRk7vIO1dkbEJgk/w2NZkmhzYn5/yXvjEb3Tr85j
6wefN7UOSWU4NLKi3seU53j7NnisFPvOnl+YEt5BtrpQX/DwTD7rtf56bbWr3lW3PbHZuLbxzZcx
qdmyI1cx5cfwKvWzvkwDl9GFM7a6jf1thFmQ5pRIs4Z5n6uA1WOSMcGNoHgRJRO94NPmnusWbc0S
cS72C3bAJXu5t9j6RVPYY5gUPIw65ZZo9dqzRDJ4U9QjJnSorCMaQ87DGHWFxwhWHux0uO+xAdu0
GjYQDEM8d8jP4zDcGSZ2n1VuTQEUInKLJXHNsUTqSD5ooTJUMqv5xerg4bfomWy6g32WWJeRQ4Qm
c7jX8eRfq/ne/vN8/Q81+5cMG2vlK/8zwvYp6V4q4tHKv8Jr8IjXn/qTn239xoiAWhKOMUq4v8Jr
rvYb5o+WRverr8nrq2fknwCb/ZvA6cFwYE0bmm3r/A//BNg0Al10G2cilLrCgZzz74Bsb08FYDXy
H1HMacaq+10xwLcnp6aKOINDap1gDrT71xgQUy1XrfeMjr2nj4BZ9L8P6Add048uCN1IIMc1hWOp
a331l4CLjLuGNFiYJ93UHF9dnarQlaBSJZJpHzHbufz8em/3ju83iHSe54UHisOR9PZ6bop/Jf2p
cbKr2HpOXS6gp6l635njr2w61nL9/8q210vxqnnX9B1irUPeXgraZhwNmWqcsoLEh8ROcWXsF/TC
FpmFl35Z3Ac7Qw3yLxjn/uAuWUkmq8EBev1bjy0bsHmhtMap01IYik6NawJED3aOMULE//NH+u5s
f71RVqDqrmNyIOB1tf/1HU5VDhNrSoyTrChgN5xEAn+9VNCajL3NKKvUsZI6FtOEx8DcEjj3SFQG
BojwNxVPrP6FP/+N/n77sM3WOCL0DniwvndoSVU8H/MoNE7fczKAcZKdIKBo9/95LZVxja6yhFk4
7xZUBLkqj5H2nohJwCTOwG4d9goGEWvkyM9va32ObxcUEn4kE6aJnysa/HdlLYga3tLVYJzGMP7W
aYB0g0bX/POL/OjZsQlRGnIxdql3L1NA7IHsmhsnGLlYDjsj/jmv5Ya6rA6FP7+Yuj6d97e0uuho
HOQ8wvctrxPq6rigSD6lGgetr49ckxhjzP3ytsN+khiaZ5R+fKSJi7lPjC8llYh++MWv8bY6XVew
xVxBoIHnUyXz6V3nHVIeh6GVGafJ6bWjnpVw45oQJ9pa6VihBH0WQZZpYM/zQh/jv368JgO9HTtI
+4uW8kdvwFinHO76pv8GJGU5qTdFVvPxrlEvYOMS69uB/pu6I/j5jf/oUhbgEfgNR4v2fkVNtdNW
rd3op8Tk8bruiiYo+cRW71Ch/6IJeLvVs32voyO84A1OFsgo7y9Wx32FBrxWjiHJLcC6ELI/lzo+
ocvqiTuWq2Hiz29PfbsFr5dE62QLjuDXF/w+XwrvFWMVNblHAdllZzglMuauxYAVHTCpM13Ie9VN
jFugFOCrE/FJFRNQh62URCM4iYXkuOH4e91BiEPBO3VeNFxP/h97Z9YcJ7Jt4b/Scd5RMA8P50Rc
lSZLljy7bb9UlKUy8wxVwK+/XwKyq5Dafdr4gbhxiX7qkhNIMnfuYe211gjPIBygIPD380c2+iP2
x5Yg2Q1XoIZ3KxSxQOZOM5aJ3QR6A0Tiuozk+ELu0GdPfVO6cJUyrE9TOW4bF/GJoEjXqzRA5/Vc
YbA3BbTo8XkbRILflcDRX60Nt3rotLh6aNSQpet4HftKxYX1zuQigEzC6EmCKcbrm9yDYZTsMtTF
Af+skOFYtVr+3Rla5OipC8bmCmDjje3qUFoETCAJ46B97foRYlAmNK4f8YalgBhsnStXSmkIeDeE
zEhMONAaQcPqr7VTt/Y18zJKcu5hM9M9awdMeLJ8qtOH4Z2CB1TuSi9lhfQUsy217O5SQvHMvN5n
gsGxcmGJbAsF0pteoiwMovwzRTY1u44Vv32rgJF8LamVBG8qWUr/i4LmI+0qnWYCidjTFPQRtDpr
rwrNTQgBCfBbUJ+bVnGgelYycULvdsYmbkP1PoPu92qXW/nbwkQiwNhbOUxzLlSP2N+dcbp3DA5U
0EqwjgG9vdEbWiQRYpBWWgPTak8x3Oqqf7nWoMTuCUKlVIWNtecPcmhQeluWbvdR3UEbMRBI0+Hi
fFSaonwIycyp5KqhPe3KtaKt7BYBpjoTREbSuoUpZJ0wy3EAXWpXMW862CeoS8WJmnBSX2Ql/QJg
oL0iuHLp04Hv0rJY2bpn6u0pNPadde0JxwQWxGbQeJIDtXkbwk3SnEeyBKMzMA/lLvdzVg24RAit
TcEAC5o2A2CU2m1CKmeNbEgm7KW0s3Jkp/Qd4iU0MvAwmmGFyGNWnItm6rH/UtmFZCgW2mOeFAvt
kZ7gbZ3agva41TlvqnANY6+SEMTTZiZBQAVLregvovQIdBBeF0X0kVTgXeFGjTiXT6uEjr5Vprnd
bWcB41vBs2ps4AhBTUtQg4AJLpwIeIVSwH7UqVddt4ebV3VN/Uuy2yXv7c5vb6FcQd4T6T3lNJAi
xQbcIRfXfpTuXrj0njBK1EAak3RpfSaXa/M9yXWfcqEp2uAsI2jvUGSXb2LdowATh46zAvYFaBXA
+KpNuvZ9SEx7TotYRkuL3Pp4RuBtoMQskzcV9CpUtdd1vIXXufpm6136AhxWfUcSnj7/tglo0a1D
LNOqizBc4EAQz6ikNvtkQr1XXpRGa943naWcoUeSvExL5KsuZM22SCfVmX+mBGlyuUvr9M4BCExh
sSu9L64moSKCyMJtC1zlMk/a9Y1C30Z+aZd78zPpYqJmNJu+oHydXmt6DDq52evdlyTKQ9Amarcq
AQ3SILc2qHqF++RLAP67Okt2XnkWyoV1KZxRMFINXLpnRRFL5zk+oODLiC9iW6Ue65EnThAZfluD
D3uRhHn2IihoBm+Nut0iqb0/9yRfetM6afzJD3cwd7cJObTEJ9zOS8h+w2JjVVCwoA8kQV8Ze6t6
VygXMUCZAKnaOypvMuZfW8O7GRYaZTgh8ZBWq1CAimETAD3ppuLLZ/uXeLr2laoprXGWoI8ESp/k
KMh1tLv1mrYDO81K+qVLcgBwhIKeT+sPWWjmiIsl5UUtktqJJ99HVpl+gtVSPfUdhf48aY2QeMRz
QLcYv+FUosTcYd5fmnqOOK8r80UtVw1eIpSdvIZ+OIMoADT4SjLxyDbtGlptSQ3YEqUgpTtPswph
PSqkAiumNZB/YW2rB7eQMUjQ8CrvB8ZqudrBdGzVNFXaNbCq89D3GmqBaY6XDjgKfjDVkNLPa+Rw
X/cU6L3qUAW42QaObCAbFqk6DRG9HJ6sNFl5SboME4Q1Fr3sSL5JDXEUMmu4cCatCe93mc7Wrz0j
v9IbGH+uDCWEuCJj2QpUkWjQiJLoM5y7Lv4cWjyIE6VCUEzxSnrVQeLZ2bc22+nI3VmwH0RWVZ4n
gb7fIjVEtx85MONPx1zDXOw55RVUz6Awk8b1waQrgfe13FWbIDOAd+m+665gEsnLTxHIdOkdzEOp
dmWrHkBSiKdWZuSH595+nyPUbHYXFLSyD51DkfwUNqL9B7o24remm31To+4TBVPlVVhRWseuAhJR
HVgb9DpTH9zKcx8639+/c2uLL8eOD85zdMkc5OvhnyIJ7SMRnUeldQ1VBdnPZh9l8ao0seMwSoEz
u6qcRr7R87S9zUvgaSYsINJpEYc1HRJ8hQBUu2CTTnbQyDZKFd2imK6/gkopepUrev029m2otFMF
oPJOis6BOmpfASCg821mAN+Mteoj/GhrkKRAoQm+tds7p3EeYS6ctQFpia1ft/vd13Um7d/tKzd8
o9T090FYZHwJ92borgr0GjkrE+hU81Zz7xwKArcFaPJrydkDdfB2brlRfdg+YmgP0VI36hvFlKX1
qV5RJbxUMHkXEs4shLWKqtILq68tUKJRor2H+DAjC6l17zLfW7+U27p7U3lIUCA7v/9cR1UOKrgs
df+68ZvGgI9almBXWu/t8M5s5H126Xh1eUWUK70MUID6IPuFSgckhKjUPyRLDq9qFs/dnhP+m7LL
y9s6y3aXDQfhTRKUcXSWITsBvl8hvPAwbpfUHhVUHvAspJW7s3ZvXHUHbjMJ1jSiItZdfA6bikIY
3Zgv6WbEjNJnQwYvRwMDFY2YtmpaHVL1trLazjhtnRxWGzuydAyist+mKlXOCwdcyYWbwd+u67l6
rkVmd1XWlv+2jJX8A2CU8qMdQRyya7pw1QVC6QrZWGghPE9A1gOLTPfegtEQNfgHOa44hyoZ+AGk
UH50pjNVr3cdcUoSdVaxMtK1/wrmgOaDXOylW8OvwGL7Wq5d2JJWWKcJqoUXeWkZ+1Wq+k55WbN2
v60jr/kzQxTgHkUa64FiIOr2Mq3q0AmRC4ZDMI0saGpsVKbhYMr9s8KDkuiK1uFvhte4r8sgpube
+WV1re0bePnTFFoYr/FpLtetAs4yTudXEmwa56psrqszx8Vndzu47ZESScGrGLVe2cCG4EeRdGv3
CWAFMoeW2wWvZGttydQskuhVgiwCeV61kd54cGuuOLNLRb8Ceh419cfGg5R07Nr//1zo3+ZCyZId
hDZPlHL+bBHoStzjTGj/b8ZMqCLrJ0B8AS2QDyXVIOB8I9CQ8hE/ARLRNPKZBEM/EqFC2VpWNeAj
ZPFkUng/EqHyCTk9ar5kSuk1tKlo/YM2w+NcC6lIGdAiQTji27pOglVEzgd5SbQSFWhP8v1dHT+4
ZQTVy9eD2Xgm8TnRtnpyg0mmtWi0KM4abmAHGE4bRU1n4+/ufGfljRyaf1kP7SPrg5CSNJgN9aYC
myPseKAxJzmqVimVCPUd5TYwImJvXFNJBSvc0sKowkf+pQwa1773aF+v5Es5U0taglPqvH5yLWsA
j+OHNE9ty6V9Tfdkx7pcF658yVFZb30cXj9+WRd6Kek3MifNi6h0gnXx3kYxFYkuKV2/b/PqggSP
cY3ANBhKAB30agfrPKlWKgC9U1srgC+pOxM04Ol+pznVmRHFuRe+yx3okApQeAmx5xkPQReBj7Bd
KcjjrguCtQ9tE4H5X+fQVnW7NtpfwFMeafGNVVELMhr4ymwFJrwvElwOtJ679ImT5Cng+Dd07ZUu
WVl3E1SOJ73bQ5+vJ+fazl07EqyMYVA1a3QUC7+87D/+/xmrMb6I2NSQVdB7/KbeFu3bLeoIVfm4
q8Svr1M/qd6nv/ZHPx9oRCgPdug+rZNKPIHrp0fVFXbnwb77/kj98/5shGjDa9UP23//S3NODOBh
FnaGXBoXsJwI2ajxZ8lxMDkw5oiEXH8NNzyYor+ahJ+/3zCbP/+bozfYoJiVnHFIFv59dWhXMXk8
8/eqy08mYTLEwSSoJwIFrqrCqB++vU29SicRBSR8eHsgaNxpSW9PmnTu2+snKk1tKKGNn3gyCeI8
YnYgoCY9LC7yx8uaBIDxwzMNh8IvLQHWOXgpU9WM71/6cCVYSNqZnLsajN/9Ncz6glaCSCsPy/PX
Z0Gn0gqMk6IZAn3imlgDRXZOWAl9wWJpiwBExNzXh6tBNZCgcRQoxMTFqjpcBDSanpCaELoHA3ho
ceYAFB4+4SxjSM8KVXDFYB08OwkWxhLULR7m4raARhFrtjU0MPlYe5nicX/hmB+uAY4EUDeibgLS
WVyLs4Y4r8Jhn7UIcAtgRwc8qAmoABer6nAWFMWEDMUgezpO0+JmgabU2WcClIG8uawp45kwmQQg
K8RI1JcoR/fX4jYE0Hgiq3krwSawtA1Y6n+s96OVIBtQ7AtSxcELW9KJqAPJmPn6unYiRFVs0RA4
XJONoEI5CW+hzBz0t1rQ+4NtJdad/fXRJ6A8jt9/+NktPAWB1qJ8PkzL8uICBbXVma+vIh/hGFCK
klPpL5bT4SzYWAAbPBpExsPvy9sDLMy54RENrpx2AmX3/GFgER+QMKIXZ3FbQLQjDSvz151iDd4v
2rVs3SHUFNd0EWgnJMk0XObxGFjcIsCTU+duBZ18pQVsUxWNO4d7AH8QmB8QE1sbLMHiTkGEwoTa
0yxDyOtj6WSLGtfwlhNfgP5vHCKgK6ROl3YOQOYrgGzz3t9ikcNxx0kwvD+hz+EqYGsQIIs0wjg/
iwuNwA4+YQjsc1dPs2V/mSiC54+MuMiHjamSySzYDv3++AqG/SOLwLQvyCcgzQMD4cy1QIRIDKxZ
FC/6axIikTPEIbJUcinD74MPuqBZ4CPZcw0iIRJ5AvTHHr3/iV0kUCRIhlOb7GF/Lc4ukO8bT+xf
PxwF+QW1KBLIz2eMHI38sizTOzr+vri1QAnuCXPIP7YLeECqrTpgzp89HfCQDKpQolNy+H1xLgLd
vercWEmz8YZ1i/bvsZYwcZQcyPRB5BNQj7OwPHcRR292yGQJ64iZhSu2vyaego28HN2yFlwSS7UL
lJ3nzoJukCYTVYODb33oL5jOCR020Ohai60r0Ws812vUqMpzFNIH88MrOpwFR3AKoQih2mNktbgo
mmSiM2zTGWeEdgKPMVPw6A9MTkphHfElVMLLYUcMR/OC/AUV1ce5s4B1pEMePOXEZ7TMEwRGqMA9
VlgXdzZAbuXMTSMSP9nwejqkkv7KKlpiqdGQPfy+OD8Bp16fe0JSX9MhB0CDhhcVF4vq0B6QriCb
KA4hKDfENdxwSTuB0tdcz1kXJRQo1IE3Dft96ifogjKdKsaYtFjS62umaACcFUprJMyRjBedps8u
AosgEsASHXxjeLW4raDSrTp3EZBVo4JG/egxUp6YRUJp8AYYXihn+mtxs/Cc5MA/DRw4FMCdYA84
APprYhAQtDIJtOGoGHOPCzwcgAPM3REEBrBhfbd6YnEdmkVRaMNhplFyPBwWF0rTEKHMdRBEcokP
jfzY+K0ns2CRYWS7gBYdloqzOGfxOdnuf7wjKLjJ+EI4HcO+nziL7AhoOMlD4pT01+LsAmthduFJ
00+YAVY8MN/+msyCIpsn8DuxXOzFuQgaXZ1z080gcTArMILRDtpfkyDawm7iPUCCMv6+PLuINMtc
T4HkGmEBdBSPKcTJKgCUxgkJD8wjcm95e0EngJx5OmAXoccQoLTny48UYfmFQ1L/AWFdVtJ9JEGZ
5TUSQAHC5XAA9z9cx2ck/pJFmzEouMWWooFVDdv011MJwne2kb2FeHG4pqEDdmPogBjtwlDrWFAE
AY7kSevIPz0jhV2AtIECy5hUn3gKFF8IIxXgW/K4WPotuKBZgCxFCIDO2xHCEwCsOQaRT+ryQFRs
SG5ENnrYMJwhC7MLBNPDQ/36jsAuQFcEyzjQz/6aRBB4USfYYOLt8VBe0CogQ6wOR9avv79AKoJN
IX04moTpXhDodYsUq2ou7nTUcJiHUGbG+yvU3eHFwiF+3iIyP/gP7IIf5Yj/dhf8F0vlez/MyvOj
h74Txt+WzzXM/NUfPPaAPP197P/oWfppdDn6Q9EYM9x7+10e4D9Hdfu+6n7w42MVvr/P+M/HF3x6
66N7Pb7V4/+88rfFprj32v6HdnzMu01MP83/RJuvm3jztEHlx5P8+19Hz3lgBf9m4DKcjCuqNLPH
RUo6TY4H7ntK5g8cbpJyUz4+oviMAyh37sirTQS1fTHRcRzw/7PHTqO02DwcaYwPKNr5IyfJ9r7y
7+vqcEoGxP7cwc+20Wa/KbaHIw9dMbNHHluu/ki//UHbYx1/PZbPHECmc+9ywaz7D8ercMBvzh35
cpui+Xk88gAKnDvyFTPu+4czDnu1IFmaO/CLh413tABHANvscZGUSFL/eEcOqKjZQycPKDAcz/KA
sZk9crqfDNuDVuYOe/PUNg0IiNkDM0B9H7aPy6A3ewOsYO7QL9PaL59M81Cmnjv27cZPjqwHFZjf
cbzcbmCAmEruDNXU+Y9clpt7aC22VXW0piGyE5jn2eP7957vbo4bbodS6PyhOQvKtDpa2epQWps/
dln6/JdlR7ZprNn8jtHTupgOLUoAs4dOk2piQ8aexrkj322/FpuJ9zQCIecPvdscn1tj+9X8gfd/
XG3irPT842N9RGT8jvGvt0W5PbJUYx3jdwx+u238+6NjbEyM/47BP6dF+Lji+vhgyLbOHjotKu+P
1aZIOSmPN+dQ+P09NzjbhNO9P0C05w7/yvOPZ3xIv84eNozwSI6jGnXI5s0euti6U06Dvmtr7sCv
t0lSttFuMwkTxszT3OH/Tk7ue1D6a9HeO6Ef9+xCHGtsc59/uMHThSiGJyU1d/j3zP62LLdHLsXY
njt/7OY4qhzTKHPH/VBtvMc3FzZlzE7NHfbjtog52Y5GHvpxZo/sE9lMlvdYfJs79J8bzp3ErY63
5giBmj34tqz++Pjcw1PN+g2L76dE9DM35k+InX468nOZpu+NIU/zT4/0KM/9s+PkmviL+2i7Kf7z
vwAAAP//</cx:binary>
              </cx:geoCache>
            </cx:geography>
          </cx:layoutPr>
          <cx:valueColors>
            <cx:minColor>
              <a:schemeClr val="accent6">
                <a:lumMod val="20000"/>
                <a:lumOff val="80000"/>
              </a:schemeClr>
            </cx:minColor>
            <cx:midColor>
              <a:schemeClr val="accent6">
                <a:lumMod val="75000"/>
              </a:schemeClr>
            </cx:midColor>
            <cx:maxColor>
              <a:srgbClr val="00B0F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rgbClr val="FFFFFF">
                <a:lumMod val="95000"/>
              </a:srgbClr>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chart" Target="../charts/chart9.xml"/><Relationship Id="rId1" Type="http://schemas.openxmlformats.org/officeDocument/2006/relationships/image" Target="../media/image2.emf"/><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434340</xdr:colOff>
      <xdr:row>0</xdr:row>
      <xdr:rowOff>171450</xdr:rowOff>
    </xdr:from>
    <xdr:to>
      <xdr:col>12</xdr:col>
      <xdr:colOff>129540</xdr:colOff>
      <xdr:row>15</xdr:row>
      <xdr:rowOff>171450</xdr:rowOff>
    </xdr:to>
    <xdr:graphicFrame macro="">
      <xdr:nvGraphicFramePr>
        <xdr:cNvPr id="2" name="Chart 1">
          <a:extLst>
            <a:ext uri="{FF2B5EF4-FFF2-40B4-BE49-F238E27FC236}">
              <a16:creationId xmlns:a16="http://schemas.microsoft.com/office/drawing/2014/main" id="{B4A3A474-7EE2-2480-938A-841D3CFD2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274320</xdr:colOff>
      <xdr:row>1</xdr:row>
      <xdr:rowOff>26670</xdr:rowOff>
    </xdr:from>
    <xdr:to>
      <xdr:col>14</xdr:col>
      <xdr:colOff>579120</xdr:colOff>
      <xdr:row>16</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E09C310-BB23-77A6-15EB-813E89A650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87440" y="209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83820</xdr:colOff>
      <xdr:row>8</xdr:row>
      <xdr:rowOff>160020</xdr:rowOff>
    </xdr:from>
    <xdr:to>
      <xdr:col>2</xdr:col>
      <xdr:colOff>190500</xdr:colOff>
      <xdr:row>22</xdr:row>
      <xdr:rowOff>66675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D8639FF-9333-A677-C7DC-4745C13A9B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82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9</xdr:row>
      <xdr:rowOff>91440</xdr:rowOff>
    </xdr:from>
    <xdr:to>
      <xdr:col>7</xdr:col>
      <xdr:colOff>167640</xdr:colOff>
      <xdr:row>22</xdr:row>
      <xdr:rowOff>180975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6BF1A30-7866-D2D9-4A9E-4725C8242AD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25196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9</xdr:row>
      <xdr:rowOff>0</xdr:rowOff>
    </xdr:from>
    <xdr:to>
      <xdr:col>4</xdr:col>
      <xdr:colOff>990600</xdr:colOff>
      <xdr:row>22</xdr:row>
      <xdr:rowOff>89535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A06E75F-654B-62B7-8759-24BBC90CDD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03120" y="1645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137160</xdr:colOff>
      <xdr:row>0</xdr:row>
      <xdr:rowOff>156210</xdr:rowOff>
    </xdr:from>
    <xdr:to>
      <xdr:col>10</xdr:col>
      <xdr:colOff>441960</xdr:colOff>
      <xdr:row>15</xdr:row>
      <xdr:rowOff>156210</xdr:rowOff>
    </xdr:to>
    <xdr:graphicFrame macro="">
      <xdr:nvGraphicFramePr>
        <xdr:cNvPr id="2" name="Chart 1">
          <a:extLst>
            <a:ext uri="{FF2B5EF4-FFF2-40B4-BE49-F238E27FC236}">
              <a16:creationId xmlns:a16="http://schemas.microsoft.com/office/drawing/2014/main" id="{8593CBAE-5E8F-13D6-0B08-2F11D2D7E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403860</xdr:colOff>
      <xdr:row>1</xdr:row>
      <xdr:rowOff>80010</xdr:rowOff>
    </xdr:from>
    <xdr:to>
      <xdr:col>15</xdr:col>
      <xdr:colOff>99060</xdr:colOff>
      <xdr:row>16</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D0C3DAC-E2A3-11C3-0FF2-DE6990970E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76160" y="2628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312420</xdr:colOff>
      <xdr:row>0</xdr:row>
      <xdr:rowOff>179070</xdr:rowOff>
    </xdr:from>
    <xdr:to>
      <xdr:col>13</xdr:col>
      <xdr:colOff>7620</xdr:colOff>
      <xdr:row>15</xdr:row>
      <xdr:rowOff>179070</xdr:rowOff>
    </xdr:to>
    <xdr:graphicFrame macro="">
      <xdr:nvGraphicFramePr>
        <xdr:cNvPr id="3" name="Chart 2">
          <a:extLst>
            <a:ext uri="{FF2B5EF4-FFF2-40B4-BE49-F238E27FC236}">
              <a16:creationId xmlns:a16="http://schemas.microsoft.com/office/drawing/2014/main" id="{4A7DB38E-114E-FA09-A27E-BC5D6D4AD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18</xdr:row>
      <xdr:rowOff>49530</xdr:rowOff>
    </xdr:from>
    <xdr:to>
      <xdr:col>1</xdr:col>
      <xdr:colOff>792480</xdr:colOff>
      <xdr:row>22</xdr:row>
      <xdr:rowOff>7620</xdr:rowOff>
    </xdr:to>
    <xdr:graphicFrame macro="">
      <xdr:nvGraphicFramePr>
        <xdr:cNvPr id="2" name="Chart 1">
          <a:extLst>
            <a:ext uri="{FF2B5EF4-FFF2-40B4-BE49-F238E27FC236}">
              <a16:creationId xmlns:a16="http://schemas.microsoft.com/office/drawing/2014/main" id="{A84E057D-2C2F-B65F-2C0C-BABFC0F2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19</xdr:row>
      <xdr:rowOff>15240</xdr:rowOff>
    </xdr:from>
    <xdr:to>
      <xdr:col>6</xdr:col>
      <xdr:colOff>815340</xdr:colOff>
      <xdr:row>23</xdr:row>
      <xdr:rowOff>167640</xdr:rowOff>
    </xdr:to>
    <xdr:graphicFrame macro="">
      <xdr:nvGraphicFramePr>
        <xdr:cNvPr id="3" name="Chart 2">
          <a:extLst>
            <a:ext uri="{FF2B5EF4-FFF2-40B4-BE49-F238E27FC236}">
              <a16:creationId xmlns:a16="http://schemas.microsoft.com/office/drawing/2014/main" id="{C3F31331-3F0A-C86E-F186-599690E59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18</xdr:row>
      <xdr:rowOff>72390</xdr:rowOff>
    </xdr:from>
    <xdr:to>
      <xdr:col>10</xdr:col>
      <xdr:colOff>914400</xdr:colOff>
      <xdr:row>23</xdr:row>
      <xdr:rowOff>91440</xdr:rowOff>
    </xdr:to>
    <xdr:graphicFrame macro="">
      <xdr:nvGraphicFramePr>
        <xdr:cNvPr id="4" name="Chart 3">
          <a:extLst>
            <a:ext uri="{FF2B5EF4-FFF2-40B4-BE49-F238E27FC236}">
              <a16:creationId xmlns:a16="http://schemas.microsoft.com/office/drawing/2014/main" id="{354C2E17-5D93-BE4B-9A84-0D894C64C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19</xdr:row>
      <xdr:rowOff>140970</xdr:rowOff>
    </xdr:from>
    <xdr:to>
      <xdr:col>14</xdr:col>
      <xdr:colOff>853440</xdr:colOff>
      <xdr:row>24</xdr:row>
      <xdr:rowOff>114300</xdr:rowOff>
    </xdr:to>
    <xdr:graphicFrame macro="">
      <xdr:nvGraphicFramePr>
        <xdr:cNvPr id="6" name="Chart 5">
          <a:extLst>
            <a:ext uri="{FF2B5EF4-FFF2-40B4-BE49-F238E27FC236}">
              <a16:creationId xmlns:a16="http://schemas.microsoft.com/office/drawing/2014/main" id="{0D1802D6-642B-9DD3-AD08-F657ADB50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7620</xdr:colOff>
      <xdr:row>22</xdr:row>
      <xdr:rowOff>87630</xdr:rowOff>
    </xdr:from>
    <xdr:to>
      <xdr:col>19</xdr:col>
      <xdr:colOff>1112520</xdr:colOff>
      <xdr:row>27</xdr:row>
      <xdr:rowOff>53340</xdr:rowOff>
    </xdr:to>
    <xdr:graphicFrame macro="">
      <xdr:nvGraphicFramePr>
        <xdr:cNvPr id="7" name="Chart 6">
          <a:extLst>
            <a:ext uri="{FF2B5EF4-FFF2-40B4-BE49-F238E27FC236}">
              <a16:creationId xmlns:a16="http://schemas.microsoft.com/office/drawing/2014/main" id="{11B8F1A4-6BD2-07BD-C7B6-FD48F1467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129540</xdr:colOff>
      <xdr:row>2</xdr:row>
      <xdr:rowOff>144780</xdr:rowOff>
    </xdr:from>
    <xdr:to>
      <xdr:col>23</xdr:col>
      <xdr:colOff>281940</xdr:colOff>
      <xdr:row>9</xdr:row>
      <xdr:rowOff>160020</xdr:rowOff>
    </xdr:to>
    <xdr:grpSp>
      <xdr:nvGrpSpPr>
        <xdr:cNvPr id="64" name="Group 63">
          <a:extLst>
            <a:ext uri="{FF2B5EF4-FFF2-40B4-BE49-F238E27FC236}">
              <a16:creationId xmlns:a16="http://schemas.microsoft.com/office/drawing/2014/main" id="{9FFBFFCE-A4E2-7762-04BD-D587ECA727D0}"/>
            </a:ext>
          </a:extLst>
        </xdr:cNvPr>
        <xdr:cNvGrpSpPr/>
      </xdr:nvGrpSpPr>
      <xdr:grpSpPr>
        <a:xfrm>
          <a:off x="129540" y="510540"/>
          <a:ext cx="14173200" cy="1295400"/>
          <a:chOff x="129540" y="2209800"/>
          <a:chExt cx="14173200" cy="1295400"/>
        </a:xfrm>
      </xdr:grpSpPr>
      <xdr:grpSp>
        <xdr:nvGrpSpPr>
          <xdr:cNvPr id="9" name="Group 8">
            <a:extLst>
              <a:ext uri="{FF2B5EF4-FFF2-40B4-BE49-F238E27FC236}">
                <a16:creationId xmlns:a16="http://schemas.microsoft.com/office/drawing/2014/main" id="{E0741124-84DF-575C-BE0C-474E7144F634}"/>
              </a:ext>
            </a:extLst>
          </xdr:cNvPr>
          <xdr:cNvGrpSpPr/>
        </xdr:nvGrpSpPr>
        <xdr:grpSpPr>
          <a:xfrm>
            <a:off x="129540" y="2225040"/>
            <a:ext cx="2659380" cy="1272540"/>
            <a:chOff x="144780" y="2186940"/>
            <a:chExt cx="1714500" cy="1272540"/>
          </a:xfrm>
        </xdr:grpSpPr>
        <xdr:sp macro="" textlink="">
          <xdr:nvSpPr>
            <xdr:cNvPr id="3" name="Rectangle: Rounded Corners 2">
              <a:extLst>
                <a:ext uri="{FF2B5EF4-FFF2-40B4-BE49-F238E27FC236}">
                  <a16:creationId xmlns:a16="http://schemas.microsoft.com/office/drawing/2014/main" id="{BC378145-CF4D-DF19-5D14-0556141F65CE}"/>
                </a:ext>
              </a:extLst>
            </xdr:cNvPr>
            <xdr:cNvSpPr/>
          </xdr:nvSpPr>
          <xdr:spPr>
            <a:xfrm>
              <a:off x="146538" y="2186940"/>
              <a:ext cx="1688124" cy="29718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SALES</a:t>
              </a:r>
            </a:p>
          </xdr:txBody>
        </xdr:sp>
        <xdr:sp macro="" textlink="">
          <xdr:nvSpPr>
            <xdr:cNvPr id="4" name="Rectangle: Rounded Corners 3">
              <a:extLst>
                <a:ext uri="{FF2B5EF4-FFF2-40B4-BE49-F238E27FC236}">
                  <a16:creationId xmlns:a16="http://schemas.microsoft.com/office/drawing/2014/main" id="{A2663D48-D7F2-2A98-7268-8C06F2119129}"/>
                </a:ext>
              </a:extLst>
            </xdr:cNvPr>
            <xdr:cNvSpPr/>
          </xdr:nvSpPr>
          <xdr:spPr>
            <a:xfrm>
              <a:off x="144780" y="2537460"/>
              <a:ext cx="1714500" cy="92202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5" name="Rectangle: Rounded Corners 4">
              <a:extLst>
                <a:ext uri="{FF2B5EF4-FFF2-40B4-BE49-F238E27FC236}">
                  <a16:creationId xmlns:a16="http://schemas.microsoft.com/office/drawing/2014/main" id="{6BD8A06A-F1A7-1227-FCDD-55ACF0BC0499}"/>
                </a:ext>
              </a:extLst>
            </xdr:cNvPr>
            <xdr:cNvSpPr/>
          </xdr:nvSpPr>
          <xdr:spPr>
            <a:xfrm>
              <a:off x="198120" y="257556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D61B74-6A2C-4308-96FD-9233254F34BF}" type="TxLink">
                <a:rPr lang="en-US" sz="1600" b="1" i="0" u="none" strike="noStrike">
                  <a:solidFill>
                    <a:schemeClr val="bg1"/>
                  </a:solidFill>
                  <a:latin typeface="Calibri"/>
                  <a:ea typeface="Calibri"/>
                  <a:cs typeface="+mn-cs"/>
                </a:rPr>
                <a:pPr algn="ctr"/>
                <a:t> $22,97,200.86 </a:t>
              </a:fld>
              <a:endParaRPr lang="en-IN" sz="1600" b="1">
                <a:solidFill>
                  <a:schemeClr val="bg1"/>
                </a:solidFill>
                <a:cs typeface="+mn-cs"/>
              </a:endParaRPr>
            </a:p>
          </xdr:txBody>
        </xdr:sp>
        <xdr:sp macro="" textlink="KPI!B17">
          <xdr:nvSpPr>
            <xdr:cNvPr id="8" name="Rectangle: Rounded Corners 7">
              <a:extLst>
                <a:ext uri="{FF2B5EF4-FFF2-40B4-BE49-F238E27FC236}">
                  <a16:creationId xmlns:a16="http://schemas.microsoft.com/office/drawing/2014/main" id="{C3864E04-B89D-47B6-7DF7-9C620403587B}"/>
                </a:ext>
              </a:extLst>
            </xdr:cNvPr>
            <xdr:cNvSpPr/>
          </xdr:nvSpPr>
          <xdr:spPr>
            <a:xfrm>
              <a:off x="228600" y="320040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0">
                  <a:solidFill>
                    <a:schemeClr val="bg1"/>
                  </a:solidFill>
                  <a:cs typeface="+mn-cs"/>
                </a:rPr>
                <a:t>YOY</a:t>
              </a:r>
              <a:r>
                <a:rPr lang="en-IN" sz="1200" b="0" baseline="0">
                  <a:solidFill>
                    <a:schemeClr val="bg1"/>
                  </a:solidFill>
                  <a:cs typeface="+mn-cs"/>
                </a:rPr>
                <a:t> GROWTH</a:t>
              </a:r>
              <a:endParaRPr lang="en-IN" sz="1200" b="0">
                <a:solidFill>
                  <a:schemeClr val="bg1"/>
                </a:solidFill>
                <a:cs typeface="+mn-cs"/>
              </a:endParaRPr>
            </a:p>
          </xdr:txBody>
        </xdr:sp>
      </xdr:grpSp>
      <xdr:grpSp>
        <xdr:nvGrpSpPr>
          <xdr:cNvPr id="36" name="Group 35">
            <a:extLst>
              <a:ext uri="{FF2B5EF4-FFF2-40B4-BE49-F238E27FC236}">
                <a16:creationId xmlns:a16="http://schemas.microsoft.com/office/drawing/2014/main" id="{64DCCF5B-B2EA-58CD-3AEE-2AB25C865D9A}"/>
              </a:ext>
            </a:extLst>
          </xdr:cNvPr>
          <xdr:cNvGrpSpPr/>
        </xdr:nvGrpSpPr>
        <xdr:grpSpPr>
          <a:xfrm>
            <a:off x="2956560" y="2209800"/>
            <a:ext cx="2796540" cy="1272540"/>
            <a:chOff x="144780" y="2186940"/>
            <a:chExt cx="1714500" cy="1272540"/>
          </a:xfrm>
        </xdr:grpSpPr>
        <xdr:sp macro="" textlink="">
          <xdr:nvSpPr>
            <xdr:cNvPr id="37" name="Rectangle: Rounded Corners 36">
              <a:extLst>
                <a:ext uri="{FF2B5EF4-FFF2-40B4-BE49-F238E27FC236}">
                  <a16:creationId xmlns:a16="http://schemas.microsoft.com/office/drawing/2014/main" id="{C08B4C76-8922-F33B-0A83-FA02ED346DD9}"/>
                </a:ext>
              </a:extLst>
            </xdr:cNvPr>
            <xdr:cNvSpPr/>
          </xdr:nvSpPr>
          <xdr:spPr>
            <a:xfrm>
              <a:off x="146538" y="2186940"/>
              <a:ext cx="1688124" cy="29718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p>
          </xdr:txBody>
        </xdr:sp>
        <xdr:sp macro="" textlink="">
          <xdr:nvSpPr>
            <xdr:cNvPr id="38" name="Rectangle: Rounded Corners 37">
              <a:extLst>
                <a:ext uri="{FF2B5EF4-FFF2-40B4-BE49-F238E27FC236}">
                  <a16:creationId xmlns:a16="http://schemas.microsoft.com/office/drawing/2014/main" id="{9014D262-438D-DB42-DD3E-CD24FC8EA4DB}"/>
                </a:ext>
              </a:extLst>
            </xdr:cNvPr>
            <xdr:cNvSpPr/>
          </xdr:nvSpPr>
          <xdr:spPr>
            <a:xfrm>
              <a:off x="144780" y="2537460"/>
              <a:ext cx="1714500" cy="92202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G17">
          <xdr:nvSpPr>
            <xdr:cNvPr id="39" name="Rectangle: Rounded Corners 38">
              <a:extLst>
                <a:ext uri="{FF2B5EF4-FFF2-40B4-BE49-F238E27FC236}">
                  <a16:creationId xmlns:a16="http://schemas.microsoft.com/office/drawing/2014/main" id="{72B037A8-9EFA-408F-EE62-0C35F8E5BA4A}"/>
                </a:ext>
              </a:extLst>
            </xdr:cNvPr>
            <xdr:cNvSpPr/>
          </xdr:nvSpPr>
          <xdr:spPr>
            <a:xfrm>
              <a:off x="198120" y="257556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58BBA3-5F38-4EAA-8DC0-E1DB5BD45D56}" type="TxLink">
                <a:rPr lang="en-US" sz="1600" b="1" i="0" u="none" strike="noStrike">
                  <a:solidFill>
                    <a:schemeClr val="bg1"/>
                  </a:solidFill>
                  <a:latin typeface="Calibri"/>
                  <a:ea typeface="Calibri"/>
                  <a:cs typeface="Calibri"/>
                </a:rPr>
                <a:pPr algn="ctr"/>
                <a:t> $2,86,397.02 </a:t>
              </a:fld>
              <a:endParaRPr lang="en-IN" sz="1600" b="1">
                <a:solidFill>
                  <a:schemeClr val="bg1"/>
                </a:solidFill>
                <a:cs typeface="+mn-cs"/>
              </a:endParaRPr>
            </a:p>
          </xdr:txBody>
        </xdr:sp>
        <xdr:sp macro="" textlink="KPI!B17">
          <xdr:nvSpPr>
            <xdr:cNvPr id="40" name="Rectangle: Rounded Corners 39">
              <a:extLst>
                <a:ext uri="{FF2B5EF4-FFF2-40B4-BE49-F238E27FC236}">
                  <a16:creationId xmlns:a16="http://schemas.microsoft.com/office/drawing/2014/main" id="{351848ED-D4AF-4A13-B2C3-411C2D28E2E9}"/>
                </a:ext>
              </a:extLst>
            </xdr:cNvPr>
            <xdr:cNvSpPr/>
          </xdr:nvSpPr>
          <xdr:spPr>
            <a:xfrm>
              <a:off x="228600" y="320040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0">
                  <a:solidFill>
                    <a:schemeClr val="bg1"/>
                  </a:solidFill>
                  <a:cs typeface="+mn-cs"/>
                </a:rPr>
                <a:t>YOY</a:t>
              </a:r>
              <a:r>
                <a:rPr lang="en-IN" sz="1000" b="0" baseline="0">
                  <a:solidFill>
                    <a:schemeClr val="bg1"/>
                  </a:solidFill>
                  <a:cs typeface="+mn-cs"/>
                </a:rPr>
                <a:t> GROWTH</a:t>
              </a:r>
              <a:endParaRPr lang="en-IN" sz="1000" b="0">
                <a:solidFill>
                  <a:schemeClr val="bg1"/>
                </a:solidFill>
                <a:cs typeface="+mn-cs"/>
              </a:endParaRPr>
            </a:p>
          </xdr:txBody>
        </xdr:sp>
      </xdr:grpSp>
      <xdr:grpSp>
        <xdr:nvGrpSpPr>
          <xdr:cNvPr id="41" name="Group 40">
            <a:extLst>
              <a:ext uri="{FF2B5EF4-FFF2-40B4-BE49-F238E27FC236}">
                <a16:creationId xmlns:a16="http://schemas.microsoft.com/office/drawing/2014/main" id="{56AB0FB9-81AC-01A1-603B-4DDD2682FA50}"/>
              </a:ext>
            </a:extLst>
          </xdr:cNvPr>
          <xdr:cNvGrpSpPr/>
        </xdr:nvGrpSpPr>
        <xdr:grpSpPr>
          <a:xfrm>
            <a:off x="5943600" y="2209800"/>
            <a:ext cx="2689860" cy="1272540"/>
            <a:chOff x="144780" y="2186940"/>
            <a:chExt cx="1714500" cy="1272540"/>
          </a:xfrm>
        </xdr:grpSpPr>
        <xdr:sp macro="" textlink="">
          <xdr:nvSpPr>
            <xdr:cNvPr id="42" name="Rectangle: Rounded Corners 41">
              <a:extLst>
                <a:ext uri="{FF2B5EF4-FFF2-40B4-BE49-F238E27FC236}">
                  <a16:creationId xmlns:a16="http://schemas.microsoft.com/office/drawing/2014/main" id="{8109CCEF-B089-6FAB-330C-20646FCB654D}"/>
                </a:ext>
              </a:extLst>
            </xdr:cNvPr>
            <xdr:cNvSpPr/>
          </xdr:nvSpPr>
          <xdr:spPr>
            <a:xfrm>
              <a:off x="146538" y="2186940"/>
              <a:ext cx="1688124" cy="29718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QUANTITY</a:t>
              </a:r>
            </a:p>
          </xdr:txBody>
        </xdr:sp>
        <xdr:sp macro="" textlink="">
          <xdr:nvSpPr>
            <xdr:cNvPr id="43" name="Rectangle: Rounded Corners 42">
              <a:extLst>
                <a:ext uri="{FF2B5EF4-FFF2-40B4-BE49-F238E27FC236}">
                  <a16:creationId xmlns:a16="http://schemas.microsoft.com/office/drawing/2014/main" id="{EF352DBC-E7F8-80F4-5A47-CD33D6F25600}"/>
                </a:ext>
              </a:extLst>
            </xdr:cNvPr>
            <xdr:cNvSpPr/>
          </xdr:nvSpPr>
          <xdr:spPr>
            <a:xfrm>
              <a:off x="144780" y="2537460"/>
              <a:ext cx="1714500" cy="92202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7">
          <xdr:nvSpPr>
            <xdr:cNvPr id="44" name="Rectangle: Rounded Corners 43">
              <a:extLst>
                <a:ext uri="{FF2B5EF4-FFF2-40B4-BE49-F238E27FC236}">
                  <a16:creationId xmlns:a16="http://schemas.microsoft.com/office/drawing/2014/main" id="{3D70C04F-AB64-4392-638A-EDE33012E6DA}"/>
                </a:ext>
              </a:extLst>
            </xdr:cNvPr>
            <xdr:cNvSpPr/>
          </xdr:nvSpPr>
          <xdr:spPr>
            <a:xfrm>
              <a:off x="198120" y="257556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A1509C-5B20-4578-BF3A-084B4898E4F7}" type="TxLink">
                <a:rPr lang="en-US" sz="1600" b="1" i="0" u="none" strike="noStrike">
                  <a:solidFill>
                    <a:schemeClr val="bg1"/>
                  </a:solidFill>
                  <a:latin typeface="Calibri"/>
                  <a:ea typeface="Calibri"/>
                  <a:cs typeface="Calibri"/>
                </a:rPr>
                <a:pPr algn="ctr"/>
                <a:t>#  37873</a:t>
              </a:fld>
              <a:endParaRPr lang="en-IN" sz="1600" b="1">
                <a:solidFill>
                  <a:schemeClr val="bg1"/>
                </a:solidFill>
                <a:cs typeface="+mn-cs"/>
              </a:endParaRPr>
            </a:p>
          </xdr:txBody>
        </xdr:sp>
        <xdr:sp macro="" textlink="KPI!B17">
          <xdr:nvSpPr>
            <xdr:cNvPr id="45" name="Rectangle: Rounded Corners 44">
              <a:extLst>
                <a:ext uri="{FF2B5EF4-FFF2-40B4-BE49-F238E27FC236}">
                  <a16:creationId xmlns:a16="http://schemas.microsoft.com/office/drawing/2014/main" id="{77E3B249-5205-2C2F-46F5-90D3B943029F}"/>
                </a:ext>
              </a:extLst>
            </xdr:cNvPr>
            <xdr:cNvSpPr/>
          </xdr:nvSpPr>
          <xdr:spPr>
            <a:xfrm>
              <a:off x="228600" y="320040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0">
                  <a:solidFill>
                    <a:schemeClr val="bg1"/>
                  </a:solidFill>
                  <a:cs typeface="+mn-cs"/>
                </a:rPr>
                <a:t>YOY</a:t>
              </a:r>
              <a:r>
                <a:rPr lang="en-IN" sz="1000" b="0" baseline="0">
                  <a:solidFill>
                    <a:schemeClr val="bg1"/>
                  </a:solidFill>
                  <a:cs typeface="+mn-cs"/>
                </a:rPr>
                <a:t> GROWTH</a:t>
              </a:r>
              <a:endParaRPr lang="en-IN" sz="1000" b="0">
                <a:solidFill>
                  <a:schemeClr val="bg1"/>
                </a:solidFill>
                <a:cs typeface="+mn-cs"/>
              </a:endParaRPr>
            </a:p>
          </xdr:txBody>
        </xdr:sp>
      </xdr:grpSp>
      <xdr:grpSp>
        <xdr:nvGrpSpPr>
          <xdr:cNvPr id="46" name="Group 45">
            <a:extLst>
              <a:ext uri="{FF2B5EF4-FFF2-40B4-BE49-F238E27FC236}">
                <a16:creationId xmlns:a16="http://schemas.microsoft.com/office/drawing/2014/main" id="{D9C1DF74-1E20-99D6-107E-D67D3A9ECB29}"/>
              </a:ext>
            </a:extLst>
          </xdr:cNvPr>
          <xdr:cNvGrpSpPr/>
        </xdr:nvGrpSpPr>
        <xdr:grpSpPr>
          <a:xfrm>
            <a:off x="8862060" y="2209800"/>
            <a:ext cx="2682240" cy="1272540"/>
            <a:chOff x="144780" y="2186940"/>
            <a:chExt cx="1714500" cy="1272540"/>
          </a:xfrm>
        </xdr:grpSpPr>
        <xdr:sp macro="" textlink="">
          <xdr:nvSpPr>
            <xdr:cNvPr id="47" name="Rectangle: Rounded Corners 46">
              <a:extLst>
                <a:ext uri="{FF2B5EF4-FFF2-40B4-BE49-F238E27FC236}">
                  <a16:creationId xmlns:a16="http://schemas.microsoft.com/office/drawing/2014/main" id="{F740DD70-4699-BFE5-6E6A-099B8E7CA656}"/>
                </a:ext>
              </a:extLst>
            </xdr:cNvPr>
            <xdr:cNvSpPr/>
          </xdr:nvSpPr>
          <xdr:spPr>
            <a:xfrm>
              <a:off x="146538" y="2186940"/>
              <a:ext cx="1688124" cy="29718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NO OF ORDERS </a:t>
              </a:r>
            </a:p>
          </xdr:txBody>
        </xdr:sp>
        <xdr:sp macro="" textlink="">
          <xdr:nvSpPr>
            <xdr:cNvPr id="48" name="Rectangle: Rounded Corners 47">
              <a:extLst>
                <a:ext uri="{FF2B5EF4-FFF2-40B4-BE49-F238E27FC236}">
                  <a16:creationId xmlns:a16="http://schemas.microsoft.com/office/drawing/2014/main" id="{7E9D5787-FF21-305C-F521-F41A859E35BA}"/>
                </a:ext>
              </a:extLst>
            </xdr:cNvPr>
            <xdr:cNvSpPr/>
          </xdr:nvSpPr>
          <xdr:spPr>
            <a:xfrm>
              <a:off x="144780" y="2537460"/>
              <a:ext cx="1714500" cy="92202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O17">
          <xdr:nvSpPr>
            <xdr:cNvPr id="49" name="Rectangle: Rounded Corners 48">
              <a:extLst>
                <a:ext uri="{FF2B5EF4-FFF2-40B4-BE49-F238E27FC236}">
                  <a16:creationId xmlns:a16="http://schemas.microsoft.com/office/drawing/2014/main" id="{E8D58747-9E00-E64D-C32B-002BF68BD2C2}"/>
                </a:ext>
              </a:extLst>
            </xdr:cNvPr>
            <xdr:cNvSpPr/>
          </xdr:nvSpPr>
          <xdr:spPr>
            <a:xfrm>
              <a:off x="198120" y="257556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CF236B-19EE-4BEE-8A24-5F9B64B7A629}" type="TxLink">
                <a:rPr lang="en-US" sz="1600" b="1" i="0" u="none" strike="noStrike">
                  <a:solidFill>
                    <a:schemeClr val="bg1"/>
                  </a:solidFill>
                  <a:latin typeface="Calibri"/>
                  <a:ea typeface="Calibri"/>
                  <a:cs typeface="Calibri"/>
                </a:rPr>
                <a:pPr algn="ctr"/>
                <a:t>#  9994</a:t>
              </a:fld>
              <a:endParaRPr lang="en-IN" sz="1600" b="1">
                <a:solidFill>
                  <a:schemeClr val="bg1"/>
                </a:solidFill>
                <a:cs typeface="+mn-cs"/>
              </a:endParaRPr>
            </a:p>
          </xdr:txBody>
        </xdr:sp>
        <xdr:sp macro="" textlink="KPI!B17">
          <xdr:nvSpPr>
            <xdr:cNvPr id="50" name="Rectangle: Rounded Corners 49">
              <a:extLst>
                <a:ext uri="{FF2B5EF4-FFF2-40B4-BE49-F238E27FC236}">
                  <a16:creationId xmlns:a16="http://schemas.microsoft.com/office/drawing/2014/main" id="{0C095F9C-BA44-60C6-A46C-6B1FAB874F79}"/>
                </a:ext>
              </a:extLst>
            </xdr:cNvPr>
            <xdr:cNvSpPr/>
          </xdr:nvSpPr>
          <xdr:spPr>
            <a:xfrm>
              <a:off x="228600" y="320040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0">
                  <a:solidFill>
                    <a:schemeClr val="bg1"/>
                  </a:solidFill>
                  <a:cs typeface="+mn-cs"/>
                </a:rPr>
                <a:t>YOY</a:t>
              </a:r>
              <a:r>
                <a:rPr lang="en-IN" sz="1000" b="0" baseline="0">
                  <a:solidFill>
                    <a:schemeClr val="bg1"/>
                  </a:solidFill>
                  <a:cs typeface="+mn-cs"/>
                </a:rPr>
                <a:t> GROWTH</a:t>
              </a:r>
              <a:endParaRPr lang="en-IN" sz="1000" b="0">
                <a:solidFill>
                  <a:schemeClr val="bg1"/>
                </a:solidFill>
                <a:cs typeface="+mn-cs"/>
              </a:endParaRPr>
            </a:p>
          </xdr:txBody>
        </xdr:sp>
      </xdr:grpSp>
      <xdr:grpSp>
        <xdr:nvGrpSpPr>
          <xdr:cNvPr id="51" name="Group 50">
            <a:extLst>
              <a:ext uri="{FF2B5EF4-FFF2-40B4-BE49-F238E27FC236}">
                <a16:creationId xmlns:a16="http://schemas.microsoft.com/office/drawing/2014/main" id="{CD7AD7A7-9345-8290-C2AE-AC6F9487E786}"/>
              </a:ext>
            </a:extLst>
          </xdr:cNvPr>
          <xdr:cNvGrpSpPr/>
        </xdr:nvGrpSpPr>
        <xdr:grpSpPr>
          <a:xfrm>
            <a:off x="11727180" y="2232660"/>
            <a:ext cx="2575560" cy="1272540"/>
            <a:chOff x="144780" y="2186940"/>
            <a:chExt cx="1714500" cy="1272540"/>
          </a:xfrm>
        </xdr:grpSpPr>
        <xdr:sp macro="" textlink="">
          <xdr:nvSpPr>
            <xdr:cNvPr id="52" name="Rectangle: Rounded Corners 51">
              <a:extLst>
                <a:ext uri="{FF2B5EF4-FFF2-40B4-BE49-F238E27FC236}">
                  <a16:creationId xmlns:a16="http://schemas.microsoft.com/office/drawing/2014/main" id="{E346D78B-FC63-76F6-5D05-530010DF1E91}"/>
                </a:ext>
              </a:extLst>
            </xdr:cNvPr>
            <xdr:cNvSpPr/>
          </xdr:nvSpPr>
          <xdr:spPr>
            <a:xfrm>
              <a:off x="146538" y="2186940"/>
              <a:ext cx="1688124" cy="29718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PROFIT</a:t>
              </a:r>
              <a:r>
                <a:rPr lang="en-IN" sz="1400" b="1" baseline="0"/>
                <a:t> MARGIN</a:t>
              </a:r>
              <a:endParaRPr lang="en-IN" sz="1400" b="1"/>
            </a:p>
          </xdr:txBody>
        </xdr:sp>
        <xdr:sp macro="" textlink="">
          <xdr:nvSpPr>
            <xdr:cNvPr id="53" name="Rectangle: Rounded Corners 52">
              <a:extLst>
                <a:ext uri="{FF2B5EF4-FFF2-40B4-BE49-F238E27FC236}">
                  <a16:creationId xmlns:a16="http://schemas.microsoft.com/office/drawing/2014/main" id="{631390EB-1A79-5ACB-4154-9E2A99DAD9E6}"/>
                </a:ext>
              </a:extLst>
            </xdr:cNvPr>
            <xdr:cNvSpPr/>
          </xdr:nvSpPr>
          <xdr:spPr>
            <a:xfrm>
              <a:off x="144780" y="2537460"/>
              <a:ext cx="1714500" cy="92202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T21">
          <xdr:nvSpPr>
            <xdr:cNvPr id="54" name="Rectangle: Rounded Corners 53">
              <a:extLst>
                <a:ext uri="{FF2B5EF4-FFF2-40B4-BE49-F238E27FC236}">
                  <a16:creationId xmlns:a16="http://schemas.microsoft.com/office/drawing/2014/main" id="{47294003-C5F9-7601-A20C-83EF8FBACD6D}"/>
                </a:ext>
              </a:extLst>
            </xdr:cNvPr>
            <xdr:cNvSpPr/>
          </xdr:nvSpPr>
          <xdr:spPr>
            <a:xfrm>
              <a:off x="198120" y="257556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BBD255-7FDD-49B1-A6B3-2A619210B95D}" type="TxLink">
                <a:rPr lang="en-US" sz="1600" b="1" i="0" u="none" strike="noStrike">
                  <a:solidFill>
                    <a:schemeClr val="bg1"/>
                  </a:solidFill>
                  <a:latin typeface="Calibri"/>
                  <a:ea typeface="Calibri"/>
                  <a:cs typeface="Calibri"/>
                </a:rPr>
                <a:pPr algn="ctr"/>
                <a:t>12.47%</a:t>
              </a:fld>
              <a:endParaRPr lang="en-IN" sz="1600" b="1">
                <a:solidFill>
                  <a:schemeClr val="bg1"/>
                </a:solidFill>
                <a:cs typeface="+mn-cs"/>
              </a:endParaRPr>
            </a:p>
          </xdr:txBody>
        </xdr:sp>
        <xdr:sp macro="" textlink="KPI!B17">
          <xdr:nvSpPr>
            <xdr:cNvPr id="55" name="Rectangle: Rounded Corners 54">
              <a:extLst>
                <a:ext uri="{FF2B5EF4-FFF2-40B4-BE49-F238E27FC236}">
                  <a16:creationId xmlns:a16="http://schemas.microsoft.com/office/drawing/2014/main" id="{7562BDB5-DDD7-C221-D39E-32228F768446}"/>
                </a:ext>
              </a:extLst>
            </xdr:cNvPr>
            <xdr:cNvSpPr/>
          </xdr:nvSpPr>
          <xdr:spPr>
            <a:xfrm>
              <a:off x="228600" y="3200400"/>
              <a:ext cx="1562100" cy="213360"/>
            </a:xfrm>
            <a:prstGeom prst="roundRect">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b="0">
                  <a:solidFill>
                    <a:schemeClr val="bg1"/>
                  </a:solidFill>
                  <a:cs typeface="+mn-cs"/>
                </a:rPr>
                <a:t>YOY</a:t>
              </a:r>
              <a:r>
                <a:rPr lang="en-IN" sz="1000" b="0" baseline="0">
                  <a:solidFill>
                    <a:schemeClr val="bg1"/>
                  </a:solidFill>
                  <a:cs typeface="+mn-cs"/>
                </a:rPr>
                <a:t> GROWTH</a:t>
              </a:r>
              <a:endParaRPr lang="en-IN" sz="1000" b="0">
                <a:solidFill>
                  <a:schemeClr val="bg1"/>
                </a:solidFill>
                <a:cs typeface="+mn-cs"/>
              </a:endParaRPr>
            </a:p>
          </xdr:txBody>
        </xdr:sp>
      </xdr:grpSp>
    </xdr:grpSp>
    <xdr:clientData/>
  </xdr:twoCellAnchor>
  <xdr:twoCellAnchor>
    <xdr:from>
      <xdr:col>0</xdr:col>
      <xdr:colOff>129540</xdr:colOff>
      <xdr:row>0</xdr:row>
      <xdr:rowOff>83820</xdr:rowOff>
    </xdr:from>
    <xdr:to>
      <xdr:col>23</xdr:col>
      <xdr:colOff>320040</xdr:colOff>
      <xdr:row>2</xdr:row>
      <xdr:rowOff>91440</xdr:rowOff>
    </xdr:to>
    <xdr:sp macro="" textlink="">
      <xdr:nvSpPr>
        <xdr:cNvPr id="2" name="Rectangle: Rounded Corners 1">
          <a:extLst>
            <a:ext uri="{FF2B5EF4-FFF2-40B4-BE49-F238E27FC236}">
              <a16:creationId xmlns:a16="http://schemas.microsoft.com/office/drawing/2014/main" id="{0F07E52D-68C6-84E8-0E14-2B043FE5CFEC}"/>
            </a:ext>
          </a:extLst>
        </xdr:cNvPr>
        <xdr:cNvSpPr/>
      </xdr:nvSpPr>
      <xdr:spPr>
        <a:xfrm>
          <a:off x="129540" y="83820"/>
          <a:ext cx="14211300" cy="373380"/>
        </a:xfrm>
        <a:prstGeom prst="roundRect">
          <a:avLst/>
        </a:prstGeom>
        <a:gradFill>
          <a:gsLst>
            <a:gs pos="0">
              <a:schemeClr val="tx1">
                <a:alpha val="80000"/>
              </a:schemeClr>
            </a:gs>
            <a:gs pos="100000">
              <a:schemeClr val="tx1">
                <a:lumMod val="65000"/>
                <a:lumOff val="35000"/>
              </a:schemeClr>
            </a:gs>
          </a:gsLst>
          <a:lin ang="1200000" scaled="0"/>
        </a:gradFill>
        <a:ln>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a:solidFill>
                <a:schemeClr val="lt1"/>
              </a:solidFill>
              <a:effectLst/>
              <a:latin typeface="Arial Black" panose="020B0A04020102020204" pitchFamily="34" charset="0"/>
              <a:ea typeface="+mn-ea"/>
              <a:cs typeface="+mn-cs"/>
            </a:rPr>
            <a:t>ECOMMERCE  SALES  ANALYSIS  DASHBORD</a:t>
          </a:r>
        </a:p>
      </xdr:txBody>
    </xdr:sp>
    <xdr:clientData/>
  </xdr:twoCellAnchor>
  <mc:AlternateContent xmlns:mc="http://schemas.openxmlformats.org/markup-compatibility/2006">
    <mc:Choice xmlns:a14="http://schemas.microsoft.com/office/drawing/2010/main" Requires="a14">
      <xdr:twoCellAnchor editAs="oneCell">
        <xdr:from>
          <xdr:col>2</xdr:col>
          <xdr:colOff>381000</xdr:colOff>
          <xdr:row>8</xdr:row>
          <xdr:rowOff>99060</xdr:rowOff>
        </xdr:from>
        <xdr:to>
          <xdr:col>3</xdr:col>
          <xdr:colOff>510540</xdr:colOff>
          <xdr:row>9</xdr:row>
          <xdr:rowOff>106680</xdr:rowOff>
        </xdr:to>
        <xdr:pic>
          <xdr:nvPicPr>
            <xdr:cNvPr id="11" name="Picture 10">
              <a:extLst>
                <a:ext uri="{FF2B5EF4-FFF2-40B4-BE49-F238E27FC236}">
                  <a16:creationId xmlns:a16="http://schemas.microsoft.com/office/drawing/2014/main" id="{577A6FFA-1EDE-2E21-B520-2C97460AE765}"/>
                </a:ext>
              </a:extLst>
            </xdr:cNvPr>
            <xdr:cNvPicPr>
              <a:picLocks noChangeAspect="1" noChangeArrowheads="1"/>
              <a:extLst>
                <a:ext uri="{84589F7E-364E-4C9E-8A38-B11213B215E9}">
                  <a14:cameraTool cellRange="'KPI YOY'!$H$8" spid="_x0000_s8287"/>
                </a:ext>
              </a:extLst>
            </xdr:cNvPicPr>
          </xdr:nvPicPr>
          <xdr:blipFill>
            <a:blip xmlns:r="http://schemas.openxmlformats.org/officeDocument/2006/relationships" r:embed="rId1"/>
            <a:srcRect/>
            <a:stretch>
              <a:fillRect/>
            </a:stretch>
          </xdr:blipFill>
          <xdr:spPr bwMode="auto">
            <a:xfrm>
              <a:off x="1600200" y="1562100"/>
              <a:ext cx="73914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76200</xdr:colOff>
      <xdr:row>6</xdr:row>
      <xdr:rowOff>45720</xdr:rowOff>
    </xdr:from>
    <xdr:to>
      <xdr:col>3</xdr:col>
      <xdr:colOff>281940</xdr:colOff>
      <xdr:row>7</xdr:row>
      <xdr:rowOff>175260</xdr:rowOff>
    </xdr:to>
    <xdr:graphicFrame macro="">
      <xdr:nvGraphicFramePr>
        <xdr:cNvPr id="59" name="Chart 58">
          <a:extLst>
            <a:ext uri="{FF2B5EF4-FFF2-40B4-BE49-F238E27FC236}">
              <a16:creationId xmlns:a16="http://schemas.microsoft.com/office/drawing/2014/main" id="{1B9C7EBB-1A71-499B-9CC4-6F8F98605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358140</xdr:colOff>
      <xdr:row>6</xdr:row>
      <xdr:rowOff>15240</xdr:rowOff>
    </xdr:from>
    <xdr:to>
      <xdr:col>8</xdr:col>
      <xdr:colOff>281940</xdr:colOff>
      <xdr:row>8</xdr:row>
      <xdr:rowOff>30480</xdr:rowOff>
    </xdr:to>
    <xdr:graphicFrame macro="">
      <xdr:nvGraphicFramePr>
        <xdr:cNvPr id="60" name="Chart 59">
          <a:extLst>
            <a:ext uri="{FF2B5EF4-FFF2-40B4-BE49-F238E27FC236}">
              <a16:creationId xmlns:a16="http://schemas.microsoft.com/office/drawing/2014/main" id="{C24B5486-0363-469F-95D3-8B70CB544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327660</xdr:colOff>
      <xdr:row>5</xdr:row>
      <xdr:rowOff>160020</xdr:rowOff>
    </xdr:from>
    <xdr:to>
      <xdr:col>13</xdr:col>
      <xdr:colOff>160020</xdr:colOff>
      <xdr:row>7</xdr:row>
      <xdr:rowOff>140970</xdr:rowOff>
    </xdr:to>
    <xdr:graphicFrame macro="">
      <xdr:nvGraphicFramePr>
        <xdr:cNvPr id="61" name="Chart 60">
          <a:extLst>
            <a:ext uri="{FF2B5EF4-FFF2-40B4-BE49-F238E27FC236}">
              <a16:creationId xmlns:a16="http://schemas.microsoft.com/office/drawing/2014/main" id="{90A087D8-AF7E-44FE-BB98-0A46E1A20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5</xdr:row>
      <xdr:rowOff>106680</xdr:rowOff>
    </xdr:from>
    <xdr:to>
      <xdr:col>17</xdr:col>
      <xdr:colOff>571500</xdr:colOff>
      <xdr:row>8</xdr:row>
      <xdr:rowOff>57150</xdr:rowOff>
    </xdr:to>
    <xdr:graphicFrame macro="">
      <xdr:nvGraphicFramePr>
        <xdr:cNvPr id="62" name="Chart 61">
          <a:extLst>
            <a:ext uri="{FF2B5EF4-FFF2-40B4-BE49-F238E27FC236}">
              <a16:creationId xmlns:a16="http://schemas.microsoft.com/office/drawing/2014/main" id="{C365020D-E141-45A6-B52A-7DFC13E5B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525780</xdr:colOff>
      <xdr:row>5</xdr:row>
      <xdr:rowOff>137160</xdr:rowOff>
    </xdr:from>
    <xdr:to>
      <xdr:col>22</xdr:col>
      <xdr:colOff>472440</xdr:colOff>
      <xdr:row>9</xdr:row>
      <xdr:rowOff>102870</xdr:rowOff>
    </xdr:to>
    <xdr:graphicFrame macro="">
      <xdr:nvGraphicFramePr>
        <xdr:cNvPr id="63" name="Chart 62">
          <a:extLst>
            <a:ext uri="{FF2B5EF4-FFF2-40B4-BE49-F238E27FC236}">
              <a16:creationId xmlns:a16="http://schemas.microsoft.com/office/drawing/2014/main" id="{776B7DCD-805D-496B-95EF-5AD65490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259080</xdr:colOff>
          <xdr:row>8</xdr:row>
          <xdr:rowOff>99060</xdr:rowOff>
        </xdr:from>
        <xdr:to>
          <xdr:col>8</xdr:col>
          <xdr:colOff>388620</xdr:colOff>
          <xdr:row>9</xdr:row>
          <xdr:rowOff>106680</xdr:rowOff>
        </xdr:to>
        <xdr:pic>
          <xdr:nvPicPr>
            <xdr:cNvPr id="66" name="Picture 65">
              <a:extLst>
                <a:ext uri="{FF2B5EF4-FFF2-40B4-BE49-F238E27FC236}">
                  <a16:creationId xmlns:a16="http://schemas.microsoft.com/office/drawing/2014/main" id="{FFFCB8B4-ACE1-810D-33A1-F93455B46362}"/>
                </a:ext>
              </a:extLst>
            </xdr:cNvPr>
            <xdr:cNvPicPr>
              <a:picLocks noChangeAspect="1" noChangeArrowheads="1"/>
              <a:extLst>
                <a:ext uri="{84589F7E-364E-4C9E-8A38-B11213B215E9}">
                  <a14:cameraTool cellRange="'KPI YOY'!$I$8" spid="_x0000_s8288"/>
                </a:ext>
              </a:extLst>
            </xdr:cNvPicPr>
          </xdr:nvPicPr>
          <xdr:blipFill>
            <a:blip xmlns:r="http://schemas.openxmlformats.org/officeDocument/2006/relationships" r:embed="rId7"/>
            <a:srcRect/>
            <a:stretch>
              <a:fillRect/>
            </a:stretch>
          </xdr:blipFill>
          <xdr:spPr bwMode="auto">
            <a:xfrm>
              <a:off x="4526280" y="1562100"/>
              <a:ext cx="7391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91440</xdr:colOff>
          <xdr:row>8</xdr:row>
          <xdr:rowOff>60960</xdr:rowOff>
        </xdr:from>
        <xdr:to>
          <xdr:col>13</xdr:col>
          <xdr:colOff>220980</xdr:colOff>
          <xdr:row>9</xdr:row>
          <xdr:rowOff>68580</xdr:rowOff>
        </xdr:to>
        <xdr:pic>
          <xdr:nvPicPr>
            <xdr:cNvPr id="68" name="Picture 67">
              <a:extLst>
                <a:ext uri="{FF2B5EF4-FFF2-40B4-BE49-F238E27FC236}">
                  <a16:creationId xmlns:a16="http://schemas.microsoft.com/office/drawing/2014/main" id="{31D02D67-5957-E061-8F75-821C4F757FD7}"/>
                </a:ext>
              </a:extLst>
            </xdr:cNvPr>
            <xdr:cNvPicPr>
              <a:picLocks noChangeAspect="1" noChangeArrowheads="1"/>
              <a:extLst>
                <a:ext uri="{84589F7E-364E-4C9E-8A38-B11213B215E9}">
                  <a14:cameraTool cellRange="'KPI YOY'!$J$8" spid="_x0000_s8289"/>
                </a:ext>
              </a:extLst>
            </xdr:cNvPicPr>
          </xdr:nvPicPr>
          <xdr:blipFill>
            <a:blip xmlns:r="http://schemas.openxmlformats.org/officeDocument/2006/relationships" r:embed="rId8"/>
            <a:srcRect/>
            <a:stretch>
              <a:fillRect/>
            </a:stretch>
          </xdr:blipFill>
          <xdr:spPr bwMode="auto">
            <a:xfrm>
              <a:off x="7406640" y="1524000"/>
              <a:ext cx="7391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571500</xdr:colOff>
          <xdr:row>8</xdr:row>
          <xdr:rowOff>83820</xdr:rowOff>
        </xdr:from>
        <xdr:to>
          <xdr:col>18</xdr:col>
          <xdr:colOff>91440</xdr:colOff>
          <xdr:row>9</xdr:row>
          <xdr:rowOff>91440</xdr:rowOff>
        </xdr:to>
        <xdr:pic>
          <xdr:nvPicPr>
            <xdr:cNvPr id="70" name="Picture 69">
              <a:extLst>
                <a:ext uri="{FF2B5EF4-FFF2-40B4-BE49-F238E27FC236}">
                  <a16:creationId xmlns:a16="http://schemas.microsoft.com/office/drawing/2014/main" id="{333E6078-638C-8C62-F055-E1DAE8387EE4}"/>
                </a:ext>
              </a:extLst>
            </xdr:cNvPr>
            <xdr:cNvPicPr>
              <a:picLocks noChangeAspect="1" noChangeArrowheads="1"/>
              <a:extLst>
                <a:ext uri="{84589F7E-364E-4C9E-8A38-B11213B215E9}">
                  <a14:cameraTool cellRange="'KPI YOY'!$K$8" spid="_x0000_s8290"/>
                </a:ext>
              </a:extLst>
            </xdr:cNvPicPr>
          </xdr:nvPicPr>
          <xdr:blipFill>
            <a:blip xmlns:r="http://schemas.openxmlformats.org/officeDocument/2006/relationships" r:embed="rId9"/>
            <a:srcRect/>
            <a:stretch>
              <a:fillRect/>
            </a:stretch>
          </xdr:blipFill>
          <xdr:spPr bwMode="auto">
            <a:xfrm>
              <a:off x="10325100" y="1546860"/>
              <a:ext cx="7391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434340</xdr:colOff>
          <xdr:row>8</xdr:row>
          <xdr:rowOff>106680</xdr:rowOff>
        </xdr:from>
        <xdr:to>
          <xdr:col>22</xdr:col>
          <xdr:colOff>472440</xdr:colOff>
          <xdr:row>9</xdr:row>
          <xdr:rowOff>114300</xdr:rowOff>
        </xdr:to>
        <xdr:pic>
          <xdr:nvPicPr>
            <xdr:cNvPr id="71" name="Picture 70">
              <a:extLst>
                <a:ext uri="{FF2B5EF4-FFF2-40B4-BE49-F238E27FC236}">
                  <a16:creationId xmlns:a16="http://schemas.microsoft.com/office/drawing/2014/main" id="{982C75F0-1177-2CEA-9E46-390A620698CB}"/>
                </a:ext>
              </a:extLst>
            </xdr:cNvPr>
            <xdr:cNvPicPr>
              <a:picLocks noChangeAspect="1" noChangeArrowheads="1"/>
              <a:extLst>
                <a:ext uri="{84589F7E-364E-4C9E-8A38-B11213B215E9}">
                  <a14:cameraTool cellRange="'KPI YOY'!$L$8" spid="_x0000_s8291"/>
                </a:ext>
              </a:extLst>
            </xdr:cNvPicPr>
          </xdr:nvPicPr>
          <xdr:blipFill>
            <a:blip xmlns:r="http://schemas.openxmlformats.org/officeDocument/2006/relationships" r:embed="rId10"/>
            <a:srcRect/>
            <a:stretch>
              <a:fillRect/>
            </a:stretch>
          </xdr:blipFill>
          <xdr:spPr bwMode="auto">
            <a:xfrm>
              <a:off x="13235940" y="1569720"/>
              <a:ext cx="64770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152400</xdr:colOff>
      <xdr:row>10</xdr:row>
      <xdr:rowOff>38100</xdr:rowOff>
    </xdr:from>
    <xdr:to>
      <xdr:col>9</xdr:col>
      <xdr:colOff>281940</xdr:colOff>
      <xdr:row>23</xdr:row>
      <xdr:rowOff>106680</xdr:rowOff>
    </xdr:to>
    <xdr:sp macro="" textlink="">
      <xdr:nvSpPr>
        <xdr:cNvPr id="72" name="Rectangle: Rounded Corners 71">
          <a:extLst>
            <a:ext uri="{FF2B5EF4-FFF2-40B4-BE49-F238E27FC236}">
              <a16:creationId xmlns:a16="http://schemas.microsoft.com/office/drawing/2014/main" id="{534FE030-29A2-50A8-975B-3D4DE55823E1}"/>
            </a:ext>
          </a:extLst>
        </xdr:cNvPr>
        <xdr:cNvSpPr/>
      </xdr:nvSpPr>
      <xdr:spPr>
        <a:xfrm>
          <a:off x="152400" y="1866900"/>
          <a:ext cx="561594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472440</xdr:colOff>
      <xdr:row>10</xdr:row>
      <xdr:rowOff>30480</xdr:rowOff>
    </xdr:from>
    <xdr:to>
      <xdr:col>18</xdr:col>
      <xdr:colOff>342900</xdr:colOff>
      <xdr:row>23</xdr:row>
      <xdr:rowOff>99060</xdr:rowOff>
    </xdr:to>
    <xdr:sp macro="" textlink="">
      <xdr:nvSpPr>
        <xdr:cNvPr id="73" name="Rectangle: Rounded Corners 72">
          <a:extLst>
            <a:ext uri="{FF2B5EF4-FFF2-40B4-BE49-F238E27FC236}">
              <a16:creationId xmlns:a16="http://schemas.microsoft.com/office/drawing/2014/main" id="{D3F78932-2B32-3FA9-B744-7CBDEC082E0B}"/>
            </a:ext>
          </a:extLst>
        </xdr:cNvPr>
        <xdr:cNvSpPr/>
      </xdr:nvSpPr>
      <xdr:spPr>
        <a:xfrm>
          <a:off x="5958840" y="1859280"/>
          <a:ext cx="535686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548640</xdr:colOff>
      <xdr:row>10</xdr:row>
      <xdr:rowOff>38100</xdr:rowOff>
    </xdr:from>
    <xdr:to>
      <xdr:col>23</xdr:col>
      <xdr:colOff>289560</xdr:colOff>
      <xdr:row>23</xdr:row>
      <xdr:rowOff>106680</xdr:rowOff>
    </xdr:to>
    <xdr:sp macro="" textlink="">
      <xdr:nvSpPr>
        <xdr:cNvPr id="74" name="Rectangle: Rounded Corners 73">
          <a:extLst>
            <a:ext uri="{FF2B5EF4-FFF2-40B4-BE49-F238E27FC236}">
              <a16:creationId xmlns:a16="http://schemas.microsoft.com/office/drawing/2014/main" id="{167E8C06-6B5E-1302-2E04-FC8383F9E286}"/>
            </a:ext>
          </a:extLst>
        </xdr:cNvPr>
        <xdr:cNvSpPr/>
      </xdr:nvSpPr>
      <xdr:spPr>
        <a:xfrm>
          <a:off x="11521440" y="1866900"/>
          <a:ext cx="278892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24</xdr:row>
      <xdr:rowOff>15240</xdr:rowOff>
    </xdr:from>
    <xdr:to>
      <xdr:col>9</xdr:col>
      <xdr:colOff>312420</xdr:colOff>
      <xdr:row>37</xdr:row>
      <xdr:rowOff>83820</xdr:rowOff>
    </xdr:to>
    <xdr:sp macro="" textlink="">
      <xdr:nvSpPr>
        <xdr:cNvPr id="75" name="Rectangle: Rounded Corners 74">
          <a:extLst>
            <a:ext uri="{FF2B5EF4-FFF2-40B4-BE49-F238E27FC236}">
              <a16:creationId xmlns:a16="http://schemas.microsoft.com/office/drawing/2014/main" id="{776A5868-EC2B-3311-1545-14BEDB5E0289}"/>
            </a:ext>
          </a:extLst>
        </xdr:cNvPr>
        <xdr:cNvSpPr/>
      </xdr:nvSpPr>
      <xdr:spPr>
        <a:xfrm>
          <a:off x="182880" y="4404360"/>
          <a:ext cx="561594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510540</xdr:colOff>
      <xdr:row>24</xdr:row>
      <xdr:rowOff>0</xdr:rowOff>
    </xdr:from>
    <xdr:to>
      <xdr:col>17</xdr:col>
      <xdr:colOff>228600</xdr:colOff>
      <xdr:row>37</xdr:row>
      <xdr:rowOff>68580</xdr:rowOff>
    </xdr:to>
    <xdr:sp macro="" textlink="">
      <xdr:nvSpPr>
        <xdr:cNvPr id="76" name="Rectangle: Rounded Corners 75">
          <a:extLst>
            <a:ext uri="{FF2B5EF4-FFF2-40B4-BE49-F238E27FC236}">
              <a16:creationId xmlns:a16="http://schemas.microsoft.com/office/drawing/2014/main" id="{992D2DAF-8C3B-D397-2F46-D44A23596BD5}"/>
            </a:ext>
          </a:extLst>
        </xdr:cNvPr>
        <xdr:cNvSpPr/>
      </xdr:nvSpPr>
      <xdr:spPr>
        <a:xfrm>
          <a:off x="5996940" y="4389120"/>
          <a:ext cx="459486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358140</xdr:colOff>
      <xdr:row>23</xdr:row>
      <xdr:rowOff>175260</xdr:rowOff>
    </xdr:from>
    <xdr:to>
      <xdr:col>23</xdr:col>
      <xdr:colOff>320040</xdr:colOff>
      <xdr:row>37</xdr:row>
      <xdr:rowOff>60960</xdr:rowOff>
    </xdr:to>
    <xdr:sp macro="" textlink="">
      <xdr:nvSpPr>
        <xdr:cNvPr id="77" name="Rectangle: Rounded Corners 76">
          <a:extLst>
            <a:ext uri="{FF2B5EF4-FFF2-40B4-BE49-F238E27FC236}">
              <a16:creationId xmlns:a16="http://schemas.microsoft.com/office/drawing/2014/main" id="{4B73B127-AA0B-DBF2-FE8E-42E45BA2D745}"/>
            </a:ext>
          </a:extLst>
        </xdr:cNvPr>
        <xdr:cNvSpPr/>
      </xdr:nvSpPr>
      <xdr:spPr>
        <a:xfrm>
          <a:off x="10721340" y="4381500"/>
          <a:ext cx="3619500" cy="2446020"/>
        </a:xfrm>
        <a:prstGeom prst="roundRect">
          <a:avLst>
            <a:gd name="adj" fmla="val 8567"/>
          </a:avLst>
        </a:prstGeom>
        <a:gradFill>
          <a:gsLst>
            <a:gs pos="0">
              <a:schemeClr val="tx1">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10</xdr:row>
      <xdr:rowOff>38100</xdr:rowOff>
    </xdr:from>
    <xdr:to>
      <xdr:col>4</xdr:col>
      <xdr:colOff>302712</xdr:colOff>
      <xdr:row>11</xdr:row>
      <xdr:rowOff>101405</xdr:rowOff>
    </xdr:to>
    <xdr:sp macro="" textlink="">
      <xdr:nvSpPr>
        <xdr:cNvPr id="79" name="Shape 8">
          <a:extLst>
            <a:ext uri="{FF2B5EF4-FFF2-40B4-BE49-F238E27FC236}">
              <a16:creationId xmlns:a16="http://schemas.microsoft.com/office/drawing/2014/main" id="{437FA168-AA7A-4932-9080-0EB57CD36988}"/>
            </a:ext>
          </a:extLst>
        </xdr:cNvPr>
        <xdr:cNvSpPr/>
      </xdr:nvSpPr>
      <xdr:spPr>
        <a:xfrm>
          <a:off x="152400" y="1866900"/>
          <a:ext cx="2588712" cy="246185"/>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clientData/>
  </xdr:twoCellAnchor>
  <xdr:twoCellAnchor>
    <xdr:from>
      <xdr:col>9</xdr:col>
      <xdr:colOff>472440</xdr:colOff>
      <xdr:row>10</xdr:row>
      <xdr:rowOff>30480</xdr:rowOff>
    </xdr:from>
    <xdr:to>
      <xdr:col>12</xdr:col>
      <xdr:colOff>544619</xdr:colOff>
      <xdr:row>11</xdr:row>
      <xdr:rowOff>101704</xdr:rowOff>
    </xdr:to>
    <xdr:sp macro="" textlink="">
      <xdr:nvSpPr>
        <xdr:cNvPr id="80" name="Shape 11">
          <a:extLst>
            <a:ext uri="{FF2B5EF4-FFF2-40B4-BE49-F238E27FC236}">
              <a16:creationId xmlns:a16="http://schemas.microsoft.com/office/drawing/2014/main" id="{2FABD93F-6B80-4921-A563-DD6AC35F71D6}"/>
            </a:ext>
          </a:extLst>
        </xdr:cNvPr>
        <xdr:cNvSpPr/>
      </xdr:nvSpPr>
      <xdr:spPr>
        <a:xfrm>
          <a:off x="5958840" y="1859280"/>
          <a:ext cx="1900979" cy="254104"/>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clientData/>
  </xdr:twoCellAnchor>
  <xdr:twoCellAnchor>
    <xdr:from>
      <xdr:col>18</xdr:col>
      <xdr:colOff>556261</xdr:colOff>
      <xdr:row>10</xdr:row>
      <xdr:rowOff>38100</xdr:rowOff>
    </xdr:from>
    <xdr:to>
      <xdr:col>22</xdr:col>
      <xdr:colOff>419101</xdr:colOff>
      <xdr:row>11</xdr:row>
      <xdr:rowOff>102461</xdr:rowOff>
    </xdr:to>
    <xdr:sp macro="" textlink="">
      <xdr:nvSpPr>
        <xdr:cNvPr id="81" name="Shape 14">
          <a:extLst>
            <a:ext uri="{FF2B5EF4-FFF2-40B4-BE49-F238E27FC236}">
              <a16:creationId xmlns:a16="http://schemas.microsoft.com/office/drawing/2014/main" id="{F0C3F272-D6C3-489E-85CC-4DCFE1EBD95A}"/>
            </a:ext>
          </a:extLst>
        </xdr:cNvPr>
        <xdr:cNvSpPr/>
      </xdr:nvSpPr>
      <xdr:spPr>
        <a:xfrm>
          <a:off x="11529061" y="1866900"/>
          <a:ext cx="2301240" cy="247241"/>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clientData/>
  </xdr:twoCellAnchor>
  <xdr:oneCellAnchor>
    <xdr:from>
      <xdr:col>0</xdr:col>
      <xdr:colOff>182880</xdr:colOff>
      <xdr:row>24</xdr:row>
      <xdr:rowOff>15240</xdr:rowOff>
    </xdr:from>
    <xdr:ext cx="2628900" cy="257175"/>
    <xdr:sp macro="" textlink="">
      <xdr:nvSpPr>
        <xdr:cNvPr id="82" name="Shape 16">
          <a:extLst>
            <a:ext uri="{FF2B5EF4-FFF2-40B4-BE49-F238E27FC236}">
              <a16:creationId xmlns:a16="http://schemas.microsoft.com/office/drawing/2014/main" id="{55754402-95F3-4CEF-9390-83F5135BC630}"/>
            </a:ext>
          </a:extLst>
        </xdr:cNvPr>
        <xdr:cNvSpPr/>
      </xdr:nvSpPr>
      <xdr:spPr>
        <a:xfrm>
          <a:off x="182880" y="440436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510540</xdr:colOff>
      <xdr:row>24</xdr:row>
      <xdr:rowOff>0</xdr:rowOff>
    </xdr:from>
    <xdr:ext cx="2628900" cy="257175"/>
    <xdr:sp macro="" textlink="">
      <xdr:nvSpPr>
        <xdr:cNvPr id="83" name="Shape 18">
          <a:extLst>
            <a:ext uri="{FF2B5EF4-FFF2-40B4-BE49-F238E27FC236}">
              <a16:creationId xmlns:a16="http://schemas.microsoft.com/office/drawing/2014/main" id="{FBD64FBD-651E-4721-BE45-0E74EE04A16D}"/>
            </a:ext>
          </a:extLst>
        </xdr:cNvPr>
        <xdr:cNvSpPr/>
      </xdr:nvSpPr>
      <xdr:spPr>
        <a:xfrm>
          <a:off x="5996940" y="438912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17</xdr:col>
      <xdr:colOff>358140</xdr:colOff>
      <xdr:row>23</xdr:row>
      <xdr:rowOff>175260</xdr:rowOff>
    </xdr:from>
    <xdr:ext cx="1581150" cy="219075"/>
    <xdr:sp macro="" textlink="">
      <xdr:nvSpPr>
        <xdr:cNvPr id="84" name="Shape 20">
          <a:extLst>
            <a:ext uri="{FF2B5EF4-FFF2-40B4-BE49-F238E27FC236}">
              <a16:creationId xmlns:a16="http://schemas.microsoft.com/office/drawing/2014/main" id="{82E8C59B-5F32-46B5-8AB0-A4A0C58E3119}"/>
            </a:ext>
          </a:extLst>
        </xdr:cNvPr>
        <xdr:cNvSpPr/>
      </xdr:nvSpPr>
      <xdr:spPr>
        <a:xfrm>
          <a:off x="10721340" y="438150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twoCellAnchor>
    <xdr:from>
      <xdr:col>0</xdr:col>
      <xdr:colOff>205740</xdr:colOff>
      <xdr:row>11</xdr:row>
      <xdr:rowOff>152400</xdr:rowOff>
    </xdr:from>
    <xdr:to>
      <xdr:col>9</xdr:col>
      <xdr:colOff>213360</xdr:colOff>
      <xdr:row>23</xdr:row>
      <xdr:rowOff>15240</xdr:rowOff>
    </xdr:to>
    <xdr:graphicFrame macro="">
      <xdr:nvGraphicFramePr>
        <xdr:cNvPr id="85" name="Chart 84">
          <a:extLst>
            <a:ext uri="{FF2B5EF4-FFF2-40B4-BE49-F238E27FC236}">
              <a16:creationId xmlns:a16="http://schemas.microsoft.com/office/drawing/2014/main" id="{A1BFBAAC-D99C-4DEB-BC51-95FDBD5DB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45720</xdr:colOff>
      <xdr:row>12</xdr:row>
      <xdr:rowOff>45720</xdr:rowOff>
    </xdr:from>
    <xdr:to>
      <xdr:col>18</xdr:col>
      <xdr:colOff>167640</xdr:colOff>
      <xdr:row>23</xdr:row>
      <xdr:rowOff>30480</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A36E50B8-FC46-4D45-9699-8F78CB8A38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141720" y="2240280"/>
              <a:ext cx="4998720" cy="1996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601980</xdr:colOff>
      <xdr:row>12</xdr:row>
      <xdr:rowOff>60960</xdr:rowOff>
    </xdr:from>
    <xdr:to>
      <xdr:col>23</xdr:col>
      <xdr:colOff>259080</xdr:colOff>
      <xdr:row>22</xdr:row>
      <xdr:rowOff>83820</xdr:rowOff>
    </xdr:to>
    <xdr:graphicFrame macro="">
      <xdr:nvGraphicFramePr>
        <xdr:cNvPr id="87" name="Chart 86">
          <a:extLst>
            <a:ext uri="{FF2B5EF4-FFF2-40B4-BE49-F238E27FC236}">
              <a16:creationId xmlns:a16="http://schemas.microsoft.com/office/drawing/2014/main" id="{FEC3E8A2-EA3E-4B30-9878-D4508DF01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259080</xdr:colOff>
      <xdr:row>25</xdr:row>
      <xdr:rowOff>129540</xdr:rowOff>
    </xdr:from>
    <xdr:to>
      <xdr:col>9</xdr:col>
      <xdr:colOff>182880</xdr:colOff>
      <xdr:row>37</xdr:row>
      <xdr:rowOff>15240</xdr:rowOff>
    </xdr:to>
    <mc:AlternateContent xmlns:mc="http://schemas.openxmlformats.org/markup-compatibility/2006">
      <mc:Choice xmlns:cx4="http://schemas.microsoft.com/office/drawing/2016/5/10/chartex" Requires="cx4">
        <xdr:graphicFrame macro="">
          <xdr:nvGraphicFramePr>
            <xdr:cNvPr id="88" name="Chart 87">
              <a:extLst>
                <a:ext uri="{FF2B5EF4-FFF2-40B4-BE49-F238E27FC236}">
                  <a16:creationId xmlns:a16="http://schemas.microsoft.com/office/drawing/2014/main" id="{45B619A8-9E9F-47CD-9388-E416C8CC68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59080" y="4701540"/>
              <a:ext cx="5410200" cy="2080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114300</xdr:colOff>
      <xdr:row>25</xdr:row>
      <xdr:rowOff>152400</xdr:rowOff>
    </xdr:from>
    <xdr:to>
      <xdr:col>16</xdr:col>
      <xdr:colOff>601980</xdr:colOff>
      <xdr:row>36</xdr:row>
      <xdr:rowOff>137160</xdr:rowOff>
    </xdr:to>
    <xdr:graphicFrame macro="">
      <xdr:nvGraphicFramePr>
        <xdr:cNvPr id="89" name="Chart 88">
          <a:extLst>
            <a:ext uri="{FF2B5EF4-FFF2-40B4-BE49-F238E27FC236}">
              <a16:creationId xmlns:a16="http://schemas.microsoft.com/office/drawing/2014/main" id="{9E2BEA5D-0AA0-4736-BA70-C39706F5F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472440</xdr:colOff>
      <xdr:row>25</xdr:row>
      <xdr:rowOff>91440</xdr:rowOff>
    </xdr:from>
    <xdr:to>
      <xdr:col>19</xdr:col>
      <xdr:colOff>358140</xdr:colOff>
      <xdr:row>36</xdr:row>
      <xdr:rowOff>68579</xdr:rowOff>
    </xdr:to>
    <mc:AlternateContent xmlns:mc="http://schemas.openxmlformats.org/markup-compatibility/2006" xmlns:a14="http://schemas.microsoft.com/office/drawing/2010/main">
      <mc:Choice Requires="a14">
        <xdr:graphicFrame macro="">
          <xdr:nvGraphicFramePr>
            <xdr:cNvPr id="90" name="Year 1">
              <a:extLst>
                <a:ext uri="{FF2B5EF4-FFF2-40B4-BE49-F238E27FC236}">
                  <a16:creationId xmlns:a16="http://schemas.microsoft.com/office/drawing/2014/main" id="{7D1F7127-3E9F-4C44-BA6C-D4436A00D8B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35640" y="4663440"/>
              <a:ext cx="110490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25</xdr:row>
      <xdr:rowOff>91440</xdr:rowOff>
    </xdr:from>
    <xdr:to>
      <xdr:col>21</xdr:col>
      <xdr:colOff>358140</xdr:colOff>
      <xdr:row>36</xdr:row>
      <xdr:rowOff>60959</xdr:rowOff>
    </xdr:to>
    <mc:AlternateContent xmlns:mc="http://schemas.openxmlformats.org/markup-compatibility/2006" xmlns:a14="http://schemas.microsoft.com/office/drawing/2010/main">
      <mc:Choice Requires="a14">
        <xdr:graphicFrame macro="">
          <xdr:nvGraphicFramePr>
            <xdr:cNvPr id="91" name="Region 1">
              <a:extLst>
                <a:ext uri="{FF2B5EF4-FFF2-40B4-BE49-F238E27FC236}">
                  <a16:creationId xmlns:a16="http://schemas.microsoft.com/office/drawing/2014/main" id="{7583DA2A-2E59-4642-A99B-C20998FE3E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054840" y="4663440"/>
              <a:ext cx="110490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419100</xdr:colOff>
      <xdr:row>25</xdr:row>
      <xdr:rowOff>99060</xdr:rowOff>
    </xdr:from>
    <xdr:to>
      <xdr:col>23</xdr:col>
      <xdr:colOff>228600</xdr:colOff>
      <xdr:row>36</xdr:row>
      <xdr:rowOff>30479</xdr:rowOff>
    </xdr:to>
    <mc:AlternateContent xmlns:mc="http://schemas.openxmlformats.org/markup-compatibility/2006" xmlns:a14="http://schemas.microsoft.com/office/drawing/2010/main">
      <mc:Choice Requires="a14">
        <xdr:graphicFrame macro="">
          <xdr:nvGraphicFramePr>
            <xdr:cNvPr id="92" name="Segment 1">
              <a:extLst>
                <a:ext uri="{FF2B5EF4-FFF2-40B4-BE49-F238E27FC236}">
                  <a16:creationId xmlns:a16="http://schemas.microsoft.com/office/drawing/2014/main" id="{E112E6DC-D855-4912-ABCC-646039DAD53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220700" y="4671060"/>
              <a:ext cx="102870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DEEP GHOSH" refreshedDate="46057.583895601849" createdVersion="8" refreshedVersion="8" minRefreshableVersion="3" recordCount="9994" xr:uid="{1F3D7C6E-6E5F-4A4F-92B5-2D5062C82AB0}">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856202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A8DE8A-7B62-43A9-8EC7-851FE395EF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AC148-1903-400E-AD0C-80663B779A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F5059A-1A63-4A0D-A1C9-E7EED54A66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17656-8DF6-4344-91BB-0273F0F5E48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68454-7668-4FDF-B704-C35F5CD8F8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7">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6" count="1" selected="0">
            <x v="13"/>
          </reference>
        </references>
      </pivotArea>
    </chartFormat>
    <chartFormat chart="8" format="4">
      <pivotArea type="data" outline="0" fieldPosition="0">
        <references count="2">
          <reference field="4294967294" count="1" selected="0">
            <x v="0"/>
          </reference>
          <reference field="16" count="1" selected="0">
            <x v="5"/>
          </reference>
        </references>
      </pivotArea>
    </chartFormat>
    <chartFormat chart="8" format="5">
      <pivotArea type="data" outline="0" fieldPosition="0">
        <references count="2">
          <reference field="4294967294" count="1" selected="0">
            <x v="0"/>
          </reference>
          <reference field="16" count="1" selected="0">
            <x v="16"/>
          </reference>
        </references>
      </pivotArea>
    </chartFormat>
    <chartFormat chart="8" format="6">
      <pivotArea type="data" outline="0" fieldPosition="0">
        <references count="2">
          <reference field="4294967294" count="1" selected="0">
            <x v="0"/>
          </reference>
          <reference field="16" count="1" selected="0">
            <x v="3"/>
          </reference>
        </references>
      </pivotArea>
    </chartFormat>
    <chartFormat chart="8" format="7">
      <pivotArea type="data" outline="0" fieldPosition="0">
        <references count="2">
          <reference field="4294967294" count="1" selected="0">
            <x v="0"/>
          </reference>
          <reference field="16" count="1" selected="0">
            <x v="14"/>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A69F8-49A5-4DD6-AAFD-D90A62F39F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EA2C4A-414B-4E00-8FD3-5186EC37EA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G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3F24C1-3FE0-4FEB-8630-136CDC0CE0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F79398-CBA0-4487-B2D5-C8A6D48E70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S7:T20"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275989-EAA3-4742-BE06-2542E8EF5C4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N3:O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922C3B-8786-4156-A933-1011878925D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1FFE57E-66E3-4816-982E-29D9AA9C5E2D}"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85620209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B98CBF4-447B-460A-9B20-CCF49CEC1FEF}"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7" name="PivotTable5"/>
  </pivotTables>
  <data>
    <tabular pivotCacheId="85620209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00A8FA-ABDC-477C-9221-FAF9F2F70D1A}"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10" name="PivotTable11"/>
    <pivotTable tabId="6" name="PivotTable4"/>
    <pivotTable tabId="5" name="PivotTable3"/>
    <pivotTable tabId="7" name="PivotTable5"/>
  </pivotTables>
  <data>
    <tabular pivotCacheId="85620209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345B115-BCAA-4327-A149-C5F4226CC988}" cache="Slicer_Year" caption="Year" rowHeight="234950"/>
  <slicer name="Segment" xr10:uid="{419CACB4-AD8C-4004-9740-47EC987CE1E2}" cache="Slicer_Segment" caption="Segment" rowHeight="234950"/>
  <slicer name="Region" xr10:uid="{AA3F3272-3F8A-47B2-8803-10954EAEFAC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062336A-BACF-4CAC-A7C0-52A2D735671A}" cache="Slicer_Year" caption="Year" style="SG" rowHeight="234950"/>
  <slicer name="Segment 1" xr10:uid="{A77E5830-8DB3-41E3-8D11-71C38B9F7C58}" cache="Slicer_Segment" caption="Segment" style="SG" rowHeight="234950"/>
  <slicer name="Region 1" xr10:uid="{B6A0187F-1F58-44C0-88FE-289E21A744BF}" cache="Slicer_Region" caption="Region" style="S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3" sqref="D3"/>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8" width="19.33203125" customWidth="1"/>
    <col min="9"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BAB7-397C-425A-B8A0-755AD4E8F4CC}">
  <dimension ref="A3:C16"/>
  <sheetViews>
    <sheetView workbookViewId="0">
      <selection activeCell="O5" sqref="O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10" t="s">
        <v>10932</v>
      </c>
      <c r="B3" t="s">
        <v>10950</v>
      </c>
      <c r="C3" t="s">
        <v>10951</v>
      </c>
    </row>
    <row r="4" spans="1:3" x14ac:dyDescent="0.3">
      <c r="A4" s="11" t="s">
        <v>10938</v>
      </c>
      <c r="B4" s="12">
        <v>95365.937600000019</v>
      </c>
      <c r="C4" s="12">
        <v>9199.2699999999986</v>
      </c>
    </row>
    <row r="5" spans="1:3" x14ac:dyDescent="0.3">
      <c r="A5" s="11" t="s">
        <v>10939</v>
      </c>
      <c r="B5" s="12">
        <v>60172.649400000024</v>
      </c>
      <c r="C5" s="12">
        <v>10288.898699999991</v>
      </c>
    </row>
    <row r="6" spans="1:3" x14ac:dyDescent="0.3">
      <c r="A6" s="11" t="s">
        <v>10940</v>
      </c>
      <c r="B6" s="12">
        <v>199252.98399999991</v>
      </c>
      <c r="C6" s="12">
        <v>26806.573700000015</v>
      </c>
    </row>
    <row r="7" spans="1:3" x14ac:dyDescent="0.3">
      <c r="A7" s="11" t="s">
        <v>10941</v>
      </c>
      <c r="B7" s="12">
        <v>141851.5674</v>
      </c>
      <c r="C7" s="12">
        <v>13437.806799999998</v>
      </c>
    </row>
    <row r="8" spans="1:3" x14ac:dyDescent="0.3">
      <c r="A8" s="11" t="s">
        <v>10942</v>
      </c>
      <c r="B8" s="12">
        <v>156122.28669999994</v>
      </c>
      <c r="C8" s="12">
        <v>22308.51279999999</v>
      </c>
    </row>
    <row r="9" spans="1:3" x14ac:dyDescent="0.3">
      <c r="A9" s="11" t="s">
        <v>10943</v>
      </c>
      <c r="B9" s="12">
        <v>147082.61130000011</v>
      </c>
      <c r="C9" s="12">
        <v>20899.334500000012</v>
      </c>
    </row>
    <row r="10" spans="1:3" x14ac:dyDescent="0.3">
      <c r="A10" s="11" t="s">
        <v>10944</v>
      </c>
      <c r="B10" s="12">
        <v>149580.83800000031</v>
      </c>
      <c r="C10" s="12">
        <v>13535.38299999998</v>
      </c>
    </row>
    <row r="11" spans="1:3" x14ac:dyDescent="0.3">
      <c r="A11" s="11" t="s">
        <v>10945</v>
      </c>
      <c r="B11" s="12">
        <v>159589.45099999988</v>
      </c>
      <c r="C11" s="12">
        <v>21896.715399999972</v>
      </c>
    </row>
    <row r="12" spans="1:3" x14ac:dyDescent="0.3">
      <c r="A12" s="11" t="s">
        <v>10946</v>
      </c>
      <c r="B12" s="12">
        <v>309770.09970000025</v>
      </c>
      <c r="C12" s="12">
        <v>37293.192500000034</v>
      </c>
    </row>
    <row r="13" spans="1:3" x14ac:dyDescent="0.3">
      <c r="A13" s="11" t="s">
        <v>10947</v>
      </c>
      <c r="B13" s="12">
        <v>197115.20170000009</v>
      </c>
      <c r="C13" s="12">
        <v>31469.663800000035</v>
      </c>
    </row>
    <row r="14" spans="1:3" x14ac:dyDescent="0.3">
      <c r="A14" s="11" t="s">
        <v>10948</v>
      </c>
      <c r="B14" s="12">
        <v>349120.07400000008</v>
      </c>
      <c r="C14" s="12">
        <v>35825.536599999927</v>
      </c>
    </row>
    <row r="15" spans="1:3" x14ac:dyDescent="0.3">
      <c r="A15" s="11" t="s">
        <v>10949</v>
      </c>
      <c r="B15" s="12">
        <v>332177.15950000001</v>
      </c>
      <c r="C15" s="12">
        <v>43436.13390000003</v>
      </c>
    </row>
    <row r="16" spans="1:3" x14ac:dyDescent="0.3">
      <c r="A16" s="11" t="s">
        <v>10933</v>
      </c>
      <c r="B16" s="12">
        <v>2297200.8603000008</v>
      </c>
      <c r="C16" s="12">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E95F-991A-4367-B018-F6C8F119335B}">
  <dimension ref="A3:F7"/>
  <sheetViews>
    <sheetView workbookViewId="0">
      <selection activeCell="A3" sqref="A3"/>
    </sheetView>
  </sheetViews>
  <sheetFormatPr defaultRowHeight="14.4" x14ac:dyDescent="0.3"/>
  <cols>
    <col min="1" max="1" width="13.109375" bestFit="1" customWidth="1"/>
    <col min="2" max="2" width="12" bestFit="1" customWidth="1"/>
    <col min="5" max="5" width="18.33203125" customWidth="1"/>
    <col min="6" max="6" width="16.109375" customWidth="1"/>
  </cols>
  <sheetData>
    <row r="3" spans="1:6" x14ac:dyDescent="0.3">
      <c r="A3" s="5" t="s">
        <v>10932</v>
      </c>
      <c r="B3" s="6" t="s">
        <v>10951</v>
      </c>
      <c r="E3" s="14" t="s">
        <v>15</v>
      </c>
      <c r="F3" s="14" t="s">
        <v>21</v>
      </c>
    </row>
    <row r="4" spans="1:6" x14ac:dyDescent="0.3">
      <c r="A4" s="7" t="s">
        <v>32</v>
      </c>
      <c r="B4" s="6">
        <v>18451.272799999992</v>
      </c>
      <c r="E4" s="15" t="str">
        <f>A4</f>
        <v>Furniture</v>
      </c>
      <c r="F4" s="16">
        <f>GETPIVOTDATA("Profit",$A$3,"Category",A4)</f>
        <v>18451.272799999992</v>
      </c>
    </row>
    <row r="5" spans="1:6" x14ac:dyDescent="0.3">
      <c r="A5" s="13" t="s">
        <v>46</v>
      </c>
      <c r="B5" s="26">
        <v>122490.8008000001</v>
      </c>
      <c r="E5" s="15" t="str">
        <f t="shared" ref="E5:E7" si="0">A5</f>
        <v>Office Supplies</v>
      </c>
      <c r="F5" s="16">
        <f t="shared" ref="F5:F6" si="1">GETPIVOTDATA("Profit",$A$3,"Category",A5)</f>
        <v>122490.8008000001</v>
      </c>
    </row>
    <row r="6" spans="1:6" x14ac:dyDescent="0.3">
      <c r="A6" s="13" t="s">
        <v>71</v>
      </c>
      <c r="B6" s="26">
        <v>145454.9480999998</v>
      </c>
      <c r="E6" s="15" t="str">
        <f t="shared" si="0"/>
        <v>Technology</v>
      </c>
      <c r="F6" s="16">
        <f t="shared" si="1"/>
        <v>145454.9480999998</v>
      </c>
    </row>
    <row r="7" spans="1:6" x14ac:dyDescent="0.3">
      <c r="A7" s="8" t="s">
        <v>10933</v>
      </c>
      <c r="B7" s="27">
        <v>286397.02169999992</v>
      </c>
      <c r="E7" s="15" t="str">
        <f t="shared" si="0"/>
        <v>Grand Total</v>
      </c>
      <c r="F7" s="16">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86FC-B662-495B-9222-426606D3B5F9}">
  <dimension ref="A3:B7"/>
  <sheetViews>
    <sheetView workbookViewId="0">
      <selection activeCell="H17" sqref="H17"/>
    </sheetView>
  </sheetViews>
  <sheetFormatPr defaultRowHeight="14.4" x14ac:dyDescent="0.3"/>
  <cols>
    <col min="1" max="1" width="13.109375" bestFit="1" customWidth="1"/>
    <col min="2" max="2" width="11.21875" bestFit="1" customWidth="1"/>
  </cols>
  <sheetData>
    <row r="3" spans="1:2" x14ac:dyDescent="0.3">
      <c r="A3" s="5" t="s">
        <v>10932</v>
      </c>
      <c r="B3" s="6" t="s">
        <v>10950</v>
      </c>
    </row>
    <row r="4" spans="1:2" x14ac:dyDescent="0.3">
      <c r="A4" s="7" t="s">
        <v>32</v>
      </c>
      <c r="B4" s="17">
        <v>0.32300170530281774</v>
      </c>
    </row>
    <row r="5" spans="1:2" x14ac:dyDescent="0.3">
      <c r="A5" s="13" t="s">
        <v>46</v>
      </c>
      <c r="B5" s="18">
        <v>0.31301008302169103</v>
      </c>
    </row>
    <row r="6" spans="1:2" x14ac:dyDescent="0.3">
      <c r="A6" s="13" t="s">
        <v>71</v>
      </c>
      <c r="B6" s="18">
        <v>0.36398821167549117</v>
      </c>
    </row>
    <row r="7" spans="1:2" x14ac:dyDescent="0.3">
      <c r="A7" s="8" t="s">
        <v>10933</v>
      </c>
      <c r="B7" s="19">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EB33C-0A9E-4632-AD59-260CA4F9D6D4}">
  <dimension ref="A3:F53"/>
  <sheetViews>
    <sheetView topLeftCell="A10" workbookViewId="0">
      <selection activeCell="I25" sqref="I25"/>
    </sheetView>
  </sheetViews>
  <sheetFormatPr defaultRowHeight="14.4" x14ac:dyDescent="0.3"/>
  <cols>
    <col min="1" max="1" width="17.33203125" bestFit="1" customWidth="1"/>
    <col min="2" max="2" width="12" bestFit="1" customWidth="1"/>
    <col min="5" max="5" width="22.44140625" customWidth="1"/>
    <col min="6" max="6" width="23.21875" customWidth="1"/>
  </cols>
  <sheetData>
    <row r="3" spans="1:6" x14ac:dyDescent="0.3">
      <c r="A3" s="5" t="s">
        <v>10932</v>
      </c>
      <c r="B3" s="6" t="s">
        <v>10950</v>
      </c>
      <c r="E3" s="14" t="s">
        <v>11</v>
      </c>
      <c r="F3" s="14" t="s">
        <v>18</v>
      </c>
    </row>
    <row r="4" spans="1:6" x14ac:dyDescent="0.3">
      <c r="A4" s="7" t="s">
        <v>358</v>
      </c>
      <c r="B4" s="6">
        <v>19510.639999999992</v>
      </c>
      <c r="E4" s="15" t="str">
        <f>A4</f>
        <v>Alabama</v>
      </c>
      <c r="F4" s="16">
        <f>GETPIVOTDATA("Sales",$A$3,"State",A4)</f>
        <v>19510.639999999992</v>
      </c>
    </row>
    <row r="5" spans="1:6" x14ac:dyDescent="0.3">
      <c r="A5" s="13" t="s">
        <v>310</v>
      </c>
      <c r="B5" s="26">
        <v>35282.000999999997</v>
      </c>
      <c r="E5" s="15" t="str">
        <f t="shared" ref="E5:E52" si="0">A5</f>
        <v>Arizona</v>
      </c>
      <c r="F5" s="16">
        <f t="shared" ref="F5:F52" si="1">GETPIVOTDATA("Sales",$A$3,"State",A5)</f>
        <v>35282.000999999997</v>
      </c>
    </row>
    <row r="6" spans="1:6" x14ac:dyDescent="0.3">
      <c r="A6" s="13" t="s">
        <v>1707</v>
      </c>
      <c r="B6" s="26">
        <v>11678.129999999997</v>
      </c>
      <c r="E6" s="15" t="str">
        <f t="shared" si="0"/>
        <v>Arkansas</v>
      </c>
      <c r="F6" s="16">
        <f t="shared" si="1"/>
        <v>11678.129999999997</v>
      </c>
    </row>
    <row r="7" spans="1:6" x14ac:dyDescent="0.3">
      <c r="A7" s="13" t="s">
        <v>43</v>
      </c>
      <c r="B7" s="26">
        <v>457687.63150000101</v>
      </c>
      <c r="E7" s="15" t="str">
        <f t="shared" si="0"/>
        <v>California</v>
      </c>
      <c r="F7" s="16">
        <f t="shared" si="1"/>
        <v>457687.63150000101</v>
      </c>
    </row>
    <row r="8" spans="1:6" x14ac:dyDescent="0.3">
      <c r="A8" s="13" t="s">
        <v>457</v>
      </c>
      <c r="B8" s="26">
        <v>32108.117999999995</v>
      </c>
      <c r="E8" s="15" t="str">
        <f t="shared" si="0"/>
        <v>Colorado</v>
      </c>
      <c r="F8" s="16">
        <f t="shared" si="1"/>
        <v>32108.117999999995</v>
      </c>
    </row>
    <row r="9" spans="1:6" x14ac:dyDescent="0.3">
      <c r="A9" s="13" t="s">
        <v>747</v>
      </c>
      <c r="B9" s="26">
        <v>13384.356999999996</v>
      </c>
      <c r="E9" s="15" t="str">
        <f t="shared" si="0"/>
        <v>Connecticut</v>
      </c>
      <c r="F9" s="16">
        <f t="shared" si="1"/>
        <v>13384.356999999996</v>
      </c>
    </row>
    <row r="10" spans="1:6" x14ac:dyDescent="0.3">
      <c r="A10" s="13" t="s">
        <v>245</v>
      </c>
      <c r="B10" s="26">
        <v>27451.068999999992</v>
      </c>
      <c r="E10" s="15" t="str">
        <f t="shared" si="0"/>
        <v>Delaware</v>
      </c>
      <c r="F10" s="16">
        <f t="shared" si="1"/>
        <v>27451.068999999992</v>
      </c>
    </row>
    <row r="11" spans="1:6" x14ac:dyDescent="0.3">
      <c r="A11" s="13" t="s">
        <v>3034</v>
      </c>
      <c r="B11" s="26">
        <v>2865.0199999999995</v>
      </c>
      <c r="E11" s="15" t="str">
        <f t="shared" si="0"/>
        <v>District of Columbia</v>
      </c>
      <c r="F11" s="16">
        <f t="shared" si="1"/>
        <v>2865.0199999999995</v>
      </c>
    </row>
    <row r="12" spans="1:6" x14ac:dyDescent="0.3">
      <c r="A12" s="13" t="s">
        <v>54</v>
      </c>
      <c r="B12" s="26">
        <v>89473.707999999999</v>
      </c>
      <c r="E12" s="15" t="str">
        <f t="shared" si="0"/>
        <v>Florida</v>
      </c>
      <c r="F12" s="16">
        <f t="shared" si="1"/>
        <v>89473.707999999999</v>
      </c>
    </row>
    <row r="13" spans="1:6" x14ac:dyDescent="0.3">
      <c r="A13" s="13" t="s">
        <v>1272</v>
      </c>
      <c r="B13" s="26">
        <v>49095.840000000004</v>
      </c>
      <c r="E13" s="15" t="str">
        <f t="shared" si="0"/>
        <v>Georgia</v>
      </c>
      <c r="F13" s="16">
        <f t="shared" si="1"/>
        <v>49095.840000000004</v>
      </c>
    </row>
    <row r="14" spans="1:6" x14ac:dyDescent="0.3">
      <c r="A14" s="13" t="s">
        <v>6260</v>
      </c>
      <c r="B14" s="26">
        <v>4382.4860000000017</v>
      </c>
      <c r="E14" s="15" t="str">
        <f t="shared" si="0"/>
        <v>Idaho</v>
      </c>
      <c r="F14" s="16">
        <f t="shared" si="1"/>
        <v>4382.4860000000017</v>
      </c>
    </row>
    <row r="15" spans="1:6" x14ac:dyDescent="0.3">
      <c r="A15" s="13" t="s">
        <v>211</v>
      </c>
      <c r="B15" s="26">
        <v>80166.10099999985</v>
      </c>
      <c r="E15" s="15" t="str">
        <f t="shared" si="0"/>
        <v>Illinois</v>
      </c>
      <c r="F15" s="16">
        <f t="shared" si="1"/>
        <v>80166.10099999985</v>
      </c>
    </row>
    <row r="16" spans="1:6" x14ac:dyDescent="0.3">
      <c r="A16" s="13" t="s">
        <v>254</v>
      </c>
      <c r="B16" s="26">
        <v>53555.360000000001</v>
      </c>
      <c r="E16" s="15" t="str">
        <f t="shared" si="0"/>
        <v>Indiana</v>
      </c>
      <c r="F16" s="16">
        <f t="shared" si="1"/>
        <v>53555.360000000001</v>
      </c>
    </row>
    <row r="17" spans="1:6" x14ac:dyDescent="0.3">
      <c r="A17" s="13" t="s">
        <v>489</v>
      </c>
      <c r="B17" s="26">
        <v>4579.7599999999993</v>
      </c>
      <c r="E17" s="15" t="str">
        <f t="shared" si="0"/>
        <v>Iowa</v>
      </c>
      <c r="F17" s="16">
        <f t="shared" si="1"/>
        <v>4579.7599999999993</v>
      </c>
    </row>
    <row r="18" spans="1:6" x14ac:dyDescent="0.3">
      <c r="A18" s="13" t="s">
        <v>4530</v>
      </c>
      <c r="B18" s="26">
        <v>2914.31</v>
      </c>
      <c r="E18" s="15" t="str">
        <f t="shared" si="0"/>
        <v>Kansas</v>
      </c>
      <c r="F18" s="16">
        <f t="shared" si="1"/>
        <v>2914.31</v>
      </c>
    </row>
    <row r="19" spans="1:6" x14ac:dyDescent="0.3">
      <c r="A19" s="13" t="s">
        <v>29</v>
      </c>
      <c r="B19" s="26">
        <v>36591.749999999971</v>
      </c>
      <c r="E19" s="15" t="str">
        <f t="shared" si="0"/>
        <v>Kentucky</v>
      </c>
      <c r="F19" s="16">
        <f t="shared" si="1"/>
        <v>36591.749999999971</v>
      </c>
    </row>
    <row r="20" spans="1:6" x14ac:dyDescent="0.3">
      <c r="A20" s="13" t="s">
        <v>736</v>
      </c>
      <c r="B20" s="26">
        <v>9217.0299999999988</v>
      </c>
      <c r="E20" s="15" t="str">
        <f t="shared" si="0"/>
        <v>Louisiana</v>
      </c>
      <c r="F20" s="16">
        <f t="shared" si="1"/>
        <v>9217.0299999999988</v>
      </c>
    </row>
    <row r="21" spans="1:6" x14ac:dyDescent="0.3">
      <c r="A21" s="13" t="s">
        <v>5235</v>
      </c>
      <c r="B21" s="26">
        <v>1270.53</v>
      </c>
      <c r="E21" s="15" t="str">
        <f t="shared" si="0"/>
        <v>Maine</v>
      </c>
      <c r="F21" s="16">
        <f t="shared" si="1"/>
        <v>1270.53</v>
      </c>
    </row>
    <row r="22" spans="1:6" x14ac:dyDescent="0.3">
      <c r="A22" s="13" t="s">
        <v>2735</v>
      </c>
      <c r="B22" s="26">
        <v>23705.523000000005</v>
      </c>
      <c r="E22" s="15" t="str">
        <f t="shared" si="0"/>
        <v>Maryland</v>
      </c>
      <c r="F22" s="16">
        <f t="shared" si="1"/>
        <v>23705.523000000005</v>
      </c>
    </row>
    <row r="23" spans="1:6" x14ac:dyDescent="0.3">
      <c r="A23" s="13" t="s">
        <v>1245</v>
      </c>
      <c r="B23" s="26">
        <v>28634.43399999999</v>
      </c>
      <c r="E23" s="15" t="str">
        <f t="shared" si="0"/>
        <v>Massachusetts</v>
      </c>
      <c r="F23" s="16">
        <f t="shared" si="1"/>
        <v>28634.43399999999</v>
      </c>
    </row>
    <row r="24" spans="1:6" x14ac:dyDescent="0.3">
      <c r="A24" s="13" t="s">
        <v>238</v>
      </c>
      <c r="B24" s="26">
        <v>76269.614000000016</v>
      </c>
      <c r="E24" s="15" t="str">
        <f t="shared" si="0"/>
        <v>Michigan</v>
      </c>
      <c r="F24" s="16">
        <f t="shared" si="1"/>
        <v>76269.614000000016</v>
      </c>
    </row>
    <row r="25" spans="1:6" x14ac:dyDescent="0.3">
      <c r="A25" s="13" t="s">
        <v>229</v>
      </c>
      <c r="B25" s="26">
        <v>29863.149999999994</v>
      </c>
      <c r="E25" s="15" t="str">
        <f t="shared" si="0"/>
        <v>Minnesota</v>
      </c>
      <c r="F25" s="16">
        <f t="shared" si="1"/>
        <v>29863.149999999994</v>
      </c>
    </row>
    <row r="26" spans="1:6" x14ac:dyDescent="0.3">
      <c r="A26" s="13" t="s">
        <v>1487</v>
      </c>
      <c r="B26" s="26">
        <v>10771.34</v>
      </c>
      <c r="E26" s="15" t="str">
        <f t="shared" si="0"/>
        <v>Mississippi</v>
      </c>
      <c r="F26" s="16">
        <f t="shared" si="1"/>
        <v>10771.34</v>
      </c>
    </row>
    <row r="27" spans="1:6" x14ac:dyDescent="0.3">
      <c r="A27" s="13" t="s">
        <v>596</v>
      </c>
      <c r="B27" s="26">
        <v>22205.149999999998</v>
      </c>
      <c r="E27" s="15" t="str">
        <f t="shared" si="0"/>
        <v>Missouri</v>
      </c>
      <c r="F27" s="16">
        <f t="shared" si="1"/>
        <v>22205.149999999998</v>
      </c>
    </row>
    <row r="28" spans="1:6" x14ac:dyDescent="0.3">
      <c r="A28" s="13" t="s">
        <v>1762</v>
      </c>
      <c r="B28" s="26">
        <v>5589.3519999999971</v>
      </c>
      <c r="E28" s="15" t="str">
        <f t="shared" si="0"/>
        <v>Montana</v>
      </c>
      <c r="F28" s="16">
        <f t="shared" si="1"/>
        <v>5589.3519999999971</v>
      </c>
    </row>
    <row r="29" spans="1:6" x14ac:dyDescent="0.3">
      <c r="A29" s="13" t="s">
        <v>138</v>
      </c>
      <c r="B29" s="26">
        <v>7464.9299999999985</v>
      </c>
      <c r="E29" s="15" t="str">
        <f t="shared" si="0"/>
        <v>Nebraska</v>
      </c>
      <c r="F29" s="16">
        <f t="shared" si="1"/>
        <v>7464.9299999999985</v>
      </c>
    </row>
    <row r="30" spans="1:6" x14ac:dyDescent="0.3">
      <c r="A30" s="13" t="s">
        <v>1392</v>
      </c>
      <c r="B30" s="26">
        <v>16729.101999999999</v>
      </c>
      <c r="E30" s="15" t="str">
        <f t="shared" si="0"/>
        <v>Nevada</v>
      </c>
      <c r="F30" s="16">
        <f t="shared" si="1"/>
        <v>16729.101999999999</v>
      </c>
    </row>
    <row r="31" spans="1:6" x14ac:dyDescent="0.3">
      <c r="A31" s="13" t="s">
        <v>2694</v>
      </c>
      <c r="B31" s="26">
        <v>7292.5239999999994</v>
      </c>
      <c r="E31" s="15" t="str">
        <f t="shared" si="0"/>
        <v>New Hampshire</v>
      </c>
      <c r="F31" s="16">
        <f t="shared" si="1"/>
        <v>7292.5239999999994</v>
      </c>
    </row>
    <row r="32" spans="1:6" x14ac:dyDescent="0.3">
      <c r="A32" s="13" t="s">
        <v>788</v>
      </c>
      <c r="B32" s="26">
        <v>35764.312000000013</v>
      </c>
      <c r="E32" s="15" t="str">
        <f t="shared" si="0"/>
        <v>New Jersey</v>
      </c>
      <c r="F32" s="16">
        <f t="shared" si="1"/>
        <v>35764.312000000013</v>
      </c>
    </row>
    <row r="33" spans="1:6" x14ac:dyDescent="0.3">
      <c r="A33" s="13" t="s">
        <v>668</v>
      </c>
      <c r="B33" s="26">
        <v>4783.5220000000008</v>
      </c>
      <c r="E33" s="15" t="str">
        <f t="shared" si="0"/>
        <v>New Mexico</v>
      </c>
      <c r="F33" s="16">
        <f t="shared" si="1"/>
        <v>4783.5220000000008</v>
      </c>
    </row>
    <row r="34" spans="1:6" x14ac:dyDescent="0.3">
      <c r="A34" s="13" t="s">
        <v>267</v>
      </c>
      <c r="B34" s="26">
        <v>310876.27099999978</v>
      </c>
      <c r="E34" s="15" t="str">
        <f t="shared" si="0"/>
        <v>New York</v>
      </c>
      <c r="F34" s="16">
        <f t="shared" si="1"/>
        <v>310876.27099999978</v>
      </c>
    </row>
    <row r="35" spans="1:6" x14ac:dyDescent="0.3">
      <c r="A35" s="13" t="s">
        <v>88</v>
      </c>
      <c r="B35" s="26">
        <v>55603.163999999968</v>
      </c>
      <c r="E35" s="15" t="str">
        <f t="shared" si="0"/>
        <v>North Carolina</v>
      </c>
      <c r="F35" s="16">
        <f t="shared" si="1"/>
        <v>55603.163999999968</v>
      </c>
    </row>
    <row r="36" spans="1:6" x14ac:dyDescent="0.3">
      <c r="A36" s="13" t="s">
        <v>7449</v>
      </c>
      <c r="B36" s="26">
        <v>919.91</v>
      </c>
      <c r="E36" s="15" t="str">
        <f t="shared" si="0"/>
        <v>North Dakota</v>
      </c>
      <c r="F36" s="16">
        <f t="shared" si="1"/>
        <v>919.91</v>
      </c>
    </row>
    <row r="37" spans="1:6" x14ac:dyDescent="0.3">
      <c r="A37" s="13" t="s">
        <v>498</v>
      </c>
      <c r="B37" s="26">
        <v>78258.135999999926</v>
      </c>
      <c r="E37" s="15" t="str">
        <f t="shared" si="0"/>
        <v>Ohio</v>
      </c>
      <c r="F37" s="16">
        <f t="shared" si="1"/>
        <v>78258.135999999926</v>
      </c>
    </row>
    <row r="38" spans="1:6" x14ac:dyDescent="0.3">
      <c r="A38" s="13" t="s">
        <v>649</v>
      </c>
      <c r="B38" s="26">
        <v>19683.390000000003</v>
      </c>
      <c r="E38" s="15" t="str">
        <f t="shared" si="0"/>
        <v>Oklahoma</v>
      </c>
      <c r="F38" s="16">
        <f t="shared" si="1"/>
        <v>19683.390000000003</v>
      </c>
    </row>
    <row r="39" spans="1:6" x14ac:dyDescent="0.3">
      <c r="A39" s="13" t="s">
        <v>420</v>
      </c>
      <c r="B39" s="26">
        <v>17431.149999999991</v>
      </c>
      <c r="E39" s="15" t="str">
        <f t="shared" si="0"/>
        <v>Oregon</v>
      </c>
      <c r="F39" s="16">
        <f t="shared" si="1"/>
        <v>17431.149999999991</v>
      </c>
    </row>
    <row r="40" spans="1:6" x14ac:dyDescent="0.3">
      <c r="A40" s="13" t="s">
        <v>147</v>
      </c>
      <c r="B40" s="26">
        <v>116511.91400000003</v>
      </c>
      <c r="E40" s="15" t="str">
        <f t="shared" si="0"/>
        <v>Pennsylvania</v>
      </c>
      <c r="F40" s="16">
        <f t="shared" si="1"/>
        <v>116511.91400000003</v>
      </c>
    </row>
    <row r="41" spans="1:6" x14ac:dyDescent="0.3">
      <c r="A41" s="13" t="s">
        <v>1399</v>
      </c>
      <c r="B41" s="26">
        <v>22627.955999999995</v>
      </c>
      <c r="E41" s="15" t="str">
        <f t="shared" si="0"/>
        <v>Rhode Island</v>
      </c>
      <c r="F41" s="16">
        <f t="shared" si="1"/>
        <v>22627.955999999995</v>
      </c>
    </row>
    <row r="42" spans="1:6" x14ac:dyDescent="0.3">
      <c r="A42" s="13" t="s">
        <v>383</v>
      </c>
      <c r="B42" s="26">
        <v>8481.7099999999991</v>
      </c>
      <c r="E42" s="15" t="str">
        <f t="shared" si="0"/>
        <v>South Carolina</v>
      </c>
      <c r="F42" s="16">
        <f t="shared" si="1"/>
        <v>8481.7099999999991</v>
      </c>
    </row>
    <row r="43" spans="1:6" x14ac:dyDescent="0.3">
      <c r="A43" s="13" t="s">
        <v>5326</v>
      </c>
      <c r="B43" s="26">
        <v>1315.5600000000002</v>
      </c>
      <c r="E43" s="15" t="str">
        <f t="shared" si="0"/>
        <v>South Dakota</v>
      </c>
      <c r="F43" s="16">
        <f t="shared" si="1"/>
        <v>1315.5600000000002</v>
      </c>
    </row>
    <row r="44" spans="1:6" x14ac:dyDescent="0.3">
      <c r="A44" s="13" t="s">
        <v>335</v>
      </c>
      <c r="B44" s="26">
        <v>30661.872999999981</v>
      </c>
      <c r="E44" s="15" t="str">
        <f t="shared" si="0"/>
        <v>Tennessee</v>
      </c>
      <c r="F44" s="16">
        <f t="shared" si="1"/>
        <v>30661.872999999981</v>
      </c>
    </row>
    <row r="45" spans="1:6" x14ac:dyDescent="0.3">
      <c r="A45" s="13" t="s">
        <v>104</v>
      </c>
      <c r="B45" s="26">
        <v>170188.04580000002</v>
      </c>
      <c r="E45" s="15" t="str">
        <f t="shared" si="0"/>
        <v>Texas</v>
      </c>
      <c r="F45" s="16">
        <f t="shared" si="1"/>
        <v>170188.04580000002</v>
      </c>
    </row>
    <row r="46" spans="1:6" x14ac:dyDescent="0.3">
      <c r="A46" s="13" t="s">
        <v>121</v>
      </c>
      <c r="B46" s="26">
        <v>11220.055999999999</v>
      </c>
      <c r="E46" s="15" t="str">
        <f t="shared" si="0"/>
        <v>Utah</v>
      </c>
      <c r="F46" s="16">
        <f t="shared" si="1"/>
        <v>11220.055999999999</v>
      </c>
    </row>
    <row r="47" spans="1:6" x14ac:dyDescent="0.3">
      <c r="A47" s="13" t="s">
        <v>5203</v>
      </c>
      <c r="B47" s="26">
        <v>8929.369999999999</v>
      </c>
      <c r="E47" s="15" t="str">
        <f t="shared" si="0"/>
        <v>Vermont</v>
      </c>
      <c r="F47" s="16">
        <f t="shared" si="1"/>
        <v>8929.369999999999</v>
      </c>
    </row>
    <row r="48" spans="1:6" x14ac:dyDescent="0.3">
      <c r="A48" s="13" t="s">
        <v>319</v>
      </c>
      <c r="B48" s="26">
        <v>70636.719999999987</v>
      </c>
      <c r="E48" s="15" t="str">
        <f t="shared" si="0"/>
        <v>Virginia</v>
      </c>
      <c r="F48" s="16">
        <f t="shared" si="1"/>
        <v>70636.719999999987</v>
      </c>
    </row>
    <row r="49" spans="1:6" x14ac:dyDescent="0.3">
      <c r="A49" s="13" t="s">
        <v>96</v>
      </c>
      <c r="B49" s="26">
        <v>138641.26999999993</v>
      </c>
      <c r="E49" s="15" t="str">
        <f t="shared" si="0"/>
        <v>Washington</v>
      </c>
      <c r="F49" s="16">
        <f t="shared" si="1"/>
        <v>138641.26999999993</v>
      </c>
    </row>
    <row r="50" spans="1:6" x14ac:dyDescent="0.3">
      <c r="A50" s="13" t="s">
        <v>9726</v>
      </c>
      <c r="B50" s="26">
        <v>1209.8240000000001</v>
      </c>
      <c r="E50" s="15" t="str">
        <f t="shared" si="0"/>
        <v>West Virginia</v>
      </c>
      <c r="F50" s="16">
        <f t="shared" si="1"/>
        <v>1209.8240000000001</v>
      </c>
    </row>
    <row r="51" spans="1:6" x14ac:dyDescent="0.3">
      <c r="A51" s="13" t="s">
        <v>114</v>
      </c>
      <c r="B51" s="26">
        <v>32114.610000000019</v>
      </c>
      <c r="E51" s="15" t="str">
        <f t="shared" si="0"/>
        <v>Wisconsin</v>
      </c>
      <c r="F51" s="16">
        <f t="shared" si="1"/>
        <v>32114.610000000019</v>
      </c>
    </row>
    <row r="52" spans="1:6" x14ac:dyDescent="0.3">
      <c r="A52" s="13" t="s">
        <v>8542</v>
      </c>
      <c r="B52" s="26">
        <v>1603.1360000000002</v>
      </c>
      <c r="E52" s="15" t="str">
        <f t="shared" si="0"/>
        <v>Wyoming</v>
      </c>
      <c r="F52" s="16">
        <f t="shared" si="1"/>
        <v>1603.1360000000002</v>
      </c>
    </row>
    <row r="53" spans="1:6" x14ac:dyDescent="0.3">
      <c r="A53" s="8" t="s">
        <v>10933</v>
      </c>
      <c r="B53" s="27">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EFA8-851B-4C7C-87A5-EB2495166DCA}">
  <dimension ref="A3:B9"/>
  <sheetViews>
    <sheetView workbookViewId="0">
      <selection activeCell="O20" sqref="O20"/>
    </sheetView>
  </sheetViews>
  <sheetFormatPr defaultRowHeight="14.4" x14ac:dyDescent="0.3"/>
  <cols>
    <col min="1" max="1" width="12.44140625" bestFit="1" customWidth="1"/>
    <col min="2" max="2" width="11.21875" bestFit="1" customWidth="1"/>
  </cols>
  <sheetData>
    <row r="3" spans="1:2" x14ac:dyDescent="0.3">
      <c r="A3" s="5" t="s">
        <v>10932</v>
      </c>
      <c r="B3" s="6" t="s">
        <v>10950</v>
      </c>
    </row>
    <row r="4" spans="1:2" x14ac:dyDescent="0.3">
      <c r="A4" s="7" t="s">
        <v>75</v>
      </c>
      <c r="B4" s="6">
        <v>203412.73300000009</v>
      </c>
    </row>
    <row r="5" spans="1:2" x14ac:dyDescent="0.3">
      <c r="A5" s="13" t="s">
        <v>56</v>
      </c>
      <c r="B5" s="26">
        <v>206965.53200000009</v>
      </c>
    </row>
    <row r="6" spans="1:2" x14ac:dyDescent="0.3">
      <c r="A6" s="13" t="s">
        <v>59</v>
      </c>
      <c r="B6" s="26">
        <v>223843.60800000012</v>
      </c>
    </row>
    <row r="7" spans="1:2" x14ac:dyDescent="0.3">
      <c r="A7" s="13" t="s">
        <v>36</v>
      </c>
      <c r="B7" s="26">
        <v>328449.1030000007</v>
      </c>
    </row>
    <row r="8" spans="1:2" x14ac:dyDescent="0.3">
      <c r="A8" s="13" t="s">
        <v>72</v>
      </c>
      <c r="B8" s="26">
        <v>330007.05400000012</v>
      </c>
    </row>
    <row r="9" spans="1:2" x14ac:dyDescent="0.3">
      <c r="A9" s="8" t="s">
        <v>10933</v>
      </c>
      <c r="B9" s="27">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B056E-4C6A-4D5F-A2A8-6488AA93D191}">
  <dimension ref="A3:T21"/>
  <sheetViews>
    <sheetView topLeftCell="H1" workbookViewId="0">
      <selection activeCell="H24" sqref="H24"/>
    </sheetView>
  </sheetViews>
  <sheetFormatPr defaultRowHeight="14.4" x14ac:dyDescent="0.3"/>
  <cols>
    <col min="1" max="1" width="12.44140625" bestFit="1" customWidth="1"/>
    <col min="2" max="2" width="12" bestFit="1" customWidth="1"/>
    <col min="6" max="6" width="12.44140625" bestFit="1" customWidth="1"/>
    <col min="7" max="7" width="12" bestFit="1" customWidth="1"/>
    <col min="10" max="10" width="12.44140625" bestFit="1" customWidth="1"/>
    <col min="11" max="11" width="14.21875" bestFit="1" customWidth="1"/>
    <col min="14" max="14" width="12.44140625" bestFit="1" customWidth="1"/>
    <col min="15" max="15" width="15.5546875" bestFit="1" customWidth="1"/>
    <col min="19" max="19" width="12.44140625" bestFit="1" customWidth="1"/>
    <col min="20" max="20" width="18" bestFit="1" customWidth="1"/>
  </cols>
  <sheetData>
    <row r="3" spans="1:20" x14ac:dyDescent="0.3">
      <c r="A3" s="5" t="s">
        <v>10932</v>
      </c>
      <c r="B3" s="6" t="s">
        <v>10950</v>
      </c>
      <c r="F3" s="5" t="s">
        <v>10932</v>
      </c>
      <c r="G3" s="6" t="s">
        <v>10951</v>
      </c>
      <c r="J3" s="5" t="s">
        <v>10932</v>
      </c>
      <c r="K3" s="6" t="s">
        <v>10952</v>
      </c>
      <c r="N3" s="5" t="s">
        <v>10932</v>
      </c>
      <c r="O3" s="6" t="s">
        <v>10953</v>
      </c>
    </row>
    <row r="4" spans="1:20" x14ac:dyDescent="0.3">
      <c r="A4" s="7" t="s">
        <v>10938</v>
      </c>
      <c r="B4" s="6">
        <v>95365.937600000019</v>
      </c>
      <c r="F4" s="7" t="s">
        <v>10938</v>
      </c>
      <c r="G4" s="6">
        <v>9199.2699999999986</v>
      </c>
      <c r="J4" s="7" t="s">
        <v>10938</v>
      </c>
      <c r="K4" s="6">
        <v>1500</v>
      </c>
      <c r="N4" s="7" t="s">
        <v>10938</v>
      </c>
      <c r="O4" s="6">
        <v>387</v>
      </c>
    </row>
    <row r="5" spans="1:20" x14ac:dyDescent="0.3">
      <c r="A5" s="7" t="s">
        <v>10939</v>
      </c>
      <c r="B5" s="6">
        <v>60172.649400000024</v>
      </c>
      <c r="F5" s="7" t="s">
        <v>10939</v>
      </c>
      <c r="G5" s="6">
        <v>10288.898699999991</v>
      </c>
      <c r="J5" s="7" t="s">
        <v>10939</v>
      </c>
      <c r="K5" s="6">
        <v>1068</v>
      </c>
      <c r="N5" s="7" t="s">
        <v>10939</v>
      </c>
      <c r="O5" s="6">
        <v>301</v>
      </c>
    </row>
    <row r="6" spans="1:20" x14ac:dyDescent="0.3">
      <c r="A6" s="7" t="s">
        <v>10940</v>
      </c>
      <c r="B6" s="6">
        <v>199252.98399999991</v>
      </c>
      <c r="F6" s="7" t="s">
        <v>10940</v>
      </c>
      <c r="G6" s="6">
        <v>26806.573700000015</v>
      </c>
      <c r="J6" s="7" t="s">
        <v>10940</v>
      </c>
      <c r="K6" s="6">
        <v>2491</v>
      </c>
      <c r="N6" s="7" t="s">
        <v>10940</v>
      </c>
      <c r="O6" s="6">
        <v>680</v>
      </c>
    </row>
    <row r="7" spans="1:20" x14ac:dyDescent="0.3">
      <c r="A7" s="7" t="s">
        <v>10941</v>
      </c>
      <c r="B7" s="6">
        <v>141851.5674</v>
      </c>
      <c r="F7" s="7" t="s">
        <v>10941</v>
      </c>
      <c r="G7" s="6">
        <v>13437.806799999998</v>
      </c>
      <c r="J7" s="7" t="s">
        <v>10941</v>
      </c>
      <c r="K7" s="6">
        <v>2441</v>
      </c>
      <c r="N7" s="7" t="s">
        <v>10941</v>
      </c>
      <c r="O7" s="6">
        <v>663</v>
      </c>
      <c r="S7" s="5" t="s">
        <v>10932</v>
      </c>
      <c r="T7" s="6" t="s">
        <v>10954</v>
      </c>
    </row>
    <row r="8" spans="1:20" x14ac:dyDescent="0.3">
      <c r="A8" s="7" t="s">
        <v>10942</v>
      </c>
      <c r="B8" s="6">
        <v>156122.28669999994</v>
      </c>
      <c r="F8" s="7" t="s">
        <v>10942</v>
      </c>
      <c r="G8" s="6">
        <v>22308.51279999999</v>
      </c>
      <c r="J8" s="7" t="s">
        <v>10942</v>
      </c>
      <c r="K8" s="6">
        <v>2850</v>
      </c>
      <c r="N8" s="7" t="s">
        <v>10942</v>
      </c>
      <c r="O8" s="6">
        <v>750</v>
      </c>
      <c r="S8" s="7" t="s">
        <v>10938</v>
      </c>
      <c r="T8" s="6">
        <v>9.6462848596792869E-2</v>
      </c>
    </row>
    <row r="9" spans="1:20" x14ac:dyDescent="0.3">
      <c r="A9" s="7" t="s">
        <v>10943</v>
      </c>
      <c r="B9" s="6">
        <v>147082.61130000011</v>
      </c>
      <c r="F9" s="7" t="s">
        <v>10943</v>
      </c>
      <c r="G9" s="6">
        <v>20899.334500000012</v>
      </c>
      <c r="J9" s="7" t="s">
        <v>10943</v>
      </c>
      <c r="K9" s="6">
        <v>2644</v>
      </c>
      <c r="N9" s="7" t="s">
        <v>10943</v>
      </c>
      <c r="O9" s="6">
        <v>709</v>
      </c>
      <c r="S9" s="7" t="s">
        <v>10939</v>
      </c>
      <c r="T9" s="6">
        <v>0.17098962406664425</v>
      </c>
    </row>
    <row r="10" spans="1:20" x14ac:dyDescent="0.3">
      <c r="A10" s="7" t="s">
        <v>10944</v>
      </c>
      <c r="B10" s="6">
        <v>149580.83800000031</v>
      </c>
      <c r="F10" s="7" t="s">
        <v>10944</v>
      </c>
      <c r="G10" s="6">
        <v>13535.38299999998</v>
      </c>
      <c r="J10" s="7" t="s">
        <v>10944</v>
      </c>
      <c r="K10" s="6">
        <v>2705</v>
      </c>
      <c r="N10" s="7" t="s">
        <v>10944</v>
      </c>
      <c r="O10" s="6">
        <v>708</v>
      </c>
      <c r="S10" s="7" t="s">
        <v>10940</v>
      </c>
      <c r="T10" s="6">
        <v>0.13453536886554246</v>
      </c>
    </row>
    <row r="11" spans="1:20" x14ac:dyDescent="0.3">
      <c r="A11" s="7" t="s">
        <v>10945</v>
      </c>
      <c r="B11" s="6">
        <v>159589.45099999988</v>
      </c>
      <c r="F11" s="7" t="s">
        <v>10945</v>
      </c>
      <c r="G11" s="6">
        <v>21896.715399999972</v>
      </c>
      <c r="J11" s="7" t="s">
        <v>10945</v>
      </c>
      <c r="K11" s="6">
        <v>2796</v>
      </c>
      <c r="N11" s="7" t="s">
        <v>10945</v>
      </c>
      <c r="O11" s="6">
        <v>710</v>
      </c>
      <c r="S11" s="7" t="s">
        <v>10941</v>
      </c>
      <c r="T11" s="6">
        <v>9.4731465053942004E-2</v>
      </c>
    </row>
    <row r="12" spans="1:20" x14ac:dyDescent="0.3">
      <c r="A12" s="7" t="s">
        <v>10946</v>
      </c>
      <c r="B12" s="6">
        <v>309770.09970000025</v>
      </c>
      <c r="F12" s="7" t="s">
        <v>10946</v>
      </c>
      <c r="G12" s="6">
        <v>37293.192500000034</v>
      </c>
      <c r="J12" s="7" t="s">
        <v>10946</v>
      </c>
      <c r="K12" s="6">
        <v>5073</v>
      </c>
      <c r="N12" s="7" t="s">
        <v>10946</v>
      </c>
      <c r="O12" s="6">
        <v>1386</v>
      </c>
      <c r="S12" s="7" t="s">
        <v>10942</v>
      </c>
      <c r="T12" s="6">
        <v>0.14289127626517142</v>
      </c>
    </row>
    <row r="13" spans="1:20" x14ac:dyDescent="0.3">
      <c r="A13" s="7" t="s">
        <v>10947</v>
      </c>
      <c r="B13" s="6">
        <v>197115.20170000009</v>
      </c>
      <c r="F13" s="7" t="s">
        <v>10947</v>
      </c>
      <c r="G13" s="6">
        <v>31469.663800000035</v>
      </c>
      <c r="J13" s="7" t="s">
        <v>10947</v>
      </c>
      <c r="K13" s="6">
        <v>3095</v>
      </c>
      <c r="N13" s="7" t="s">
        <v>10947</v>
      </c>
      <c r="O13" s="6">
        <v>817</v>
      </c>
      <c r="S13" s="7" t="s">
        <v>10943</v>
      </c>
      <c r="T13" s="6">
        <v>0.1420924901678027</v>
      </c>
    </row>
    <row r="14" spans="1:20" x14ac:dyDescent="0.3">
      <c r="A14" s="7" t="s">
        <v>10948</v>
      </c>
      <c r="B14" s="6">
        <v>349120.07400000008</v>
      </c>
      <c r="F14" s="7" t="s">
        <v>10948</v>
      </c>
      <c r="G14" s="6">
        <v>35825.536599999927</v>
      </c>
      <c r="J14" s="7" t="s">
        <v>10948</v>
      </c>
      <c r="K14" s="6">
        <v>5741</v>
      </c>
      <c r="N14" s="7" t="s">
        <v>10948</v>
      </c>
      <c r="O14" s="6">
        <v>1462</v>
      </c>
      <c r="S14" s="7" t="s">
        <v>10944</v>
      </c>
      <c r="T14" s="6">
        <v>9.0488749635163512E-2</v>
      </c>
    </row>
    <row r="15" spans="1:20" x14ac:dyDescent="0.3">
      <c r="A15" s="7" t="s">
        <v>10949</v>
      </c>
      <c r="B15" s="6">
        <v>332177.15950000001</v>
      </c>
      <c r="F15" s="7" t="s">
        <v>10949</v>
      </c>
      <c r="G15" s="6">
        <v>43436.13390000003</v>
      </c>
      <c r="J15" s="7" t="s">
        <v>10949</v>
      </c>
      <c r="K15" s="6">
        <v>5469</v>
      </c>
      <c r="N15" s="7" t="s">
        <v>10949</v>
      </c>
      <c r="O15" s="6">
        <v>1421</v>
      </c>
      <c r="S15" s="7" t="s">
        <v>10945</v>
      </c>
      <c r="T15" s="6">
        <v>0.13720653378273723</v>
      </c>
    </row>
    <row r="16" spans="1:20" x14ac:dyDescent="0.3">
      <c r="A16" s="8" t="s">
        <v>10933</v>
      </c>
      <c r="B16" s="27">
        <v>2297200.8603000008</v>
      </c>
      <c r="F16" s="8" t="s">
        <v>10933</v>
      </c>
      <c r="G16" s="27">
        <v>286397.02169999998</v>
      </c>
      <c r="J16" s="8" t="s">
        <v>10933</v>
      </c>
      <c r="K16" s="27">
        <v>37873</v>
      </c>
      <c r="N16" s="8" t="s">
        <v>10933</v>
      </c>
      <c r="O16" s="27">
        <v>9994</v>
      </c>
      <c r="S16" s="7" t="s">
        <v>10946</v>
      </c>
      <c r="T16" s="6">
        <v>0.12038990379031732</v>
      </c>
    </row>
    <row r="17" spans="2:20" x14ac:dyDescent="0.3">
      <c r="B17" s="20">
        <f>GETPIVOTDATA("Sales",$A$3)</f>
        <v>2297200.8603000008</v>
      </c>
      <c r="G17" s="20">
        <f>GETPIVOTDATA("Profit",$F$3)</f>
        <v>286397.02169999998</v>
      </c>
      <c r="K17" s="21">
        <f>GETPIVOTDATA("Quantity",$J$3)</f>
        <v>37873</v>
      </c>
      <c r="O17" s="21">
        <f>GETPIVOTDATA("Order ID",$N$3)</f>
        <v>9994</v>
      </c>
      <c r="S17" s="7" t="s">
        <v>10947</v>
      </c>
      <c r="T17" s="6">
        <v>0.15965112547684351</v>
      </c>
    </row>
    <row r="18" spans="2:20" x14ac:dyDescent="0.3">
      <c r="S18" s="7" t="s">
        <v>10948</v>
      </c>
      <c r="T18" s="6">
        <v>0.10261666191099604</v>
      </c>
    </row>
    <row r="19" spans="2:20" x14ac:dyDescent="0.3">
      <c r="S19" s="7" t="s">
        <v>10949</v>
      </c>
      <c r="T19" s="6">
        <v>0.13076195234308405</v>
      </c>
    </row>
    <row r="20" spans="2:20" x14ac:dyDescent="0.3">
      <c r="S20" s="8" t="s">
        <v>10933</v>
      </c>
      <c r="T20" s="27">
        <v>0.12467217240315856</v>
      </c>
    </row>
    <row r="21" spans="2:20" x14ac:dyDescent="0.3">
      <c r="T21" s="22">
        <f>GETPIVOTDATA("Profit Margin",$S$7)</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0B4A-F7F4-47C1-9FC8-E25B30D9C7B9}">
  <dimension ref="A3:L8"/>
  <sheetViews>
    <sheetView workbookViewId="0">
      <selection activeCell="L8" sqref="L8"/>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11" width="10.6640625" bestFit="1" customWidth="1"/>
    <col min="12" max="12" width="9.33203125" bestFit="1" customWidth="1"/>
  </cols>
  <sheetData>
    <row r="3" spans="1:12" x14ac:dyDescent="0.3">
      <c r="A3" s="5" t="s">
        <v>10932</v>
      </c>
      <c r="B3" s="4" t="s">
        <v>10950</v>
      </c>
      <c r="C3" s="23" t="s">
        <v>10951</v>
      </c>
      <c r="D3" s="23" t="s">
        <v>10952</v>
      </c>
      <c r="E3" s="23" t="s">
        <v>10953</v>
      </c>
      <c r="F3" s="9" t="s">
        <v>10954</v>
      </c>
    </row>
    <row r="4" spans="1:12" x14ac:dyDescent="0.3">
      <c r="A4" s="7" t="s">
        <v>10934</v>
      </c>
      <c r="B4" s="4">
        <v>484247.49810000096</v>
      </c>
      <c r="C4" s="23">
        <v>49543.974100000007</v>
      </c>
      <c r="D4" s="23">
        <v>7581</v>
      </c>
      <c r="E4" s="23">
        <v>1993</v>
      </c>
      <c r="F4" s="9">
        <v>0.10231126499236715</v>
      </c>
    </row>
    <row r="5" spans="1:12" x14ac:dyDescent="0.3">
      <c r="A5" s="13" t="s">
        <v>10935</v>
      </c>
      <c r="B5" s="28">
        <v>470532.50899999985</v>
      </c>
      <c r="C5" s="29">
        <v>61618.603700000051</v>
      </c>
      <c r="D5" s="29">
        <v>7979</v>
      </c>
      <c r="E5" s="29">
        <v>2102</v>
      </c>
      <c r="F5" s="30">
        <v>0.13095504034557592</v>
      </c>
    </row>
    <row r="6" spans="1:12" x14ac:dyDescent="0.3">
      <c r="A6" s="13" t="s">
        <v>10936</v>
      </c>
      <c r="B6" s="28">
        <v>608473.83000000066</v>
      </c>
      <c r="C6" s="29">
        <v>81726.930800000177</v>
      </c>
      <c r="D6" s="29">
        <v>9810</v>
      </c>
      <c r="E6" s="29">
        <v>2580</v>
      </c>
      <c r="F6" s="30">
        <v>0.13431461924993568</v>
      </c>
    </row>
    <row r="7" spans="1:12" x14ac:dyDescent="0.3">
      <c r="A7" s="24" t="s">
        <v>10937</v>
      </c>
      <c r="B7" s="31">
        <v>733947.0231999997</v>
      </c>
      <c r="C7" s="32">
        <v>93507.513099999967</v>
      </c>
      <c r="D7" s="32">
        <v>12503</v>
      </c>
      <c r="E7" s="32">
        <v>3319</v>
      </c>
      <c r="F7" s="33">
        <v>0.12740362743390987</v>
      </c>
    </row>
    <row r="8" spans="1:12" x14ac:dyDescent="0.3">
      <c r="H8" s="25">
        <f>(GETPIVOTDATA("Sum of Sales",$A$3,"Years (Order Date)",2014)/GETPIVOTDATA("Sum of Sales",$A$3,"Years (Order Date)",2013)-1)</f>
        <v>0.20620967905883303</v>
      </c>
      <c r="I8" s="25">
        <f>(GETPIVOTDATA("Sum of Profit",$A$3,"Years (Order Date)",2014)/GETPIVOTDATA("Sum of Profit",$A$3,"Years (Order Date)",2013))-1</f>
        <v>0.14414565902185772</v>
      </c>
      <c r="J8" s="25">
        <f>(GETPIVOTDATA("Sum of Quantity",$A$3,"Years (Order Date)",2014)/GETPIVOTDATA("Sum of Quantity",$A$3,"Years (Order Date)",2013))-1</f>
        <v>0.27451580020387367</v>
      </c>
      <c r="K8" s="25">
        <f>(GETPIVOTDATA("Count of Order ID",$A$3,"Years (Order Date)",2014)/GETPIVOTDATA("Count of Order ID",$A$3,"Years (Order Date)",2013))-1</f>
        <v>0.2864341085271318</v>
      </c>
      <c r="L8" s="25">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59009-BB12-4E92-8B36-CE47F1F8A739}">
  <dimension ref="A1"/>
  <sheetViews>
    <sheetView showGridLines="0" showRowColHeaders="0" tabSelected="1" workbookViewId="0">
      <selection activeCell="K40" sqref="K40"/>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 Chart</vt:lpstr>
      <vt:lpstr>Pie chart</vt:lpstr>
      <vt:lpstr>Map Chart</vt:lpstr>
      <vt:lpstr>Top 5</vt:lpstr>
      <vt:lpstr>KPI</vt:lpstr>
      <vt:lpstr>KPI YOY</vt:lpstr>
      <vt:lpstr>Dashbord_SG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SOUDEEP GHOSH</cp:lastModifiedBy>
  <dcterms:created xsi:type="dcterms:W3CDTF">2015-06-05T18:17:20Z</dcterms:created>
  <dcterms:modified xsi:type="dcterms:W3CDTF">2026-02-04T14:15:51Z</dcterms:modified>
</cp:coreProperties>
</file>