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GitHub\puddles-puddles\"/>
    </mc:Choice>
  </mc:AlternateContent>
  <bookViews>
    <workbookView xWindow="0" yWindow="0" windowWidth="24000" windowHeight="9510" activeTab="1"/>
  </bookViews>
  <sheets>
    <sheet name="R" sheetId="1" r:id="rId1"/>
    <sheet name="TG" sheetId="2" r:id="rId2"/>
  </sheets>
  <calcPr calcId="0"/>
</workbook>
</file>

<file path=xl/calcChain.xml><?xml version="1.0" encoding="utf-8"?>
<calcChain xmlns="http://schemas.openxmlformats.org/spreadsheetml/2006/main">
  <c r="H34" i="2" l="1"/>
  <c r="H42" i="2"/>
  <c r="H50" i="2"/>
  <c r="H58" i="2"/>
  <c r="H66" i="2"/>
  <c r="H74" i="2"/>
  <c r="H98" i="2"/>
  <c r="H130" i="2"/>
  <c r="H162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I2" i="2"/>
  <c r="H2" i="2"/>
  <c r="G2" i="2"/>
  <c r="G3" i="2"/>
  <c r="G4" i="2"/>
  <c r="I4" i="2" s="1"/>
  <c r="G5" i="2"/>
  <c r="G6" i="2"/>
  <c r="G7" i="2"/>
  <c r="G8" i="2"/>
  <c r="I8" i="2" s="1"/>
  <c r="G9" i="2"/>
  <c r="G10" i="2"/>
  <c r="I10" i="2" s="1"/>
  <c r="G11" i="2"/>
  <c r="G12" i="2"/>
  <c r="I12" i="2" s="1"/>
  <c r="G13" i="2"/>
  <c r="G14" i="2"/>
  <c r="G15" i="2"/>
  <c r="G16" i="2"/>
  <c r="I16" i="2" s="1"/>
  <c r="G17" i="2"/>
  <c r="G18" i="2"/>
  <c r="I18" i="2" s="1"/>
  <c r="G19" i="2"/>
  <c r="G20" i="2"/>
  <c r="I20" i="2" s="1"/>
  <c r="G21" i="2"/>
  <c r="G22" i="2"/>
  <c r="G23" i="2"/>
  <c r="G24" i="2"/>
  <c r="I24" i="2" s="1"/>
  <c r="G25" i="2"/>
  <c r="G26" i="2"/>
  <c r="I26" i="2" s="1"/>
  <c r="G27" i="2"/>
  <c r="G28" i="2"/>
  <c r="I28" i="2" s="1"/>
  <c r="G29" i="2"/>
  <c r="G30" i="2"/>
  <c r="G32" i="2"/>
  <c r="I32" i="2" s="1"/>
  <c r="G33" i="2"/>
  <c r="G34" i="2"/>
  <c r="I34" i="2" s="1"/>
  <c r="G35" i="2"/>
  <c r="G36" i="2"/>
  <c r="I36" i="2" s="1"/>
  <c r="G37" i="2"/>
  <c r="G38" i="2"/>
  <c r="I38" i="2" s="1"/>
  <c r="G39" i="2"/>
  <c r="G40" i="2"/>
  <c r="I40" i="2" s="1"/>
  <c r="G41" i="2"/>
  <c r="G42" i="2"/>
  <c r="I42" i="2" s="1"/>
  <c r="G43" i="2"/>
  <c r="G44" i="2"/>
  <c r="I44" i="2" s="1"/>
  <c r="G45" i="2"/>
  <c r="G46" i="2"/>
  <c r="I46" i="2" s="1"/>
  <c r="G47" i="2"/>
  <c r="G48" i="2"/>
  <c r="I48" i="2" s="1"/>
  <c r="G49" i="2"/>
  <c r="G50" i="2"/>
  <c r="I50" i="2" s="1"/>
  <c r="G51" i="2"/>
  <c r="G52" i="2"/>
  <c r="I52" i="2" s="1"/>
  <c r="G53" i="2"/>
  <c r="G54" i="2"/>
  <c r="I54" i="2" s="1"/>
  <c r="G55" i="2"/>
  <c r="G56" i="2"/>
  <c r="I56" i="2" s="1"/>
  <c r="G57" i="2"/>
  <c r="G58" i="2"/>
  <c r="I58" i="2" s="1"/>
  <c r="G59" i="2"/>
  <c r="G60" i="2"/>
  <c r="I60" i="2" s="1"/>
  <c r="G61" i="2"/>
  <c r="G62" i="2"/>
  <c r="I62" i="2" s="1"/>
  <c r="G63" i="2"/>
  <c r="G64" i="2"/>
  <c r="I64" i="2" s="1"/>
  <c r="G65" i="2"/>
  <c r="G66" i="2"/>
  <c r="I66" i="2" s="1"/>
  <c r="G67" i="2"/>
  <c r="G68" i="2"/>
  <c r="I68" i="2" s="1"/>
  <c r="G69" i="2"/>
  <c r="G70" i="2"/>
  <c r="I70" i="2" s="1"/>
  <c r="G71" i="2"/>
  <c r="G72" i="2"/>
  <c r="I72" i="2" s="1"/>
  <c r="G73" i="2"/>
  <c r="G74" i="2"/>
  <c r="I74" i="2" s="1"/>
  <c r="G75" i="2"/>
  <c r="G76" i="2"/>
  <c r="G77" i="2"/>
  <c r="G78" i="2"/>
  <c r="G79" i="2"/>
  <c r="G80" i="2"/>
  <c r="G81" i="2"/>
  <c r="G82" i="2"/>
  <c r="I82" i="2" s="1"/>
  <c r="G83" i="2"/>
  <c r="G84" i="2"/>
  <c r="G85" i="2"/>
  <c r="G86" i="2"/>
  <c r="G87" i="2"/>
  <c r="G88" i="2"/>
  <c r="G89" i="2"/>
  <c r="G90" i="2"/>
  <c r="I90" i="2" s="1"/>
  <c r="G91" i="2"/>
  <c r="G92" i="2"/>
  <c r="G93" i="2"/>
  <c r="G94" i="2"/>
  <c r="G95" i="2"/>
  <c r="G96" i="2"/>
  <c r="G97" i="2"/>
  <c r="G98" i="2"/>
  <c r="I98" i="2" s="1"/>
  <c r="G99" i="2"/>
  <c r="G100" i="2"/>
  <c r="G101" i="2"/>
  <c r="G102" i="2"/>
  <c r="G103" i="2"/>
  <c r="G104" i="2"/>
  <c r="G105" i="2"/>
  <c r="G106" i="2"/>
  <c r="I106" i="2" s="1"/>
  <c r="G107" i="2"/>
  <c r="G108" i="2"/>
  <c r="G109" i="2"/>
  <c r="G110" i="2"/>
  <c r="G111" i="2"/>
  <c r="G112" i="2"/>
  <c r="G113" i="2"/>
  <c r="G114" i="2"/>
  <c r="I114" i="2" s="1"/>
  <c r="G115" i="2"/>
  <c r="G116" i="2"/>
  <c r="G117" i="2"/>
  <c r="G118" i="2"/>
  <c r="G119" i="2"/>
  <c r="G120" i="2"/>
  <c r="G121" i="2"/>
  <c r="G122" i="2"/>
  <c r="I122" i="2" s="1"/>
  <c r="G123" i="2"/>
  <c r="G124" i="2"/>
  <c r="G125" i="2"/>
  <c r="G126" i="2"/>
  <c r="G127" i="2"/>
  <c r="G128" i="2"/>
  <c r="G129" i="2"/>
  <c r="G130" i="2"/>
  <c r="I130" i="2" s="1"/>
  <c r="G131" i="2"/>
  <c r="G132" i="2"/>
  <c r="G133" i="2"/>
  <c r="G134" i="2"/>
  <c r="G135" i="2"/>
  <c r="G136" i="2"/>
  <c r="G137" i="2"/>
  <c r="G138" i="2"/>
  <c r="I138" i="2" s="1"/>
  <c r="G139" i="2"/>
  <c r="G140" i="2"/>
  <c r="G141" i="2"/>
  <c r="G142" i="2"/>
  <c r="G143" i="2"/>
  <c r="G144" i="2"/>
  <c r="G145" i="2"/>
  <c r="G146" i="2"/>
  <c r="I146" i="2" s="1"/>
  <c r="G147" i="2"/>
  <c r="G148" i="2"/>
  <c r="G149" i="2"/>
  <c r="G150" i="2"/>
  <c r="G151" i="2"/>
  <c r="G152" i="2"/>
  <c r="G153" i="2"/>
  <c r="G154" i="2"/>
  <c r="I154" i="2" s="1"/>
  <c r="G155" i="2"/>
  <c r="G156" i="2"/>
  <c r="G157" i="2"/>
  <c r="G158" i="2"/>
  <c r="G159" i="2"/>
  <c r="G160" i="2"/>
  <c r="G161" i="2"/>
  <c r="G162" i="2"/>
  <c r="I162" i="2" s="1"/>
  <c r="G163" i="2"/>
  <c r="G164" i="2"/>
  <c r="G165" i="2"/>
  <c r="G166" i="2"/>
  <c r="G167" i="2"/>
  <c r="G168" i="2"/>
  <c r="G169" i="2"/>
  <c r="G170" i="2"/>
  <c r="I170" i="2" s="1"/>
  <c r="G171" i="2"/>
  <c r="G172" i="2"/>
  <c r="G173" i="2"/>
  <c r="G174" i="2"/>
  <c r="I174" i="2" s="1"/>
  <c r="G175" i="2"/>
  <c r="G176" i="2"/>
  <c r="I176" i="2" s="1"/>
  <c r="G177" i="2"/>
  <c r="G178" i="2"/>
  <c r="I178" i="2" s="1"/>
  <c r="G179" i="2"/>
  <c r="G180" i="2"/>
  <c r="I180" i="2" s="1"/>
  <c r="G181" i="2"/>
  <c r="G182" i="2"/>
  <c r="I182" i="2" s="1"/>
  <c r="G183" i="2"/>
  <c r="G184" i="2"/>
  <c r="I184" i="2" s="1"/>
  <c r="G185" i="2"/>
  <c r="G186" i="2"/>
  <c r="I186" i="2" s="1"/>
  <c r="G187" i="2"/>
  <c r="G188" i="2"/>
  <c r="I188" i="2" s="1"/>
  <c r="G189" i="2"/>
  <c r="G190" i="2"/>
  <c r="I190" i="2" s="1"/>
  <c r="G191" i="2"/>
  <c r="G192" i="2"/>
  <c r="I192" i="2" s="1"/>
  <c r="G193" i="2"/>
  <c r="G194" i="2"/>
  <c r="I194" i="2" s="1"/>
  <c r="G195" i="2"/>
  <c r="G196" i="2"/>
  <c r="I196" i="2" s="1"/>
  <c r="G197" i="2"/>
  <c r="G198" i="2"/>
  <c r="I198" i="2" s="1"/>
  <c r="G199" i="2"/>
  <c r="G200" i="2"/>
  <c r="I200" i="2" s="1"/>
  <c r="G201" i="2"/>
  <c r="G202" i="2"/>
  <c r="I202" i="2" s="1"/>
  <c r="G203" i="2"/>
  <c r="G204" i="2"/>
  <c r="I204" i="2" s="1"/>
  <c r="G205" i="2"/>
  <c r="G206" i="2"/>
  <c r="I206" i="2" s="1"/>
  <c r="G207" i="2"/>
  <c r="G208" i="2"/>
  <c r="I208" i="2" s="1"/>
  <c r="G209" i="2"/>
  <c r="G210" i="2"/>
  <c r="I210" i="2" s="1"/>
  <c r="G211" i="2"/>
  <c r="G212" i="2"/>
  <c r="I212" i="2" s="1"/>
  <c r="G213" i="2"/>
  <c r="G214" i="2"/>
  <c r="I214" i="2" s="1"/>
  <c r="G215" i="2"/>
  <c r="G216" i="2"/>
  <c r="I216" i="2" s="1"/>
  <c r="G217" i="2"/>
  <c r="G218" i="2"/>
  <c r="I218" i="2" s="1"/>
  <c r="G219" i="2"/>
  <c r="G220" i="2"/>
  <c r="I220" i="2" s="1"/>
  <c r="G221" i="2"/>
  <c r="G222" i="2"/>
  <c r="I222" i="2" s="1"/>
  <c r="G223" i="2"/>
  <c r="G224" i="2"/>
  <c r="I224" i="2" s="1"/>
  <c r="G225" i="2"/>
  <c r="G226" i="2"/>
  <c r="I226" i="2" s="1"/>
  <c r="G227" i="2"/>
  <c r="G228" i="2"/>
  <c r="I228" i="2" s="1"/>
  <c r="G229" i="2"/>
  <c r="G230" i="2"/>
  <c r="I230" i="2" s="1"/>
  <c r="G231" i="2"/>
  <c r="G232" i="2"/>
  <c r="I232" i="2" s="1"/>
  <c r="G233" i="2"/>
  <c r="G234" i="2"/>
  <c r="I234" i="2" s="1"/>
  <c r="G235" i="2"/>
  <c r="G236" i="2"/>
  <c r="I236" i="2" s="1"/>
  <c r="G237" i="2"/>
  <c r="G238" i="2"/>
  <c r="I238" i="2" s="1"/>
  <c r="G239" i="2"/>
  <c r="G240" i="2"/>
  <c r="I240" i="2" s="1"/>
  <c r="G241" i="2"/>
  <c r="G242" i="2"/>
  <c r="I242" i="2" s="1"/>
  <c r="G243" i="2"/>
  <c r="G244" i="2"/>
  <c r="I244" i="2" s="1"/>
  <c r="G245" i="2"/>
  <c r="G246" i="2"/>
  <c r="I246" i="2" s="1"/>
  <c r="G247" i="2"/>
  <c r="G248" i="2"/>
  <c r="I248" i="2" s="1"/>
  <c r="G249" i="2"/>
  <c r="G250" i="2"/>
  <c r="I250" i="2" s="1"/>
  <c r="G251" i="2"/>
  <c r="G252" i="2"/>
  <c r="I252" i="2" s="1"/>
  <c r="G253" i="2"/>
  <c r="G254" i="2"/>
  <c r="I254" i="2" s="1"/>
  <c r="G255" i="2"/>
  <c r="G256" i="2"/>
  <c r="I256" i="2" s="1"/>
  <c r="G257" i="2"/>
  <c r="G258" i="2"/>
  <c r="I258" i="2" s="1"/>
  <c r="G259" i="2"/>
  <c r="G260" i="2"/>
  <c r="I260" i="2" s="1"/>
  <c r="G261" i="2"/>
  <c r="G262" i="2"/>
  <c r="I262" i="2" s="1"/>
  <c r="G263" i="2"/>
  <c r="G264" i="2"/>
  <c r="I264" i="2" s="1"/>
  <c r="G265" i="2"/>
  <c r="G266" i="2"/>
  <c r="I266" i="2" s="1"/>
  <c r="G267" i="2"/>
  <c r="G268" i="2"/>
  <c r="I268" i="2" s="1"/>
  <c r="G269" i="2"/>
  <c r="G270" i="2"/>
  <c r="I270" i="2" s="1"/>
  <c r="G271" i="2"/>
  <c r="G272" i="2"/>
  <c r="I272" i="2" s="1"/>
  <c r="G273" i="2"/>
  <c r="G274" i="2"/>
  <c r="I274" i="2" s="1"/>
  <c r="G275" i="2"/>
  <c r="G276" i="2"/>
  <c r="I276" i="2" s="1"/>
  <c r="G3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" i="1"/>
  <c r="H275" i="2" l="1"/>
  <c r="I275" i="2"/>
  <c r="H263" i="2"/>
  <c r="I263" i="2"/>
  <c r="H251" i="2"/>
  <c r="I251" i="2"/>
  <c r="H239" i="2"/>
  <c r="I239" i="2"/>
  <c r="H227" i="2"/>
  <c r="I227" i="2"/>
  <c r="H211" i="2"/>
  <c r="I211" i="2"/>
  <c r="H199" i="2"/>
  <c r="I199" i="2"/>
  <c r="H191" i="2"/>
  <c r="I191" i="2"/>
  <c r="H179" i="2"/>
  <c r="I179" i="2"/>
  <c r="H167" i="2"/>
  <c r="I167" i="2"/>
  <c r="H155" i="2"/>
  <c r="I155" i="2"/>
  <c r="H143" i="2"/>
  <c r="I143" i="2"/>
  <c r="H131" i="2"/>
  <c r="I131" i="2"/>
  <c r="H119" i="2"/>
  <c r="I119" i="2"/>
  <c r="H107" i="2"/>
  <c r="I107" i="2"/>
  <c r="H99" i="2"/>
  <c r="I99" i="2"/>
  <c r="H91" i="2"/>
  <c r="I91" i="2"/>
  <c r="H79" i="2"/>
  <c r="I79" i="2"/>
  <c r="H71" i="2"/>
  <c r="I71" i="2"/>
  <c r="H63" i="2"/>
  <c r="I63" i="2"/>
  <c r="H55" i="2"/>
  <c r="I55" i="2"/>
  <c r="H43" i="2"/>
  <c r="I43" i="2"/>
  <c r="I22" i="2"/>
  <c r="H22" i="2"/>
  <c r="I6" i="2"/>
  <c r="H6" i="2"/>
  <c r="I158" i="2"/>
  <c r="H158" i="2"/>
  <c r="I150" i="2"/>
  <c r="H150" i="2"/>
  <c r="I142" i="2"/>
  <c r="H142" i="2"/>
  <c r="I126" i="2"/>
  <c r="H126" i="2"/>
  <c r="I102" i="2"/>
  <c r="H102" i="2"/>
  <c r="I94" i="2"/>
  <c r="H94" i="2"/>
  <c r="I86" i="2"/>
  <c r="H86" i="2"/>
  <c r="I78" i="2"/>
  <c r="H78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54" i="2"/>
  <c r="H122" i="2"/>
  <c r="H90" i="2"/>
  <c r="H26" i="2"/>
  <c r="H267" i="2"/>
  <c r="I267" i="2"/>
  <c r="H255" i="2"/>
  <c r="I255" i="2"/>
  <c r="H243" i="2"/>
  <c r="I243" i="2"/>
  <c r="H231" i="2"/>
  <c r="I231" i="2"/>
  <c r="H219" i="2"/>
  <c r="I219" i="2"/>
  <c r="H207" i="2"/>
  <c r="I207" i="2"/>
  <c r="H195" i="2"/>
  <c r="I195" i="2"/>
  <c r="H183" i="2"/>
  <c r="I183" i="2"/>
  <c r="H175" i="2"/>
  <c r="I175" i="2"/>
  <c r="H163" i="2"/>
  <c r="I163" i="2"/>
  <c r="H147" i="2"/>
  <c r="I147" i="2"/>
  <c r="H135" i="2"/>
  <c r="I135" i="2"/>
  <c r="H123" i="2"/>
  <c r="I123" i="2"/>
  <c r="H111" i="2"/>
  <c r="I111" i="2"/>
  <c r="H103" i="2"/>
  <c r="I103" i="2"/>
  <c r="H95" i="2"/>
  <c r="I95" i="2"/>
  <c r="H83" i="2"/>
  <c r="I83" i="2"/>
  <c r="H75" i="2"/>
  <c r="I75" i="2"/>
  <c r="H67" i="2"/>
  <c r="I67" i="2"/>
  <c r="H59" i="2"/>
  <c r="I59" i="2"/>
  <c r="H51" i="2"/>
  <c r="I51" i="2"/>
  <c r="H47" i="2"/>
  <c r="I47" i="2"/>
  <c r="H39" i="2"/>
  <c r="I39" i="2"/>
  <c r="H35" i="2"/>
  <c r="I35" i="2"/>
  <c r="I30" i="2"/>
  <c r="H30" i="2"/>
  <c r="I14" i="2"/>
  <c r="H14" i="2"/>
  <c r="I166" i="2"/>
  <c r="H166" i="2"/>
  <c r="I134" i="2"/>
  <c r="H134" i="2"/>
  <c r="I118" i="2"/>
  <c r="H118" i="2"/>
  <c r="I110" i="2"/>
  <c r="H110" i="2"/>
  <c r="H31" i="2"/>
  <c r="I31" i="2"/>
  <c r="H273" i="2"/>
  <c r="I273" i="2"/>
  <c r="H269" i="2"/>
  <c r="I269" i="2"/>
  <c r="H265" i="2"/>
  <c r="I265" i="2"/>
  <c r="H261" i="2"/>
  <c r="I261" i="2"/>
  <c r="H257" i="2"/>
  <c r="I257" i="2"/>
  <c r="H253" i="2"/>
  <c r="I253" i="2"/>
  <c r="H249" i="2"/>
  <c r="I249" i="2"/>
  <c r="H245" i="2"/>
  <c r="I245" i="2"/>
  <c r="H241" i="2"/>
  <c r="I241" i="2"/>
  <c r="H237" i="2"/>
  <c r="I237" i="2"/>
  <c r="H233" i="2"/>
  <c r="I233" i="2"/>
  <c r="H229" i="2"/>
  <c r="I229" i="2"/>
  <c r="H225" i="2"/>
  <c r="I225" i="2"/>
  <c r="H221" i="2"/>
  <c r="I221" i="2"/>
  <c r="H217" i="2"/>
  <c r="I217" i="2"/>
  <c r="H213" i="2"/>
  <c r="I213" i="2"/>
  <c r="H209" i="2"/>
  <c r="I209" i="2"/>
  <c r="H205" i="2"/>
  <c r="I205" i="2"/>
  <c r="H201" i="2"/>
  <c r="I201" i="2"/>
  <c r="H197" i="2"/>
  <c r="I197" i="2"/>
  <c r="H193" i="2"/>
  <c r="I193" i="2"/>
  <c r="H189" i="2"/>
  <c r="I189" i="2"/>
  <c r="H185" i="2"/>
  <c r="I185" i="2"/>
  <c r="H181" i="2"/>
  <c r="I181" i="2"/>
  <c r="H177" i="2"/>
  <c r="I177" i="2"/>
  <c r="H173" i="2"/>
  <c r="I173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46" i="2"/>
  <c r="H114" i="2"/>
  <c r="H82" i="2"/>
  <c r="H18" i="2"/>
  <c r="H271" i="2"/>
  <c r="I271" i="2"/>
  <c r="H259" i="2"/>
  <c r="I259" i="2"/>
  <c r="H247" i="2"/>
  <c r="I247" i="2"/>
  <c r="H235" i="2"/>
  <c r="I235" i="2"/>
  <c r="H223" i="2"/>
  <c r="I223" i="2"/>
  <c r="H215" i="2"/>
  <c r="I215" i="2"/>
  <c r="H203" i="2"/>
  <c r="I203" i="2"/>
  <c r="H187" i="2"/>
  <c r="I187" i="2"/>
  <c r="H171" i="2"/>
  <c r="I171" i="2"/>
  <c r="H159" i="2"/>
  <c r="I159" i="2"/>
  <c r="H151" i="2"/>
  <c r="I151" i="2"/>
  <c r="H139" i="2"/>
  <c r="I139" i="2"/>
  <c r="H127" i="2"/>
  <c r="I127" i="2"/>
  <c r="H115" i="2"/>
  <c r="I115" i="2"/>
  <c r="H87" i="2"/>
  <c r="I87" i="2"/>
  <c r="I172" i="2"/>
  <c r="H172" i="2"/>
  <c r="I168" i="2"/>
  <c r="H168" i="2"/>
  <c r="I164" i="2"/>
  <c r="H164" i="2"/>
  <c r="I160" i="2"/>
  <c r="H160" i="2"/>
  <c r="I156" i="2"/>
  <c r="H156" i="2"/>
  <c r="I152" i="2"/>
  <c r="H152" i="2"/>
  <c r="I148" i="2"/>
  <c r="H148" i="2"/>
  <c r="I144" i="2"/>
  <c r="H144" i="2"/>
  <c r="I140" i="2"/>
  <c r="H140" i="2"/>
  <c r="I136" i="2"/>
  <c r="H136" i="2"/>
  <c r="I132" i="2"/>
  <c r="H132" i="2"/>
  <c r="I128" i="2"/>
  <c r="H128" i="2"/>
  <c r="I124" i="2"/>
  <c r="H124" i="2"/>
  <c r="I120" i="2"/>
  <c r="H120" i="2"/>
  <c r="I116" i="2"/>
  <c r="H116" i="2"/>
  <c r="I112" i="2"/>
  <c r="H112" i="2"/>
  <c r="I108" i="2"/>
  <c r="H108" i="2"/>
  <c r="I104" i="2"/>
  <c r="H104" i="2"/>
  <c r="I100" i="2"/>
  <c r="H100" i="2"/>
  <c r="I96" i="2"/>
  <c r="H96" i="2"/>
  <c r="I92" i="2"/>
  <c r="H92" i="2"/>
  <c r="I88" i="2"/>
  <c r="H88" i="2"/>
  <c r="I84" i="2"/>
  <c r="H84" i="2"/>
  <c r="I80" i="2"/>
  <c r="H80" i="2"/>
  <c r="I76" i="2"/>
  <c r="H76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0" i="2"/>
  <c r="H138" i="2"/>
  <c r="H106" i="2"/>
  <c r="H10" i="2"/>
  <c r="H29" i="2"/>
  <c r="I29" i="2"/>
  <c r="H25" i="2"/>
  <c r="I25" i="2"/>
  <c r="H21" i="2"/>
  <c r="I21" i="2"/>
  <c r="H17" i="2"/>
  <c r="I17" i="2"/>
  <c r="H13" i="2"/>
  <c r="I13" i="2"/>
  <c r="H9" i="2"/>
  <c r="I9" i="2"/>
  <c r="H5" i="2"/>
  <c r="I5" i="2"/>
  <c r="H72" i="2"/>
  <c r="H64" i="2"/>
  <c r="H56" i="2"/>
  <c r="H48" i="2"/>
  <c r="H40" i="2"/>
  <c r="H32" i="2"/>
  <c r="H24" i="2"/>
  <c r="H16" i="2"/>
  <c r="H8" i="2"/>
  <c r="H169" i="2"/>
  <c r="I169" i="2"/>
  <c r="H165" i="2"/>
  <c r="I165" i="2"/>
  <c r="H161" i="2"/>
  <c r="I161" i="2"/>
  <c r="H157" i="2"/>
  <c r="I157" i="2"/>
  <c r="H153" i="2"/>
  <c r="I153" i="2"/>
  <c r="H149" i="2"/>
  <c r="I149" i="2"/>
  <c r="H145" i="2"/>
  <c r="I145" i="2"/>
  <c r="H141" i="2"/>
  <c r="I141" i="2"/>
  <c r="H137" i="2"/>
  <c r="I137" i="2"/>
  <c r="H133" i="2"/>
  <c r="I133" i="2"/>
  <c r="H129" i="2"/>
  <c r="I129" i="2"/>
  <c r="H125" i="2"/>
  <c r="I125" i="2"/>
  <c r="H121" i="2"/>
  <c r="I121" i="2"/>
  <c r="H117" i="2"/>
  <c r="I117" i="2"/>
  <c r="H113" i="2"/>
  <c r="I113" i="2"/>
  <c r="H109" i="2"/>
  <c r="I109" i="2"/>
  <c r="H105" i="2"/>
  <c r="I105" i="2"/>
  <c r="H101" i="2"/>
  <c r="I101" i="2"/>
  <c r="H97" i="2"/>
  <c r="I97" i="2"/>
  <c r="H93" i="2"/>
  <c r="I93" i="2"/>
  <c r="H89" i="2"/>
  <c r="I89" i="2"/>
  <c r="H85" i="2"/>
  <c r="I85" i="2"/>
  <c r="H81" i="2"/>
  <c r="I81" i="2"/>
  <c r="H77" i="2"/>
  <c r="I77" i="2"/>
  <c r="H73" i="2"/>
  <c r="I73" i="2"/>
  <c r="H69" i="2"/>
  <c r="I69" i="2"/>
  <c r="H65" i="2"/>
  <c r="I65" i="2"/>
  <c r="H61" i="2"/>
  <c r="I61" i="2"/>
  <c r="H57" i="2"/>
  <c r="I57" i="2"/>
  <c r="H53" i="2"/>
  <c r="I53" i="2"/>
  <c r="H49" i="2"/>
  <c r="I49" i="2"/>
  <c r="H45" i="2"/>
  <c r="I45" i="2"/>
  <c r="H41" i="2"/>
  <c r="I41" i="2"/>
  <c r="H37" i="2"/>
  <c r="I37" i="2"/>
  <c r="H33" i="2"/>
  <c r="I33" i="2"/>
  <c r="H70" i="2"/>
  <c r="H62" i="2"/>
  <c r="H54" i="2"/>
  <c r="H46" i="2"/>
  <c r="H38" i="2"/>
  <c r="H27" i="2"/>
  <c r="I27" i="2"/>
  <c r="H23" i="2"/>
  <c r="I23" i="2"/>
  <c r="H19" i="2"/>
  <c r="I19" i="2"/>
  <c r="H15" i="2"/>
  <c r="I15" i="2"/>
  <c r="H11" i="2"/>
  <c r="I11" i="2"/>
  <c r="H7" i="2"/>
  <c r="I7" i="2"/>
  <c r="H3" i="2"/>
  <c r="I3" i="2"/>
  <c r="H68" i="2"/>
  <c r="H60" i="2"/>
  <c r="H52" i="2"/>
  <c r="H44" i="2"/>
  <c r="H36" i="2"/>
  <c r="H28" i="2"/>
  <c r="H20" i="2"/>
  <c r="H12" i="2"/>
  <c r="H4" i="2"/>
</calcChain>
</file>

<file path=xl/sharedStrings.xml><?xml version="1.0" encoding="utf-8"?>
<sst xmlns="http://schemas.openxmlformats.org/spreadsheetml/2006/main" count="1329" uniqueCount="68">
  <si>
    <t>mes</t>
  </si>
  <si>
    <t>codOrgao</t>
  </si>
  <si>
    <t>Caixa</t>
  </si>
  <si>
    <t>Obrigacoes</t>
  </si>
  <si>
    <t>Saldo</t>
  </si>
  <si>
    <t>2017 1</t>
  </si>
  <si>
    <t>2017 2</t>
  </si>
  <si>
    <t>2017 3</t>
  </si>
  <si>
    <t>2017 4</t>
  </si>
  <si>
    <t>2017 5</t>
  </si>
  <si>
    <t>2017 6</t>
  </si>
  <si>
    <t>2017 7</t>
  </si>
  <si>
    <t>2017 8</t>
  </si>
  <si>
    <t>2017 9</t>
  </si>
  <si>
    <t>2017 10</t>
  </si>
  <si>
    <t>2017 11</t>
  </si>
  <si>
    <t>2017 12</t>
  </si>
  <si>
    <t>2018 1</t>
  </si>
  <si>
    <t>2018 2</t>
  </si>
  <si>
    <t>2018 3</t>
  </si>
  <si>
    <t>2018 4</t>
  </si>
  <si>
    <t>2018 5</t>
  </si>
  <si>
    <t>2018 6</t>
  </si>
  <si>
    <t>2018 7</t>
  </si>
  <si>
    <t>2018 8</t>
  </si>
  <si>
    <t>1</t>
  </si>
  <si>
    <t>2017</t>
  </si>
  <si>
    <t>20301</t>
  </si>
  <si>
    <t>COMISSAO NACIONAL DE ENERGIA NUCLEAR</t>
  </si>
  <si>
    <t>20302</t>
  </si>
  <si>
    <t>NUCLEBRAS EQUIPAMENTOS PESADOS S/A</t>
  </si>
  <si>
    <t>20303</t>
  </si>
  <si>
    <t>INDUSTRIAS NUCLEARES DO BRASIL S/A</t>
  </si>
  <si>
    <t>20402</t>
  </si>
  <si>
    <t>AGENCIA ESPACIAL BRASILEIRA - AEB</t>
  </si>
  <si>
    <t>20501</t>
  </si>
  <si>
    <t>CONSELHO NACIONAL DE DES.CIENT.E TECNOLOGICO</t>
  </si>
  <si>
    <t>24000</t>
  </si>
  <si>
    <t>MINIST.DA CIENCIA,TECNOL.,INOV.E COMUNICACOES</t>
  </si>
  <si>
    <t>24209</t>
  </si>
  <si>
    <t>CENTRO NAC DE TECN ELETRONICA AVANCADA S/A</t>
  </si>
  <si>
    <t>24901</t>
  </si>
  <si>
    <t>FUNDO NAC.DE DESENV. CIENTIFICO E TECNOLOGICO</t>
  </si>
  <si>
    <t>41231</t>
  </si>
  <si>
    <t>AGENCIA NACIONAL DE TELECOMUNICACOES</t>
  </si>
  <si>
    <t>41232</t>
  </si>
  <si>
    <t>FUNDO DE UNIVERS.DOS SERV.DE TELECOMUNICACOES</t>
  </si>
  <si>
    <t>41903</t>
  </si>
  <si>
    <t>FUNDO P/O DESENV.TECNOL.DAS TELECOMUNICACOES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</si>
  <si>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</si>
  <si>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</si>
  <si>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</si>
  <si>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</si>
  <si>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</si>
  <si>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</si>
  <si>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</si>
  <si>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</si>
  <si>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</si>
  <si>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</si>
  <si>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</si>
  <si>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</si>
  <si>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</si>
  <si>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0</t>
  </si>
  <si>
    <t>2018</t>
  </si>
  <si>
    <t>obrig</t>
  </si>
  <si>
    <t>caixa</t>
  </si>
  <si>
    <t>obrig_R - obrig</t>
  </si>
  <si>
    <t>caixa_R -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</si>
</sst>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\(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18" fillId="0" borderId="0" xfId="0" applyFont="1"/>
    <xf numFmtId="164" fontId="18" fillId="0" borderId="0" xfId="0" applyNumberFormat="1" applyFont="1" applyAlignment="1"/>
    <xf numFmtId="43" fontId="18" fillId="0" borderId="0" xfId="1" applyFont="1"/>
    <xf numFmtId="0" fontId="18" fillId="33" borderId="0" xfId="0" applyFon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activeCell="A5" sqref="A5"/>
    </sheetView>
  </sheetViews>
  <sheetFormatPr defaultRowHeight="15" x14ac:dyDescent="0.25"/>
  <cols>
    <col min="4" max="4" width="12.85546875" bestFit="1" customWidth="1"/>
    <col min="5" max="7" width="16.85546875" bestFit="1" customWidth="1"/>
  </cols>
  <sheetData>
    <row r="1" spans="1:7" x14ac:dyDescent="0.25">
      <c r="B1" t="s">
        <v>0</v>
      </c>
      <c r="C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">
        <v>5</v>
      </c>
      <c r="C2">
        <v>20301</v>
      </c>
      <c r="D2" t="str">
        <f>C2&amp;" "&amp;B2</f>
        <v>20301 2017 1</v>
      </c>
      <c r="E2" s="1">
        <v>9848610.9199999999</v>
      </c>
      <c r="F2" s="1">
        <v>2109879.94</v>
      </c>
      <c r="G2" s="1">
        <v>7738730.9800000004</v>
      </c>
    </row>
    <row r="3" spans="1:7" x14ac:dyDescent="0.25">
      <c r="A3">
        <v>2</v>
      </c>
      <c r="B3" t="s">
        <v>5</v>
      </c>
      <c r="C3">
        <v>20302</v>
      </c>
      <c r="D3" t="str">
        <f t="shared" ref="D3:D66" si="0">C3&amp;" "&amp;B3</f>
        <v>20302 2017 1</v>
      </c>
      <c r="E3" s="1">
        <v>19990377.739999998</v>
      </c>
      <c r="F3" s="1">
        <v>45280657.82</v>
      </c>
      <c r="G3" s="1">
        <v>-25290280.079999998</v>
      </c>
    </row>
    <row r="4" spans="1:7" x14ac:dyDescent="0.25">
      <c r="A4">
        <v>3</v>
      </c>
      <c r="B4" t="s">
        <v>5</v>
      </c>
      <c r="C4">
        <v>20303</v>
      </c>
      <c r="D4" t="str">
        <f t="shared" si="0"/>
        <v>20303 2017 1</v>
      </c>
      <c r="E4" s="1">
        <v>16380123.789999999</v>
      </c>
      <c r="F4" s="1">
        <v>10621665.83</v>
      </c>
      <c r="G4" s="1">
        <v>5758457.96</v>
      </c>
    </row>
    <row r="5" spans="1:7" x14ac:dyDescent="0.25">
      <c r="A5">
        <v>4</v>
      </c>
      <c r="B5" t="s">
        <v>5</v>
      </c>
      <c r="C5">
        <v>20402</v>
      </c>
      <c r="D5" t="str">
        <f t="shared" si="0"/>
        <v>20402 2017 1</v>
      </c>
      <c r="E5" s="1">
        <v>1037850.03</v>
      </c>
      <c r="F5" s="1">
        <v>7.2759576141834308E-12</v>
      </c>
      <c r="G5" s="1">
        <v>1037850.03</v>
      </c>
    </row>
    <row r="6" spans="1:7" x14ac:dyDescent="0.25">
      <c r="A6">
        <v>5</v>
      </c>
      <c r="B6" t="s">
        <v>5</v>
      </c>
      <c r="C6">
        <v>20501</v>
      </c>
      <c r="D6" t="str">
        <f t="shared" si="0"/>
        <v>20501 2017 1</v>
      </c>
      <c r="E6" s="1">
        <v>254293497.37</v>
      </c>
      <c r="F6" s="1">
        <v>411543310.61624002</v>
      </c>
      <c r="G6" s="1">
        <v>-157249813.24623999</v>
      </c>
    </row>
    <row r="7" spans="1:7" x14ac:dyDescent="0.25">
      <c r="A7">
        <v>6</v>
      </c>
      <c r="B7" t="s">
        <v>5</v>
      </c>
      <c r="C7">
        <v>24000</v>
      </c>
      <c r="D7" t="str">
        <f t="shared" si="0"/>
        <v>24000 2017 1</v>
      </c>
      <c r="E7" s="1">
        <v>223220610.84</v>
      </c>
      <c r="F7" s="1">
        <v>59405505.490000002</v>
      </c>
      <c r="G7" s="1">
        <v>163815105.34999999</v>
      </c>
    </row>
    <row r="8" spans="1:7" x14ac:dyDescent="0.25">
      <c r="A8">
        <v>7</v>
      </c>
      <c r="B8" t="s">
        <v>5</v>
      </c>
      <c r="C8">
        <v>24209</v>
      </c>
      <c r="D8" t="str">
        <f t="shared" si="0"/>
        <v>24209 2017 1</v>
      </c>
      <c r="E8" s="1">
        <v>4368393.8099999996</v>
      </c>
      <c r="F8" s="1">
        <v>1415318.75</v>
      </c>
      <c r="G8" s="1">
        <v>2953075.06</v>
      </c>
    </row>
    <row r="9" spans="1:7" x14ac:dyDescent="0.25">
      <c r="A9">
        <v>8</v>
      </c>
      <c r="B9" t="s">
        <v>5</v>
      </c>
      <c r="C9">
        <v>24901</v>
      </c>
      <c r="D9" t="str">
        <f t="shared" si="0"/>
        <v>24901 2017 1</v>
      </c>
      <c r="E9" s="1">
        <v>395783230.47000003</v>
      </c>
      <c r="F9" s="1">
        <v>270098440.72000003</v>
      </c>
      <c r="G9" s="1">
        <v>125684789.75</v>
      </c>
    </row>
    <row r="10" spans="1:7" x14ac:dyDescent="0.25">
      <c r="A10">
        <v>9</v>
      </c>
      <c r="B10" t="s">
        <v>5</v>
      </c>
      <c r="C10">
        <v>41231</v>
      </c>
      <c r="D10" t="str">
        <f t="shared" si="0"/>
        <v>41231 2017 1</v>
      </c>
      <c r="E10" s="1">
        <v>4710364559.3299999</v>
      </c>
      <c r="F10" s="1">
        <v>3362246.84</v>
      </c>
      <c r="G10" s="1">
        <v>4707002312.4899998</v>
      </c>
    </row>
    <row r="11" spans="1:7" x14ac:dyDescent="0.25">
      <c r="A11">
        <v>10</v>
      </c>
      <c r="B11" t="s">
        <v>5</v>
      </c>
      <c r="C11">
        <v>41232</v>
      </c>
      <c r="D11" t="str">
        <f t="shared" si="0"/>
        <v>41232 2017 1</v>
      </c>
      <c r="E11" s="1">
        <v>4747196.7699999996</v>
      </c>
      <c r="F11" s="1">
        <v>0</v>
      </c>
      <c r="G11" s="1">
        <v>4747196.7699999996</v>
      </c>
    </row>
    <row r="12" spans="1:7" x14ac:dyDescent="0.25">
      <c r="A12">
        <v>11</v>
      </c>
      <c r="B12" t="s">
        <v>5</v>
      </c>
      <c r="C12">
        <v>41903</v>
      </c>
      <c r="D12" t="str">
        <f t="shared" si="0"/>
        <v>41903 2017 1</v>
      </c>
      <c r="E12" s="1">
        <v>949090.66</v>
      </c>
      <c r="F12" s="1">
        <v>8992913.0500000007</v>
      </c>
      <c r="G12" s="1">
        <v>-8043822.3899999997</v>
      </c>
    </row>
    <row r="13" spans="1:7" x14ac:dyDescent="0.25">
      <c r="A13">
        <v>12</v>
      </c>
      <c r="B13" t="s">
        <v>6</v>
      </c>
      <c r="C13">
        <v>20301</v>
      </c>
      <c r="D13" t="str">
        <f t="shared" si="0"/>
        <v>20301 2017 2</v>
      </c>
      <c r="E13" s="1">
        <v>9284792.0899999999</v>
      </c>
      <c r="F13" s="1">
        <v>4984994.8</v>
      </c>
      <c r="G13" s="1">
        <v>4299797.29</v>
      </c>
    </row>
    <row r="14" spans="1:7" x14ac:dyDescent="0.25">
      <c r="A14">
        <v>13</v>
      </c>
      <c r="B14" t="s">
        <v>6</v>
      </c>
      <c r="C14">
        <v>20302</v>
      </c>
      <c r="D14" t="str">
        <f t="shared" si="0"/>
        <v>20302 2017 2</v>
      </c>
      <c r="E14" s="1">
        <v>24101576.449999999</v>
      </c>
      <c r="F14" s="1">
        <v>47077065.689999998</v>
      </c>
      <c r="G14" s="1">
        <v>-22975489.239999998</v>
      </c>
    </row>
    <row r="15" spans="1:7" x14ac:dyDescent="0.25">
      <c r="A15">
        <v>14</v>
      </c>
      <c r="B15" t="s">
        <v>6</v>
      </c>
      <c r="C15">
        <v>20303</v>
      </c>
      <c r="D15" t="str">
        <f t="shared" si="0"/>
        <v>20303 2017 2</v>
      </c>
      <c r="E15" s="1">
        <v>11154345.15</v>
      </c>
      <c r="F15" s="1">
        <v>12062405.16</v>
      </c>
      <c r="G15" s="1">
        <v>-908060.01000000397</v>
      </c>
    </row>
    <row r="16" spans="1:7" x14ac:dyDescent="0.25">
      <c r="A16">
        <v>15</v>
      </c>
      <c r="B16" t="s">
        <v>6</v>
      </c>
      <c r="C16">
        <v>20402</v>
      </c>
      <c r="D16" t="str">
        <f t="shared" si="0"/>
        <v>20402 2017 2</v>
      </c>
      <c r="E16" s="1">
        <v>5336619.8099999996</v>
      </c>
      <c r="F16" s="1">
        <v>3954.4400000000101</v>
      </c>
      <c r="G16" s="1">
        <v>5332665.37</v>
      </c>
    </row>
    <row r="17" spans="1:7" x14ac:dyDescent="0.25">
      <c r="A17">
        <v>16</v>
      </c>
      <c r="B17" t="s">
        <v>6</v>
      </c>
      <c r="C17">
        <v>20501</v>
      </c>
      <c r="D17" t="str">
        <f t="shared" si="0"/>
        <v>20501 2017 2</v>
      </c>
      <c r="E17" s="1">
        <v>291354362.42000002</v>
      </c>
      <c r="F17" s="1">
        <v>346790319.44231498</v>
      </c>
      <c r="G17" s="1">
        <v>-55435957.022315003</v>
      </c>
    </row>
    <row r="18" spans="1:7" x14ac:dyDescent="0.25">
      <c r="A18">
        <v>17</v>
      </c>
      <c r="B18" t="s">
        <v>6</v>
      </c>
      <c r="C18">
        <v>24000</v>
      </c>
      <c r="D18" t="str">
        <f t="shared" si="0"/>
        <v>24000 2017 2</v>
      </c>
      <c r="E18" s="1">
        <v>163283392.27000001</v>
      </c>
      <c r="F18" s="1">
        <v>58698735.57</v>
      </c>
      <c r="G18" s="1">
        <v>104584656.7</v>
      </c>
    </row>
    <row r="19" spans="1:7" x14ac:dyDescent="0.25">
      <c r="A19">
        <v>18</v>
      </c>
      <c r="B19" t="s">
        <v>6</v>
      </c>
      <c r="C19">
        <v>24209</v>
      </c>
      <c r="D19" t="str">
        <f t="shared" si="0"/>
        <v>24209 2017 2</v>
      </c>
      <c r="E19" s="1">
        <v>2192129.81</v>
      </c>
      <c r="F19" s="1">
        <v>1524193.92</v>
      </c>
      <c r="G19" s="1">
        <v>667935.88999999897</v>
      </c>
    </row>
    <row r="20" spans="1:7" x14ac:dyDescent="0.25">
      <c r="A20">
        <v>19</v>
      </c>
      <c r="B20" t="s">
        <v>6</v>
      </c>
      <c r="C20">
        <v>24901</v>
      </c>
      <c r="D20" t="str">
        <f t="shared" si="0"/>
        <v>24901 2017 2</v>
      </c>
      <c r="E20" s="1">
        <v>366033282.64999998</v>
      </c>
      <c r="F20" s="1">
        <v>221448138.31999999</v>
      </c>
      <c r="G20" s="1">
        <v>144585144.33000001</v>
      </c>
    </row>
    <row r="21" spans="1:7" x14ac:dyDescent="0.25">
      <c r="A21">
        <v>20</v>
      </c>
      <c r="B21" t="s">
        <v>6</v>
      </c>
      <c r="C21">
        <v>41231</v>
      </c>
      <c r="D21" t="str">
        <f t="shared" si="0"/>
        <v>41231 2017 2</v>
      </c>
      <c r="E21" s="1">
        <v>4709703857.8000002</v>
      </c>
      <c r="F21" s="1">
        <v>663156.47000000102</v>
      </c>
      <c r="G21" s="1">
        <v>4709040701.3299999</v>
      </c>
    </row>
    <row r="22" spans="1:7" x14ac:dyDescent="0.25">
      <c r="A22">
        <v>21</v>
      </c>
      <c r="B22" t="s">
        <v>6</v>
      </c>
      <c r="C22">
        <v>41232</v>
      </c>
      <c r="D22" t="str">
        <f t="shared" si="0"/>
        <v>41232 2017 2</v>
      </c>
      <c r="E22" s="1">
        <v>4747196.7699999996</v>
      </c>
      <c r="F22" s="1">
        <v>0</v>
      </c>
      <c r="G22" s="1">
        <v>4747196.7699999996</v>
      </c>
    </row>
    <row r="23" spans="1:7" x14ac:dyDescent="0.25">
      <c r="A23">
        <v>22</v>
      </c>
      <c r="B23" t="s">
        <v>6</v>
      </c>
      <c r="C23">
        <v>41903</v>
      </c>
      <c r="D23" t="str">
        <f t="shared" si="0"/>
        <v>41903 2017 2</v>
      </c>
      <c r="E23" s="1">
        <v>713991.28</v>
      </c>
      <c r="F23" s="1">
        <v>8757813.6699999999</v>
      </c>
      <c r="G23" s="1">
        <v>-8043822.3899999997</v>
      </c>
    </row>
    <row r="24" spans="1:7" x14ac:dyDescent="0.25">
      <c r="A24">
        <v>23</v>
      </c>
      <c r="B24" t="s">
        <v>7</v>
      </c>
      <c r="C24">
        <v>20301</v>
      </c>
      <c r="D24" t="str">
        <f t="shared" si="0"/>
        <v>20301 2017 3</v>
      </c>
      <c r="E24" s="1">
        <v>9932809.6099999994</v>
      </c>
      <c r="F24" s="1">
        <v>6345162.4400000004</v>
      </c>
      <c r="G24" s="1">
        <v>3587647.17</v>
      </c>
    </row>
    <row r="25" spans="1:7" x14ac:dyDescent="0.25">
      <c r="A25">
        <v>24</v>
      </c>
      <c r="B25" t="s">
        <v>7</v>
      </c>
      <c r="C25">
        <v>20302</v>
      </c>
      <c r="D25" t="str">
        <f t="shared" si="0"/>
        <v>20302 2017 3</v>
      </c>
      <c r="E25" s="1">
        <v>22499175.550000001</v>
      </c>
      <c r="F25" s="1">
        <v>40414141.759999998</v>
      </c>
      <c r="G25" s="1">
        <v>-17914966.210000001</v>
      </c>
    </row>
    <row r="26" spans="1:7" x14ac:dyDescent="0.25">
      <c r="A26">
        <v>25</v>
      </c>
      <c r="B26" t="s">
        <v>7</v>
      </c>
      <c r="C26">
        <v>20303</v>
      </c>
      <c r="D26" t="str">
        <f t="shared" si="0"/>
        <v>20303 2017 3</v>
      </c>
      <c r="E26" s="1">
        <v>6363437.8700000001</v>
      </c>
      <c r="F26" s="1">
        <v>11934641.539999999</v>
      </c>
      <c r="G26" s="1">
        <v>-5571203.6699999999</v>
      </c>
    </row>
    <row r="27" spans="1:7" x14ac:dyDescent="0.25">
      <c r="A27">
        <v>26</v>
      </c>
      <c r="B27" t="s">
        <v>7</v>
      </c>
      <c r="C27">
        <v>20402</v>
      </c>
      <c r="D27" t="str">
        <f t="shared" si="0"/>
        <v>20402 2017 3</v>
      </c>
      <c r="E27" s="1">
        <v>1922776.8</v>
      </c>
      <c r="F27" s="1">
        <v>6454.2000000001299</v>
      </c>
      <c r="G27" s="1">
        <v>1916322.6</v>
      </c>
    </row>
    <row r="28" spans="1:7" x14ac:dyDescent="0.25">
      <c r="A28">
        <v>27</v>
      </c>
      <c r="B28" t="s">
        <v>7</v>
      </c>
      <c r="C28">
        <v>20501</v>
      </c>
      <c r="D28" t="str">
        <f t="shared" si="0"/>
        <v>20501 2017 3</v>
      </c>
      <c r="E28" s="1">
        <v>270022611.69999999</v>
      </c>
      <c r="F28" s="1">
        <v>409879889.521231</v>
      </c>
      <c r="G28" s="1">
        <v>-139857277.82123101</v>
      </c>
    </row>
    <row r="29" spans="1:7" x14ac:dyDescent="0.25">
      <c r="A29">
        <v>28</v>
      </c>
      <c r="B29" t="s">
        <v>7</v>
      </c>
      <c r="C29">
        <v>24000</v>
      </c>
      <c r="D29" t="str">
        <f t="shared" si="0"/>
        <v>24000 2017 3</v>
      </c>
      <c r="E29" s="1">
        <v>142010684.41</v>
      </c>
      <c r="F29" s="1">
        <v>62899525.700000003</v>
      </c>
      <c r="G29" s="1">
        <v>79111158.709999993</v>
      </c>
    </row>
    <row r="30" spans="1:7" x14ac:dyDescent="0.25">
      <c r="A30">
        <v>29</v>
      </c>
      <c r="B30" t="s">
        <v>7</v>
      </c>
      <c r="C30">
        <v>24209</v>
      </c>
      <c r="D30" t="str">
        <f t="shared" si="0"/>
        <v>24209 2017 3</v>
      </c>
      <c r="E30" s="1">
        <v>2347674.4700000002</v>
      </c>
      <c r="F30" s="1">
        <v>1643583.56</v>
      </c>
      <c r="G30" s="1">
        <v>704090.90999999898</v>
      </c>
    </row>
    <row r="31" spans="1:7" x14ac:dyDescent="0.25">
      <c r="A31">
        <v>30</v>
      </c>
      <c r="B31" t="s">
        <v>7</v>
      </c>
      <c r="C31">
        <v>24901</v>
      </c>
      <c r="D31" t="str">
        <f t="shared" si="0"/>
        <v>24901 2017 3</v>
      </c>
      <c r="E31" s="1">
        <v>451209788.74000001</v>
      </c>
      <c r="F31" s="1">
        <v>190020388.81999999</v>
      </c>
      <c r="G31" s="1">
        <v>261189399.91999999</v>
      </c>
    </row>
    <row r="32" spans="1:7" x14ac:dyDescent="0.25">
      <c r="A32">
        <v>31</v>
      </c>
      <c r="B32" t="s">
        <v>7</v>
      </c>
      <c r="C32">
        <v>41231</v>
      </c>
      <c r="D32" t="str">
        <f t="shared" si="0"/>
        <v>41231 2017 3</v>
      </c>
      <c r="E32" s="1">
        <v>4713137179.46</v>
      </c>
      <c r="F32" s="1">
        <v>128477.75000000199</v>
      </c>
      <c r="G32" s="1">
        <v>4713008701.71</v>
      </c>
    </row>
    <row r="33" spans="1:7" x14ac:dyDescent="0.25">
      <c r="A33">
        <v>32</v>
      </c>
      <c r="B33" t="s">
        <v>7</v>
      </c>
      <c r="C33">
        <v>41232</v>
      </c>
      <c r="D33" t="str">
        <f t="shared" si="0"/>
        <v>41232 2017 3</v>
      </c>
      <c r="E33" s="1">
        <v>4747196.7699999996</v>
      </c>
      <c r="F33" s="1">
        <v>0</v>
      </c>
      <c r="G33" s="1">
        <v>4747196.7699999996</v>
      </c>
    </row>
    <row r="34" spans="1:7" x14ac:dyDescent="0.25">
      <c r="A34">
        <v>33</v>
      </c>
      <c r="B34" t="s">
        <v>7</v>
      </c>
      <c r="C34">
        <v>41903</v>
      </c>
      <c r="D34" t="str">
        <f t="shared" si="0"/>
        <v>41903 2017 3</v>
      </c>
      <c r="E34" s="1">
        <v>631091.28</v>
      </c>
      <c r="F34" s="1">
        <v>7257813.6699999999</v>
      </c>
      <c r="G34" s="1">
        <v>-6626722.3899999997</v>
      </c>
    </row>
    <row r="35" spans="1:7" x14ac:dyDescent="0.25">
      <c r="A35">
        <v>34</v>
      </c>
      <c r="B35" t="s">
        <v>8</v>
      </c>
      <c r="C35">
        <v>20301</v>
      </c>
      <c r="D35" t="str">
        <f t="shared" si="0"/>
        <v>20301 2017 4</v>
      </c>
      <c r="E35" s="1">
        <v>8472023.3499999996</v>
      </c>
      <c r="F35" s="1">
        <v>5304583.2699999996</v>
      </c>
      <c r="G35" s="1">
        <v>3167440.08</v>
      </c>
    </row>
    <row r="36" spans="1:7" x14ac:dyDescent="0.25">
      <c r="A36">
        <v>35</v>
      </c>
      <c r="B36" t="s">
        <v>8</v>
      </c>
      <c r="C36">
        <v>20302</v>
      </c>
      <c r="D36" t="str">
        <f t="shared" si="0"/>
        <v>20302 2017 4</v>
      </c>
      <c r="E36" s="1">
        <v>20680490.739999998</v>
      </c>
      <c r="F36" s="1">
        <v>39108110.479999997</v>
      </c>
      <c r="G36" s="1">
        <v>-18427619.739999998</v>
      </c>
    </row>
    <row r="37" spans="1:7" x14ac:dyDescent="0.25">
      <c r="A37">
        <v>36</v>
      </c>
      <c r="B37" t="s">
        <v>8</v>
      </c>
      <c r="C37">
        <v>20303</v>
      </c>
      <c r="D37" t="str">
        <f t="shared" si="0"/>
        <v>20303 2017 4</v>
      </c>
      <c r="E37" s="1">
        <v>4749013.42</v>
      </c>
      <c r="F37" s="1">
        <v>10875728.789999999</v>
      </c>
      <c r="G37" s="1">
        <v>-6126715.3700000001</v>
      </c>
    </row>
    <row r="38" spans="1:7" x14ac:dyDescent="0.25">
      <c r="A38">
        <v>37</v>
      </c>
      <c r="B38" t="s">
        <v>8</v>
      </c>
      <c r="C38">
        <v>20402</v>
      </c>
      <c r="D38" t="str">
        <f t="shared" si="0"/>
        <v>20402 2017 4</v>
      </c>
      <c r="E38" s="1">
        <v>1869805.23</v>
      </c>
      <c r="F38" s="1">
        <v>3954.4400000001301</v>
      </c>
      <c r="G38" s="1">
        <v>1865850.79</v>
      </c>
    </row>
    <row r="39" spans="1:7" x14ac:dyDescent="0.25">
      <c r="A39">
        <v>38</v>
      </c>
      <c r="B39" t="s">
        <v>8</v>
      </c>
      <c r="C39">
        <v>20501</v>
      </c>
      <c r="D39" t="str">
        <f t="shared" si="0"/>
        <v>20501 2017 4</v>
      </c>
      <c r="E39" s="1">
        <v>264879679.21000001</v>
      </c>
      <c r="F39" s="1">
        <v>378948322.67943901</v>
      </c>
      <c r="G39" s="1">
        <v>-114068643.469439</v>
      </c>
    </row>
    <row r="40" spans="1:7" x14ac:dyDescent="0.25">
      <c r="A40">
        <v>39</v>
      </c>
      <c r="B40" t="s">
        <v>8</v>
      </c>
      <c r="C40">
        <v>24000</v>
      </c>
      <c r="D40" t="str">
        <f t="shared" si="0"/>
        <v>24000 2017 4</v>
      </c>
      <c r="E40" s="1">
        <v>229368567.68000001</v>
      </c>
      <c r="F40" s="1">
        <v>54730598.57</v>
      </c>
      <c r="G40" s="1">
        <v>174637969.11000001</v>
      </c>
    </row>
    <row r="41" spans="1:7" x14ac:dyDescent="0.25">
      <c r="A41">
        <v>40</v>
      </c>
      <c r="B41" t="s">
        <v>8</v>
      </c>
      <c r="C41">
        <v>24209</v>
      </c>
      <c r="D41" t="str">
        <f t="shared" si="0"/>
        <v>24209 2017 4</v>
      </c>
      <c r="E41" s="1">
        <v>2772687.86</v>
      </c>
      <c r="F41" s="1">
        <v>1462405.1200000001</v>
      </c>
      <c r="G41" s="1">
        <v>1310282.74</v>
      </c>
    </row>
    <row r="42" spans="1:7" x14ac:dyDescent="0.25">
      <c r="A42">
        <v>41</v>
      </c>
      <c r="B42" t="s">
        <v>8</v>
      </c>
      <c r="C42">
        <v>24901</v>
      </c>
      <c r="D42" t="str">
        <f t="shared" si="0"/>
        <v>24901 2017 4</v>
      </c>
      <c r="E42" s="1">
        <v>479518616.49000001</v>
      </c>
      <c r="F42" s="1">
        <v>201478239.15000001</v>
      </c>
      <c r="G42" s="1">
        <v>278040377.33999997</v>
      </c>
    </row>
    <row r="43" spans="1:7" x14ac:dyDescent="0.25">
      <c r="A43">
        <v>42</v>
      </c>
      <c r="B43" t="s">
        <v>8</v>
      </c>
      <c r="C43">
        <v>41231</v>
      </c>
      <c r="D43" t="str">
        <f t="shared" si="0"/>
        <v>41231 2017 4</v>
      </c>
      <c r="E43" s="1">
        <v>4713856619.7600002</v>
      </c>
      <c r="F43" s="1">
        <v>198187.800000004</v>
      </c>
      <c r="G43" s="1">
        <v>4713658431.96</v>
      </c>
    </row>
    <row r="44" spans="1:7" x14ac:dyDescent="0.25">
      <c r="A44">
        <v>43</v>
      </c>
      <c r="B44" t="s">
        <v>8</v>
      </c>
      <c r="C44">
        <v>41232</v>
      </c>
      <c r="D44" t="str">
        <f t="shared" si="0"/>
        <v>41232 2017 4</v>
      </c>
      <c r="E44" s="1">
        <v>4747196.7699999996</v>
      </c>
      <c r="F44" s="1">
        <v>0</v>
      </c>
      <c r="G44" s="1">
        <v>4747196.7699999996</v>
      </c>
    </row>
    <row r="45" spans="1:7" x14ac:dyDescent="0.25">
      <c r="A45">
        <v>44</v>
      </c>
      <c r="B45" t="s">
        <v>8</v>
      </c>
      <c r="C45">
        <v>41903</v>
      </c>
      <c r="D45" t="str">
        <f t="shared" si="0"/>
        <v>41903 2017 4</v>
      </c>
      <c r="E45" s="1">
        <v>631091.28</v>
      </c>
      <c r="F45" s="1">
        <v>7907813.6699999999</v>
      </c>
      <c r="G45" s="1">
        <v>-7276722.3899999997</v>
      </c>
    </row>
    <row r="46" spans="1:7" x14ac:dyDescent="0.25">
      <c r="A46">
        <v>45</v>
      </c>
      <c r="B46" t="s">
        <v>9</v>
      </c>
      <c r="C46">
        <v>20301</v>
      </c>
      <c r="D46" t="str">
        <f t="shared" si="0"/>
        <v>20301 2017 5</v>
      </c>
      <c r="E46" s="1">
        <v>11234429.41</v>
      </c>
      <c r="F46" s="1">
        <v>6588817.3899999997</v>
      </c>
      <c r="G46" s="1">
        <v>4645612.0199999996</v>
      </c>
    </row>
    <row r="47" spans="1:7" x14ac:dyDescent="0.25">
      <c r="A47">
        <v>46</v>
      </c>
      <c r="B47" t="s">
        <v>9</v>
      </c>
      <c r="C47">
        <v>20302</v>
      </c>
      <c r="D47" t="str">
        <f t="shared" si="0"/>
        <v>20302 2017 5</v>
      </c>
      <c r="E47" s="1">
        <v>25242308.879999999</v>
      </c>
      <c r="F47" s="1">
        <v>35893122.909999996</v>
      </c>
      <c r="G47" s="1">
        <v>-10650814.029999999</v>
      </c>
    </row>
    <row r="48" spans="1:7" x14ac:dyDescent="0.25">
      <c r="A48">
        <v>47</v>
      </c>
      <c r="B48" t="s">
        <v>9</v>
      </c>
      <c r="C48">
        <v>20303</v>
      </c>
      <c r="D48" t="str">
        <f t="shared" si="0"/>
        <v>20303 2017 5</v>
      </c>
      <c r="E48" s="1">
        <v>5352988.3100000098</v>
      </c>
      <c r="F48" s="1">
        <v>12663646.52</v>
      </c>
      <c r="G48" s="1">
        <v>-7310658.2099999897</v>
      </c>
    </row>
    <row r="49" spans="1:7" x14ac:dyDescent="0.25">
      <c r="A49">
        <v>48</v>
      </c>
      <c r="B49" t="s">
        <v>9</v>
      </c>
      <c r="C49">
        <v>20402</v>
      </c>
      <c r="D49" t="str">
        <f t="shared" si="0"/>
        <v>20402 2017 5</v>
      </c>
      <c r="E49" s="1">
        <v>2307795.58</v>
      </c>
      <c r="F49" s="1">
        <v>1.2812506611226101E-10</v>
      </c>
      <c r="G49" s="1">
        <v>2307795.58</v>
      </c>
    </row>
    <row r="50" spans="1:7" x14ac:dyDescent="0.25">
      <c r="A50">
        <v>49</v>
      </c>
      <c r="B50" t="s">
        <v>9</v>
      </c>
      <c r="C50">
        <v>20501</v>
      </c>
      <c r="D50" t="str">
        <f t="shared" si="0"/>
        <v>20501 2017 5</v>
      </c>
      <c r="E50" s="1">
        <v>257254843.61000001</v>
      </c>
      <c r="F50" s="1">
        <v>355356272.81220299</v>
      </c>
      <c r="G50" s="1">
        <v>-98101429.202203006</v>
      </c>
    </row>
    <row r="51" spans="1:7" x14ac:dyDescent="0.25">
      <c r="A51">
        <v>50</v>
      </c>
      <c r="B51" t="s">
        <v>9</v>
      </c>
      <c r="C51">
        <v>24000</v>
      </c>
      <c r="D51" t="str">
        <f t="shared" si="0"/>
        <v>24000 2017 5</v>
      </c>
      <c r="E51" s="1">
        <v>65597902.240000002</v>
      </c>
      <c r="F51" s="1">
        <v>155747273.62</v>
      </c>
      <c r="G51" s="1">
        <v>-90149371.379999995</v>
      </c>
    </row>
    <row r="52" spans="1:7" x14ac:dyDescent="0.25">
      <c r="A52">
        <v>51</v>
      </c>
      <c r="B52" t="s">
        <v>9</v>
      </c>
      <c r="C52">
        <v>24209</v>
      </c>
      <c r="D52" t="str">
        <f t="shared" si="0"/>
        <v>24209 2017 5</v>
      </c>
      <c r="E52" s="1">
        <v>4226749.09</v>
      </c>
      <c r="F52" s="1">
        <v>1625561.07</v>
      </c>
      <c r="G52" s="1">
        <v>2601188.02</v>
      </c>
    </row>
    <row r="53" spans="1:7" x14ac:dyDescent="0.25">
      <c r="A53">
        <v>52</v>
      </c>
      <c r="B53" t="s">
        <v>9</v>
      </c>
      <c r="C53">
        <v>24901</v>
      </c>
      <c r="D53" t="str">
        <f t="shared" si="0"/>
        <v>24901 2017 5</v>
      </c>
      <c r="E53" s="1">
        <v>483519681.17000002</v>
      </c>
      <c r="F53" s="1">
        <v>231534440.44999999</v>
      </c>
      <c r="G53" s="1">
        <v>251985240.72</v>
      </c>
    </row>
    <row r="54" spans="1:7" x14ac:dyDescent="0.25">
      <c r="A54">
        <v>53</v>
      </c>
      <c r="B54" t="s">
        <v>9</v>
      </c>
      <c r="C54">
        <v>41231</v>
      </c>
      <c r="D54" t="str">
        <f t="shared" si="0"/>
        <v>41231 2017 5</v>
      </c>
      <c r="E54" s="1">
        <v>4716228154.0299997</v>
      </c>
      <c r="F54" s="1">
        <v>1480244.04000001</v>
      </c>
      <c r="G54" s="1">
        <v>4714747909.9899998</v>
      </c>
    </row>
    <row r="55" spans="1:7" x14ac:dyDescent="0.25">
      <c r="A55">
        <v>54</v>
      </c>
      <c r="B55" t="s">
        <v>9</v>
      </c>
      <c r="C55">
        <v>41232</v>
      </c>
      <c r="D55" t="str">
        <f t="shared" si="0"/>
        <v>41232 2017 5</v>
      </c>
      <c r="E55" s="1">
        <v>4747196.7699999996</v>
      </c>
      <c r="F55" s="1">
        <v>0</v>
      </c>
      <c r="G55" s="1">
        <v>4747196.7699999996</v>
      </c>
    </row>
    <row r="56" spans="1:7" x14ac:dyDescent="0.25">
      <c r="A56">
        <v>55</v>
      </c>
      <c r="B56" t="s">
        <v>9</v>
      </c>
      <c r="C56">
        <v>41903</v>
      </c>
      <c r="D56" t="str">
        <f t="shared" si="0"/>
        <v>41903 2017 5</v>
      </c>
      <c r="E56" s="1">
        <v>631091.28</v>
      </c>
      <c r="F56" s="1">
        <v>7907813.6699999999</v>
      </c>
      <c r="G56" s="1">
        <v>-7276722.3899999997</v>
      </c>
    </row>
    <row r="57" spans="1:7" x14ac:dyDescent="0.25">
      <c r="A57">
        <v>56</v>
      </c>
      <c r="B57" t="s">
        <v>10</v>
      </c>
      <c r="C57">
        <v>20301</v>
      </c>
      <c r="D57" t="str">
        <f t="shared" si="0"/>
        <v>20301 2017 6</v>
      </c>
      <c r="E57" s="1">
        <v>9500810.7699999996</v>
      </c>
      <c r="F57" s="1">
        <v>4797665.6100000096</v>
      </c>
      <c r="G57" s="1">
        <v>4703145.1599999899</v>
      </c>
    </row>
    <row r="58" spans="1:7" x14ac:dyDescent="0.25">
      <c r="A58">
        <v>57</v>
      </c>
      <c r="B58" t="s">
        <v>10</v>
      </c>
      <c r="C58">
        <v>20302</v>
      </c>
      <c r="D58" t="str">
        <f t="shared" si="0"/>
        <v>20302 2017 6</v>
      </c>
      <c r="E58" s="1">
        <v>22147657.039999999</v>
      </c>
      <c r="F58" s="1">
        <v>33239523.210000001</v>
      </c>
      <c r="G58" s="1">
        <v>-11091866.17</v>
      </c>
    </row>
    <row r="59" spans="1:7" x14ac:dyDescent="0.25">
      <c r="A59">
        <v>58</v>
      </c>
      <c r="B59" t="s">
        <v>10</v>
      </c>
      <c r="C59">
        <v>20303</v>
      </c>
      <c r="D59" t="str">
        <f t="shared" si="0"/>
        <v>20303 2017 6</v>
      </c>
      <c r="E59" s="1">
        <v>50699799.32</v>
      </c>
      <c r="F59" s="1">
        <v>14374124.9</v>
      </c>
      <c r="G59" s="1">
        <v>36325674.420000002</v>
      </c>
    </row>
    <row r="60" spans="1:7" x14ac:dyDescent="0.25">
      <c r="A60">
        <v>59</v>
      </c>
      <c r="B60" t="s">
        <v>10</v>
      </c>
      <c r="C60">
        <v>20402</v>
      </c>
      <c r="D60" t="str">
        <f t="shared" si="0"/>
        <v>20402 2017 6</v>
      </c>
      <c r="E60" s="1">
        <v>1181066.2</v>
      </c>
      <c r="F60" s="1">
        <v>34665.250000000102</v>
      </c>
      <c r="G60" s="1">
        <v>1146400.95</v>
      </c>
    </row>
    <row r="61" spans="1:7" x14ac:dyDescent="0.25">
      <c r="A61">
        <v>60</v>
      </c>
      <c r="B61" t="s">
        <v>10</v>
      </c>
      <c r="C61">
        <v>20501</v>
      </c>
      <c r="D61" t="str">
        <f t="shared" si="0"/>
        <v>20501 2017 6</v>
      </c>
      <c r="E61" s="1">
        <v>294207861.10000002</v>
      </c>
      <c r="F61" s="1">
        <v>373823122.70533699</v>
      </c>
      <c r="G61" s="1">
        <v>-79615261.605336994</v>
      </c>
    </row>
    <row r="62" spans="1:7" x14ac:dyDescent="0.25">
      <c r="A62">
        <v>61</v>
      </c>
      <c r="B62" t="s">
        <v>10</v>
      </c>
      <c r="C62">
        <v>24000</v>
      </c>
      <c r="D62" t="str">
        <f t="shared" si="0"/>
        <v>24000 2017 6</v>
      </c>
      <c r="E62" s="1">
        <v>192721574.69</v>
      </c>
      <c r="F62" s="1">
        <v>50589966.850000001</v>
      </c>
      <c r="G62" s="1">
        <v>142131607.84</v>
      </c>
    </row>
    <row r="63" spans="1:7" x14ac:dyDescent="0.25">
      <c r="A63">
        <v>62</v>
      </c>
      <c r="B63" t="s">
        <v>10</v>
      </c>
      <c r="C63">
        <v>24209</v>
      </c>
      <c r="D63" t="str">
        <f t="shared" si="0"/>
        <v>24209 2017 6</v>
      </c>
      <c r="E63" s="1">
        <v>2772556.02</v>
      </c>
      <c r="F63" s="1">
        <v>1638693.91</v>
      </c>
      <c r="G63" s="1">
        <v>1133862.1100000001</v>
      </c>
    </row>
    <row r="64" spans="1:7" x14ac:dyDescent="0.25">
      <c r="A64">
        <v>63</v>
      </c>
      <c r="B64" t="s">
        <v>10</v>
      </c>
      <c r="C64">
        <v>24901</v>
      </c>
      <c r="D64" t="str">
        <f t="shared" si="0"/>
        <v>24901 2017 6</v>
      </c>
      <c r="E64" s="1">
        <v>475823374.19999999</v>
      </c>
      <c r="F64" s="1">
        <v>212754315.72999999</v>
      </c>
      <c r="G64" s="1">
        <v>263069058.47</v>
      </c>
    </row>
    <row r="65" spans="1:7" x14ac:dyDescent="0.25">
      <c r="A65">
        <v>64</v>
      </c>
      <c r="B65" t="s">
        <v>10</v>
      </c>
      <c r="C65">
        <v>41231</v>
      </c>
      <c r="D65" t="str">
        <f t="shared" si="0"/>
        <v>41231 2017 6</v>
      </c>
      <c r="E65" s="1">
        <v>4716640745.0600004</v>
      </c>
      <c r="F65" s="1">
        <v>2647009.0699999998</v>
      </c>
      <c r="G65" s="1">
        <v>4713993735.9899998</v>
      </c>
    </row>
    <row r="66" spans="1:7" x14ac:dyDescent="0.25">
      <c r="A66">
        <v>65</v>
      </c>
      <c r="B66" t="s">
        <v>10</v>
      </c>
      <c r="C66">
        <v>41232</v>
      </c>
      <c r="D66" t="str">
        <f t="shared" si="0"/>
        <v>41232 2017 6</v>
      </c>
      <c r="E66" s="1">
        <v>4747196.7699999996</v>
      </c>
      <c r="F66" s="1">
        <v>0</v>
      </c>
      <c r="G66" s="1">
        <v>4747196.7699999996</v>
      </c>
    </row>
    <row r="67" spans="1:7" x14ac:dyDescent="0.25">
      <c r="A67">
        <v>66</v>
      </c>
      <c r="B67" t="s">
        <v>10</v>
      </c>
      <c r="C67">
        <v>41903</v>
      </c>
      <c r="D67" t="str">
        <f t="shared" ref="D67:D130" si="1">C67&amp;" "&amp;B67</f>
        <v>41903 2017 6</v>
      </c>
      <c r="E67" s="1">
        <v>631091.28</v>
      </c>
      <c r="F67" s="1">
        <v>10557813.67</v>
      </c>
      <c r="G67" s="1">
        <v>-9926722.3900000006</v>
      </c>
    </row>
    <row r="68" spans="1:7" x14ac:dyDescent="0.25">
      <c r="A68">
        <v>67</v>
      </c>
      <c r="B68" t="s">
        <v>11</v>
      </c>
      <c r="C68">
        <v>20301</v>
      </c>
      <c r="D68" t="str">
        <f t="shared" si="1"/>
        <v>20301 2017 7</v>
      </c>
      <c r="E68" s="1">
        <v>11795987.789999999</v>
      </c>
      <c r="F68" s="1">
        <v>6479758.01000001</v>
      </c>
      <c r="G68" s="1">
        <v>5316229.77999999</v>
      </c>
    </row>
    <row r="69" spans="1:7" x14ac:dyDescent="0.25">
      <c r="A69">
        <v>68</v>
      </c>
      <c r="B69" t="s">
        <v>11</v>
      </c>
      <c r="C69">
        <v>20302</v>
      </c>
      <c r="D69" t="str">
        <f t="shared" si="1"/>
        <v>20302 2017 7</v>
      </c>
      <c r="E69" s="1">
        <v>22519978.850000001</v>
      </c>
      <c r="F69" s="1">
        <v>33841550.659999996</v>
      </c>
      <c r="G69" s="1">
        <v>-11321571.810000001</v>
      </c>
    </row>
    <row r="70" spans="1:7" x14ac:dyDescent="0.25">
      <c r="A70">
        <v>69</v>
      </c>
      <c r="B70" t="s">
        <v>11</v>
      </c>
      <c r="C70">
        <v>20303</v>
      </c>
      <c r="D70" t="str">
        <f t="shared" si="1"/>
        <v>20303 2017 7</v>
      </c>
      <c r="E70" s="1">
        <v>18725787.129999999</v>
      </c>
      <c r="F70" s="1">
        <v>11378888.970000001</v>
      </c>
      <c r="G70" s="1">
        <v>7346898.1600000104</v>
      </c>
    </row>
    <row r="71" spans="1:7" x14ac:dyDescent="0.25">
      <c r="A71">
        <v>70</v>
      </c>
      <c r="B71" t="s">
        <v>11</v>
      </c>
      <c r="C71">
        <v>20402</v>
      </c>
      <c r="D71" t="str">
        <f t="shared" si="1"/>
        <v>20402 2017 7</v>
      </c>
      <c r="E71" s="1">
        <v>4522937.0199999996</v>
      </c>
      <c r="F71" s="1">
        <v>2.6818725018529201E-10</v>
      </c>
      <c r="G71" s="1">
        <v>4522937.0199999996</v>
      </c>
    </row>
    <row r="72" spans="1:7" x14ac:dyDescent="0.25">
      <c r="A72">
        <v>71</v>
      </c>
      <c r="B72" t="s">
        <v>11</v>
      </c>
      <c r="C72">
        <v>20501</v>
      </c>
      <c r="D72" t="str">
        <f t="shared" si="1"/>
        <v>20501 2017 7</v>
      </c>
      <c r="E72" s="1">
        <v>271951299.42000002</v>
      </c>
      <c r="F72" s="1">
        <v>473312332.63879198</v>
      </c>
      <c r="G72" s="1">
        <v>-201361033.21879199</v>
      </c>
    </row>
    <row r="73" spans="1:7" x14ac:dyDescent="0.25">
      <c r="A73">
        <v>72</v>
      </c>
      <c r="B73" t="s">
        <v>11</v>
      </c>
      <c r="C73">
        <v>24000</v>
      </c>
      <c r="D73" t="str">
        <f t="shared" si="1"/>
        <v>24000 2017 7</v>
      </c>
      <c r="E73" s="1">
        <v>93793501.090000004</v>
      </c>
      <c r="F73" s="1">
        <v>49363499.789999999</v>
      </c>
      <c r="G73" s="1">
        <v>44430001.299999997</v>
      </c>
    </row>
    <row r="74" spans="1:7" x14ac:dyDescent="0.25">
      <c r="A74">
        <v>73</v>
      </c>
      <c r="B74" t="s">
        <v>11</v>
      </c>
      <c r="C74">
        <v>24209</v>
      </c>
      <c r="D74" t="str">
        <f t="shared" si="1"/>
        <v>24209 2017 7</v>
      </c>
      <c r="E74" s="1">
        <v>3497471.04</v>
      </c>
      <c r="F74" s="1">
        <v>1110007.0900000001</v>
      </c>
      <c r="G74" s="1">
        <v>2387463.9500000002</v>
      </c>
    </row>
    <row r="75" spans="1:7" x14ac:dyDescent="0.25">
      <c r="A75">
        <v>74</v>
      </c>
      <c r="B75" t="s">
        <v>11</v>
      </c>
      <c r="C75">
        <v>24901</v>
      </c>
      <c r="D75" t="str">
        <f t="shared" si="1"/>
        <v>24901 2017 7</v>
      </c>
      <c r="E75" s="1">
        <v>296426268.20999998</v>
      </c>
      <c r="F75" s="1">
        <v>336028641.83999997</v>
      </c>
      <c r="G75" s="1">
        <v>-39602373.630000003</v>
      </c>
    </row>
    <row r="76" spans="1:7" x14ac:dyDescent="0.25">
      <c r="A76">
        <v>75</v>
      </c>
      <c r="B76" t="s">
        <v>11</v>
      </c>
      <c r="C76">
        <v>41231</v>
      </c>
      <c r="D76" t="str">
        <f t="shared" si="1"/>
        <v>41231 2017 7</v>
      </c>
      <c r="E76" s="1">
        <v>4692821742.4700003</v>
      </c>
      <c r="F76" s="1">
        <v>105869.670000003</v>
      </c>
      <c r="G76" s="1">
        <v>4692715872.8000002</v>
      </c>
    </row>
    <row r="77" spans="1:7" x14ac:dyDescent="0.25">
      <c r="A77">
        <v>76</v>
      </c>
      <c r="B77" t="s">
        <v>11</v>
      </c>
      <c r="C77">
        <v>41232</v>
      </c>
      <c r="D77" t="str">
        <f t="shared" si="1"/>
        <v>41232 2017 7</v>
      </c>
      <c r="E77" s="1">
        <v>4747196.7699999996</v>
      </c>
      <c r="F77" s="1">
        <v>0</v>
      </c>
      <c r="G77" s="1">
        <v>4747196.7699999996</v>
      </c>
    </row>
    <row r="78" spans="1:7" x14ac:dyDescent="0.25">
      <c r="A78">
        <v>77</v>
      </c>
      <c r="B78" t="s">
        <v>11</v>
      </c>
      <c r="C78">
        <v>41903</v>
      </c>
      <c r="D78" t="str">
        <f t="shared" si="1"/>
        <v>41903 2017 7</v>
      </c>
      <c r="E78" s="1">
        <v>4123673.42</v>
      </c>
      <c r="F78" s="1">
        <v>10557813.67</v>
      </c>
      <c r="G78" s="1">
        <v>-6434140.25</v>
      </c>
    </row>
    <row r="79" spans="1:7" x14ac:dyDescent="0.25">
      <c r="A79">
        <v>78</v>
      </c>
      <c r="B79" t="s">
        <v>12</v>
      </c>
      <c r="C79">
        <v>20301</v>
      </c>
      <c r="D79" t="str">
        <f t="shared" si="1"/>
        <v>20301 2017 8</v>
      </c>
      <c r="E79" s="1">
        <v>10858177.24</v>
      </c>
      <c r="F79" s="1">
        <v>5825592.9699999997</v>
      </c>
      <c r="G79" s="1">
        <v>5032584.2699999996</v>
      </c>
    </row>
    <row r="80" spans="1:7" x14ac:dyDescent="0.25">
      <c r="A80">
        <v>79</v>
      </c>
      <c r="B80" t="s">
        <v>12</v>
      </c>
      <c r="C80">
        <v>20302</v>
      </c>
      <c r="D80" t="str">
        <f t="shared" si="1"/>
        <v>20302 2017 8</v>
      </c>
      <c r="E80" s="1">
        <v>25885504.129999999</v>
      </c>
      <c r="F80" s="1">
        <v>24712909.109999999</v>
      </c>
      <c r="G80" s="1">
        <v>1172595.01999999</v>
      </c>
    </row>
    <row r="81" spans="1:7" x14ac:dyDescent="0.25">
      <c r="A81">
        <v>80</v>
      </c>
      <c r="B81" t="s">
        <v>12</v>
      </c>
      <c r="C81">
        <v>20303</v>
      </c>
      <c r="D81" t="str">
        <f t="shared" si="1"/>
        <v>20303 2017 8</v>
      </c>
      <c r="E81" s="1">
        <v>10852445.369999999</v>
      </c>
      <c r="F81" s="1">
        <v>15768191.300000001</v>
      </c>
      <c r="G81" s="1">
        <v>-4915745.9299999904</v>
      </c>
    </row>
    <row r="82" spans="1:7" x14ac:dyDescent="0.25">
      <c r="A82">
        <v>81</v>
      </c>
      <c r="B82" t="s">
        <v>12</v>
      </c>
      <c r="C82">
        <v>20402</v>
      </c>
      <c r="D82" t="str">
        <f t="shared" si="1"/>
        <v>20402 2017 8</v>
      </c>
      <c r="E82" s="1">
        <v>1062430.48</v>
      </c>
      <c r="F82" s="1">
        <v>2.6818725018529201E-10</v>
      </c>
      <c r="G82" s="1">
        <v>1062430.48</v>
      </c>
    </row>
    <row r="83" spans="1:7" x14ac:dyDescent="0.25">
      <c r="A83">
        <v>82</v>
      </c>
      <c r="B83" t="s">
        <v>12</v>
      </c>
      <c r="C83">
        <v>20501</v>
      </c>
      <c r="D83" t="str">
        <f t="shared" si="1"/>
        <v>20501 2017 8</v>
      </c>
      <c r="E83" s="1">
        <v>272432298.93000001</v>
      </c>
      <c r="F83" s="1">
        <v>555544320.30028796</v>
      </c>
      <c r="G83" s="1">
        <v>-283112021.37028801</v>
      </c>
    </row>
    <row r="84" spans="1:7" x14ac:dyDescent="0.25">
      <c r="A84">
        <v>83</v>
      </c>
      <c r="B84" t="s">
        <v>12</v>
      </c>
      <c r="C84">
        <v>24000</v>
      </c>
      <c r="D84" t="str">
        <f t="shared" si="1"/>
        <v>24000 2017 8</v>
      </c>
      <c r="E84" s="1">
        <v>153931311.72</v>
      </c>
      <c r="F84" s="1">
        <v>48681075.729999997</v>
      </c>
      <c r="G84" s="1">
        <v>105250235.98999999</v>
      </c>
    </row>
    <row r="85" spans="1:7" x14ac:dyDescent="0.25">
      <c r="A85">
        <v>84</v>
      </c>
      <c r="B85" t="s">
        <v>12</v>
      </c>
      <c r="C85">
        <v>24209</v>
      </c>
      <c r="D85" t="str">
        <f t="shared" si="1"/>
        <v>24209 2017 8</v>
      </c>
      <c r="E85" s="1">
        <v>3221185.58</v>
      </c>
      <c r="F85" s="1">
        <v>1904672</v>
      </c>
      <c r="G85" s="1">
        <v>1316513.58</v>
      </c>
    </row>
    <row r="86" spans="1:7" x14ac:dyDescent="0.25">
      <c r="A86">
        <v>85</v>
      </c>
      <c r="B86" t="s">
        <v>12</v>
      </c>
      <c r="C86">
        <v>24901</v>
      </c>
      <c r="D86" t="str">
        <f t="shared" si="1"/>
        <v>24901 2017 8</v>
      </c>
      <c r="E86" s="1">
        <v>270576794.19999999</v>
      </c>
      <c r="F86" s="1">
        <v>318320540.76999998</v>
      </c>
      <c r="G86" s="1">
        <v>-47743746.57</v>
      </c>
    </row>
    <row r="87" spans="1:7" x14ac:dyDescent="0.25">
      <c r="A87">
        <v>86</v>
      </c>
      <c r="B87" t="s">
        <v>12</v>
      </c>
      <c r="C87">
        <v>41231</v>
      </c>
      <c r="D87" t="str">
        <f t="shared" si="1"/>
        <v>41231 2017 8</v>
      </c>
      <c r="E87" s="1">
        <v>4693859618.1300001</v>
      </c>
      <c r="F87" s="1">
        <v>574001.81000000297</v>
      </c>
      <c r="G87" s="1">
        <v>4693285616.3199997</v>
      </c>
    </row>
    <row r="88" spans="1:7" x14ac:dyDescent="0.25">
      <c r="A88">
        <v>87</v>
      </c>
      <c r="B88" t="s">
        <v>12</v>
      </c>
      <c r="C88">
        <v>41232</v>
      </c>
      <c r="D88" t="str">
        <f t="shared" si="1"/>
        <v>41232 2017 8</v>
      </c>
      <c r="E88" s="1">
        <v>4747196.7699999996</v>
      </c>
      <c r="F88" s="1">
        <v>0</v>
      </c>
      <c r="G88" s="1">
        <v>4747196.7699999996</v>
      </c>
    </row>
    <row r="89" spans="1:7" x14ac:dyDescent="0.25">
      <c r="A89">
        <v>88</v>
      </c>
      <c r="B89" t="s">
        <v>12</v>
      </c>
      <c r="C89">
        <v>41903</v>
      </c>
      <c r="D89" t="str">
        <f t="shared" si="1"/>
        <v>41903 2017 8</v>
      </c>
      <c r="E89" s="1">
        <v>123673.42</v>
      </c>
      <c r="F89" s="1">
        <v>2814839.09</v>
      </c>
      <c r="G89" s="1">
        <v>-2691165.67</v>
      </c>
    </row>
    <row r="90" spans="1:7" x14ac:dyDescent="0.25">
      <c r="A90">
        <v>89</v>
      </c>
      <c r="B90" t="s">
        <v>13</v>
      </c>
      <c r="C90">
        <v>20301</v>
      </c>
      <c r="D90" t="str">
        <f t="shared" si="1"/>
        <v>20301 2017 9</v>
      </c>
      <c r="E90" s="1">
        <v>7956729.0899999999</v>
      </c>
      <c r="F90" s="1">
        <v>5095331.88</v>
      </c>
      <c r="G90" s="1">
        <v>2861397.21</v>
      </c>
    </row>
    <row r="91" spans="1:7" x14ac:dyDescent="0.25">
      <c r="A91">
        <v>90</v>
      </c>
      <c r="B91" t="s">
        <v>13</v>
      </c>
      <c r="C91">
        <v>20302</v>
      </c>
      <c r="D91" t="str">
        <f t="shared" si="1"/>
        <v>20302 2017 9</v>
      </c>
      <c r="E91" s="1">
        <v>23393692.449999999</v>
      </c>
      <c r="F91" s="1">
        <v>25132498.18</v>
      </c>
      <c r="G91" s="1">
        <v>-1738805.73000001</v>
      </c>
    </row>
    <row r="92" spans="1:7" x14ac:dyDescent="0.25">
      <c r="A92">
        <v>91</v>
      </c>
      <c r="B92" t="s">
        <v>13</v>
      </c>
      <c r="C92">
        <v>20303</v>
      </c>
      <c r="D92" t="str">
        <f t="shared" si="1"/>
        <v>20303 2017 9</v>
      </c>
      <c r="E92" s="1">
        <v>9795824.9600000009</v>
      </c>
      <c r="F92" s="1">
        <v>15111123.130000001</v>
      </c>
      <c r="G92" s="1">
        <v>-5315298.1699999897</v>
      </c>
    </row>
    <row r="93" spans="1:7" x14ac:dyDescent="0.25">
      <c r="A93">
        <v>92</v>
      </c>
      <c r="B93" t="s">
        <v>13</v>
      </c>
      <c r="C93">
        <v>20402</v>
      </c>
      <c r="D93" t="str">
        <f t="shared" si="1"/>
        <v>20402 2017 9</v>
      </c>
      <c r="E93" s="1">
        <v>2828214.86</v>
      </c>
      <c r="F93" s="1">
        <v>2.6818725018529201E-10</v>
      </c>
      <c r="G93" s="1">
        <v>2828214.86</v>
      </c>
    </row>
    <row r="94" spans="1:7" x14ac:dyDescent="0.25">
      <c r="A94">
        <v>93</v>
      </c>
      <c r="B94" t="s">
        <v>13</v>
      </c>
      <c r="C94">
        <v>20501</v>
      </c>
      <c r="D94" t="str">
        <f t="shared" si="1"/>
        <v>20501 2017 9</v>
      </c>
      <c r="E94" s="1">
        <v>277001819.97000003</v>
      </c>
      <c r="F94" s="1">
        <v>453974982.38548797</v>
      </c>
      <c r="G94" s="1">
        <v>-176973162.415488</v>
      </c>
    </row>
    <row r="95" spans="1:7" x14ac:dyDescent="0.25">
      <c r="A95">
        <v>94</v>
      </c>
      <c r="B95" t="s">
        <v>13</v>
      </c>
      <c r="C95">
        <v>24000</v>
      </c>
      <c r="D95" t="str">
        <f t="shared" si="1"/>
        <v>24000 2017 9</v>
      </c>
      <c r="E95" s="1">
        <v>589115320.79999995</v>
      </c>
      <c r="F95" s="1">
        <v>55365299.310000002</v>
      </c>
      <c r="G95" s="1">
        <v>533750021.49000001</v>
      </c>
    </row>
    <row r="96" spans="1:7" x14ac:dyDescent="0.25">
      <c r="A96">
        <v>95</v>
      </c>
      <c r="B96" t="s">
        <v>13</v>
      </c>
      <c r="C96">
        <v>24209</v>
      </c>
      <c r="D96" t="str">
        <f t="shared" si="1"/>
        <v>24209 2017 9</v>
      </c>
      <c r="E96" s="1">
        <v>2448439.6800000002</v>
      </c>
      <c r="F96" s="1">
        <v>1353595.01</v>
      </c>
      <c r="G96" s="1">
        <v>1094844.67</v>
      </c>
    </row>
    <row r="97" spans="1:7" x14ac:dyDescent="0.25">
      <c r="A97">
        <v>96</v>
      </c>
      <c r="B97" t="s">
        <v>13</v>
      </c>
      <c r="C97">
        <v>24901</v>
      </c>
      <c r="D97" t="str">
        <f t="shared" si="1"/>
        <v>24901 2017 9</v>
      </c>
      <c r="E97" s="1">
        <v>356390376.01999998</v>
      </c>
      <c r="F97" s="1">
        <v>1182386863.4000001</v>
      </c>
      <c r="G97" s="1">
        <v>-825996487.38</v>
      </c>
    </row>
    <row r="98" spans="1:7" x14ac:dyDescent="0.25">
      <c r="A98">
        <v>97</v>
      </c>
      <c r="B98" t="s">
        <v>13</v>
      </c>
      <c r="C98">
        <v>41231</v>
      </c>
      <c r="D98" t="str">
        <f t="shared" si="1"/>
        <v>41231 2017 9</v>
      </c>
      <c r="E98" s="1">
        <v>4693421140.9799995</v>
      </c>
      <c r="F98" s="1">
        <v>109780.360000006</v>
      </c>
      <c r="G98" s="1">
        <v>4693311360.6199999</v>
      </c>
    </row>
    <row r="99" spans="1:7" x14ac:dyDescent="0.25">
      <c r="A99">
        <v>98</v>
      </c>
      <c r="B99" t="s">
        <v>13</v>
      </c>
      <c r="C99">
        <v>41232</v>
      </c>
      <c r="D99" t="str">
        <f t="shared" si="1"/>
        <v>41232 2017 9</v>
      </c>
      <c r="E99" s="1">
        <v>4747196.7699999996</v>
      </c>
      <c r="F99" s="1">
        <v>0</v>
      </c>
      <c r="G99" s="1">
        <v>4747196.7699999996</v>
      </c>
    </row>
    <row r="100" spans="1:7" x14ac:dyDescent="0.25">
      <c r="A100">
        <v>99</v>
      </c>
      <c r="B100" t="s">
        <v>13</v>
      </c>
      <c r="C100">
        <v>41903</v>
      </c>
      <c r="D100" t="str">
        <f t="shared" si="1"/>
        <v>41903 2017 9</v>
      </c>
      <c r="E100" s="1">
        <v>123673.42</v>
      </c>
      <c r="F100" s="1">
        <v>2814839.09</v>
      </c>
      <c r="G100" s="1">
        <v>-2691165.67</v>
      </c>
    </row>
    <row r="101" spans="1:7" x14ac:dyDescent="0.25">
      <c r="A101">
        <v>100</v>
      </c>
      <c r="B101" t="s">
        <v>14</v>
      </c>
      <c r="C101">
        <v>20301</v>
      </c>
      <c r="D101" t="str">
        <f t="shared" si="1"/>
        <v>20301 2017 10</v>
      </c>
      <c r="E101" s="1">
        <v>10447496.08</v>
      </c>
      <c r="F101" s="1">
        <v>6366658.5700000003</v>
      </c>
      <c r="G101" s="1">
        <v>4080837.51</v>
      </c>
    </row>
    <row r="102" spans="1:7" x14ac:dyDescent="0.25">
      <c r="A102">
        <v>101</v>
      </c>
      <c r="B102" t="s">
        <v>14</v>
      </c>
      <c r="C102">
        <v>20302</v>
      </c>
      <c r="D102" t="str">
        <f t="shared" si="1"/>
        <v>20302 2017 10</v>
      </c>
      <c r="E102" s="1">
        <v>22000081.670000002</v>
      </c>
      <c r="F102" s="1">
        <v>30028424.699999999</v>
      </c>
      <c r="G102" s="1">
        <v>-8028343.0300000096</v>
      </c>
    </row>
    <row r="103" spans="1:7" x14ac:dyDescent="0.25">
      <c r="A103">
        <v>102</v>
      </c>
      <c r="B103" t="s">
        <v>14</v>
      </c>
      <c r="C103">
        <v>20303</v>
      </c>
      <c r="D103" t="str">
        <f t="shared" si="1"/>
        <v>20303 2017 10</v>
      </c>
      <c r="E103" s="1">
        <v>10421253.689999999</v>
      </c>
      <c r="F103" s="1">
        <v>14343684.960000001</v>
      </c>
      <c r="G103" s="1">
        <v>-3922431.2699999898</v>
      </c>
    </row>
    <row r="104" spans="1:7" x14ac:dyDescent="0.25">
      <c r="A104">
        <v>103</v>
      </c>
      <c r="B104" t="s">
        <v>14</v>
      </c>
      <c r="C104">
        <v>20402</v>
      </c>
      <c r="D104" t="str">
        <f t="shared" si="1"/>
        <v>20402 2017 10</v>
      </c>
      <c r="E104" s="1">
        <v>1719086.56</v>
      </c>
      <c r="F104" s="1">
        <v>2.6818725018529201E-10</v>
      </c>
      <c r="G104" s="1">
        <v>1719086.56</v>
      </c>
    </row>
    <row r="105" spans="1:7" x14ac:dyDescent="0.25">
      <c r="A105">
        <v>104</v>
      </c>
      <c r="B105" t="s">
        <v>14</v>
      </c>
      <c r="C105">
        <v>20501</v>
      </c>
      <c r="D105" t="str">
        <f t="shared" si="1"/>
        <v>20501 2017 10</v>
      </c>
      <c r="E105" s="1">
        <v>253063728.13999999</v>
      </c>
      <c r="F105" s="1">
        <v>542003123.057971</v>
      </c>
      <c r="G105" s="1">
        <v>-288939394.91797101</v>
      </c>
    </row>
    <row r="106" spans="1:7" x14ac:dyDescent="0.25">
      <c r="A106">
        <v>105</v>
      </c>
      <c r="B106" t="s">
        <v>14</v>
      </c>
      <c r="C106">
        <v>24000</v>
      </c>
      <c r="D106" t="str">
        <f t="shared" si="1"/>
        <v>24000 2017 10</v>
      </c>
      <c r="E106" s="1">
        <v>202938225</v>
      </c>
      <c r="F106" s="1">
        <v>53799944.520000003</v>
      </c>
      <c r="G106" s="1">
        <v>149138280.47999999</v>
      </c>
    </row>
    <row r="107" spans="1:7" x14ac:dyDescent="0.25">
      <c r="A107">
        <v>106</v>
      </c>
      <c r="B107" t="s">
        <v>14</v>
      </c>
      <c r="C107">
        <v>24209</v>
      </c>
      <c r="D107" t="str">
        <f t="shared" si="1"/>
        <v>24209 2017 10</v>
      </c>
      <c r="E107" s="1">
        <v>1579869.78</v>
      </c>
      <c r="F107" s="1">
        <v>1318181.31</v>
      </c>
      <c r="G107" s="1">
        <v>261688.47</v>
      </c>
    </row>
    <row r="108" spans="1:7" x14ac:dyDescent="0.25">
      <c r="A108">
        <v>107</v>
      </c>
      <c r="B108" t="s">
        <v>14</v>
      </c>
      <c r="C108">
        <v>24901</v>
      </c>
      <c r="D108" t="str">
        <f t="shared" si="1"/>
        <v>24901 2017 10</v>
      </c>
      <c r="E108" s="1">
        <v>250073531.69</v>
      </c>
      <c r="F108" s="1">
        <v>302464625.82999998</v>
      </c>
      <c r="G108" s="1">
        <v>-52391094.140000001</v>
      </c>
    </row>
    <row r="109" spans="1:7" x14ac:dyDescent="0.25">
      <c r="A109">
        <v>108</v>
      </c>
      <c r="B109" t="s">
        <v>14</v>
      </c>
      <c r="C109">
        <v>41231</v>
      </c>
      <c r="D109" t="str">
        <f t="shared" si="1"/>
        <v>41231 2017 10</v>
      </c>
      <c r="E109" s="1">
        <v>4692133007.25</v>
      </c>
      <c r="F109" s="1">
        <v>124778.580000004</v>
      </c>
      <c r="G109" s="1">
        <v>4692008228.6700001</v>
      </c>
    </row>
    <row r="110" spans="1:7" x14ac:dyDescent="0.25">
      <c r="A110">
        <v>109</v>
      </c>
      <c r="B110" t="s">
        <v>14</v>
      </c>
      <c r="C110">
        <v>41232</v>
      </c>
      <c r="D110" t="str">
        <f t="shared" si="1"/>
        <v>41232 2017 10</v>
      </c>
      <c r="E110" s="1">
        <v>4747196.7699999996</v>
      </c>
      <c r="F110" s="1">
        <v>0</v>
      </c>
      <c r="G110" s="1">
        <v>4747196.7699999996</v>
      </c>
    </row>
    <row r="111" spans="1:7" x14ac:dyDescent="0.25">
      <c r="A111">
        <v>110</v>
      </c>
      <c r="B111" t="s">
        <v>14</v>
      </c>
      <c r="C111">
        <v>41903</v>
      </c>
      <c r="D111" t="str">
        <f t="shared" si="1"/>
        <v>41903 2017 10</v>
      </c>
      <c r="E111" s="1">
        <v>123673.42</v>
      </c>
      <c r="F111" s="1">
        <v>2814839.09</v>
      </c>
      <c r="G111" s="1">
        <v>-2691165.67</v>
      </c>
    </row>
    <row r="112" spans="1:7" x14ac:dyDescent="0.25">
      <c r="A112">
        <v>111</v>
      </c>
      <c r="B112" t="s">
        <v>15</v>
      </c>
      <c r="C112">
        <v>20301</v>
      </c>
      <c r="D112" t="str">
        <f t="shared" si="1"/>
        <v>20301 2017 11</v>
      </c>
      <c r="E112" s="1">
        <v>9829578.7400000002</v>
      </c>
      <c r="F112" s="1">
        <v>4123047.33</v>
      </c>
      <c r="G112" s="1">
        <v>5706531.4100000001</v>
      </c>
    </row>
    <row r="113" spans="1:7" x14ac:dyDescent="0.25">
      <c r="A113">
        <v>112</v>
      </c>
      <c r="B113" t="s">
        <v>15</v>
      </c>
      <c r="C113">
        <v>20302</v>
      </c>
      <c r="D113" t="str">
        <f t="shared" si="1"/>
        <v>20302 2017 11</v>
      </c>
      <c r="E113" s="1">
        <v>21736392.420000002</v>
      </c>
      <c r="F113" s="1">
        <v>25536929.309999999</v>
      </c>
      <c r="G113" s="1">
        <v>-3800536.8900000099</v>
      </c>
    </row>
    <row r="114" spans="1:7" x14ac:dyDescent="0.25">
      <c r="A114">
        <v>113</v>
      </c>
      <c r="B114" t="s">
        <v>15</v>
      </c>
      <c r="C114">
        <v>20303</v>
      </c>
      <c r="D114" t="str">
        <f t="shared" si="1"/>
        <v>20303 2017 11</v>
      </c>
      <c r="E114" s="1">
        <v>15447411.07</v>
      </c>
      <c r="F114" s="1">
        <v>21426070.079999998</v>
      </c>
      <c r="G114" s="1">
        <v>-5978659.0099999905</v>
      </c>
    </row>
    <row r="115" spans="1:7" x14ac:dyDescent="0.25">
      <c r="A115">
        <v>114</v>
      </c>
      <c r="B115" t="s">
        <v>15</v>
      </c>
      <c r="C115">
        <v>20402</v>
      </c>
      <c r="D115" t="str">
        <f t="shared" si="1"/>
        <v>20402 2017 11</v>
      </c>
      <c r="E115" s="1">
        <v>6339544.1100000003</v>
      </c>
      <c r="F115" s="1">
        <v>2.6818725018529201E-10</v>
      </c>
      <c r="G115" s="1">
        <v>6339544.1100000003</v>
      </c>
    </row>
    <row r="116" spans="1:7" x14ac:dyDescent="0.25">
      <c r="A116">
        <v>115</v>
      </c>
      <c r="B116" t="s">
        <v>15</v>
      </c>
      <c r="C116">
        <v>20501</v>
      </c>
      <c r="D116" t="str">
        <f t="shared" si="1"/>
        <v>20501 2017 11</v>
      </c>
      <c r="E116" s="1">
        <v>244158368.38999999</v>
      </c>
      <c r="F116" s="1">
        <v>518501586.55913901</v>
      </c>
      <c r="G116" s="1">
        <v>-274343218.16913903</v>
      </c>
    </row>
    <row r="117" spans="1:7" x14ac:dyDescent="0.25">
      <c r="A117">
        <v>116</v>
      </c>
      <c r="B117" t="s">
        <v>15</v>
      </c>
      <c r="C117">
        <v>24000</v>
      </c>
      <c r="D117" t="str">
        <f t="shared" si="1"/>
        <v>24000 2017 11</v>
      </c>
      <c r="E117" s="1">
        <v>189608438.74000001</v>
      </c>
      <c r="F117" s="1">
        <v>61154837.329999998</v>
      </c>
      <c r="G117" s="1">
        <v>128453601.41</v>
      </c>
    </row>
    <row r="118" spans="1:7" x14ac:dyDescent="0.25">
      <c r="A118">
        <v>117</v>
      </c>
      <c r="B118" t="s">
        <v>15</v>
      </c>
      <c r="C118">
        <v>24209</v>
      </c>
      <c r="D118" t="str">
        <f t="shared" si="1"/>
        <v>24209 2017 11</v>
      </c>
      <c r="E118" s="1">
        <v>1646472.62</v>
      </c>
      <c r="F118" s="1">
        <v>1662977.9</v>
      </c>
      <c r="G118" s="1">
        <v>-16505.28</v>
      </c>
    </row>
    <row r="119" spans="1:7" x14ac:dyDescent="0.25">
      <c r="A119">
        <v>118</v>
      </c>
      <c r="B119" t="s">
        <v>15</v>
      </c>
      <c r="C119">
        <v>24901</v>
      </c>
      <c r="D119" t="str">
        <f t="shared" si="1"/>
        <v>24901 2017 11</v>
      </c>
      <c r="E119" s="1">
        <v>148158468.59</v>
      </c>
      <c r="F119" s="1">
        <v>274576122.17000002</v>
      </c>
      <c r="G119" s="1">
        <v>-126417653.58</v>
      </c>
    </row>
    <row r="120" spans="1:7" x14ac:dyDescent="0.25">
      <c r="A120">
        <v>119</v>
      </c>
      <c r="B120" t="s">
        <v>15</v>
      </c>
      <c r="C120">
        <v>41231</v>
      </c>
      <c r="D120" t="str">
        <f t="shared" si="1"/>
        <v>41231 2017 11</v>
      </c>
      <c r="E120" s="1">
        <v>4694749589.9700003</v>
      </c>
      <c r="F120" s="1">
        <v>118739.35000000799</v>
      </c>
      <c r="G120" s="1">
        <v>4694630850.6199999</v>
      </c>
    </row>
    <row r="121" spans="1:7" x14ac:dyDescent="0.25">
      <c r="A121">
        <v>120</v>
      </c>
      <c r="B121" t="s">
        <v>15</v>
      </c>
      <c r="C121">
        <v>41232</v>
      </c>
      <c r="D121" t="str">
        <f t="shared" si="1"/>
        <v>41232 2017 11</v>
      </c>
      <c r="E121" s="1">
        <v>4747196.7699999996</v>
      </c>
      <c r="F121" s="1">
        <v>0</v>
      </c>
      <c r="G121" s="1">
        <v>4747196.7699999996</v>
      </c>
    </row>
    <row r="122" spans="1:7" x14ac:dyDescent="0.25">
      <c r="A122">
        <v>121</v>
      </c>
      <c r="B122" t="s">
        <v>15</v>
      </c>
      <c r="C122">
        <v>41903</v>
      </c>
      <c r="D122" t="str">
        <f t="shared" si="1"/>
        <v>41903 2017 11</v>
      </c>
      <c r="E122" s="1">
        <v>6029643.0199999996</v>
      </c>
      <c r="F122" s="1">
        <v>8540809.0899999999</v>
      </c>
      <c r="G122" s="1">
        <v>-2511166.0699999998</v>
      </c>
    </row>
    <row r="123" spans="1:7" x14ac:dyDescent="0.25">
      <c r="A123">
        <v>122</v>
      </c>
      <c r="B123" t="s">
        <v>16</v>
      </c>
      <c r="C123">
        <v>20301</v>
      </c>
      <c r="D123" t="str">
        <f t="shared" si="1"/>
        <v>20301 2017 12</v>
      </c>
      <c r="E123" s="1">
        <v>6975497.1200000001</v>
      </c>
      <c r="F123" s="1">
        <v>4245183.1800000099</v>
      </c>
      <c r="G123" s="1">
        <v>2730313.94</v>
      </c>
    </row>
    <row r="124" spans="1:7" x14ac:dyDescent="0.25">
      <c r="A124">
        <v>123</v>
      </c>
      <c r="B124" t="s">
        <v>16</v>
      </c>
      <c r="C124">
        <v>20302</v>
      </c>
      <c r="D124" t="str">
        <f t="shared" si="1"/>
        <v>20302 2017 12</v>
      </c>
      <c r="E124" s="1">
        <v>26531359.199999999</v>
      </c>
      <c r="F124" s="1">
        <v>33770833.93</v>
      </c>
      <c r="G124" s="1">
        <v>-7239474.7300000004</v>
      </c>
    </row>
    <row r="125" spans="1:7" x14ac:dyDescent="0.25">
      <c r="A125">
        <v>124</v>
      </c>
      <c r="B125" t="s">
        <v>16</v>
      </c>
      <c r="C125">
        <v>20303</v>
      </c>
      <c r="D125" t="str">
        <f t="shared" si="1"/>
        <v>20303 2017 12</v>
      </c>
      <c r="E125" s="1">
        <v>10383103.59</v>
      </c>
      <c r="F125" s="1">
        <v>1231272.49999999</v>
      </c>
      <c r="G125" s="1">
        <v>9151831.0900000092</v>
      </c>
    </row>
    <row r="126" spans="1:7" x14ac:dyDescent="0.25">
      <c r="A126">
        <v>125</v>
      </c>
      <c r="B126" t="s">
        <v>16</v>
      </c>
      <c r="C126">
        <v>20402</v>
      </c>
      <c r="D126" t="str">
        <f t="shared" si="1"/>
        <v>20402 2017 12</v>
      </c>
      <c r="E126" s="1">
        <v>6860953</v>
      </c>
      <c r="F126" s="1">
        <v>2.6818725018529201E-10</v>
      </c>
      <c r="G126" s="1">
        <v>6860953</v>
      </c>
    </row>
    <row r="127" spans="1:7" x14ac:dyDescent="0.25">
      <c r="A127">
        <v>126</v>
      </c>
      <c r="B127" t="s">
        <v>16</v>
      </c>
      <c r="C127">
        <v>20501</v>
      </c>
      <c r="D127" t="str">
        <f t="shared" si="1"/>
        <v>20501 2017 12</v>
      </c>
      <c r="E127" s="1">
        <v>229706255.18000001</v>
      </c>
      <c r="F127" s="1">
        <v>415927720.43945903</v>
      </c>
      <c r="G127" s="1">
        <v>-186221465.25945899</v>
      </c>
    </row>
    <row r="128" spans="1:7" x14ac:dyDescent="0.25">
      <c r="A128">
        <v>127</v>
      </c>
      <c r="B128" t="s">
        <v>16</v>
      </c>
      <c r="C128">
        <v>24000</v>
      </c>
      <c r="D128" t="str">
        <f t="shared" si="1"/>
        <v>24000 2017 12</v>
      </c>
      <c r="E128" s="1">
        <v>135997347.47</v>
      </c>
      <c r="F128" s="1">
        <v>57186674.469999999</v>
      </c>
      <c r="G128" s="1">
        <v>78810672.999999896</v>
      </c>
    </row>
    <row r="129" spans="1:7" x14ac:dyDescent="0.25">
      <c r="A129">
        <v>128</v>
      </c>
      <c r="B129" t="s">
        <v>16</v>
      </c>
      <c r="C129">
        <v>24209</v>
      </c>
      <c r="D129" t="str">
        <f t="shared" si="1"/>
        <v>24209 2017 12</v>
      </c>
      <c r="E129" s="1">
        <v>2007074.03</v>
      </c>
      <c r="F129" s="1">
        <v>324842.2</v>
      </c>
      <c r="G129" s="1">
        <v>1682231.83</v>
      </c>
    </row>
    <row r="130" spans="1:7" x14ac:dyDescent="0.25">
      <c r="A130">
        <v>129</v>
      </c>
      <c r="B130" t="s">
        <v>16</v>
      </c>
      <c r="C130">
        <v>24901</v>
      </c>
      <c r="D130" t="str">
        <f t="shared" si="1"/>
        <v>24901 2017 12</v>
      </c>
      <c r="E130" s="1">
        <v>140240389.97</v>
      </c>
      <c r="F130" s="1">
        <v>130471834.72</v>
      </c>
      <c r="G130" s="1">
        <v>9768555.2499998994</v>
      </c>
    </row>
    <row r="131" spans="1:7" x14ac:dyDescent="0.25">
      <c r="A131">
        <v>130</v>
      </c>
      <c r="B131" t="s">
        <v>16</v>
      </c>
      <c r="C131">
        <v>41231</v>
      </c>
      <c r="D131" t="str">
        <f t="shared" ref="D131:D194" si="2">C131&amp;" "&amp;B131</f>
        <v>41231 2017 12</v>
      </c>
      <c r="E131" s="1">
        <v>4693957497.5</v>
      </c>
      <c r="F131" s="1">
        <v>310146.42000000802</v>
      </c>
      <c r="G131" s="1">
        <v>4693647351.0799999</v>
      </c>
    </row>
    <row r="132" spans="1:7" x14ac:dyDescent="0.25">
      <c r="A132">
        <v>131</v>
      </c>
      <c r="B132" t="s">
        <v>16</v>
      </c>
      <c r="C132">
        <v>41232</v>
      </c>
      <c r="D132" t="str">
        <f t="shared" si="2"/>
        <v>41232 2017 12</v>
      </c>
      <c r="E132" s="1">
        <v>4747196.7699999996</v>
      </c>
      <c r="F132" s="1">
        <v>0</v>
      </c>
      <c r="G132" s="1">
        <v>4747196.7699999996</v>
      </c>
    </row>
    <row r="133" spans="1:7" x14ac:dyDescent="0.25">
      <c r="A133">
        <v>132</v>
      </c>
      <c r="B133" t="s">
        <v>16</v>
      </c>
      <c r="C133">
        <v>41903</v>
      </c>
      <c r="D133" t="str">
        <f t="shared" si="2"/>
        <v>41903 2017 12</v>
      </c>
      <c r="E133" s="1">
        <v>123673.02</v>
      </c>
      <c r="F133" s="1">
        <v>2814839.09</v>
      </c>
      <c r="G133" s="1">
        <v>-2691166.07</v>
      </c>
    </row>
    <row r="134" spans="1:7" x14ac:dyDescent="0.25">
      <c r="A134">
        <v>133</v>
      </c>
      <c r="B134" t="s">
        <v>17</v>
      </c>
      <c r="C134">
        <v>20301</v>
      </c>
      <c r="D134" t="str">
        <f t="shared" si="2"/>
        <v>20301 2018 1</v>
      </c>
      <c r="E134" s="1">
        <v>8459481.8300000001</v>
      </c>
      <c r="F134" s="1">
        <v>5276894.3700000104</v>
      </c>
      <c r="G134" s="1">
        <v>3182587.46</v>
      </c>
    </row>
    <row r="135" spans="1:7" x14ac:dyDescent="0.25">
      <c r="A135">
        <v>134</v>
      </c>
      <c r="B135" t="s">
        <v>17</v>
      </c>
      <c r="C135">
        <v>20302</v>
      </c>
      <c r="D135" t="str">
        <f t="shared" si="2"/>
        <v>20302 2018 1</v>
      </c>
      <c r="E135" s="1">
        <v>23112363.68</v>
      </c>
      <c r="F135" s="1">
        <v>39519578.770000003</v>
      </c>
      <c r="G135" s="1">
        <v>-16407215.09</v>
      </c>
    </row>
    <row r="136" spans="1:7" x14ac:dyDescent="0.25">
      <c r="A136">
        <v>135</v>
      </c>
      <c r="B136" t="s">
        <v>17</v>
      </c>
      <c r="C136">
        <v>20303</v>
      </c>
      <c r="D136" t="str">
        <f t="shared" si="2"/>
        <v>20303 2018 1</v>
      </c>
      <c r="E136" s="1">
        <v>9699207.8400000092</v>
      </c>
      <c r="F136" s="1">
        <v>9507695.7099999897</v>
      </c>
      <c r="G136" s="1">
        <v>191512.13000002099</v>
      </c>
    </row>
    <row r="137" spans="1:7" x14ac:dyDescent="0.25">
      <c r="A137">
        <v>136</v>
      </c>
      <c r="B137" t="s">
        <v>17</v>
      </c>
      <c r="C137">
        <v>20402</v>
      </c>
      <c r="D137" t="str">
        <f t="shared" si="2"/>
        <v>20402 2018 1</v>
      </c>
      <c r="E137" s="1">
        <v>4030390.23</v>
      </c>
      <c r="F137" s="1">
        <v>2.6818725018529201E-10</v>
      </c>
      <c r="G137" s="1">
        <v>4030390.23</v>
      </c>
    </row>
    <row r="138" spans="1:7" x14ac:dyDescent="0.25">
      <c r="A138">
        <v>137</v>
      </c>
      <c r="B138" t="s">
        <v>17</v>
      </c>
      <c r="C138">
        <v>20501</v>
      </c>
      <c r="D138" t="str">
        <f t="shared" si="2"/>
        <v>20501 2018 1</v>
      </c>
      <c r="E138" s="1">
        <v>220854422.06</v>
      </c>
      <c r="F138" s="1">
        <v>422097164.27355498</v>
      </c>
      <c r="G138" s="1">
        <v>-201242742.21355501</v>
      </c>
    </row>
    <row r="139" spans="1:7" x14ac:dyDescent="0.25">
      <c r="A139">
        <v>138</v>
      </c>
      <c r="B139" t="s">
        <v>17</v>
      </c>
      <c r="C139">
        <v>24000</v>
      </c>
      <c r="D139" t="str">
        <f t="shared" si="2"/>
        <v>24000 2018 1</v>
      </c>
      <c r="E139" s="1">
        <v>91159180.199999899</v>
      </c>
      <c r="F139" s="1">
        <v>55745165.100000001</v>
      </c>
      <c r="G139" s="1">
        <v>35414015.099999897</v>
      </c>
    </row>
    <row r="140" spans="1:7" x14ac:dyDescent="0.25">
      <c r="A140">
        <v>139</v>
      </c>
      <c r="B140" t="s">
        <v>17</v>
      </c>
      <c r="C140">
        <v>24209</v>
      </c>
      <c r="D140" t="str">
        <f t="shared" si="2"/>
        <v>24209 2018 1</v>
      </c>
      <c r="E140" s="1">
        <v>2430650.0099999998</v>
      </c>
      <c r="F140" s="1">
        <v>1268739.01</v>
      </c>
      <c r="G140" s="1">
        <v>1161911</v>
      </c>
    </row>
    <row r="141" spans="1:7" x14ac:dyDescent="0.25">
      <c r="A141">
        <v>140</v>
      </c>
      <c r="B141" t="s">
        <v>17</v>
      </c>
      <c r="C141">
        <v>24901</v>
      </c>
      <c r="D141" t="str">
        <f t="shared" si="2"/>
        <v>24901 2018 1</v>
      </c>
      <c r="E141" s="1">
        <v>210154308.53</v>
      </c>
      <c r="F141" s="1">
        <v>195795357.34999999</v>
      </c>
      <c r="G141" s="1">
        <v>14358951.179999899</v>
      </c>
    </row>
    <row r="142" spans="1:7" x14ac:dyDescent="0.25">
      <c r="A142">
        <v>141</v>
      </c>
      <c r="B142" t="s">
        <v>17</v>
      </c>
      <c r="C142">
        <v>41231</v>
      </c>
      <c r="D142" t="str">
        <f t="shared" si="2"/>
        <v>41231 2018 1</v>
      </c>
      <c r="E142" s="1">
        <v>4693288776.9799995</v>
      </c>
      <c r="F142" s="1">
        <v>1299021.24000001</v>
      </c>
      <c r="G142" s="1">
        <v>4691989755.7399998</v>
      </c>
    </row>
    <row r="143" spans="1:7" x14ac:dyDescent="0.25">
      <c r="A143">
        <v>142</v>
      </c>
      <c r="B143" t="s">
        <v>17</v>
      </c>
      <c r="C143">
        <v>41232</v>
      </c>
      <c r="D143" t="str">
        <f t="shared" si="2"/>
        <v>41232 2018 1</v>
      </c>
      <c r="E143" s="1">
        <v>4747196.7699999996</v>
      </c>
      <c r="F143" s="1">
        <v>0</v>
      </c>
      <c r="G143" s="1">
        <v>4747196.7699999996</v>
      </c>
    </row>
    <row r="144" spans="1:7" x14ac:dyDescent="0.25">
      <c r="A144">
        <v>143</v>
      </c>
      <c r="B144" t="s">
        <v>17</v>
      </c>
      <c r="C144">
        <v>41903</v>
      </c>
      <c r="D144" t="str">
        <f t="shared" si="2"/>
        <v>41903 2018 1</v>
      </c>
      <c r="E144" s="1">
        <v>123673.02</v>
      </c>
      <c r="F144" s="1">
        <v>2814839.09</v>
      </c>
      <c r="G144" s="1">
        <v>-2691166.07</v>
      </c>
    </row>
    <row r="145" spans="1:7" x14ac:dyDescent="0.25">
      <c r="A145">
        <v>144</v>
      </c>
      <c r="B145" t="s">
        <v>18</v>
      </c>
      <c r="C145">
        <v>20301</v>
      </c>
      <c r="D145" t="str">
        <f t="shared" si="2"/>
        <v>20301 2018 2</v>
      </c>
      <c r="E145" s="1">
        <v>18935479.800000001</v>
      </c>
      <c r="F145" s="1">
        <v>11813487.380000001</v>
      </c>
      <c r="G145" s="1">
        <v>7121992.4199999897</v>
      </c>
    </row>
    <row r="146" spans="1:7" x14ac:dyDescent="0.25">
      <c r="A146">
        <v>145</v>
      </c>
      <c r="B146" t="s">
        <v>18</v>
      </c>
      <c r="C146">
        <v>20302</v>
      </c>
      <c r="D146" t="str">
        <f t="shared" si="2"/>
        <v>20302 2018 2</v>
      </c>
      <c r="E146" s="1">
        <v>23918316.260000002</v>
      </c>
      <c r="F146" s="1">
        <v>37113740.18</v>
      </c>
      <c r="G146" s="1">
        <v>-13195423.92</v>
      </c>
    </row>
    <row r="147" spans="1:7" x14ac:dyDescent="0.25">
      <c r="A147">
        <v>146</v>
      </c>
      <c r="B147" t="s">
        <v>18</v>
      </c>
      <c r="C147">
        <v>20303</v>
      </c>
      <c r="D147" t="str">
        <f t="shared" si="2"/>
        <v>20303 2018 2</v>
      </c>
      <c r="E147" s="1">
        <v>7137028.97000001</v>
      </c>
      <c r="F147" s="1">
        <v>7410735.6799999904</v>
      </c>
      <c r="G147" s="1">
        <v>-273706.70999997901</v>
      </c>
    </row>
    <row r="148" spans="1:7" x14ac:dyDescent="0.25">
      <c r="A148">
        <v>147</v>
      </c>
      <c r="B148" t="s">
        <v>18</v>
      </c>
      <c r="C148">
        <v>20402</v>
      </c>
      <c r="D148" t="str">
        <f t="shared" si="2"/>
        <v>20402 2018 2</v>
      </c>
      <c r="E148" s="1">
        <v>1757010.34</v>
      </c>
      <c r="F148" s="1">
        <v>2.6818725018529201E-10</v>
      </c>
      <c r="G148" s="1">
        <v>1757010.34</v>
      </c>
    </row>
    <row r="149" spans="1:7" x14ac:dyDescent="0.25">
      <c r="A149">
        <v>148</v>
      </c>
      <c r="B149" t="s">
        <v>18</v>
      </c>
      <c r="C149">
        <v>20501</v>
      </c>
      <c r="D149" t="str">
        <f t="shared" si="2"/>
        <v>20501 2018 2</v>
      </c>
      <c r="E149" s="1">
        <v>218756638.27000001</v>
      </c>
      <c r="F149" s="1">
        <v>417469778.686939</v>
      </c>
      <c r="G149" s="1">
        <v>-198713140.41693899</v>
      </c>
    </row>
    <row r="150" spans="1:7" x14ac:dyDescent="0.25">
      <c r="A150">
        <v>149</v>
      </c>
      <c r="B150" t="s">
        <v>18</v>
      </c>
      <c r="C150">
        <v>24000</v>
      </c>
      <c r="D150" t="str">
        <f t="shared" si="2"/>
        <v>24000 2018 2</v>
      </c>
      <c r="E150" s="1">
        <v>267535225.71000001</v>
      </c>
      <c r="F150" s="1">
        <v>56247701.670000002</v>
      </c>
      <c r="G150" s="1">
        <v>211287524.03999999</v>
      </c>
    </row>
    <row r="151" spans="1:7" x14ac:dyDescent="0.25">
      <c r="A151">
        <v>150</v>
      </c>
      <c r="B151" t="s">
        <v>18</v>
      </c>
      <c r="C151">
        <v>24209</v>
      </c>
      <c r="D151" t="str">
        <f t="shared" si="2"/>
        <v>24209 2018 2</v>
      </c>
      <c r="E151" s="1">
        <v>3110720.64</v>
      </c>
      <c r="F151" s="1">
        <v>1263139.1599999999</v>
      </c>
      <c r="G151" s="1">
        <v>1847581.48</v>
      </c>
    </row>
    <row r="152" spans="1:7" x14ac:dyDescent="0.25">
      <c r="A152">
        <v>151</v>
      </c>
      <c r="B152" t="s">
        <v>18</v>
      </c>
      <c r="C152">
        <v>24901</v>
      </c>
      <c r="D152" t="str">
        <f t="shared" si="2"/>
        <v>24901 2018 2</v>
      </c>
      <c r="E152" s="1">
        <v>154458647.46000001</v>
      </c>
      <c r="F152" s="1">
        <v>242090318.19</v>
      </c>
      <c r="G152" s="1">
        <v>-87631670.730000094</v>
      </c>
    </row>
    <row r="153" spans="1:7" x14ac:dyDescent="0.25">
      <c r="A153">
        <v>152</v>
      </c>
      <c r="B153" t="s">
        <v>18</v>
      </c>
      <c r="C153">
        <v>41231</v>
      </c>
      <c r="D153" t="str">
        <f t="shared" si="2"/>
        <v>41231 2018 2</v>
      </c>
      <c r="E153" s="1">
        <v>4694442991.8599997</v>
      </c>
      <c r="F153" s="1">
        <v>519854.59000000701</v>
      </c>
      <c r="G153" s="1">
        <v>4693923137.2700005</v>
      </c>
    </row>
    <row r="154" spans="1:7" x14ac:dyDescent="0.25">
      <c r="A154">
        <v>153</v>
      </c>
      <c r="B154" t="s">
        <v>18</v>
      </c>
      <c r="C154">
        <v>41232</v>
      </c>
      <c r="D154" t="str">
        <f t="shared" si="2"/>
        <v>41232 2018 2</v>
      </c>
      <c r="E154" s="1">
        <v>4747196.7699999996</v>
      </c>
      <c r="F154" s="1">
        <v>0</v>
      </c>
      <c r="G154" s="1">
        <v>4747196.7699999996</v>
      </c>
    </row>
    <row r="155" spans="1:7" x14ac:dyDescent="0.25">
      <c r="A155">
        <v>154</v>
      </c>
      <c r="B155" t="s">
        <v>18</v>
      </c>
      <c r="C155">
        <v>41903</v>
      </c>
      <c r="D155" t="str">
        <f t="shared" si="2"/>
        <v>41903 2018 2</v>
      </c>
      <c r="E155" s="1">
        <v>3117.60000000019</v>
      </c>
      <c r="F155" s="1">
        <v>1399660.86</v>
      </c>
      <c r="G155" s="1">
        <v>-1396543.26</v>
      </c>
    </row>
    <row r="156" spans="1:7" x14ac:dyDescent="0.25">
      <c r="A156">
        <v>155</v>
      </c>
      <c r="B156" t="s">
        <v>19</v>
      </c>
      <c r="C156">
        <v>20301</v>
      </c>
      <c r="D156" t="str">
        <f t="shared" si="2"/>
        <v>20301 2018 3</v>
      </c>
      <c r="E156" s="1">
        <v>7853162.5800000001</v>
      </c>
      <c r="F156" s="1">
        <v>2606031.04</v>
      </c>
      <c r="G156" s="1">
        <v>5247131.54</v>
      </c>
    </row>
    <row r="157" spans="1:7" x14ac:dyDescent="0.25">
      <c r="A157">
        <v>156</v>
      </c>
      <c r="B157" t="s">
        <v>19</v>
      </c>
      <c r="C157">
        <v>20302</v>
      </c>
      <c r="D157" t="str">
        <f t="shared" si="2"/>
        <v>20302 2018 3</v>
      </c>
      <c r="E157" s="1">
        <v>24827374.300000001</v>
      </c>
      <c r="F157" s="1">
        <v>38551859.25</v>
      </c>
      <c r="G157" s="1">
        <v>-13724484.949999999</v>
      </c>
    </row>
    <row r="158" spans="1:7" x14ac:dyDescent="0.25">
      <c r="A158">
        <v>157</v>
      </c>
      <c r="B158" t="s">
        <v>19</v>
      </c>
      <c r="C158">
        <v>20303</v>
      </c>
      <c r="D158" t="str">
        <f t="shared" si="2"/>
        <v>20303 2018 3</v>
      </c>
      <c r="E158" s="1">
        <v>37219569.100000001</v>
      </c>
      <c r="F158" s="1">
        <v>33419141.969999999</v>
      </c>
      <c r="G158" s="1">
        <v>3800427.1300000302</v>
      </c>
    </row>
    <row r="159" spans="1:7" x14ac:dyDescent="0.25">
      <c r="A159">
        <v>158</v>
      </c>
      <c r="B159" t="s">
        <v>19</v>
      </c>
      <c r="C159">
        <v>20402</v>
      </c>
      <c r="D159" t="str">
        <f t="shared" si="2"/>
        <v>20402 2018 3</v>
      </c>
      <c r="E159" s="1">
        <v>1212805.98</v>
      </c>
      <c r="F159" s="1">
        <v>530.30000000027496</v>
      </c>
      <c r="G159" s="1">
        <v>1212275.68</v>
      </c>
    </row>
    <row r="160" spans="1:7" x14ac:dyDescent="0.25">
      <c r="A160">
        <v>159</v>
      </c>
      <c r="B160" t="s">
        <v>19</v>
      </c>
      <c r="C160">
        <v>20501</v>
      </c>
      <c r="D160" t="str">
        <f t="shared" si="2"/>
        <v>20501 2018 3</v>
      </c>
      <c r="E160" s="1">
        <v>343617849.57999998</v>
      </c>
      <c r="F160" s="1">
        <v>381310816.00693899</v>
      </c>
      <c r="G160" s="1">
        <v>-37692966.426939003</v>
      </c>
    </row>
    <row r="161" spans="1:7" x14ac:dyDescent="0.25">
      <c r="A161">
        <v>160</v>
      </c>
      <c r="B161" t="s">
        <v>19</v>
      </c>
      <c r="C161">
        <v>24000</v>
      </c>
      <c r="D161" t="str">
        <f t="shared" si="2"/>
        <v>24000 2018 3</v>
      </c>
      <c r="E161" s="1">
        <v>166187173.78</v>
      </c>
      <c r="F161" s="1">
        <v>56152416.530000001</v>
      </c>
      <c r="G161" s="1">
        <v>110034757.25</v>
      </c>
    </row>
    <row r="162" spans="1:7" x14ac:dyDescent="0.25">
      <c r="A162">
        <v>161</v>
      </c>
      <c r="B162" t="s">
        <v>19</v>
      </c>
      <c r="C162">
        <v>24209</v>
      </c>
      <c r="D162" t="str">
        <f t="shared" si="2"/>
        <v>24209 2018 3</v>
      </c>
      <c r="E162" s="1">
        <v>2809985.93</v>
      </c>
      <c r="F162" s="1">
        <v>1264015.3400000001</v>
      </c>
      <c r="G162" s="1">
        <v>1545970.59</v>
      </c>
    </row>
    <row r="163" spans="1:7" x14ac:dyDescent="0.25">
      <c r="A163">
        <v>162</v>
      </c>
      <c r="B163" t="s">
        <v>19</v>
      </c>
      <c r="C163">
        <v>24901</v>
      </c>
      <c r="D163" t="str">
        <f t="shared" si="2"/>
        <v>24901 2018 3</v>
      </c>
      <c r="E163" s="1">
        <v>237627571.88999999</v>
      </c>
      <c r="F163" s="1">
        <v>198597134.13</v>
      </c>
      <c r="G163" s="1">
        <v>39030437.759999901</v>
      </c>
    </row>
    <row r="164" spans="1:7" x14ac:dyDescent="0.25">
      <c r="A164">
        <v>163</v>
      </c>
      <c r="B164" t="s">
        <v>19</v>
      </c>
      <c r="C164">
        <v>41231</v>
      </c>
      <c r="D164" t="str">
        <f t="shared" si="2"/>
        <v>41231 2018 3</v>
      </c>
      <c r="E164" s="1">
        <v>4695750073.8100004</v>
      </c>
      <c r="F164" s="1">
        <v>146859.65000000899</v>
      </c>
      <c r="G164" s="1">
        <v>4695603214.1599998</v>
      </c>
    </row>
    <row r="165" spans="1:7" x14ac:dyDescent="0.25">
      <c r="A165">
        <v>164</v>
      </c>
      <c r="B165" t="s">
        <v>19</v>
      </c>
      <c r="C165">
        <v>41232</v>
      </c>
      <c r="D165" t="str">
        <f t="shared" si="2"/>
        <v>41232 2018 3</v>
      </c>
      <c r="E165" s="1">
        <v>4747196.7699999996</v>
      </c>
      <c r="F165" s="1">
        <v>0</v>
      </c>
      <c r="G165" s="1">
        <v>4747196.7699999996</v>
      </c>
    </row>
    <row r="166" spans="1:7" x14ac:dyDescent="0.25">
      <c r="A166">
        <v>165</v>
      </c>
      <c r="B166" t="s">
        <v>19</v>
      </c>
      <c r="C166">
        <v>41903</v>
      </c>
      <c r="D166" t="str">
        <f t="shared" si="2"/>
        <v>41903 2018 3</v>
      </c>
      <c r="E166" s="1">
        <v>3117.60000000019</v>
      </c>
      <c r="F166" s="1">
        <v>1399660.86</v>
      </c>
      <c r="G166" s="1">
        <v>-1396543.26</v>
      </c>
    </row>
    <row r="167" spans="1:7" x14ac:dyDescent="0.25">
      <c r="A167">
        <v>166</v>
      </c>
      <c r="B167" t="s">
        <v>20</v>
      </c>
      <c r="C167">
        <v>20301</v>
      </c>
      <c r="D167" t="str">
        <f t="shared" si="2"/>
        <v>20301 2018 4</v>
      </c>
      <c r="E167" s="1">
        <v>10425420.18</v>
      </c>
      <c r="F167" s="1">
        <v>6073270.8400000101</v>
      </c>
      <c r="G167" s="1">
        <v>4352149.34</v>
      </c>
    </row>
    <row r="168" spans="1:7" x14ac:dyDescent="0.25">
      <c r="A168">
        <v>167</v>
      </c>
      <c r="B168" t="s">
        <v>20</v>
      </c>
      <c r="C168">
        <v>20302</v>
      </c>
      <c r="D168" t="str">
        <f t="shared" si="2"/>
        <v>20302 2018 4</v>
      </c>
      <c r="E168" s="1">
        <v>8672052.4700000007</v>
      </c>
      <c r="F168" s="1">
        <v>38460841.289999999</v>
      </c>
      <c r="G168" s="1">
        <v>-29788788.82</v>
      </c>
    </row>
    <row r="169" spans="1:7" x14ac:dyDescent="0.25">
      <c r="A169">
        <v>168</v>
      </c>
      <c r="B169" t="s">
        <v>20</v>
      </c>
      <c r="C169">
        <v>20303</v>
      </c>
      <c r="D169" t="str">
        <f t="shared" si="2"/>
        <v>20303 2018 4</v>
      </c>
      <c r="E169" s="1">
        <v>8342416.5300000096</v>
      </c>
      <c r="F169" s="1">
        <v>8409038.6799999904</v>
      </c>
      <c r="G169" s="1">
        <v>-66622.149999974295</v>
      </c>
    </row>
    <row r="170" spans="1:7" x14ac:dyDescent="0.25">
      <c r="A170">
        <v>169</v>
      </c>
      <c r="B170" t="s">
        <v>20</v>
      </c>
      <c r="C170">
        <v>20402</v>
      </c>
      <c r="D170" t="str">
        <f t="shared" si="2"/>
        <v>20402 2018 4</v>
      </c>
      <c r="E170" s="1">
        <v>6104717.6299999999</v>
      </c>
      <c r="F170" s="1">
        <v>2.7614532882580497E-10</v>
      </c>
      <c r="G170" s="1">
        <v>6104717.6299999999</v>
      </c>
    </row>
    <row r="171" spans="1:7" x14ac:dyDescent="0.25">
      <c r="A171">
        <v>170</v>
      </c>
      <c r="B171" t="s">
        <v>20</v>
      </c>
      <c r="C171">
        <v>20501</v>
      </c>
      <c r="D171" t="str">
        <f t="shared" si="2"/>
        <v>20501 2018 4</v>
      </c>
      <c r="E171" s="1">
        <v>264702176.90000001</v>
      </c>
      <c r="F171" s="1">
        <v>463596824.85813802</v>
      </c>
      <c r="G171" s="1">
        <v>-198894647.95813799</v>
      </c>
    </row>
    <row r="172" spans="1:7" x14ac:dyDescent="0.25">
      <c r="A172">
        <v>171</v>
      </c>
      <c r="B172" t="s">
        <v>20</v>
      </c>
      <c r="C172">
        <v>24000</v>
      </c>
      <c r="D172" t="str">
        <f t="shared" si="2"/>
        <v>24000 2018 4</v>
      </c>
      <c r="E172" s="1">
        <v>161698308.53</v>
      </c>
      <c r="F172" s="1">
        <v>55965244.649999999</v>
      </c>
      <c r="G172" s="1">
        <v>105733063.88</v>
      </c>
    </row>
    <row r="173" spans="1:7" x14ac:dyDescent="0.25">
      <c r="A173">
        <v>172</v>
      </c>
      <c r="B173" t="s">
        <v>20</v>
      </c>
      <c r="C173">
        <v>24209</v>
      </c>
      <c r="D173" t="str">
        <f t="shared" si="2"/>
        <v>24209 2018 4</v>
      </c>
      <c r="E173" s="1">
        <v>3593652.58</v>
      </c>
      <c r="F173" s="1">
        <v>955796.35</v>
      </c>
      <c r="G173" s="1">
        <v>2637856.23</v>
      </c>
    </row>
    <row r="174" spans="1:7" x14ac:dyDescent="0.25">
      <c r="A174">
        <v>173</v>
      </c>
      <c r="B174" t="s">
        <v>20</v>
      </c>
      <c r="C174">
        <v>24901</v>
      </c>
      <c r="D174" t="str">
        <f t="shared" si="2"/>
        <v>24901 2018 4</v>
      </c>
      <c r="E174" s="1">
        <v>316747061.94</v>
      </c>
      <c r="F174" s="1">
        <v>217595119.09999999</v>
      </c>
      <c r="G174" s="1">
        <v>99151942.839999899</v>
      </c>
    </row>
    <row r="175" spans="1:7" x14ac:dyDescent="0.25">
      <c r="A175">
        <v>174</v>
      </c>
      <c r="B175" t="s">
        <v>20</v>
      </c>
      <c r="C175">
        <v>41231</v>
      </c>
      <c r="D175" t="str">
        <f t="shared" si="2"/>
        <v>41231 2018 4</v>
      </c>
      <c r="E175" s="1">
        <v>4692986477.8999996</v>
      </c>
      <c r="F175" s="1">
        <v>106990.92000000901</v>
      </c>
      <c r="G175" s="1">
        <v>4692879486.9799995</v>
      </c>
    </row>
    <row r="176" spans="1:7" x14ac:dyDescent="0.25">
      <c r="A176">
        <v>175</v>
      </c>
      <c r="B176" t="s">
        <v>20</v>
      </c>
      <c r="C176">
        <v>41232</v>
      </c>
      <c r="D176" t="str">
        <f t="shared" si="2"/>
        <v>41232 2018 4</v>
      </c>
      <c r="E176" s="1">
        <v>4747196.7699999996</v>
      </c>
      <c r="F176" s="1">
        <v>0</v>
      </c>
      <c r="G176" s="1">
        <v>4747196.7699999996</v>
      </c>
    </row>
    <row r="177" spans="1:7" x14ac:dyDescent="0.25">
      <c r="A177">
        <v>176</v>
      </c>
      <c r="B177" t="s">
        <v>20</v>
      </c>
      <c r="C177">
        <v>41903</v>
      </c>
      <c r="D177" t="str">
        <f t="shared" si="2"/>
        <v>41903 2018 4</v>
      </c>
      <c r="E177" s="1">
        <v>3117.60000000019</v>
      </c>
      <c r="F177" s="1">
        <v>1399660.86</v>
      </c>
      <c r="G177" s="1">
        <v>-1396543.26</v>
      </c>
    </row>
    <row r="178" spans="1:7" x14ac:dyDescent="0.25">
      <c r="A178">
        <v>177</v>
      </c>
      <c r="B178" t="s">
        <v>21</v>
      </c>
      <c r="C178">
        <v>20301</v>
      </c>
      <c r="D178" t="str">
        <f t="shared" si="2"/>
        <v>20301 2018 5</v>
      </c>
      <c r="E178" s="1">
        <v>11325694.57</v>
      </c>
      <c r="F178" s="1">
        <v>6990866.79</v>
      </c>
      <c r="G178" s="1">
        <v>4334827.78</v>
      </c>
    </row>
    <row r="179" spans="1:7" x14ac:dyDescent="0.25">
      <c r="A179">
        <v>178</v>
      </c>
      <c r="B179" t="s">
        <v>21</v>
      </c>
      <c r="C179">
        <v>20302</v>
      </c>
      <c r="D179" t="str">
        <f t="shared" si="2"/>
        <v>20302 2018 5</v>
      </c>
      <c r="E179" s="1">
        <v>13307355.4</v>
      </c>
      <c r="F179" s="1">
        <v>37919234.490000002</v>
      </c>
      <c r="G179" s="1">
        <v>-24611879.09</v>
      </c>
    </row>
    <row r="180" spans="1:7" x14ac:dyDescent="0.25">
      <c r="A180">
        <v>179</v>
      </c>
      <c r="B180" t="s">
        <v>21</v>
      </c>
      <c r="C180">
        <v>20303</v>
      </c>
      <c r="D180" t="str">
        <f t="shared" si="2"/>
        <v>20303 2018 5</v>
      </c>
      <c r="E180" s="1">
        <v>10170064.199999999</v>
      </c>
      <c r="F180" s="1">
        <v>7690192.3199999901</v>
      </c>
      <c r="G180" s="1">
        <v>2479871.8800000302</v>
      </c>
    </row>
    <row r="181" spans="1:7" x14ac:dyDescent="0.25">
      <c r="A181">
        <v>180</v>
      </c>
      <c r="B181" t="s">
        <v>21</v>
      </c>
      <c r="C181">
        <v>20402</v>
      </c>
      <c r="D181" t="str">
        <f t="shared" si="2"/>
        <v>20402 2018 5</v>
      </c>
      <c r="E181" s="1">
        <v>2412622.5699999998</v>
      </c>
      <c r="F181" s="1">
        <v>35160.340000000098</v>
      </c>
      <c r="G181" s="1">
        <v>2377462.23</v>
      </c>
    </row>
    <row r="182" spans="1:7" x14ac:dyDescent="0.25">
      <c r="A182">
        <v>181</v>
      </c>
      <c r="B182" t="s">
        <v>21</v>
      </c>
      <c r="C182">
        <v>20501</v>
      </c>
      <c r="D182" t="str">
        <f t="shared" si="2"/>
        <v>20501 2018 5</v>
      </c>
      <c r="E182" s="1">
        <v>260756157.34</v>
      </c>
      <c r="F182" s="1">
        <v>433908621.950288</v>
      </c>
      <c r="G182" s="1">
        <v>-173152464.61028799</v>
      </c>
    </row>
    <row r="183" spans="1:7" x14ac:dyDescent="0.25">
      <c r="A183">
        <v>182</v>
      </c>
      <c r="B183" t="s">
        <v>21</v>
      </c>
      <c r="C183">
        <v>24000</v>
      </c>
      <c r="D183" t="str">
        <f t="shared" si="2"/>
        <v>24000 2018 5</v>
      </c>
      <c r="E183" s="1">
        <v>147196844.21000001</v>
      </c>
      <c r="F183" s="1">
        <v>56059938.950000003</v>
      </c>
      <c r="G183" s="1">
        <v>91136905.259999901</v>
      </c>
    </row>
    <row r="184" spans="1:7" x14ac:dyDescent="0.25">
      <c r="A184">
        <v>183</v>
      </c>
      <c r="B184" t="s">
        <v>21</v>
      </c>
      <c r="C184">
        <v>24209</v>
      </c>
      <c r="D184" t="str">
        <f t="shared" si="2"/>
        <v>24209 2018 5</v>
      </c>
      <c r="E184" s="1">
        <v>4332089.09</v>
      </c>
      <c r="F184" s="1">
        <v>749540.71</v>
      </c>
      <c r="G184" s="1">
        <v>3582548.38</v>
      </c>
    </row>
    <row r="185" spans="1:7" x14ac:dyDescent="0.25">
      <c r="A185">
        <v>184</v>
      </c>
      <c r="B185" t="s">
        <v>21</v>
      </c>
      <c r="C185">
        <v>24901</v>
      </c>
      <c r="D185" t="str">
        <f t="shared" si="2"/>
        <v>24901 2018 5</v>
      </c>
      <c r="E185" s="1">
        <v>325453661.97000003</v>
      </c>
      <c r="F185" s="1">
        <v>199519403.13999999</v>
      </c>
      <c r="G185" s="1">
        <v>125934258.83</v>
      </c>
    </row>
    <row r="186" spans="1:7" x14ac:dyDescent="0.25">
      <c r="A186">
        <v>185</v>
      </c>
      <c r="B186" t="s">
        <v>21</v>
      </c>
      <c r="C186">
        <v>41231</v>
      </c>
      <c r="D186" t="str">
        <f t="shared" si="2"/>
        <v>41231 2018 5</v>
      </c>
      <c r="E186" s="1">
        <v>4692167441.0100002</v>
      </c>
      <c r="F186" s="1">
        <v>81353.870000010604</v>
      </c>
      <c r="G186" s="1">
        <v>4692086087.1400003</v>
      </c>
    </row>
    <row r="187" spans="1:7" x14ac:dyDescent="0.25">
      <c r="A187">
        <v>186</v>
      </c>
      <c r="B187" t="s">
        <v>21</v>
      </c>
      <c r="C187">
        <v>41232</v>
      </c>
      <c r="D187" t="str">
        <f t="shared" si="2"/>
        <v>41232 2018 5</v>
      </c>
      <c r="E187" s="1">
        <v>4747196.7699999996</v>
      </c>
      <c r="F187" s="1">
        <v>0</v>
      </c>
      <c r="G187" s="1">
        <v>4747196.7699999996</v>
      </c>
    </row>
    <row r="188" spans="1:7" x14ac:dyDescent="0.25">
      <c r="A188">
        <v>187</v>
      </c>
      <c r="B188" t="s">
        <v>21</v>
      </c>
      <c r="C188">
        <v>41903</v>
      </c>
      <c r="D188" t="str">
        <f t="shared" si="2"/>
        <v>41903 2018 5</v>
      </c>
      <c r="E188" s="1">
        <v>3117.60000000019</v>
      </c>
      <c r="F188" s="1">
        <v>1399660.86</v>
      </c>
      <c r="G188" s="1">
        <v>-1396543.26</v>
      </c>
    </row>
    <row r="189" spans="1:7" x14ac:dyDescent="0.25">
      <c r="A189">
        <v>188</v>
      </c>
      <c r="B189" t="s">
        <v>22</v>
      </c>
      <c r="C189">
        <v>20301</v>
      </c>
      <c r="D189" t="str">
        <f t="shared" si="2"/>
        <v>20301 2018 6</v>
      </c>
      <c r="E189" s="1">
        <v>11093565.960000001</v>
      </c>
      <c r="F189" s="1">
        <v>7201895.8400000101</v>
      </c>
      <c r="G189" s="1">
        <v>3891670.12</v>
      </c>
    </row>
    <row r="190" spans="1:7" x14ac:dyDescent="0.25">
      <c r="A190">
        <v>189</v>
      </c>
      <c r="B190" t="s">
        <v>22</v>
      </c>
      <c r="C190">
        <v>20302</v>
      </c>
      <c r="D190" t="str">
        <f t="shared" si="2"/>
        <v>20302 2018 6</v>
      </c>
      <c r="E190" s="1">
        <v>27893020.559999999</v>
      </c>
      <c r="F190" s="1">
        <v>37045644.75</v>
      </c>
      <c r="G190" s="1">
        <v>-9152624.1900000107</v>
      </c>
    </row>
    <row r="191" spans="1:7" x14ac:dyDescent="0.25">
      <c r="A191">
        <v>190</v>
      </c>
      <c r="B191" t="s">
        <v>22</v>
      </c>
      <c r="C191">
        <v>20303</v>
      </c>
      <c r="D191" t="str">
        <f t="shared" si="2"/>
        <v>20303 2018 6</v>
      </c>
      <c r="E191" s="1">
        <v>8585638.8800000194</v>
      </c>
      <c r="F191" s="1">
        <v>7948935.9899999797</v>
      </c>
      <c r="G191" s="1">
        <v>636702.89000003401</v>
      </c>
    </row>
    <row r="192" spans="1:7" x14ac:dyDescent="0.25">
      <c r="A192">
        <v>191</v>
      </c>
      <c r="B192" t="s">
        <v>22</v>
      </c>
      <c r="C192">
        <v>20402</v>
      </c>
      <c r="D192" t="str">
        <f t="shared" si="2"/>
        <v>20402 2018 6</v>
      </c>
      <c r="E192" s="1">
        <v>2987368.32</v>
      </c>
      <c r="F192" s="1">
        <v>160.000000000027</v>
      </c>
      <c r="G192" s="1">
        <v>2987208.32</v>
      </c>
    </row>
    <row r="193" spans="1:7" x14ac:dyDescent="0.25">
      <c r="A193">
        <v>192</v>
      </c>
      <c r="B193" t="s">
        <v>22</v>
      </c>
      <c r="C193">
        <v>20501</v>
      </c>
      <c r="D193" t="str">
        <f t="shared" si="2"/>
        <v>20501 2018 6</v>
      </c>
      <c r="E193" s="1">
        <v>262393516.08000001</v>
      </c>
      <c r="F193" s="1">
        <v>480306918.48013598</v>
      </c>
      <c r="G193" s="1">
        <v>-217913402.40013599</v>
      </c>
    </row>
    <row r="194" spans="1:7" x14ac:dyDescent="0.25">
      <c r="A194">
        <v>193</v>
      </c>
      <c r="B194" t="s">
        <v>22</v>
      </c>
      <c r="C194">
        <v>24000</v>
      </c>
      <c r="D194" t="str">
        <f t="shared" si="2"/>
        <v>24000 2018 6</v>
      </c>
      <c r="E194" s="1">
        <v>100680340.91</v>
      </c>
      <c r="F194" s="1">
        <v>55466902.7000001</v>
      </c>
      <c r="G194" s="1">
        <v>45213438.209999897</v>
      </c>
    </row>
    <row r="195" spans="1:7" x14ac:dyDescent="0.25">
      <c r="A195">
        <v>194</v>
      </c>
      <c r="B195" t="s">
        <v>22</v>
      </c>
      <c r="C195">
        <v>24209</v>
      </c>
      <c r="D195" t="str">
        <f t="shared" ref="D195:D221" si="3">C195&amp;" "&amp;B195</f>
        <v>24209 2018 6</v>
      </c>
      <c r="E195" s="1">
        <v>3938011.52</v>
      </c>
      <c r="F195" s="1">
        <v>1230992.8799999999</v>
      </c>
      <c r="G195" s="1">
        <v>2707018.64</v>
      </c>
    </row>
    <row r="196" spans="1:7" x14ac:dyDescent="0.25">
      <c r="A196">
        <v>195</v>
      </c>
      <c r="B196" t="s">
        <v>22</v>
      </c>
      <c r="C196">
        <v>24901</v>
      </c>
      <c r="D196" t="str">
        <f t="shared" si="3"/>
        <v>24901 2018 6</v>
      </c>
      <c r="E196" s="1">
        <v>323851838.25999999</v>
      </c>
      <c r="F196" s="1">
        <v>190266410.90000001</v>
      </c>
      <c r="G196" s="1">
        <v>133585427.36</v>
      </c>
    </row>
    <row r="197" spans="1:7" x14ac:dyDescent="0.25">
      <c r="A197">
        <v>196</v>
      </c>
      <c r="B197" t="s">
        <v>22</v>
      </c>
      <c r="C197">
        <v>41231</v>
      </c>
      <c r="D197" t="str">
        <f t="shared" si="3"/>
        <v>41231 2018 6</v>
      </c>
      <c r="E197" s="1">
        <v>4695982369.21</v>
      </c>
      <c r="F197" s="1">
        <v>125818.72000001</v>
      </c>
      <c r="G197" s="1">
        <v>4695856550.4899998</v>
      </c>
    </row>
    <row r="198" spans="1:7" x14ac:dyDescent="0.25">
      <c r="A198">
        <v>197</v>
      </c>
      <c r="B198" t="s">
        <v>22</v>
      </c>
      <c r="C198">
        <v>41232</v>
      </c>
      <c r="D198" t="str">
        <f t="shared" si="3"/>
        <v>41232 2018 6</v>
      </c>
      <c r="E198" s="1">
        <v>4747196.7699999996</v>
      </c>
      <c r="F198" s="1">
        <v>0</v>
      </c>
      <c r="G198" s="1">
        <v>4747196.7699999996</v>
      </c>
    </row>
    <row r="199" spans="1:7" x14ac:dyDescent="0.25">
      <c r="A199">
        <v>198</v>
      </c>
      <c r="B199" t="s">
        <v>22</v>
      </c>
      <c r="C199">
        <v>41903</v>
      </c>
      <c r="D199" t="str">
        <f t="shared" si="3"/>
        <v>41903 2018 6</v>
      </c>
      <c r="E199" s="1">
        <v>412117.6</v>
      </c>
      <c r="F199" s="1">
        <v>1808660.86</v>
      </c>
      <c r="G199" s="1">
        <v>-1396543.26</v>
      </c>
    </row>
    <row r="200" spans="1:7" x14ac:dyDescent="0.25">
      <c r="A200">
        <v>199</v>
      </c>
      <c r="B200" t="s">
        <v>23</v>
      </c>
      <c r="C200">
        <v>20301</v>
      </c>
      <c r="D200" t="str">
        <f t="shared" si="3"/>
        <v>20301 2018 7</v>
      </c>
      <c r="E200" s="1">
        <v>13064802.24</v>
      </c>
      <c r="F200" s="1">
        <v>9189504.9200000092</v>
      </c>
      <c r="G200" s="1">
        <v>3875297.32</v>
      </c>
    </row>
    <row r="201" spans="1:7" x14ac:dyDescent="0.25">
      <c r="A201">
        <v>200</v>
      </c>
      <c r="B201" t="s">
        <v>23</v>
      </c>
      <c r="C201">
        <v>20302</v>
      </c>
      <c r="D201" t="str">
        <f t="shared" si="3"/>
        <v>20302 2018 7</v>
      </c>
      <c r="E201" s="1">
        <v>26994852.73</v>
      </c>
      <c r="F201" s="1">
        <v>38806749.68</v>
      </c>
      <c r="G201" s="1">
        <v>-11811896.949999999</v>
      </c>
    </row>
    <row r="202" spans="1:7" x14ac:dyDescent="0.25">
      <c r="A202">
        <v>201</v>
      </c>
      <c r="B202" t="s">
        <v>23</v>
      </c>
      <c r="C202">
        <v>20303</v>
      </c>
      <c r="D202" t="str">
        <f t="shared" si="3"/>
        <v>20303 2018 7</v>
      </c>
      <c r="E202" s="1">
        <v>12263099.76</v>
      </c>
      <c r="F202" s="1">
        <v>7105750.1999999797</v>
      </c>
      <c r="G202" s="1">
        <v>5157349.5600000303</v>
      </c>
    </row>
    <row r="203" spans="1:7" x14ac:dyDescent="0.25">
      <c r="A203">
        <v>202</v>
      </c>
      <c r="B203" t="s">
        <v>23</v>
      </c>
      <c r="C203">
        <v>20402</v>
      </c>
      <c r="D203" t="str">
        <f t="shared" si="3"/>
        <v>20402 2018 7</v>
      </c>
      <c r="E203" s="1">
        <v>3306674.09</v>
      </c>
      <c r="F203" s="1">
        <v>148.720000000027</v>
      </c>
      <c r="G203" s="1">
        <v>3306525.37</v>
      </c>
    </row>
    <row r="204" spans="1:7" x14ac:dyDescent="0.25">
      <c r="A204">
        <v>203</v>
      </c>
      <c r="B204" t="s">
        <v>23</v>
      </c>
      <c r="C204">
        <v>20501</v>
      </c>
      <c r="D204" t="str">
        <f t="shared" si="3"/>
        <v>20501 2018 7</v>
      </c>
      <c r="E204" s="1">
        <v>256568658.03999999</v>
      </c>
      <c r="F204" s="1">
        <v>440019330.07175702</v>
      </c>
      <c r="G204" s="1">
        <v>-183450672.031757</v>
      </c>
    </row>
    <row r="205" spans="1:7" x14ac:dyDescent="0.25">
      <c r="A205">
        <v>204</v>
      </c>
      <c r="B205" t="s">
        <v>23</v>
      </c>
      <c r="C205">
        <v>24000</v>
      </c>
      <c r="D205" t="str">
        <f t="shared" si="3"/>
        <v>24000 2018 7</v>
      </c>
      <c r="E205" s="1">
        <v>132269018.37</v>
      </c>
      <c r="F205" s="1">
        <v>51474936.990000099</v>
      </c>
      <c r="G205" s="1">
        <v>80794081.379999906</v>
      </c>
    </row>
    <row r="206" spans="1:7" x14ac:dyDescent="0.25">
      <c r="A206">
        <v>205</v>
      </c>
      <c r="B206" t="s">
        <v>23</v>
      </c>
      <c r="C206">
        <v>24209</v>
      </c>
      <c r="D206" t="str">
        <f t="shared" si="3"/>
        <v>24209 2018 7</v>
      </c>
      <c r="E206" s="1">
        <v>3428937.86</v>
      </c>
      <c r="F206" s="1">
        <v>735866.56</v>
      </c>
      <c r="G206" s="1">
        <v>2693071.3</v>
      </c>
    </row>
    <row r="207" spans="1:7" x14ac:dyDescent="0.25">
      <c r="A207">
        <v>206</v>
      </c>
      <c r="B207" t="s">
        <v>23</v>
      </c>
      <c r="C207">
        <v>24901</v>
      </c>
      <c r="D207" t="str">
        <f t="shared" si="3"/>
        <v>24901 2018 7</v>
      </c>
      <c r="E207" s="1">
        <v>864910720.65999997</v>
      </c>
      <c r="F207" s="1">
        <v>202107992.28</v>
      </c>
      <c r="G207" s="1">
        <v>662802728.38</v>
      </c>
    </row>
    <row r="208" spans="1:7" x14ac:dyDescent="0.25">
      <c r="A208">
        <v>207</v>
      </c>
      <c r="B208" t="s">
        <v>23</v>
      </c>
      <c r="C208">
        <v>41231</v>
      </c>
      <c r="D208" t="str">
        <f t="shared" si="3"/>
        <v>41231 2018 7</v>
      </c>
      <c r="E208" s="1">
        <v>4695523398.21</v>
      </c>
      <c r="F208" s="1">
        <v>460774.98000000999</v>
      </c>
      <c r="G208" s="1">
        <v>4695062623.2299995</v>
      </c>
    </row>
    <row r="209" spans="1:7" x14ac:dyDescent="0.25">
      <c r="A209">
        <v>208</v>
      </c>
      <c r="B209" t="s">
        <v>23</v>
      </c>
      <c r="C209">
        <v>41232</v>
      </c>
      <c r="D209" t="str">
        <f t="shared" si="3"/>
        <v>41232 2018 7</v>
      </c>
      <c r="E209" s="1">
        <v>4747196.7699999996</v>
      </c>
      <c r="F209" s="1">
        <v>0</v>
      </c>
      <c r="G209" s="1">
        <v>4747196.7699999996</v>
      </c>
    </row>
    <row r="210" spans="1:7" x14ac:dyDescent="0.25">
      <c r="A210">
        <v>209</v>
      </c>
      <c r="B210" t="s">
        <v>23</v>
      </c>
      <c r="C210">
        <v>41903</v>
      </c>
      <c r="D210" t="str">
        <f t="shared" si="3"/>
        <v>41903 2018 7</v>
      </c>
      <c r="E210" s="1">
        <v>412117.6</v>
      </c>
      <c r="F210" s="1">
        <v>1808660.86</v>
      </c>
      <c r="G210" s="1">
        <v>-1396543.26</v>
      </c>
    </row>
    <row r="211" spans="1:7" x14ac:dyDescent="0.25">
      <c r="A211">
        <v>210</v>
      </c>
      <c r="B211" t="s">
        <v>24</v>
      </c>
      <c r="C211">
        <v>20301</v>
      </c>
      <c r="D211" t="str">
        <f t="shared" si="3"/>
        <v>20301 2018 8</v>
      </c>
      <c r="E211" s="1">
        <v>12654512.720000001</v>
      </c>
      <c r="F211" s="1">
        <v>6461697.8100000098</v>
      </c>
      <c r="G211" s="1">
        <v>6192814.9100000001</v>
      </c>
    </row>
    <row r="212" spans="1:7" x14ac:dyDescent="0.25">
      <c r="A212">
        <v>211</v>
      </c>
      <c r="B212" t="s">
        <v>24</v>
      </c>
      <c r="C212">
        <v>20302</v>
      </c>
      <c r="D212" t="str">
        <f t="shared" si="3"/>
        <v>20302 2018 8</v>
      </c>
      <c r="E212" s="1">
        <v>22721778.870000001</v>
      </c>
      <c r="F212" s="1">
        <v>34794236.960000001</v>
      </c>
      <c r="G212" s="1">
        <v>-12072458.09</v>
      </c>
    </row>
    <row r="213" spans="1:7" x14ac:dyDescent="0.25">
      <c r="A213">
        <v>212</v>
      </c>
      <c r="B213" t="s">
        <v>24</v>
      </c>
      <c r="C213">
        <v>20303</v>
      </c>
      <c r="D213" t="str">
        <f t="shared" si="3"/>
        <v>20303 2018 8</v>
      </c>
      <c r="E213" s="1">
        <v>18928580.719999999</v>
      </c>
      <c r="F213" s="1">
        <v>22241881.68</v>
      </c>
      <c r="G213" s="1">
        <v>-3313300.9599999599</v>
      </c>
    </row>
    <row r="214" spans="1:7" x14ac:dyDescent="0.25">
      <c r="A214">
        <v>213</v>
      </c>
      <c r="B214" t="s">
        <v>24</v>
      </c>
      <c r="C214">
        <v>20402</v>
      </c>
      <c r="D214" t="str">
        <f t="shared" si="3"/>
        <v>20402 2018 8</v>
      </c>
      <c r="E214" s="1">
        <v>2696237.09</v>
      </c>
      <c r="F214" s="1">
        <v>2.7171154215466199E-11</v>
      </c>
      <c r="G214" s="1">
        <v>2696237.09</v>
      </c>
    </row>
    <row r="215" spans="1:7" x14ac:dyDescent="0.25">
      <c r="A215">
        <v>214</v>
      </c>
      <c r="B215" t="s">
        <v>24</v>
      </c>
      <c r="C215">
        <v>20501</v>
      </c>
      <c r="D215" t="str">
        <f t="shared" si="3"/>
        <v>20501 2018 8</v>
      </c>
      <c r="E215" s="1">
        <v>237163989.97999999</v>
      </c>
      <c r="F215" s="1">
        <v>423369923.72313499</v>
      </c>
      <c r="G215" s="1">
        <v>-186205933.74313501</v>
      </c>
    </row>
    <row r="216" spans="1:7" x14ac:dyDescent="0.25">
      <c r="A216">
        <v>215</v>
      </c>
      <c r="B216" t="s">
        <v>24</v>
      </c>
      <c r="C216">
        <v>24000</v>
      </c>
      <c r="D216" t="str">
        <f t="shared" si="3"/>
        <v>24000 2018 8</v>
      </c>
      <c r="E216" s="1">
        <v>108850965.01000001</v>
      </c>
      <c r="F216" s="1">
        <v>51892856.979999997</v>
      </c>
      <c r="G216" s="1">
        <v>56958108.0299998</v>
      </c>
    </row>
    <row r="217" spans="1:7" x14ac:dyDescent="0.25">
      <c r="A217">
        <v>216</v>
      </c>
      <c r="B217" t="s">
        <v>24</v>
      </c>
      <c r="C217">
        <v>24209</v>
      </c>
      <c r="D217" t="str">
        <f t="shared" si="3"/>
        <v>24209 2018 8</v>
      </c>
      <c r="E217" s="1">
        <v>3773148.63</v>
      </c>
      <c r="F217" s="1">
        <v>743000.58</v>
      </c>
      <c r="G217" s="1">
        <v>3030148.05</v>
      </c>
    </row>
    <row r="218" spans="1:7" x14ac:dyDescent="0.25">
      <c r="A218">
        <v>217</v>
      </c>
      <c r="B218" t="s">
        <v>24</v>
      </c>
      <c r="C218">
        <v>24901</v>
      </c>
      <c r="D218" t="str">
        <f t="shared" si="3"/>
        <v>24901 2018 8</v>
      </c>
      <c r="E218" s="1">
        <v>843212660.77999997</v>
      </c>
      <c r="F218" s="1">
        <v>402834733.52999997</v>
      </c>
      <c r="G218" s="1">
        <v>440377927.25</v>
      </c>
    </row>
    <row r="219" spans="1:7" x14ac:dyDescent="0.25">
      <c r="A219">
        <v>218</v>
      </c>
      <c r="B219" t="s">
        <v>24</v>
      </c>
      <c r="C219">
        <v>41231</v>
      </c>
      <c r="D219" t="str">
        <f t="shared" si="3"/>
        <v>41231 2018 8</v>
      </c>
      <c r="E219" s="1">
        <v>4696942492.9399996</v>
      </c>
      <c r="F219" s="1">
        <v>265247.980000009</v>
      </c>
      <c r="G219" s="1">
        <v>4696677244.96</v>
      </c>
    </row>
    <row r="220" spans="1:7" x14ac:dyDescent="0.25">
      <c r="A220">
        <v>219</v>
      </c>
      <c r="B220" t="s">
        <v>24</v>
      </c>
      <c r="C220">
        <v>41232</v>
      </c>
      <c r="D220" t="str">
        <f t="shared" si="3"/>
        <v>41232 2018 8</v>
      </c>
      <c r="E220" s="1">
        <v>4747196.7699999996</v>
      </c>
      <c r="F220" s="1">
        <v>0</v>
      </c>
      <c r="G220" s="1">
        <v>4747196.7699999996</v>
      </c>
    </row>
    <row r="221" spans="1:7" x14ac:dyDescent="0.25">
      <c r="A221">
        <v>220</v>
      </c>
      <c r="B221" t="s">
        <v>24</v>
      </c>
      <c r="C221">
        <v>41903</v>
      </c>
      <c r="D221" t="str">
        <f t="shared" si="3"/>
        <v>41903 2018 8</v>
      </c>
      <c r="E221" s="1">
        <v>613073.84</v>
      </c>
      <c r="F221" s="1">
        <v>1808660.86</v>
      </c>
      <c r="G221" s="1">
        <v>-1195587.02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"/>
  <sheetViews>
    <sheetView tabSelected="1" workbookViewId="0">
      <selection activeCell="F1" sqref="F1"/>
    </sheetView>
  </sheetViews>
  <sheetFormatPr defaultRowHeight="11.25" x14ac:dyDescent="0.2"/>
  <cols>
    <col min="1" max="3" width="9.140625" style="2"/>
    <col min="4" max="4" width="50.5703125" style="2" bestFit="1" customWidth="1"/>
    <col min="5" max="6" width="15.42578125" style="2" bestFit="1" customWidth="1"/>
    <col min="7" max="7" width="12.85546875" style="2" bestFit="1" customWidth="1"/>
    <col min="8" max="8" width="13.7109375" style="2" bestFit="1" customWidth="1"/>
    <col min="9" max="9" width="14" style="2" bestFit="1" customWidth="1"/>
    <col min="10" max="16384" width="9.140625" style="2"/>
  </cols>
  <sheetData>
    <row r="1" spans="1:9" x14ac:dyDescent="0.2">
      <c r="E1" s="2" t="s">
        <v>64</v>
      </c>
      <c r="F1" s="2" t="s">
        <v>65</v>
      </c>
      <c r="H1" s="2" t="s">
        <v>67</v>
      </c>
      <c r="I1" s="2" t="s">
        <v>66</v>
      </c>
    </row>
    <row r="2" spans="1:9" x14ac:dyDescent="0.2">
      <c r="A2" s="2" t="s">
        <v>25</v>
      </c>
      <c r="B2" s="2" t="s">
        <v>26</v>
      </c>
      <c r="C2" s="2" t="s">
        <v>27</v>
      </c>
      <c r="D2" s="2" t="s">
        <v>28</v>
      </c>
      <c r="E2" s="3">
        <v>2109879.94</v>
      </c>
      <c r="F2" s="3">
        <v>9848610.9199999999</v>
      </c>
      <c r="G2" s="2" t="str">
        <f t="shared" ref="G2:G30" si="0">C2&amp;" "&amp;B2&amp;" "&amp;A2</f>
        <v>20301 2017 1</v>
      </c>
      <c r="H2" s="4">
        <f>VLOOKUP($G2,'R'!$D$2:$F$221,COLUMN()-COLUMN($F2),FALSE)-F2</f>
        <v>0</v>
      </c>
      <c r="I2" s="4">
        <f>VLOOKUP($G2,'R'!$D$2:$F$221,COLUMN()-COLUMN($F2),FALSE)-E2</f>
        <v>0</v>
      </c>
    </row>
    <row r="3" spans="1:9" x14ac:dyDescent="0.2">
      <c r="A3" s="2" t="s">
        <v>25</v>
      </c>
      <c r="B3" s="2" t="s">
        <v>26</v>
      </c>
      <c r="C3" s="2" t="s">
        <v>29</v>
      </c>
      <c r="D3" s="2" t="s">
        <v>30</v>
      </c>
      <c r="E3" s="3">
        <v>45280657.82</v>
      </c>
      <c r="F3" s="3">
        <v>19990377.739999998</v>
      </c>
      <c r="G3" s="2" t="str">
        <f t="shared" si="0"/>
        <v>20302 2017 1</v>
      </c>
      <c r="H3" s="4">
        <f>VLOOKUP($G3,'R'!$D$2:$F$221,COLUMN()-COLUMN($F3),FALSE)-F3</f>
        <v>0</v>
      </c>
      <c r="I3" s="4">
        <f>VLOOKUP($G3,'R'!$D$2:$F$221,COLUMN()-COLUMN($F3),FALSE)-E3</f>
        <v>0</v>
      </c>
    </row>
    <row r="4" spans="1:9" x14ac:dyDescent="0.2">
      <c r="A4" s="2" t="s">
        <v>25</v>
      </c>
      <c r="B4" s="2" t="s">
        <v>26</v>
      </c>
      <c r="C4" s="2" t="s">
        <v>31</v>
      </c>
      <c r="D4" s="2" t="s">
        <v>32</v>
      </c>
      <c r="E4" s="3">
        <v>10621665.83</v>
      </c>
      <c r="F4" s="3">
        <v>16380123.789999999</v>
      </c>
      <c r="G4" s="2" t="str">
        <f t="shared" si="0"/>
        <v>20303 2017 1</v>
      </c>
      <c r="H4" s="4">
        <f>VLOOKUP($G4,'R'!$D$2:$F$221,COLUMN()-COLUMN($F4),FALSE)-F4</f>
        <v>0</v>
      </c>
      <c r="I4" s="4">
        <f>VLOOKUP($G4,'R'!$D$2:$F$221,COLUMN()-COLUMN($F4),FALSE)-E4</f>
        <v>0</v>
      </c>
    </row>
    <row r="5" spans="1:9" x14ac:dyDescent="0.2">
      <c r="A5" s="2" t="s">
        <v>25</v>
      </c>
      <c r="B5" s="2" t="s">
        <v>26</v>
      </c>
      <c r="C5" s="2" t="s">
        <v>33</v>
      </c>
      <c r="D5" s="2" t="s">
        <v>34</v>
      </c>
      <c r="E5" s="3">
        <v>0</v>
      </c>
      <c r="F5" s="3">
        <v>1037850.03</v>
      </c>
      <c r="G5" s="2" t="str">
        <f t="shared" si="0"/>
        <v>20402 2017 1</v>
      </c>
      <c r="H5" s="4">
        <f>VLOOKUP($G5,'R'!$D$2:$F$221,COLUMN()-COLUMN($F5),FALSE)-F5</f>
        <v>0</v>
      </c>
      <c r="I5" s="4">
        <f>VLOOKUP($G5,'R'!$D$2:$F$221,COLUMN()-COLUMN($F5),FALSE)-E5</f>
        <v>7.2759576141834308E-12</v>
      </c>
    </row>
    <row r="6" spans="1:9" x14ac:dyDescent="0.2">
      <c r="A6" s="2" t="s">
        <v>25</v>
      </c>
      <c r="B6" s="2" t="s">
        <v>26</v>
      </c>
      <c r="C6" s="2" t="s">
        <v>35</v>
      </c>
      <c r="D6" s="2" t="s">
        <v>36</v>
      </c>
      <c r="E6" s="3">
        <v>405017743.08600003</v>
      </c>
      <c r="F6" s="3">
        <v>254293497.37</v>
      </c>
      <c r="G6" s="2" t="str">
        <f t="shared" si="0"/>
        <v>20501 2017 1</v>
      </c>
      <c r="H6" s="4">
        <f>VLOOKUP($G6,'R'!$D$2:$F$221,COLUMN()-COLUMN($F6),FALSE)-F6</f>
        <v>0</v>
      </c>
      <c r="I6" s="4">
        <f>VLOOKUP($G6,'R'!$D$2:$F$221,COLUMN()-COLUMN($F6),FALSE)-E6</f>
        <v>6525567.5302399993</v>
      </c>
    </row>
    <row r="7" spans="1:9" x14ac:dyDescent="0.2">
      <c r="A7" s="2" t="s">
        <v>25</v>
      </c>
      <c r="B7" s="2" t="s">
        <v>26</v>
      </c>
      <c r="C7" s="2" t="s">
        <v>37</v>
      </c>
      <c r="D7" s="2" t="s">
        <v>38</v>
      </c>
      <c r="E7" s="3">
        <v>59405505.490000002</v>
      </c>
      <c r="F7" s="3">
        <v>223220610.84</v>
      </c>
      <c r="G7" s="2" t="str">
        <f t="shared" si="0"/>
        <v>24000 2017 1</v>
      </c>
      <c r="H7" s="4">
        <f>VLOOKUP($G7,'R'!$D$2:$F$221,COLUMN()-COLUMN($F7),FALSE)-F7</f>
        <v>0</v>
      </c>
      <c r="I7" s="4">
        <f>VLOOKUP($G7,'R'!$D$2:$F$221,COLUMN()-COLUMN($F7),FALSE)-E7</f>
        <v>0</v>
      </c>
    </row>
    <row r="8" spans="1:9" x14ac:dyDescent="0.2">
      <c r="A8" s="2" t="s">
        <v>25</v>
      </c>
      <c r="B8" s="2" t="s">
        <v>26</v>
      </c>
      <c r="C8" s="2" t="s">
        <v>39</v>
      </c>
      <c r="D8" s="2" t="s">
        <v>40</v>
      </c>
      <c r="E8" s="3">
        <v>1415318.75</v>
      </c>
      <c r="F8" s="3">
        <v>4368393.8099999996</v>
      </c>
      <c r="G8" s="2" t="str">
        <f t="shared" si="0"/>
        <v>24209 2017 1</v>
      </c>
      <c r="H8" s="4">
        <f>VLOOKUP($G8,'R'!$D$2:$F$221,COLUMN()-COLUMN($F8),FALSE)-F8</f>
        <v>0</v>
      </c>
      <c r="I8" s="4">
        <f>VLOOKUP($G8,'R'!$D$2:$F$221,COLUMN()-COLUMN($F8),FALSE)-E8</f>
        <v>0</v>
      </c>
    </row>
    <row r="9" spans="1:9" x14ac:dyDescent="0.2">
      <c r="A9" s="2" t="s">
        <v>25</v>
      </c>
      <c r="B9" s="2" t="s">
        <v>26</v>
      </c>
      <c r="C9" s="2" t="s">
        <v>41</v>
      </c>
      <c r="D9" s="2" t="s">
        <v>42</v>
      </c>
      <c r="E9" s="3">
        <v>270098440.72000003</v>
      </c>
      <c r="F9" s="3">
        <v>395783230.47000003</v>
      </c>
      <c r="G9" s="2" t="str">
        <f t="shared" si="0"/>
        <v>24901 2017 1</v>
      </c>
      <c r="H9" s="4">
        <f>VLOOKUP($G9,'R'!$D$2:$F$221,COLUMN()-COLUMN($F9),FALSE)-F9</f>
        <v>0</v>
      </c>
      <c r="I9" s="4">
        <f>VLOOKUP($G9,'R'!$D$2:$F$221,COLUMN()-COLUMN($F9),FALSE)-E9</f>
        <v>0</v>
      </c>
    </row>
    <row r="10" spans="1:9" x14ac:dyDescent="0.2">
      <c r="A10" s="2" t="s">
        <v>25</v>
      </c>
      <c r="B10" s="2" t="s">
        <v>26</v>
      </c>
      <c r="C10" s="2" t="s">
        <v>43</v>
      </c>
      <c r="D10" s="2" t="s">
        <v>44</v>
      </c>
      <c r="E10" s="3">
        <v>3362246.84</v>
      </c>
      <c r="F10" s="3">
        <v>4710364559.3299999</v>
      </c>
      <c r="G10" s="2" t="str">
        <f t="shared" si="0"/>
        <v>41231 2017 1</v>
      </c>
      <c r="H10" s="4">
        <f>VLOOKUP($G10,'R'!$D$2:$F$221,COLUMN()-COLUMN($F10),FALSE)-F10</f>
        <v>0</v>
      </c>
      <c r="I10" s="4">
        <f>VLOOKUP($G10,'R'!$D$2:$F$221,COLUMN()-COLUMN($F10),FALSE)-E10</f>
        <v>0</v>
      </c>
    </row>
    <row r="11" spans="1:9" x14ac:dyDescent="0.2">
      <c r="A11" s="2" t="s">
        <v>25</v>
      </c>
      <c r="B11" s="2" t="s">
        <v>26</v>
      </c>
      <c r="C11" s="2" t="s">
        <v>45</v>
      </c>
      <c r="D11" s="2" t="s">
        <v>46</v>
      </c>
      <c r="E11" s="3"/>
      <c r="F11" s="3">
        <v>4747196.7699999996</v>
      </c>
      <c r="G11" s="2" t="str">
        <f t="shared" si="0"/>
        <v>41232 2017 1</v>
      </c>
      <c r="H11" s="4">
        <f>VLOOKUP($G11,'R'!$D$2:$F$221,COLUMN()-COLUMN($F11),FALSE)-F11</f>
        <v>0</v>
      </c>
      <c r="I11" s="4">
        <f>VLOOKUP($G11,'R'!$D$2:$F$221,COLUMN()-COLUMN($F11),FALSE)-E11</f>
        <v>0</v>
      </c>
    </row>
    <row r="12" spans="1:9" x14ac:dyDescent="0.2">
      <c r="A12" s="2" t="s">
        <v>25</v>
      </c>
      <c r="B12" s="2" t="s">
        <v>26</v>
      </c>
      <c r="C12" s="2" t="s">
        <v>47</v>
      </c>
      <c r="D12" s="2" t="s">
        <v>48</v>
      </c>
      <c r="E12" s="3">
        <v>8992913.0500000007</v>
      </c>
      <c r="F12" s="3">
        <v>949090.66</v>
      </c>
      <c r="G12" s="2" t="str">
        <f t="shared" si="0"/>
        <v>41903 2017 1</v>
      </c>
      <c r="H12" s="4">
        <f>VLOOKUP($G12,'R'!$D$2:$F$221,COLUMN()-COLUMN($F12),FALSE)-F12</f>
        <v>0</v>
      </c>
      <c r="I12" s="4">
        <f>VLOOKUP($G12,'R'!$D$2:$F$221,COLUMN()-COLUMN($F12),FALSE)-E12</f>
        <v>0</v>
      </c>
    </row>
    <row r="13" spans="1:9" x14ac:dyDescent="0.2">
      <c r="A13" s="2" t="s">
        <v>49</v>
      </c>
      <c r="B13" s="2" t="s">
        <v>26</v>
      </c>
      <c r="C13" s="2" t="s">
        <v>27</v>
      </c>
      <c r="D13" s="2" t="s">
        <v>28</v>
      </c>
      <c r="E13" s="3">
        <v>4984994.8</v>
      </c>
      <c r="F13" s="3">
        <v>9284792.0899999999</v>
      </c>
      <c r="G13" s="2" t="str">
        <f t="shared" si="0"/>
        <v>20301 2017 2</v>
      </c>
      <c r="H13" s="4">
        <f>VLOOKUP($G13,'R'!$D$2:$F$221,COLUMN()-COLUMN($F13),FALSE)-F13</f>
        <v>0</v>
      </c>
      <c r="I13" s="4">
        <f>VLOOKUP($G13,'R'!$D$2:$F$221,COLUMN()-COLUMN($F13),FALSE)-E13</f>
        <v>0</v>
      </c>
    </row>
    <row r="14" spans="1:9" x14ac:dyDescent="0.2">
      <c r="A14" s="2" t="s">
        <v>49</v>
      </c>
      <c r="B14" s="2" t="s">
        <v>26</v>
      </c>
      <c r="C14" s="2" t="s">
        <v>29</v>
      </c>
      <c r="D14" s="2" t="s">
        <v>30</v>
      </c>
      <c r="E14" s="3">
        <v>47077065.689999998</v>
      </c>
      <c r="F14" s="3">
        <v>24101576.449999999</v>
      </c>
      <c r="G14" s="2" t="str">
        <f t="shared" si="0"/>
        <v>20302 2017 2</v>
      </c>
      <c r="H14" s="4">
        <f>VLOOKUP($G14,'R'!$D$2:$F$221,COLUMN()-COLUMN($F14),FALSE)-F14</f>
        <v>0</v>
      </c>
      <c r="I14" s="4">
        <f>VLOOKUP($G14,'R'!$D$2:$F$221,COLUMN()-COLUMN($F14),FALSE)-E14</f>
        <v>0</v>
      </c>
    </row>
    <row r="15" spans="1:9" x14ac:dyDescent="0.2">
      <c r="A15" s="2" t="s">
        <v>49</v>
      </c>
      <c r="B15" s="2" t="s">
        <v>26</v>
      </c>
      <c r="C15" s="2" t="s">
        <v>31</v>
      </c>
      <c r="D15" s="2" t="s">
        <v>32</v>
      </c>
      <c r="E15" s="3">
        <v>12062405.16</v>
      </c>
      <c r="F15" s="3">
        <v>11154345.15</v>
      </c>
      <c r="G15" s="2" t="str">
        <f t="shared" si="0"/>
        <v>20303 2017 2</v>
      </c>
      <c r="H15" s="4">
        <f>VLOOKUP($G15,'R'!$D$2:$F$221,COLUMN()-COLUMN($F15),FALSE)-F15</f>
        <v>0</v>
      </c>
      <c r="I15" s="4">
        <f>VLOOKUP($G15,'R'!$D$2:$F$221,COLUMN()-COLUMN($F15),FALSE)-E15</f>
        <v>0</v>
      </c>
    </row>
    <row r="16" spans="1:9" x14ac:dyDescent="0.2">
      <c r="A16" s="2" t="s">
        <v>49</v>
      </c>
      <c r="B16" s="2" t="s">
        <v>26</v>
      </c>
      <c r="C16" s="2" t="s">
        <v>33</v>
      </c>
      <c r="D16" s="2" t="s">
        <v>34</v>
      </c>
      <c r="E16" s="3">
        <v>3954.44</v>
      </c>
      <c r="F16" s="3">
        <v>5336619.8099999996</v>
      </c>
      <c r="G16" s="2" t="str">
        <f t="shared" si="0"/>
        <v>20402 2017 2</v>
      </c>
      <c r="H16" s="4">
        <f>VLOOKUP($G16,'R'!$D$2:$F$221,COLUMN()-COLUMN($F16),FALSE)-F16</f>
        <v>0</v>
      </c>
      <c r="I16" s="4">
        <f>VLOOKUP($G16,'R'!$D$2:$F$221,COLUMN()-COLUMN($F16),FALSE)-E16</f>
        <v>1.0004441719502211E-11</v>
      </c>
    </row>
    <row r="17" spans="1:9" x14ac:dyDescent="0.2">
      <c r="A17" s="2" t="s">
        <v>49</v>
      </c>
      <c r="B17" s="2" t="s">
        <v>26</v>
      </c>
      <c r="C17" s="2" t="s">
        <v>35</v>
      </c>
      <c r="D17" s="2" t="s">
        <v>36</v>
      </c>
      <c r="E17" s="3">
        <v>338921446.83847499</v>
      </c>
      <c r="F17" s="3">
        <v>291354362.42000002</v>
      </c>
      <c r="G17" s="2" t="str">
        <f t="shared" si="0"/>
        <v>20501 2017 2</v>
      </c>
      <c r="H17" s="4">
        <f>VLOOKUP($G17,'R'!$D$2:$F$221,COLUMN()-COLUMN($F17),FALSE)-F17</f>
        <v>0</v>
      </c>
      <c r="I17" s="4">
        <f>VLOOKUP($G17,'R'!$D$2:$F$221,COLUMN()-COLUMN($F17),FALSE)-E17</f>
        <v>7868872.6038399935</v>
      </c>
    </row>
    <row r="18" spans="1:9" x14ac:dyDescent="0.2">
      <c r="A18" s="2" t="s">
        <v>49</v>
      </c>
      <c r="B18" s="2" t="s">
        <v>26</v>
      </c>
      <c r="C18" s="2" t="s">
        <v>37</v>
      </c>
      <c r="D18" s="2" t="s">
        <v>38</v>
      </c>
      <c r="E18" s="3">
        <v>58698735.57</v>
      </c>
      <c r="F18" s="3">
        <v>163283392.27000001</v>
      </c>
      <c r="G18" s="2" t="str">
        <f t="shared" si="0"/>
        <v>24000 2017 2</v>
      </c>
      <c r="H18" s="4">
        <f>VLOOKUP($G18,'R'!$D$2:$F$221,COLUMN()-COLUMN($F18),FALSE)-F18</f>
        <v>0</v>
      </c>
      <c r="I18" s="4">
        <f>VLOOKUP($G18,'R'!$D$2:$F$221,COLUMN()-COLUMN($F18),FALSE)-E18</f>
        <v>0</v>
      </c>
    </row>
    <row r="19" spans="1:9" x14ac:dyDescent="0.2">
      <c r="A19" s="2" t="s">
        <v>49</v>
      </c>
      <c r="B19" s="2" t="s">
        <v>26</v>
      </c>
      <c r="C19" s="2" t="s">
        <v>39</v>
      </c>
      <c r="D19" s="2" t="s">
        <v>40</v>
      </c>
      <c r="E19" s="3">
        <v>1524193.92</v>
      </c>
      <c r="F19" s="3">
        <v>2192129.81</v>
      </c>
      <c r="G19" s="2" t="str">
        <f t="shared" si="0"/>
        <v>24209 2017 2</v>
      </c>
      <c r="H19" s="4">
        <f>VLOOKUP($G19,'R'!$D$2:$F$221,COLUMN()-COLUMN($F19),FALSE)-F19</f>
        <v>0</v>
      </c>
      <c r="I19" s="4">
        <f>VLOOKUP($G19,'R'!$D$2:$F$221,COLUMN()-COLUMN($F19),FALSE)-E19</f>
        <v>0</v>
      </c>
    </row>
    <row r="20" spans="1:9" x14ac:dyDescent="0.2">
      <c r="A20" s="2" t="s">
        <v>49</v>
      </c>
      <c r="B20" s="2" t="s">
        <v>26</v>
      </c>
      <c r="C20" s="2" t="s">
        <v>41</v>
      </c>
      <c r="D20" s="2" t="s">
        <v>42</v>
      </c>
      <c r="E20" s="3">
        <v>221448138.31999999</v>
      </c>
      <c r="F20" s="3">
        <v>366033282.64999998</v>
      </c>
      <c r="G20" s="2" t="str">
        <f t="shared" si="0"/>
        <v>24901 2017 2</v>
      </c>
      <c r="H20" s="4">
        <f>VLOOKUP($G20,'R'!$D$2:$F$221,COLUMN()-COLUMN($F20),FALSE)-F20</f>
        <v>0</v>
      </c>
      <c r="I20" s="4">
        <f>VLOOKUP($G20,'R'!$D$2:$F$221,COLUMN()-COLUMN($F20),FALSE)-E20</f>
        <v>0</v>
      </c>
    </row>
    <row r="21" spans="1:9" x14ac:dyDescent="0.2">
      <c r="A21" s="2" t="s">
        <v>49</v>
      </c>
      <c r="B21" s="2" t="s">
        <v>26</v>
      </c>
      <c r="C21" s="2" t="s">
        <v>43</v>
      </c>
      <c r="D21" s="2" t="s">
        <v>44</v>
      </c>
      <c r="E21" s="3">
        <v>663156.47</v>
      </c>
      <c r="F21" s="3">
        <v>4709703857.8000002</v>
      </c>
      <c r="G21" s="2" t="str">
        <f t="shared" si="0"/>
        <v>41231 2017 2</v>
      </c>
      <c r="H21" s="4">
        <f>VLOOKUP($G21,'R'!$D$2:$F$221,COLUMN()-COLUMN($F21),FALSE)-F21</f>
        <v>0</v>
      </c>
      <c r="I21" s="4">
        <f>VLOOKUP($G21,'R'!$D$2:$F$221,COLUMN()-COLUMN($F21),FALSE)-E21</f>
        <v>1.0477378964424133E-9</v>
      </c>
    </row>
    <row r="22" spans="1:9" x14ac:dyDescent="0.2">
      <c r="A22" s="2" t="s">
        <v>49</v>
      </c>
      <c r="B22" s="2" t="s">
        <v>26</v>
      </c>
      <c r="C22" s="2" t="s">
        <v>45</v>
      </c>
      <c r="D22" s="2" t="s">
        <v>46</v>
      </c>
      <c r="E22" s="3"/>
      <c r="F22" s="3">
        <v>4747196.7699999996</v>
      </c>
      <c r="G22" s="2" t="str">
        <f t="shared" si="0"/>
        <v>41232 2017 2</v>
      </c>
      <c r="H22" s="4">
        <f>VLOOKUP($G22,'R'!$D$2:$F$221,COLUMN()-COLUMN($F22),FALSE)-F22</f>
        <v>0</v>
      </c>
      <c r="I22" s="4">
        <f>VLOOKUP($G22,'R'!$D$2:$F$221,COLUMN()-COLUMN($F22),FALSE)-E22</f>
        <v>0</v>
      </c>
    </row>
    <row r="23" spans="1:9" x14ac:dyDescent="0.2">
      <c r="A23" s="2" t="s">
        <v>49</v>
      </c>
      <c r="B23" s="2" t="s">
        <v>26</v>
      </c>
      <c r="C23" s="2" t="s">
        <v>47</v>
      </c>
      <c r="D23" s="2" t="s">
        <v>48</v>
      </c>
      <c r="E23" s="3">
        <v>8757813.6699999999</v>
      </c>
      <c r="F23" s="3">
        <v>713991.28</v>
      </c>
      <c r="G23" s="2" t="str">
        <f t="shared" si="0"/>
        <v>41903 2017 2</v>
      </c>
      <c r="H23" s="4">
        <f>VLOOKUP($G23,'R'!$D$2:$F$221,COLUMN()-COLUMN($F23),FALSE)-F23</f>
        <v>0</v>
      </c>
      <c r="I23" s="4">
        <f>VLOOKUP($G23,'R'!$D$2:$F$221,COLUMN()-COLUMN($F23),FALSE)-E23</f>
        <v>0</v>
      </c>
    </row>
    <row r="24" spans="1:9" x14ac:dyDescent="0.2">
      <c r="A24" s="2" t="s">
        <v>50</v>
      </c>
      <c r="B24" s="2" t="s">
        <v>26</v>
      </c>
      <c r="C24" s="2" t="s">
        <v>27</v>
      </c>
      <c r="D24" s="2" t="s">
        <v>28</v>
      </c>
      <c r="E24" s="3">
        <v>6345162.4400000004</v>
      </c>
      <c r="F24" s="3">
        <v>9932809.6099999994</v>
      </c>
      <c r="G24" s="2" t="str">
        <f t="shared" si="0"/>
        <v>20301 2017 3</v>
      </c>
      <c r="H24" s="4">
        <f>VLOOKUP($G24,'R'!$D$2:$F$221,COLUMN()-COLUMN($F24),FALSE)-F24</f>
        <v>0</v>
      </c>
      <c r="I24" s="4">
        <f>VLOOKUP($G24,'R'!$D$2:$F$221,COLUMN()-COLUMN($F24),FALSE)-E24</f>
        <v>0</v>
      </c>
    </row>
    <row r="25" spans="1:9" x14ac:dyDescent="0.2">
      <c r="A25" s="2" t="s">
        <v>50</v>
      </c>
      <c r="B25" s="2" t="s">
        <v>26</v>
      </c>
      <c r="C25" s="2" t="s">
        <v>29</v>
      </c>
      <c r="D25" s="2" t="s">
        <v>30</v>
      </c>
      <c r="E25" s="3">
        <v>40414141.759999998</v>
      </c>
      <c r="F25" s="3">
        <v>22499175.550000001</v>
      </c>
      <c r="G25" s="2" t="str">
        <f t="shared" si="0"/>
        <v>20302 2017 3</v>
      </c>
      <c r="H25" s="4">
        <f>VLOOKUP($G25,'R'!$D$2:$F$221,COLUMN()-COLUMN($F25),FALSE)-F25</f>
        <v>0</v>
      </c>
      <c r="I25" s="4">
        <f>VLOOKUP($G25,'R'!$D$2:$F$221,COLUMN()-COLUMN($F25),FALSE)-E25</f>
        <v>0</v>
      </c>
    </row>
    <row r="26" spans="1:9" x14ac:dyDescent="0.2">
      <c r="A26" s="2" t="s">
        <v>50</v>
      </c>
      <c r="B26" s="2" t="s">
        <v>26</v>
      </c>
      <c r="C26" s="2" t="s">
        <v>31</v>
      </c>
      <c r="D26" s="2" t="s">
        <v>32</v>
      </c>
      <c r="E26" s="3">
        <v>11934641.539999999</v>
      </c>
      <c r="F26" s="3">
        <v>6363437.8700000001</v>
      </c>
      <c r="G26" s="2" t="str">
        <f t="shared" si="0"/>
        <v>20303 2017 3</v>
      </c>
      <c r="H26" s="4">
        <f>VLOOKUP($G26,'R'!$D$2:$F$221,COLUMN()-COLUMN($F26),FALSE)-F26</f>
        <v>0</v>
      </c>
      <c r="I26" s="4">
        <f>VLOOKUP($G26,'R'!$D$2:$F$221,COLUMN()-COLUMN($F26),FALSE)-E26</f>
        <v>0</v>
      </c>
    </row>
    <row r="27" spans="1:9" x14ac:dyDescent="0.2">
      <c r="A27" s="2" t="s">
        <v>50</v>
      </c>
      <c r="B27" s="2" t="s">
        <v>26</v>
      </c>
      <c r="C27" s="2" t="s">
        <v>33</v>
      </c>
      <c r="D27" s="2" t="s">
        <v>34</v>
      </c>
      <c r="E27" s="3">
        <v>6454.2</v>
      </c>
      <c r="F27" s="3">
        <v>1922776.8</v>
      </c>
      <c r="G27" s="2" t="str">
        <f t="shared" si="0"/>
        <v>20402 2017 3</v>
      </c>
      <c r="H27" s="4">
        <f>VLOOKUP($G27,'R'!$D$2:$F$221,COLUMN()-COLUMN($F27),FALSE)-F27</f>
        <v>0</v>
      </c>
      <c r="I27" s="4">
        <f>VLOOKUP($G27,'R'!$D$2:$F$221,COLUMN()-COLUMN($F27),FALSE)-E27</f>
        <v>1.3005774235352874E-10</v>
      </c>
    </row>
    <row r="28" spans="1:9" x14ac:dyDescent="0.2">
      <c r="A28" s="2" t="s">
        <v>50</v>
      </c>
      <c r="B28" s="2" t="s">
        <v>26</v>
      </c>
      <c r="C28" s="2" t="s">
        <v>35</v>
      </c>
      <c r="D28" s="2" t="s">
        <v>36</v>
      </c>
      <c r="E28" s="3">
        <v>405367022.92721599</v>
      </c>
      <c r="F28" s="3">
        <v>270022611.69999999</v>
      </c>
      <c r="G28" s="2" t="str">
        <f t="shared" si="0"/>
        <v>20501 2017 3</v>
      </c>
      <c r="H28" s="4">
        <f>VLOOKUP($G28,'R'!$D$2:$F$221,COLUMN()-COLUMN($F28),FALSE)-F28</f>
        <v>0</v>
      </c>
      <c r="I28" s="4">
        <f>VLOOKUP($G28,'R'!$D$2:$F$221,COLUMN()-COLUMN($F28),FALSE)-E28</f>
        <v>4512866.5940150023</v>
      </c>
    </row>
    <row r="29" spans="1:9" x14ac:dyDescent="0.2">
      <c r="A29" s="2" t="s">
        <v>50</v>
      </c>
      <c r="B29" s="2" t="s">
        <v>26</v>
      </c>
      <c r="C29" s="2" t="s">
        <v>37</v>
      </c>
      <c r="D29" s="2" t="s">
        <v>38</v>
      </c>
      <c r="E29" s="3">
        <v>62899525.700000003</v>
      </c>
      <c r="F29" s="3">
        <v>142010684.41</v>
      </c>
      <c r="G29" s="2" t="str">
        <f t="shared" si="0"/>
        <v>24000 2017 3</v>
      </c>
      <c r="H29" s="4">
        <f>VLOOKUP($G29,'R'!$D$2:$F$221,COLUMN()-COLUMN($F29),FALSE)-F29</f>
        <v>0</v>
      </c>
      <c r="I29" s="4">
        <f>VLOOKUP($G29,'R'!$D$2:$F$221,COLUMN()-COLUMN($F29),FALSE)-E29</f>
        <v>0</v>
      </c>
    </row>
    <row r="30" spans="1:9" x14ac:dyDescent="0.2">
      <c r="A30" s="2" t="s">
        <v>50</v>
      </c>
      <c r="B30" s="2" t="s">
        <v>26</v>
      </c>
      <c r="C30" s="2" t="s">
        <v>39</v>
      </c>
      <c r="D30" s="2" t="s">
        <v>40</v>
      </c>
      <c r="E30" s="3">
        <v>1643583.56</v>
      </c>
      <c r="F30" s="3">
        <v>2347674.4700000002</v>
      </c>
      <c r="G30" s="2" t="str">
        <f t="shared" si="0"/>
        <v>24209 2017 3</v>
      </c>
      <c r="H30" s="4">
        <f>VLOOKUP($G30,'R'!$D$2:$F$221,COLUMN()-COLUMN($F30),FALSE)-F30</f>
        <v>0</v>
      </c>
      <c r="I30" s="4">
        <f>VLOOKUP($G30,'R'!$D$2:$F$221,COLUMN()-COLUMN($F30),FALSE)-E30</f>
        <v>0</v>
      </c>
    </row>
    <row r="31" spans="1:9" x14ac:dyDescent="0.2">
      <c r="A31" s="2" t="s">
        <v>50</v>
      </c>
      <c r="B31" s="2" t="s">
        <v>26</v>
      </c>
      <c r="C31" s="2" t="s">
        <v>41</v>
      </c>
      <c r="D31" s="2" t="s">
        <v>42</v>
      </c>
      <c r="E31" s="3">
        <v>190020388.81999999</v>
      </c>
      <c r="F31" s="3">
        <v>451209788.74000001</v>
      </c>
      <c r="G31" s="2" t="str">
        <f>C31&amp;" "&amp;B31&amp;" "&amp;A31</f>
        <v>24901 2017 3</v>
      </c>
      <c r="H31" s="4">
        <f>VLOOKUP($G31,'R'!$D$2:$F$221,COLUMN()-COLUMN($F31),FALSE)-F31</f>
        <v>0</v>
      </c>
      <c r="I31" s="4">
        <f>VLOOKUP($G31,'R'!$D$2:$F$221,COLUMN()-COLUMN($F31),FALSE)-E31</f>
        <v>0</v>
      </c>
    </row>
    <row r="32" spans="1:9" x14ac:dyDescent="0.2">
      <c r="A32" s="2" t="s">
        <v>50</v>
      </c>
      <c r="B32" s="2" t="s">
        <v>26</v>
      </c>
      <c r="C32" s="2" t="s">
        <v>43</v>
      </c>
      <c r="D32" s="2" t="s">
        <v>44</v>
      </c>
      <c r="E32" s="3">
        <v>128477.75</v>
      </c>
      <c r="F32" s="3">
        <v>4713137179.46</v>
      </c>
      <c r="G32" s="2" t="str">
        <f t="shared" ref="G32:G95" si="1">C32&amp;" "&amp;B32&amp;" "&amp;A32</f>
        <v>41231 2017 3</v>
      </c>
      <c r="H32" s="4">
        <f>VLOOKUP($G32,'R'!$D$2:$F$221,COLUMN()-COLUMN($F32),FALSE)-F32</f>
        <v>0</v>
      </c>
      <c r="I32" s="4">
        <f>VLOOKUP($G32,'R'!$D$2:$F$221,COLUMN()-COLUMN($F32),FALSE)-E32</f>
        <v>1.9936123862862587E-9</v>
      </c>
    </row>
    <row r="33" spans="1:9" x14ac:dyDescent="0.2">
      <c r="A33" s="2" t="s">
        <v>50</v>
      </c>
      <c r="B33" s="2" t="s">
        <v>26</v>
      </c>
      <c r="C33" s="2" t="s">
        <v>45</v>
      </c>
      <c r="D33" s="2" t="s">
        <v>46</v>
      </c>
      <c r="E33" s="3"/>
      <c r="F33" s="3">
        <v>4747196.7699999996</v>
      </c>
      <c r="G33" s="2" t="str">
        <f t="shared" si="1"/>
        <v>41232 2017 3</v>
      </c>
      <c r="H33" s="4">
        <f>VLOOKUP($G33,'R'!$D$2:$F$221,COLUMN()-COLUMN($F33),FALSE)-F33</f>
        <v>0</v>
      </c>
      <c r="I33" s="4">
        <f>VLOOKUP($G33,'R'!$D$2:$F$221,COLUMN()-COLUMN($F33),FALSE)-E33</f>
        <v>0</v>
      </c>
    </row>
    <row r="34" spans="1:9" x14ac:dyDescent="0.2">
      <c r="A34" s="2" t="s">
        <v>50</v>
      </c>
      <c r="B34" s="2" t="s">
        <v>26</v>
      </c>
      <c r="C34" s="2" t="s">
        <v>47</v>
      </c>
      <c r="D34" s="2" t="s">
        <v>48</v>
      </c>
      <c r="E34" s="3">
        <v>7257813.6699999999</v>
      </c>
      <c r="F34" s="3">
        <v>631091.28</v>
      </c>
      <c r="G34" s="2" t="str">
        <f t="shared" si="1"/>
        <v>41903 2017 3</v>
      </c>
      <c r="H34" s="4">
        <f>VLOOKUP($G34,'R'!$D$2:$F$221,COLUMN()-COLUMN($F34),FALSE)-F34</f>
        <v>0</v>
      </c>
      <c r="I34" s="4">
        <f>VLOOKUP($G34,'R'!$D$2:$F$221,COLUMN()-COLUMN($F34),FALSE)-E34</f>
        <v>0</v>
      </c>
    </row>
    <row r="35" spans="1:9" x14ac:dyDescent="0.2">
      <c r="A35" s="2" t="s">
        <v>51</v>
      </c>
      <c r="B35" s="2" t="s">
        <v>26</v>
      </c>
      <c r="C35" s="2" t="s">
        <v>27</v>
      </c>
      <c r="D35" s="2" t="s">
        <v>28</v>
      </c>
      <c r="E35" s="3">
        <v>5304583.2699999996</v>
      </c>
      <c r="F35" s="3">
        <v>8472023.3499999996</v>
      </c>
      <c r="G35" s="2" t="str">
        <f t="shared" si="1"/>
        <v>20301 2017 4</v>
      </c>
      <c r="H35" s="4">
        <f>VLOOKUP($G35,'R'!$D$2:$F$221,COLUMN()-COLUMN($F35),FALSE)-F35</f>
        <v>0</v>
      </c>
      <c r="I35" s="4">
        <f>VLOOKUP($G35,'R'!$D$2:$F$221,COLUMN()-COLUMN($F35),FALSE)-E35</f>
        <v>0</v>
      </c>
    </row>
    <row r="36" spans="1:9" x14ac:dyDescent="0.2">
      <c r="A36" s="2" t="s">
        <v>51</v>
      </c>
      <c r="B36" s="2" t="s">
        <v>26</v>
      </c>
      <c r="C36" s="2" t="s">
        <v>29</v>
      </c>
      <c r="D36" s="2" t="s">
        <v>30</v>
      </c>
      <c r="E36" s="3">
        <v>39108110.479999997</v>
      </c>
      <c r="F36" s="3">
        <v>20680490.739999998</v>
      </c>
      <c r="G36" s="2" t="str">
        <f t="shared" si="1"/>
        <v>20302 2017 4</v>
      </c>
      <c r="H36" s="4">
        <f>VLOOKUP($G36,'R'!$D$2:$F$221,COLUMN()-COLUMN($F36),FALSE)-F36</f>
        <v>0</v>
      </c>
      <c r="I36" s="4">
        <f>VLOOKUP($G36,'R'!$D$2:$F$221,COLUMN()-COLUMN($F36),FALSE)-E36</f>
        <v>0</v>
      </c>
    </row>
    <row r="37" spans="1:9" x14ac:dyDescent="0.2">
      <c r="A37" s="2" t="s">
        <v>51</v>
      </c>
      <c r="B37" s="2" t="s">
        <v>26</v>
      </c>
      <c r="C37" s="2" t="s">
        <v>31</v>
      </c>
      <c r="D37" s="2" t="s">
        <v>32</v>
      </c>
      <c r="E37" s="3">
        <v>10875728.789999999</v>
      </c>
      <c r="F37" s="3">
        <v>4749013.42</v>
      </c>
      <c r="G37" s="2" t="str">
        <f t="shared" si="1"/>
        <v>20303 2017 4</v>
      </c>
      <c r="H37" s="4">
        <f>VLOOKUP($G37,'R'!$D$2:$F$221,COLUMN()-COLUMN($F37),FALSE)-F37</f>
        <v>0</v>
      </c>
      <c r="I37" s="4">
        <f>VLOOKUP($G37,'R'!$D$2:$F$221,COLUMN()-COLUMN($F37),FALSE)-E37</f>
        <v>0</v>
      </c>
    </row>
    <row r="38" spans="1:9" x14ac:dyDescent="0.2">
      <c r="A38" s="2" t="s">
        <v>51</v>
      </c>
      <c r="B38" s="2" t="s">
        <v>26</v>
      </c>
      <c r="C38" s="2" t="s">
        <v>33</v>
      </c>
      <c r="D38" s="2" t="s">
        <v>34</v>
      </c>
      <c r="E38" s="3">
        <v>3954.44</v>
      </c>
      <c r="F38" s="3">
        <v>1869805.23</v>
      </c>
      <c r="G38" s="2" t="str">
        <f t="shared" si="1"/>
        <v>20402 2017 4</v>
      </c>
      <c r="H38" s="4">
        <f>VLOOKUP($G38,'R'!$D$2:$F$221,COLUMN()-COLUMN($F38),FALSE)-F38</f>
        <v>0</v>
      </c>
      <c r="I38" s="4">
        <f>VLOOKUP($G38,'R'!$D$2:$F$221,COLUMN()-COLUMN($F38),FALSE)-E38</f>
        <v>1.3005774235352874E-10</v>
      </c>
    </row>
    <row r="39" spans="1:9" x14ac:dyDescent="0.2">
      <c r="A39" s="2" t="s">
        <v>51</v>
      </c>
      <c r="B39" s="2" t="s">
        <v>26</v>
      </c>
      <c r="C39" s="2" t="s">
        <v>35</v>
      </c>
      <c r="D39" s="2" t="s">
        <v>36</v>
      </c>
      <c r="E39" s="3">
        <v>375889244.90262401</v>
      </c>
      <c r="F39" s="3">
        <v>264879679.21000001</v>
      </c>
      <c r="G39" s="2" t="str">
        <f t="shared" si="1"/>
        <v>20501 2017 4</v>
      </c>
      <c r="H39" s="4">
        <f>VLOOKUP($G39,'R'!$D$2:$F$221,COLUMN()-COLUMN($F39),FALSE)-F39</f>
        <v>0</v>
      </c>
      <c r="I39" s="4">
        <f>VLOOKUP($G39,'R'!$D$2:$F$221,COLUMN()-COLUMN($F39),FALSE)-E39</f>
        <v>3059077.7768149972</v>
      </c>
    </row>
    <row r="40" spans="1:9" x14ac:dyDescent="0.2">
      <c r="A40" s="2" t="s">
        <v>51</v>
      </c>
      <c r="B40" s="2" t="s">
        <v>26</v>
      </c>
      <c r="C40" s="2" t="s">
        <v>37</v>
      </c>
      <c r="D40" s="2" t="s">
        <v>38</v>
      </c>
      <c r="E40" s="3">
        <v>54730598.57</v>
      </c>
      <c r="F40" s="3">
        <v>229368567.68000001</v>
      </c>
      <c r="G40" s="2" t="str">
        <f t="shared" si="1"/>
        <v>24000 2017 4</v>
      </c>
      <c r="H40" s="4">
        <f>VLOOKUP($G40,'R'!$D$2:$F$221,COLUMN()-COLUMN($F40),FALSE)-F40</f>
        <v>0</v>
      </c>
      <c r="I40" s="4">
        <f>VLOOKUP($G40,'R'!$D$2:$F$221,COLUMN()-COLUMN($F40),FALSE)-E40</f>
        <v>0</v>
      </c>
    </row>
    <row r="41" spans="1:9" x14ac:dyDescent="0.2">
      <c r="A41" s="2" t="s">
        <v>51</v>
      </c>
      <c r="B41" s="2" t="s">
        <v>26</v>
      </c>
      <c r="C41" s="2" t="s">
        <v>39</v>
      </c>
      <c r="D41" s="2" t="s">
        <v>40</v>
      </c>
      <c r="E41" s="3">
        <v>1462405.1200000001</v>
      </c>
      <c r="F41" s="3">
        <v>2772687.86</v>
      </c>
      <c r="G41" s="2" t="str">
        <f t="shared" si="1"/>
        <v>24209 2017 4</v>
      </c>
      <c r="H41" s="4">
        <f>VLOOKUP($G41,'R'!$D$2:$F$221,COLUMN()-COLUMN($F41),FALSE)-F41</f>
        <v>0</v>
      </c>
      <c r="I41" s="4">
        <f>VLOOKUP($G41,'R'!$D$2:$F$221,COLUMN()-COLUMN($F41),FALSE)-E41</f>
        <v>0</v>
      </c>
    </row>
    <row r="42" spans="1:9" x14ac:dyDescent="0.2">
      <c r="A42" s="2" t="s">
        <v>51</v>
      </c>
      <c r="B42" s="2" t="s">
        <v>26</v>
      </c>
      <c r="C42" s="2" t="s">
        <v>41</v>
      </c>
      <c r="D42" s="2" t="s">
        <v>42</v>
      </c>
      <c r="E42" s="3">
        <v>201478239.15000001</v>
      </c>
      <c r="F42" s="3">
        <v>479518616.49000001</v>
      </c>
      <c r="G42" s="2" t="str">
        <f t="shared" si="1"/>
        <v>24901 2017 4</v>
      </c>
      <c r="H42" s="4">
        <f>VLOOKUP($G42,'R'!$D$2:$F$221,COLUMN()-COLUMN($F42),FALSE)-F42</f>
        <v>0</v>
      </c>
      <c r="I42" s="4">
        <f>VLOOKUP($G42,'R'!$D$2:$F$221,COLUMN()-COLUMN($F42),FALSE)-E42</f>
        <v>0</v>
      </c>
    </row>
    <row r="43" spans="1:9" x14ac:dyDescent="0.2">
      <c r="A43" s="2" t="s">
        <v>51</v>
      </c>
      <c r="B43" s="2" t="s">
        <v>26</v>
      </c>
      <c r="C43" s="2" t="s">
        <v>43</v>
      </c>
      <c r="D43" s="2" t="s">
        <v>44</v>
      </c>
      <c r="E43" s="3">
        <v>198187.8</v>
      </c>
      <c r="F43" s="3">
        <v>4713856619.7600002</v>
      </c>
      <c r="G43" s="2" t="str">
        <f t="shared" si="1"/>
        <v>41231 2017 4</v>
      </c>
      <c r="H43" s="4">
        <f>VLOOKUP($G43,'R'!$D$2:$F$221,COLUMN()-COLUMN($F43),FALSE)-F43</f>
        <v>0</v>
      </c>
      <c r="I43" s="4">
        <f>VLOOKUP($G43,'R'!$D$2:$F$221,COLUMN()-COLUMN($F43),FALSE)-E43</f>
        <v>4.0163286030292511E-9</v>
      </c>
    </row>
    <row r="44" spans="1:9" x14ac:dyDescent="0.2">
      <c r="A44" s="2" t="s">
        <v>51</v>
      </c>
      <c r="B44" s="2" t="s">
        <v>26</v>
      </c>
      <c r="C44" s="2" t="s">
        <v>45</v>
      </c>
      <c r="D44" s="2" t="s">
        <v>46</v>
      </c>
      <c r="E44" s="3"/>
      <c r="F44" s="3">
        <v>4747196.7699999996</v>
      </c>
      <c r="G44" s="2" t="str">
        <f t="shared" si="1"/>
        <v>41232 2017 4</v>
      </c>
      <c r="H44" s="4">
        <f>VLOOKUP($G44,'R'!$D$2:$F$221,COLUMN()-COLUMN($F44),FALSE)-F44</f>
        <v>0</v>
      </c>
      <c r="I44" s="4">
        <f>VLOOKUP($G44,'R'!$D$2:$F$221,COLUMN()-COLUMN($F44),FALSE)-E44</f>
        <v>0</v>
      </c>
    </row>
    <row r="45" spans="1:9" x14ac:dyDescent="0.2">
      <c r="A45" s="2" t="s">
        <v>51</v>
      </c>
      <c r="B45" s="2" t="s">
        <v>26</v>
      </c>
      <c r="C45" s="2" t="s">
        <v>47</v>
      </c>
      <c r="D45" s="2" t="s">
        <v>48</v>
      </c>
      <c r="E45" s="3">
        <v>7907813.6699999999</v>
      </c>
      <c r="F45" s="3">
        <v>631091.28</v>
      </c>
      <c r="G45" s="2" t="str">
        <f t="shared" si="1"/>
        <v>41903 2017 4</v>
      </c>
      <c r="H45" s="4">
        <f>VLOOKUP($G45,'R'!$D$2:$F$221,COLUMN()-COLUMN($F45),FALSE)-F45</f>
        <v>0</v>
      </c>
      <c r="I45" s="4">
        <f>VLOOKUP($G45,'R'!$D$2:$F$221,COLUMN()-COLUMN($F45),FALSE)-E45</f>
        <v>0</v>
      </c>
    </row>
    <row r="46" spans="1:9" x14ac:dyDescent="0.2">
      <c r="A46" s="2" t="s">
        <v>52</v>
      </c>
      <c r="B46" s="2" t="s">
        <v>26</v>
      </c>
      <c r="C46" s="2" t="s">
        <v>27</v>
      </c>
      <c r="D46" s="2" t="s">
        <v>28</v>
      </c>
      <c r="E46" s="3">
        <v>6588817.3899999997</v>
      </c>
      <c r="F46" s="3">
        <v>11234429.41</v>
      </c>
      <c r="G46" s="2" t="str">
        <f t="shared" si="1"/>
        <v>20301 2017 5</v>
      </c>
      <c r="H46" s="4">
        <f>VLOOKUP($G46,'R'!$D$2:$F$221,COLUMN()-COLUMN($F46),FALSE)-F46</f>
        <v>0</v>
      </c>
      <c r="I46" s="4">
        <f>VLOOKUP($G46,'R'!$D$2:$F$221,COLUMN()-COLUMN($F46),FALSE)-E46</f>
        <v>0</v>
      </c>
    </row>
    <row r="47" spans="1:9" x14ac:dyDescent="0.2">
      <c r="A47" s="2" t="s">
        <v>52</v>
      </c>
      <c r="B47" s="2" t="s">
        <v>26</v>
      </c>
      <c r="C47" s="2" t="s">
        <v>29</v>
      </c>
      <c r="D47" s="2" t="s">
        <v>30</v>
      </c>
      <c r="E47" s="3">
        <v>35893122.909999996</v>
      </c>
      <c r="F47" s="3">
        <v>25242308.879999999</v>
      </c>
      <c r="G47" s="2" t="str">
        <f t="shared" si="1"/>
        <v>20302 2017 5</v>
      </c>
      <c r="H47" s="4">
        <f>VLOOKUP($G47,'R'!$D$2:$F$221,COLUMN()-COLUMN($F47),FALSE)-F47</f>
        <v>0</v>
      </c>
      <c r="I47" s="4">
        <f>VLOOKUP($G47,'R'!$D$2:$F$221,COLUMN()-COLUMN($F47),FALSE)-E47</f>
        <v>0</v>
      </c>
    </row>
    <row r="48" spans="1:9" x14ac:dyDescent="0.2">
      <c r="A48" s="2" t="s">
        <v>52</v>
      </c>
      <c r="B48" s="2" t="s">
        <v>26</v>
      </c>
      <c r="C48" s="2" t="s">
        <v>31</v>
      </c>
      <c r="D48" s="2" t="s">
        <v>32</v>
      </c>
      <c r="E48" s="3">
        <v>12663646.52</v>
      </c>
      <c r="F48" s="3">
        <v>5352988.3099999996</v>
      </c>
      <c r="G48" s="2" t="str">
        <f t="shared" si="1"/>
        <v>20303 2017 5</v>
      </c>
      <c r="H48" s="4">
        <f>VLOOKUP($G48,'R'!$D$2:$F$221,COLUMN()-COLUMN($F48),FALSE)-F48</f>
        <v>1.0244548320770264E-8</v>
      </c>
      <c r="I48" s="4">
        <f>VLOOKUP($G48,'R'!$D$2:$F$221,COLUMN()-COLUMN($F48),FALSE)-E48</f>
        <v>0</v>
      </c>
    </row>
    <row r="49" spans="1:9" x14ac:dyDescent="0.2">
      <c r="A49" s="2" t="s">
        <v>52</v>
      </c>
      <c r="B49" s="2" t="s">
        <v>26</v>
      </c>
      <c r="C49" s="2" t="s">
        <v>33</v>
      </c>
      <c r="D49" s="2" t="s">
        <v>34</v>
      </c>
      <c r="E49" s="3">
        <v>0</v>
      </c>
      <c r="F49" s="3">
        <v>2307795.58</v>
      </c>
      <c r="G49" s="2" t="str">
        <f t="shared" si="1"/>
        <v>20402 2017 5</v>
      </c>
      <c r="H49" s="4">
        <f>VLOOKUP($G49,'R'!$D$2:$F$221,COLUMN()-COLUMN($F49),FALSE)-F49</f>
        <v>0</v>
      </c>
      <c r="I49" s="4">
        <f>VLOOKUP($G49,'R'!$D$2:$F$221,COLUMN()-COLUMN($F49),FALSE)-E49</f>
        <v>1.2812506611226101E-10</v>
      </c>
    </row>
    <row r="50" spans="1:9" x14ac:dyDescent="0.2">
      <c r="A50" s="2" t="s">
        <v>52</v>
      </c>
      <c r="B50" s="2" t="s">
        <v>26</v>
      </c>
      <c r="C50" s="2" t="s">
        <v>35</v>
      </c>
      <c r="D50" s="2" t="s">
        <v>36</v>
      </c>
      <c r="E50" s="3">
        <v>354488675.09959602</v>
      </c>
      <c r="F50" s="3">
        <v>257254843.61000001</v>
      </c>
      <c r="G50" s="2" t="str">
        <f t="shared" si="1"/>
        <v>20501 2017 5</v>
      </c>
      <c r="H50" s="4">
        <f>VLOOKUP($G50,'R'!$D$2:$F$221,COLUMN()-COLUMN($F50),FALSE)-F50</f>
        <v>0</v>
      </c>
      <c r="I50" s="4">
        <f>VLOOKUP($G50,'R'!$D$2:$F$221,COLUMN()-COLUMN($F50),FALSE)-E50</f>
        <v>867597.7126069665</v>
      </c>
    </row>
    <row r="51" spans="1:9" x14ac:dyDescent="0.2">
      <c r="A51" s="2" t="s">
        <v>52</v>
      </c>
      <c r="B51" s="2" t="s">
        <v>26</v>
      </c>
      <c r="C51" s="2" t="s">
        <v>37</v>
      </c>
      <c r="D51" s="2" t="s">
        <v>38</v>
      </c>
      <c r="E51" s="3">
        <v>155747273.62</v>
      </c>
      <c r="F51" s="3">
        <v>65597902.240000002</v>
      </c>
      <c r="G51" s="2" t="str">
        <f t="shared" si="1"/>
        <v>24000 2017 5</v>
      </c>
      <c r="H51" s="4">
        <f>VLOOKUP($G51,'R'!$D$2:$F$221,COLUMN()-COLUMN($F51),FALSE)-F51</f>
        <v>0</v>
      </c>
      <c r="I51" s="4">
        <f>VLOOKUP($G51,'R'!$D$2:$F$221,COLUMN()-COLUMN($F51),FALSE)-E51</f>
        <v>0</v>
      </c>
    </row>
    <row r="52" spans="1:9" x14ac:dyDescent="0.2">
      <c r="A52" s="2" t="s">
        <v>52</v>
      </c>
      <c r="B52" s="2" t="s">
        <v>26</v>
      </c>
      <c r="C52" s="2" t="s">
        <v>39</v>
      </c>
      <c r="D52" s="2" t="s">
        <v>40</v>
      </c>
      <c r="E52" s="3">
        <v>1625561.07</v>
      </c>
      <c r="F52" s="3">
        <v>4226749.09</v>
      </c>
      <c r="G52" s="2" t="str">
        <f t="shared" si="1"/>
        <v>24209 2017 5</v>
      </c>
      <c r="H52" s="4">
        <f>VLOOKUP($G52,'R'!$D$2:$F$221,COLUMN()-COLUMN($F52),FALSE)-F52</f>
        <v>0</v>
      </c>
      <c r="I52" s="4">
        <f>VLOOKUP($G52,'R'!$D$2:$F$221,COLUMN()-COLUMN($F52),FALSE)-E52</f>
        <v>0</v>
      </c>
    </row>
    <row r="53" spans="1:9" x14ac:dyDescent="0.2">
      <c r="A53" s="2" t="s">
        <v>52</v>
      </c>
      <c r="B53" s="2" t="s">
        <v>26</v>
      </c>
      <c r="C53" s="2" t="s">
        <v>41</v>
      </c>
      <c r="D53" s="2" t="s">
        <v>42</v>
      </c>
      <c r="E53" s="3">
        <v>231534440.44999999</v>
      </c>
      <c r="F53" s="3">
        <v>483519681.17000002</v>
      </c>
      <c r="G53" s="2" t="str">
        <f t="shared" si="1"/>
        <v>24901 2017 5</v>
      </c>
      <c r="H53" s="4">
        <f>VLOOKUP($G53,'R'!$D$2:$F$221,COLUMN()-COLUMN($F53),FALSE)-F53</f>
        <v>0</v>
      </c>
      <c r="I53" s="4">
        <f>VLOOKUP($G53,'R'!$D$2:$F$221,COLUMN()-COLUMN($F53),FALSE)-E53</f>
        <v>0</v>
      </c>
    </row>
    <row r="54" spans="1:9" x14ac:dyDescent="0.2">
      <c r="A54" s="2" t="s">
        <v>52</v>
      </c>
      <c r="B54" s="2" t="s">
        <v>26</v>
      </c>
      <c r="C54" s="2" t="s">
        <v>43</v>
      </c>
      <c r="D54" s="2" t="s">
        <v>44</v>
      </c>
      <c r="E54" s="3">
        <v>1480244.04</v>
      </c>
      <c r="F54" s="3">
        <v>4716228154.0299997</v>
      </c>
      <c r="G54" s="2" t="str">
        <f t="shared" si="1"/>
        <v>41231 2017 5</v>
      </c>
      <c r="H54" s="4">
        <f>VLOOKUP($G54,'R'!$D$2:$F$221,COLUMN()-COLUMN($F54),FALSE)-F54</f>
        <v>0</v>
      </c>
      <c r="I54" s="4">
        <f>VLOOKUP($G54,'R'!$D$2:$F$221,COLUMN()-COLUMN($F54),FALSE)-E54</f>
        <v>1.0011717677116394E-8</v>
      </c>
    </row>
    <row r="55" spans="1:9" x14ac:dyDescent="0.2">
      <c r="A55" s="2" t="s">
        <v>52</v>
      </c>
      <c r="B55" s="2" t="s">
        <v>26</v>
      </c>
      <c r="C55" s="2" t="s">
        <v>45</v>
      </c>
      <c r="D55" s="2" t="s">
        <v>46</v>
      </c>
      <c r="E55" s="3">
        <v>0</v>
      </c>
      <c r="F55" s="3">
        <v>4747196.7699999996</v>
      </c>
      <c r="G55" s="2" t="str">
        <f t="shared" si="1"/>
        <v>41232 2017 5</v>
      </c>
      <c r="H55" s="4">
        <f>VLOOKUP($G55,'R'!$D$2:$F$221,COLUMN()-COLUMN($F55),FALSE)-F55</f>
        <v>0</v>
      </c>
      <c r="I55" s="4">
        <f>VLOOKUP($G55,'R'!$D$2:$F$221,COLUMN()-COLUMN($F55),FALSE)-E55</f>
        <v>0</v>
      </c>
    </row>
    <row r="56" spans="1:9" x14ac:dyDescent="0.2">
      <c r="A56" s="2" t="s">
        <v>52</v>
      </c>
      <c r="B56" s="2" t="s">
        <v>26</v>
      </c>
      <c r="C56" s="2" t="s">
        <v>47</v>
      </c>
      <c r="D56" s="2" t="s">
        <v>48</v>
      </c>
      <c r="E56" s="3">
        <v>7907813.6699999999</v>
      </c>
      <c r="F56" s="3">
        <v>631091.28</v>
      </c>
      <c r="G56" s="2" t="str">
        <f t="shared" si="1"/>
        <v>41903 2017 5</v>
      </c>
      <c r="H56" s="4">
        <f>VLOOKUP($G56,'R'!$D$2:$F$221,COLUMN()-COLUMN($F56),FALSE)-F56</f>
        <v>0</v>
      </c>
      <c r="I56" s="4">
        <f>VLOOKUP($G56,'R'!$D$2:$F$221,COLUMN()-COLUMN($F56),FALSE)-E56</f>
        <v>0</v>
      </c>
    </row>
    <row r="57" spans="1:9" x14ac:dyDescent="0.2">
      <c r="A57" s="2" t="s">
        <v>53</v>
      </c>
      <c r="B57" s="2" t="s">
        <v>26</v>
      </c>
      <c r="C57" s="2" t="s">
        <v>27</v>
      </c>
      <c r="D57" s="2" t="s">
        <v>28</v>
      </c>
      <c r="E57" s="3">
        <v>4797665.6100000003</v>
      </c>
      <c r="F57" s="3">
        <v>9500810.7699999996</v>
      </c>
      <c r="G57" s="2" t="str">
        <f t="shared" si="1"/>
        <v>20301 2017 6</v>
      </c>
      <c r="H57" s="4">
        <f>VLOOKUP($G57,'R'!$D$2:$F$221,COLUMN()-COLUMN($F57),FALSE)-F57</f>
        <v>0</v>
      </c>
      <c r="I57" s="4">
        <f>VLOOKUP($G57,'R'!$D$2:$F$221,COLUMN()-COLUMN($F57),FALSE)-E57</f>
        <v>9.3132257461547852E-9</v>
      </c>
    </row>
    <row r="58" spans="1:9" x14ac:dyDescent="0.2">
      <c r="A58" s="2" t="s">
        <v>53</v>
      </c>
      <c r="B58" s="2" t="s">
        <v>26</v>
      </c>
      <c r="C58" s="2" t="s">
        <v>29</v>
      </c>
      <c r="D58" s="2" t="s">
        <v>30</v>
      </c>
      <c r="E58" s="3">
        <v>33239523.210000001</v>
      </c>
      <c r="F58" s="3">
        <v>22147657.039999999</v>
      </c>
      <c r="G58" s="2" t="str">
        <f t="shared" si="1"/>
        <v>20302 2017 6</v>
      </c>
      <c r="H58" s="4">
        <f>VLOOKUP($G58,'R'!$D$2:$F$221,COLUMN()-COLUMN($F58),FALSE)-F58</f>
        <v>0</v>
      </c>
      <c r="I58" s="4">
        <f>VLOOKUP($G58,'R'!$D$2:$F$221,COLUMN()-COLUMN($F58),FALSE)-E58</f>
        <v>0</v>
      </c>
    </row>
    <row r="59" spans="1:9" x14ac:dyDescent="0.2">
      <c r="A59" s="2" t="s">
        <v>53</v>
      </c>
      <c r="B59" s="2" t="s">
        <v>26</v>
      </c>
      <c r="C59" s="2" t="s">
        <v>31</v>
      </c>
      <c r="D59" s="2" t="s">
        <v>32</v>
      </c>
      <c r="E59" s="3">
        <v>14374124.9</v>
      </c>
      <c r="F59" s="3">
        <v>50699799.32</v>
      </c>
      <c r="G59" s="2" t="str">
        <f t="shared" si="1"/>
        <v>20303 2017 6</v>
      </c>
      <c r="H59" s="4">
        <f>VLOOKUP($G59,'R'!$D$2:$F$221,COLUMN()-COLUMN($F59),FALSE)-F59</f>
        <v>0</v>
      </c>
      <c r="I59" s="4">
        <f>VLOOKUP($G59,'R'!$D$2:$F$221,COLUMN()-COLUMN($F59),FALSE)-E59</f>
        <v>0</v>
      </c>
    </row>
    <row r="60" spans="1:9" x14ac:dyDescent="0.2">
      <c r="A60" s="2" t="s">
        <v>53</v>
      </c>
      <c r="B60" s="2" t="s">
        <v>26</v>
      </c>
      <c r="C60" s="2" t="s">
        <v>33</v>
      </c>
      <c r="D60" s="2" t="s">
        <v>34</v>
      </c>
      <c r="E60" s="3">
        <v>34665.25</v>
      </c>
      <c r="F60" s="3">
        <v>1181066.2</v>
      </c>
      <c r="G60" s="2" t="str">
        <f t="shared" si="1"/>
        <v>20402 2017 6</v>
      </c>
      <c r="H60" s="4">
        <f>VLOOKUP($G60,'R'!$D$2:$F$221,COLUMN()-COLUMN($F60),FALSE)-F60</f>
        <v>0</v>
      </c>
      <c r="I60" s="4">
        <f>VLOOKUP($G60,'R'!$D$2:$F$221,COLUMN()-COLUMN($F60),FALSE)-E60</f>
        <v>1.0186340659856796E-10</v>
      </c>
    </row>
    <row r="61" spans="1:9" x14ac:dyDescent="0.2">
      <c r="A61" s="2" t="s">
        <v>53</v>
      </c>
      <c r="B61" s="2" t="s">
        <v>26</v>
      </c>
      <c r="C61" s="2" t="s">
        <v>35</v>
      </c>
      <c r="D61" s="2" t="s">
        <v>36</v>
      </c>
      <c r="E61" s="3">
        <v>376091661.60639</v>
      </c>
      <c r="F61" s="3">
        <v>294207861.10000002</v>
      </c>
      <c r="G61" s="2" t="str">
        <f t="shared" si="1"/>
        <v>20501 2017 6</v>
      </c>
      <c r="H61" s="4">
        <f>VLOOKUP($G61,'R'!$D$2:$F$221,COLUMN()-COLUMN($F61),FALSE)-F61</f>
        <v>0</v>
      </c>
      <c r="I61" s="4">
        <f>VLOOKUP($G61,'R'!$D$2:$F$221,COLUMN()-COLUMN($F61),FALSE)-E61</f>
        <v>-2268538.9010530114</v>
      </c>
    </row>
    <row r="62" spans="1:9" x14ac:dyDescent="0.2">
      <c r="A62" s="2" t="s">
        <v>53</v>
      </c>
      <c r="B62" s="2" t="s">
        <v>26</v>
      </c>
      <c r="C62" s="2" t="s">
        <v>37</v>
      </c>
      <c r="D62" s="2" t="s">
        <v>38</v>
      </c>
      <c r="E62" s="3">
        <v>50589966.850000001</v>
      </c>
      <c r="F62" s="3">
        <v>192721574.69</v>
      </c>
      <c r="G62" s="2" t="str">
        <f t="shared" si="1"/>
        <v>24000 2017 6</v>
      </c>
      <c r="H62" s="4">
        <f>VLOOKUP($G62,'R'!$D$2:$F$221,COLUMN()-COLUMN($F62),FALSE)-F62</f>
        <v>0</v>
      </c>
      <c r="I62" s="4">
        <f>VLOOKUP($G62,'R'!$D$2:$F$221,COLUMN()-COLUMN($F62),FALSE)-E62</f>
        <v>0</v>
      </c>
    </row>
    <row r="63" spans="1:9" x14ac:dyDescent="0.2">
      <c r="A63" s="2" t="s">
        <v>53</v>
      </c>
      <c r="B63" s="2" t="s">
        <v>26</v>
      </c>
      <c r="C63" s="2" t="s">
        <v>39</v>
      </c>
      <c r="D63" s="2" t="s">
        <v>40</v>
      </c>
      <c r="E63" s="3">
        <v>1638693.91</v>
      </c>
      <c r="F63" s="3">
        <v>2772556.02</v>
      </c>
      <c r="G63" s="2" t="str">
        <f t="shared" si="1"/>
        <v>24209 2017 6</v>
      </c>
      <c r="H63" s="4">
        <f>VLOOKUP($G63,'R'!$D$2:$F$221,COLUMN()-COLUMN($F63),FALSE)-F63</f>
        <v>0</v>
      </c>
      <c r="I63" s="4">
        <f>VLOOKUP($G63,'R'!$D$2:$F$221,COLUMN()-COLUMN($F63),FALSE)-E63</f>
        <v>0</v>
      </c>
    </row>
    <row r="64" spans="1:9" x14ac:dyDescent="0.2">
      <c r="A64" s="2" t="s">
        <v>53</v>
      </c>
      <c r="B64" s="2" t="s">
        <v>26</v>
      </c>
      <c r="C64" s="2" t="s">
        <v>41</v>
      </c>
      <c r="D64" s="2" t="s">
        <v>42</v>
      </c>
      <c r="E64" s="3">
        <v>212754315.72999999</v>
      </c>
      <c r="F64" s="3">
        <v>475823374.19999999</v>
      </c>
      <c r="G64" s="2" t="str">
        <f t="shared" si="1"/>
        <v>24901 2017 6</v>
      </c>
      <c r="H64" s="4">
        <f>VLOOKUP($G64,'R'!$D$2:$F$221,COLUMN()-COLUMN($F64),FALSE)-F64</f>
        <v>0</v>
      </c>
      <c r="I64" s="4">
        <f>VLOOKUP($G64,'R'!$D$2:$F$221,COLUMN()-COLUMN($F64),FALSE)-E64</f>
        <v>0</v>
      </c>
    </row>
    <row r="65" spans="1:9" x14ac:dyDescent="0.2">
      <c r="A65" s="2" t="s">
        <v>53</v>
      </c>
      <c r="B65" s="2" t="s">
        <v>26</v>
      </c>
      <c r="C65" s="2" t="s">
        <v>43</v>
      </c>
      <c r="D65" s="2" t="s">
        <v>44</v>
      </c>
      <c r="E65" s="3">
        <v>2647009.0699999998</v>
      </c>
      <c r="F65" s="3">
        <v>4716640745.0600004</v>
      </c>
      <c r="G65" s="2" t="str">
        <f t="shared" si="1"/>
        <v>41231 2017 6</v>
      </c>
      <c r="H65" s="4">
        <f>VLOOKUP($G65,'R'!$D$2:$F$221,COLUMN()-COLUMN($F65),FALSE)-F65</f>
        <v>0</v>
      </c>
      <c r="I65" s="4">
        <f>VLOOKUP($G65,'R'!$D$2:$F$221,COLUMN()-COLUMN($F65),FALSE)-E65</f>
        <v>0</v>
      </c>
    </row>
    <row r="66" spans="1:9" x14ac:dyDescent="0.2">
      <c r="A66" s="2" t="s">
        <v>53</v>
      </c>
      <c r="B66" s="2" t="s">
        <v>26</v>
      </c>
      <c r="C66" s="2" t="s">
        <v>45</v>
      </c>
      <c r="D66" s="2" t="s">
        <v>46</v>
      </c>
      <c r="E66" s="3">
        <v>0</v>
      </c>
      <c r="F66" s="3">
        <v>4747196.7699999996</v>
      </c>
      <c r="G66" s="2" t="str">
        <f t="shared" si="1"/>
        <v>41232 2017 6</v>
      </c>
      <c r="H66" s="4">
        <f>VLOOKUP($G66,'R'!$D$2:$F$221,COLUMN()-COLUMN($F66),FALSE)-F66</f>
        <v>0</v>
      </c>
      <c r="I66" s="4">
        <f>VLOOKUP($G66,'R'!$D$2:$F$221,COLUMN()-COLUMN($F66),FALSE)-E66</f>
        <v>0</v>
      </c>
    </row>
    <row r="67" spans="1:9" x14ac:dyDescent="0.2">
      <c r="A67" s="2" t="s">
        <v>53</v>
      </c>
      <c r="B67" s="2" t="s">
        <v>26</v>
      </c>
      <c r="C67" s="2" t="s">
        <v>47</v>
      </c>
      <c r="D67" s="2" t="s">
        <v>48</v>
      </c>
      <c r="E67" s="3">
        <v>10557813.67</v>
      </c>
      <c r="F67" s="3">
        <v>631091.28</v>
      </c>
      <c r="G67" s="2" t="str">
        <f t="shared" si="1"/>
        <v>41903 2017 6</v>
      </c>
      <c r="H67" s="4">
        <f>VLOOKUP($G67,'R'!$D$2:$F$221,COLUMN()-COLUMN($F67),FALSE)-F67</f>
        <v>0</v>
      </c>
      <c r="I67" s="4">
        <f>VLOOKUP($G67,'R'!$D$2:$F$221,COLUMN()-COLUMN($F67),FALSE)-E67</f>
        <v>0</v>
      </c>
    </row>
    <row r="68" spans="1:9" x14ac:dyDescent="0.2">
      <c r="A68" s="2" t="s">
        <v>54</v>
      </c>
      <c r="B68" s="2" t="s">
        <v>26</v>
      </c>
      <c r="C68" s="2" t="s">
        <v>27</v>
      </c>
      <c r="D68" s="2" t="s">
        <v>28</v>
      </c>
      <c r="E68" s="3">
        <v>6479758.0099999998</v>
      </c>
      <c r="F68" s="3">
        <v>11795987.789999999</v>
      </c>
      <c r="G68" s="2" t="str">
        <f t="shared" si="1"/>
        <v>20301 2017 7</v>
      </c>
      <c r="H68" s="4">
        <f>VLOOKUP($G68,'R'!$D$2:$F$221,COLUMN()-COLUMN($F68),FALSE)-F68</f>
        <v>0</v>
      </c>
      <c r="I68" s="4">
        <f>VLOOKUP($G68,'R'!$D$2:$F$221,COLUMN()-COLUMN($F68),FALSE)-E68</f>
        <v>1.0244548320770264E-8</v>
      </c>
    </row>
    <row r="69" spans="1:9" x14ac:dyDescent="0.2">
      <c r="A69" s="2" t="s">
        <v>54</v>
      </c>
      <c r="B69" s="2" t="s">
        <v>26</v>
      </c>
      <c r="C69" s="2" t="s">
        <v>29</v>
      </c>
      <c r="D69" s="2" t="s">
        <v>30</v>
      </c>
      <c r="E69" s="3">
        <v>33841550.659999996</v>
      </c>
      <c r="F69" s="3">
        <v>22519978.850000001</v>
      </c>
      <c r="G69" s="2" t="str">
        <f t="shared" si="1"/>
        <v>20302 2017 7</v>
      </c>
      <c r="H69" s="4">
        <f>VLOOKUP($G69,'R'!$D$2:$F$221,COLUMN()-COLUMN($F69),FALSE)-F69</f>
        <v>0</v>
      </c>
      <c r="I69" s="4">
        <f>VLOOKUP($G69,'R'!$D$2:$F$221,COLUMN()-COLUMN($F69),FALSE)-E69</f>
        <v>0</v>
      </c>
    </row>
    <row r="70" spans="1:9" x14ac:dyDescent="0.2">
      <c r="A70" s="2" t="s">
        <v>54</v>
      </c>
      <c r="B70" s="2" t="s">
        <v>26</v>
      </c>
      <c r="C70" s="2" t="s">
        <v>31</v>
      </c>
      <c r="D70" s="2" t="s">
        <v>32</v>
      </c>
      <c r="E70" s="3">
        <v>11378888.970000001</v>
      </c>
      <c r="F70" s="3">
        <v>18725787.129999999</v>
      </c>
      <c r="G70" s="2" t="str">
        <f t="shared" si="1"/>
        <v>20303 2017 7</v>
      </c>
      <c r="H70" s="4">
        <f>VLOOKUP($G70,'R'!$D$2:$F$221,COLUMN()-COLUMN($F70),FALSE)-F70</f>
        <v>0</v>
      </c>
      <c r="I70" s="4">
        <f>VLOOKUP($G70,'R'!$D$2:$F$221,COLUMN()-COLUMN($F70),FALSE)-E70</f>
        <v>0</v>
      </c>
    </row>
    <row r="71" spans="1:9" x14ac:dyDescent="0.2">
      <c r="A71" s="2" t="s">
        <v>54</v>
      </c>
      <c r="B71" s="2" t="s">
        <v>26</v>
      </c>
      <c r="C71" s="2" t="s">
        <v>33</v>
      </c>
      <c r="D71" s="2" t="s">
        <v>34</v>
      </c>
      <c r="E71" s="3">
        <v>0</v>
      </c>
      <c r="F71" s="3">
        <v>4522937.0199999996</v>
      </c>
      <c r="G71" s="2" t="str">
        <f t="shared" si="1"/>
        <v>20402 2017 7</v>
      </c>
      <c r="H71" s="4">
        <f>VLOOKUP($G71,'R'!$D$2:$F$221,COLUMN()-COLUMN($F71),FALSE)-F71</f>
        <v>0</v>
      </c>
      <c r="I71" s="4">
        <f>VLOOKUP($G71,'R'!$D$2:$F$221,COLUMN()-COLUMN($F71),FALSE)-E71</f>
        <v>2.6818725018529201E-10</v>
      </c>
    </row>
    <row r="72" spans="1:9" x14ac:dyDescent="0.2">
      <c r="A72" s="2" t="s">
        <v>54</v>
      </c>
      <c r="B72" s="2" t="s">
        <v>26</v>
      </c>
      <c r="C72" s="2" t="s">
        <v>35</v>
      </c>
      <c r="D72" s="2" t="s">
        <v>36</v>
      </c>
      <c r="E72" s="3">
        <v>466932272.97622001</v>
      </c>
      <c r="F72" s="3">
        <v>271951299.42000002</v>
      </c>
      <c r="G72" s="2" t="str">
        <f t="shared" si="1"/>
        <v>20501 2017 7</v>
      </c>
      <c r="H72" s="4">
        <f>VLOOKUP($G72,'R'!$D$2:$F$221,COLUMN()-COLUMN($F72),FALSE)-F72</f>
        <v>0</v>
      </c>
      <c r="I72" s="4">
        <f>VLOOKUP($G72,'R'!$D$2:$F$221,COLUMN()-COLUMN($F72),FALSE)-E72</f>
        <v>6380059.6625719666</v>
      </c>
    </row>
    <row r="73" spans="1:9" x14ac:dyDescent="0.2">
      <c r="A73" s="2" t="s">
        <v>54</v>
      </c>
      <c r="B73" s="2" t="s">
        <v>26</v>
      </c>
      <c r="C73" s="2" t="s">
        <v>37</v>
      </c>
      <c r="D73" s="2" t="s">
        <v>38</v>
      </c>
      <c r="E73" s="3">
        <v>49363499.789999999</v>
      </c>
      <c r="F73" s="3">
        <v>93793501.090000004</v>
      </c>
      <c r="G73" s="2" t="str">
        <f t="shared" si="1"/>
        <v>24000 2017 7</v>
      </c>
      <c r="H73" s="4">
        <f>VLOOKUP($G73,'R'!$D$2:$F$221,COLUMN()-COLUMN($F73),FALSE)-F73</f>
        <v>0</v>
      </c>
      <c r="I73" s="4">
        <f>VLOOKUP($G73,'R'!$D$2:$F$221,COLUMN()-COLUMN($F73),FALSE)-E73</f>
        <v>0</v>
      </c>
    </row>
    <row r="74" spans="1:9" x14ac:dyDescent="0.2">
      <c r="A74" s="2" t="s">
        <v>54</v>
      </c>
      <c r="B74" s="2" t="s">
        <v>26</v>
      </c>
      <c r="C74" s="2" t="s">
        <v>39</v>
      </c>
      <c r="D74" s="2" t="s">
        <v>40</v>
      </c>
      <c r="E74" s="3">
        <v>1110007.0900000001</v>
      </c>
      <c r="F74" s="3">
        <v>3497471.04</v>
      </c>
      <c r="G74" s="2" t="str">
        <f t="shared" si="1"/>
        <v>24209 2017 7</v>
      </c>
      <c r="H74" s="4">
        <f>VLOOKUP($G74,'R'!$D$2:$F$221,COLUMN()-COLUMN($F74),FALSE)-F74</f>
        <v>0</v>
      </c>
      <c r="I74" s="4">
        <f>VLOOKUP($G74,'R'!$D$2:$F$221,COLUMN()-COLUMN($F74),FALSE)-E74</f>
        <v>0</v>
      </c>
    </row>
    <row r="75" spans="1:9" x14ac:dyDescent="0.2">
      <c r="A75" s="2" t="s">
        <v>54</v>
      </c>
      <c r="B75" s="2" t="s">
        <v>26</v>
      </c>
      <c r="C75" s="2" t="s">
        <v>41</v>
      </c>
      <c r="D75" s="2" t="s">
        <v>42</v>
      </c>
      <c r="E75" s="3">
        <v>336028641.83999997</v>
      </c>
      <c r="F75" s="3">
        <v>296426268.20999998</v>
      </c>
      <c r="G75" s="2" t="str">
        <f t="shared" si="1"/>
        <v>24901 2017 7</v>
      </c>
      <c r="H75" s="4">
        <f>VLOOKUP($G75,'R'!$D$2:$F$221,COLUMN()-COLUMN($F75),FALSE)-F75</f>
        <v>0</v>
      </c>
      <c r="I75" s="4">
        <f>VLOOKUP($G75,'R'!$D$2:$F$221,COLUMN()-COLUMN($F75),FALSE)-E75</f>
        <v>0</v>
      </c>
    </row>
    <row r="76" spans="1:9" x14ac:dyDescent="0.2">
      <c r="A76" s="2" t="s">
        <v>54</v>
      </c>
      <c r="B76" s="2" t="s">
        <v>26</v>
      </c>
      <c r="C76" s="2" t="s">
        <v>43</v>
      </c>
      <c r="D76" s="2" t="s">
        <v>44</v>
      </c>
      <c r="E76" s="3">
        <v>105869.67</v>
      </c>
      <c r="F76" s="3">
        <v>4692821742.4700003</v>
      </c>
      <c r="G76" s="2" t="str">
        <f t="shared" si="1"/>
        <v>41231 2017 7</v>
      </c>
      <c r="H76" s="4">
        <f>VLOOKUP($G76,'R'!$D$2:$F$221,COLUMN()-COLUMN($F76),FALSE)-F76</f>
        <v>0</v>
      </c>
      <c r="I76" s="4">
        <f>VLOOKUP($G76,'R'!$D$2:$F$221,COLUMN()-COLUMN($F76),FALSE)-E76</f>
        <v>2.9976945370435715E-9</v>
      </c>
    </row>
    <row r="77" spans="1:9" x14ac:dyDescent="0.2">
      <c r="A77" s="2" t="s">
        <v>54</v>
      </c>
      <c r="B77" s="2" t="s">
        <v>26</v>
      </c>
      <c r="C77" s="2" t="s">
        <v>45</v>
      </c>
      <c r="D77" s="2" t="s">
        <v>46</v>
      </c>
      <c r="E77" s="3">
        <v>0</v>
      </c>
      <c r="F77" s="3">
        <v>4747196.7699999996</v>
      </c>
      <c r="G77" s="2" t="str">
        <f t="shared" si="1"/>
        <v>41232 2017 7</v>
      </c>
      <c r="H77" s="4">
        <f>VLOOKUP($G77,'R'!$D$2:$F$221,COLUMN()-COLUMN($F77),FALSE)-F77</f>
        <v>0</v>
      </c>
      <c r="I77" s="4">
        <f>VLOOKUP($G77,'R'!$D$2:$F$221,COLUMN()-COLUMN($F77),FALSE)-E77</f>
        <v>0</v>
      </c>
    </row>
    <row r="78" spans="1:9" x14ac:dyDescent="0.2">
      <c r="A78" s="2" t="s">
        <v>54</v>
      </c>
      <c r="B78" s="2" t="s">
        <v>26</v>
      </c>
      <c r="C78" s="2" t="s">
        <v>47</v>
      </c>
      <c r="D78" s="2" t="s">
        <v>48</v>
      </c>
      <c r="E78" s="3">
        <v>10557813.67</v>
      </c>
      <c r="F78" s="3">
        <v>4123673.42</v>
      </c>
      <c r="G78" s="2" t="str">
        <f t="shared" si="1"/>
        <v>41903 2017 7</v>
      </c>
      <c r="H78" s="4">
        <f>VLOOKUP($G78,'R'!$D$2:$F$221,COLUMN()-COLUMN($F78),FALSE)-F78</f>
        <v>0</v>
      </c>
      <c r="I78" s="4">
        <f>VLOOKUP($G78,'R'!$D$2:$F$221,COLUMN()-COLUMN($F78),FALSE)-E78</f>
        <v>0</v>
      </c>
    </row>
    <row r="79" spans="1:9" x14ac:dyDescent="0.2">
      <c r="A79" s="2" t="s">
        <v>55</v>
      </c>
      <c r="B79" s="2" t="s">
        <v>26</v>
      </c>
      <c r="C79" s="2" t="s">
        <v>27</v>
      </c>
      <c r="D79" s="2" t="s">
        <v>28</v>
      </c>
      <c r="E79" s="3">
        <v>5825592.9699999997</v>
      </c>
      <c r="F79" s="3">
        <v>10858177.24</v>
      </c>
      <c r="G79" s="2" t="str">
        <f t="shared" si="1"/>
        <v>20301 2017 8</v>
      </c>
      <c r="H79" s="4">
        <f>VLOOKUP($G79,'R'!$D$2:$F$221,COLUMN()-COLUMN($F79),FALSE)-F79</f>
        <v>0</v>
      </c>
      <c r="I79" s="4">
        <f>VLOOKUP($G79,'R'!$D$2:$F$221,COLUMN()-COLUMN($F79),FALSE)-E79</f>
        <v>0</v>
      </c>
    </row>
    <row r="80" spans="1:9" x14ac:dyDescent="0.2">
      <c r="A80" s="2" t="s">
        <v>55</v>
      </c>
      <c r="B80" s="2" t="s">
        <v>26</v>
      </c>
      <c r="C80" s="2" t="s">
        <v>29</v>
      </c>
      <c r="D80" s="2" t="s">
        <v>30</v>
      </c>
      <c r="E80" s="3">
        <v>24712909.109999999</v>
      </c>
      <c r="F80" s="3">
        <v>25885504.129999999</v>
      </c>
      <c r="G80" s="2" t="str">
        <f t="shared" si="1"/>
        <v>20302 2017 8</v>
      </c>
      <c r="H80" s="4">
        <f>VLOOKUP($G80,'R'!$D$2:$F$221,COLUMN()-COLUMN($F80),FALSE)-F80</f>
        <v>0</v>
      </c>
      <c r="I80" s="4">
        <f>VLOOKUP($G80,'R'!$D$2:$F$221,COLUMN()-COLUMN($F80),FALSE)-E80</f>
        <v>0</v>
      </c>
    </row>
    <row r="81" spans="1:9" x14ac:dyDescent="0.2">
      <c r="A81" s="2" t="s">
        <v>55</v>
      </c>
      <c r="B81" s="2" t="s">
        <v>26</v>
      </c>
      <c r="C81" s="2" t="s">
        <v>31</v>
      </c>
      <c r="D81" s="2" t="s">
        <v>32</v>
      </c>
      <c r="E81" s="3">
        <v>15768191.300000001</v>
      </c>
      <c r="F81" s="3">
        <v>10852445.369999999</v>
      </c>
      <c r="G81" s="2" t="str">
        <f t="shared" si="1"/>
        <v>20303 2017 8</v>
      </c>
      <c r="H81" s="4">
        <f>VLOOKUP($G81,'R'!$D$2:$F$221,COLUMN()-COLUMN($F81),FALSE)-F81</f>
        <v>0</v>
      </c>
      <c r="I81" s="4">
        <f>VLOOKUP($G81,'R'!$D$2:$F$221,COLUMN()-COLUMN($F81),FALSE)-E81</f>
        <v>0</v>
      </c>
    </row>
    <row r="82" spans="1:9" x14ac:dyDescent="0.2">
      <c r="A82" s="2" t="s">
        <v>55</v>
      </c>
      <c r="B82" s="2" t="s">
        <v>26</v>
      </c>
      <c r="C82" s="2" t="s">
        <v>33</v>
      </c>
      <c r="D82" s="2" t="s">
        <v>34</v>
      </c>
      <c r="E82" s="3">
        <v>0</v>
      </c>
      <c r="F82" s="3">
        <v>1062430.48</v>
      </c>
      <c r="G82" s="2" t="str">
        <f t="shared" si="1"/>
        <v>20402 2017 8</v>
      </c>
      <c r="H82" s="4">
        <f>VLOOKUP($G82,'R'!$D$2:$F$221,COLUMN()-COLUMN($F82),FALSE)-F82</f>
        <v>0</v>
      </c>
      <c r="I82" s="4">
        <f>VLOOKUP($G82,'R'!$D$2:$F$221,COLUMN()-COLUMN($F82),FALSE)-E82</f>
        <v>2.6818725018529201E-10</v>
      </c>
    </row>
    <row r="83" spans="1:9" x14ac:dyDescent="0.2">
      <c r="A83" s="2" t="s">
        <v>55</v>
      </c>
      <c r="B83" s="2" t="s">
        <v>26</v>
      </c>
      <c r="C83" s="2" t="s">
        <v>35</v>
      </c>
      <c r="D83" s="2" t="s">
        <v>36</v>
      </c>
      <c r="E83" s="3">
        <v>549955664.85315597</v>
      </c>
      <c r="F83" s="3">
        <v>272432298.93000001</v>
      </c>
      <c r="G83" s="2" t="str">
        <f t="shared" si="1"/>
        <v>20501 2017 8</v>
      </c>
      <c r="H83" s="4">
        <f>VLOOKUP($G83,'R'!$D$2:$F$221,COLUMN()-COLUMN($F83),FALSE)-F83</f>
        <v>0</v>
      </c>
      <c r="I83" s="4">
        <f>VLOOKUP($G83,'R'!$D$2:$F$221,COLUMN()-COLUMN($F83),FALSE)-E83</f>
        <v>5588655.4471319914</v>
      </c>
    </row>
    <row r="84" spans="1:9" x14ac:dyDescent="0.2">
      <c r="A84" s="2" t="s">
        <v>55</v>
      </c>
      <c r="B84" s="2" t="s">
        <v>26</v>
      </c>
      <c r="C84" s="2" t="s">
        <v>37</v>
      </c>
      <c r="D84" s="2" t="s">
        <v>38</v>
      </c>
      <c r="E84" s="3">
        <v>48681075.729999997</v>
      </c>
      <c r="F84" s="3">
        <v>153931311.72</v>
      </c>
      <c r="G84" s="2" t="str">
        <f t="shared" si="1"/>
        <v>24000 2017 8</v>
      </c>
      <c r="H84" s="4">
        <f>VLOOKUP($G84,'R'!$D$2:$F$221,COLUMN()-COLUMN($F84),FALSE)-F84</f>
        <v>0</v>
      </c>
      <c r="I84" s="4">
        <f>VLOOKUP($G84,'R'!$D$2:$F$221,COLUMN()-COLUMN($F84),FALSE)-E84</f>
        <v>0</v>
      </c>
    </row>
    <row r="85" spans="1:9" x14ac:dyDescent="0.2">
      <c r="A85" s="2" t="s">
        <v>55</v>
      </c>
      <c r="B85" s="2" t="s">
        <v>26</v>
      </c>
      <c r="C85" s="2" t="s">
        <v>39</v>
      </c>
      <c r="D85" s="2" t="s">
        <v>40</v>
      </c>
      <c r="E85" s="3">
        <v>1904672</v>
      </c>
      <c r="F85" s="3">
        <v>3221185.58</v>
      </c>
      <c r="G85" s="2" t="str">
        <f t="shared" si="1"/>
        <v>24209 2017 8</v>
      </c>
      <c r="H85" s="4">
        <f>VLOOKUP($G85,'R'!$D$2:$F$221,COLUMN()-COLUMN($F85),FALSE)-F85</f>
        <v>0</v>
      </c>
      <c r="I85" s="4">
        <f>VLOOKUP($G85,'R'!$D$2:$F$221,COLUMN()-COLUMN($F85),FALSE)-E85</f>
        <v>0</v>
      </c>
    </row>
    <row r="86" spans="1:9" x14ac:dyDescent="0.2">
      <c r="A86" s="2" t="s">
        <v>55</v>
      </c>
      <c r="B86" s="2" t="s">
        <v>26</v>
      </c>
      <c r="C86" s="2" t="s">
        <v>41</v>
      </c>
      <c r="D86" s="2" t="s">
        <v>42</v>
      </c>
      <c r="E86" s="3">
        <v>318320540.76999998</v>
      </c>
      <c r="F86" s="3">
        <v>270576794.19999999</v>
      </c>
      <c r="G86" s="2" t="str">
        <f t="shared" si="1"/>
        <v>24901 2017 8</v>
      </c>
      <c r="H86" s="4">
        <f>VLOOKUP($G86,'R'!$D$2:$F$221,COLUMN()-COLUMN($F86),FALSE)-F86</f>
        <v>0</v>
      </c>
      <c r="I86" s="4">
        <f>VLOOKUP($G86,'R'!$D$2:$F$221,COLUMN()-COLUMN($F86),FALSE)-E86</f>
        <v>0</v>
      </c>
    </row>
    <row r="87" spans="1:9" x14ac:dyDescent="0.2">
      <c r="A87" s="2" t="s">
        <v>55</v>
      </c>
      <c r="B87" s="2" t="s">
        <v>26</v>
      </c>
      <c r="C87" s="2" t="s">
        <v>43</v>
      </c>
      <c r="D87" s="2" t="s">
        <v>44</v>
      </c>
      <c r="E87" s="3">
        <v>574001.81000000006</v>
      </c>
      <c r="F87" s="3">
        <v>4693859618.1300001</v>
      </c>
      <c r="G87" s="2" t="str">
        <f t="shared" si="1"/>
        <v>41231 2017 8</v>
      </c>
      <c r="H87" s="4">
        <f>VLOOKUP($G87,'R'!$D$2:$F$221,COLUMN()-COLUMN($F87),FALSE)-F87</f>
        <v>0</v>
      </c>
      <c r="I87" s="4">
        <f>VLOOKUP($G87,'R'!$D$2:$F$221,COLUMN()-COLUMN($F87),FALSE)-E87</f>
        <v>2.9103830456733704E-9</v>
      </c>
    </row>
    <row r="88" spans="1:9" x14ac:dyDescent="0.2">
      <c r="A88" s="2" t="s">
        <v>55</v>
      </c>
      <c r="B88" s="2" t="s">
        <v>26</v>
      </c>
      <c r="C88" s="2" t="s">
        <v>45</v>
      </c>
      <c r="D88" s="2" t="s">
        <v>46</v>
      </c>
      <c r="E88" s="3">
        <v>0</v>
      </c>
      <c r="F88" s="3">
        <v>4747196.7699999996</v>
      </c>
      <c r="G88" s="2" t="str">
        <f t="shared" si="1"/>
        <v>41232 2017 8</v>
      </c>
      <c r="H88" s="4">
        <f>VLOOKUP($G88,'R'!$D$2:$F$221,COLUMN()-COLUMN($F88),FALSE)-F88</f>
        <v>0</v>
      </c>
      <c r="I88" s="4">
        <f>VLOOKUP($G88,'R'!$D$2:$F$221,COLUMN()-COLUMN($F88),FALSE)-E88</f>
        <v>0</v>
      </c>
    </row>
    <row r="89" spans="1:9" x14ac:dyDescent="0.2">
      <c r="A89" s="2" t="s">
        <v>55</v>
      </c>
      <c r="B89" s="2" t="s">
        <v>26</v>
      </c>
      <c r="C89" s="2" t="s">
        <v>47</v>
      </c>
      <c r="D89" s="2" t="s">
        <v>48</v>
      </c>
      <c r="E89" s="3">
        <v>2814839.09</v>
      </c>
      <c r="F89" s="3">
        <v>123673.42</v>
      </c>
      <c r="G89" s="2" t="str">
        <f t="shared" si="1"/>
        <v>41903 2017 8</v>
      </c>
      <c r="H89" s="4">
        <f>VLOOKUP($G89,'R'!$D$2:$F$221,COLUMN()-COLUMN($F89),FALSE)-F89</f>
        <v>0</v>
      </c>
      <c r="I89" s="4">
        <f>VLOOKUP($G89,'R'!$D$2:$F$221,COLUMN()-COLUMN($F89),FALSE)-E89</f>
        <v>0</v>
      </c>
    </row>
    <row r="90" spans="1:9" x14ac:dyDescent="0.2">
      <c r="A90" s="2" t="s">
        <v>56</v>
      </c>
      <c r="B90" s="2" t="s">
        <v>26</v>
      </c>
      <c r="C90" s="2" t="s">
        <v>27</v>
      </c>
      <c r="D90" s="2" t="s">
        <v>28</v>
      </c>
      <c r="E90" s="3">
        <v>5095331.88</v>
      </c>
      <c r="F90" s="3">
        <v>7956729.0899999999</v>
      </c>
      <c r="G90" s="2" t="str">
        <f t="shared" si="1"/>
        <v>20301 2017 9</v>
      </c>
      <c r="H90" s="4">
        <f>VLOOKUP($G90,'R'!$D$2:$F$221,COLUMN()-COLUMN($F90),FALSE)-F90</f>
        <v>0</v>
      </c>
      <c r="I90" s="4">
        <f>VLOOKUP($G90,'R'!$D$2:$F$221,COLUMN()-COLUMN($F90),FALSE)-E90</f>
        <v>0</v>
      </c>
    </row>
    <row r="91" spans="1:9" x14ac:dyDescent="0.2">
      <c r="A91" s="2" t="s">
        <v>56</v>
      </c>
      <c r="B91" s="2" t="s">
        <v>26</v>
      </c>
      <c r="C91" s="2" t="s">
        <v>29</v>
      </c>
      <c r="D91" s="2" t="s">
        <v>30</v>
      </c>
      <c r="E91" s="3">
        <v>25132498.18</v>
      </c>
      <c r="F91" s="3">
        <v>23393692.449999999</v>
      </c>
      <c r="G91" s="2" t="str">
        <f t="shared" si="1"/>
        <v>20302 2017 9</v>
      </c>
      <c r="H91" s="4">
        <f>VLOOKUP($G91,'R'!$D$2:$F$221,COLUMN()-COLUMN($F91),FALSE)-F91</f>
        <v>0</v>
      </c>
      <c r="I91" s="4">
        <f>VLOOKUP($G91,'R'!$D$2:$F$221,COLUMN()-COLUMN($F91),FALSE)-E91</f>
        <v>0</v>
      </c>
    </row>
    <row r="92" spans="1:9" x14ac:dyDescent="0.2">
      <c r="A92" s="2" t="s">
        <v>56</v>
      </c>
      <c r="B92" s="2" t="s">
        <v>26</v>
      </c>
      <c r="C92" s="2" t="s">
        <v>31</v>
      </c>
      <c r="D92" s="2" t="s">
        <v>32</v>
      </c>
      <c r="E92" s="3">
        <v>15111123.130000001</v>
      </c>
      <c r="F92" s="3">
        <v>9795824.9600000009</v>
      </c>
      <c r="G92" s="2" t="str">
        <f t="shared" si="1"/>
        <v>20303 2017 9</v>
      </c>
      <c r="H92" s="4">
        <f>VLOOKUP($G92,'R'!$D$2:$F$221,COLUMN()-COLUMN($F92),FALSE)-F92</f>
        <v>0</v>
      </c>
      <c r="I92" s="4">
        <f>VLOOKUP($G92,'R'!$D$2:$F$221,COLUMN()-COLUMN($F92),FALSE)-E92</f>
        <v>0</v>
      </c>
    </row>
    <row r="93" spans="1:9" x14ac:dyDescent="0.2">
      <c r="A93" s="2" t="s">
        <v>56</v>
      </c>
      <c r="B93" s="2" t="s">
        <v>26</v>
      </c>
      <c r="C93" s="2" t="s">
        <v>33</v>
      </c>
      <c r="D93" s="2" t="s">
        <v>34</v>
      </c>
      <c r="E93" s="3">
        <v>0</v>
      </c>
      <c r="F93" s="3">
        <v>2828214.86</v>
      </c>
      <c r="G93" s="2" t="str">
        <f t="shared" si="1"/>
        <v>20402 2017 9</v>
      </c>
      <c r="H93" s="4">
        <f>VLOOKUP($G93,'R'!$D$2:$F$221,COLUMN()-COLUMN($F93),FALSE)-F93</f>
        <v>0</v>
      </c>
      <c r="I93" s="4">
        <f>VLOOKUP($G93,'R'!$D$2:$F$221,COLUMN()-COLUMN($F93),FALSE)-E93</f>
        <v>2.6818725018529201E-10</v>
      </c>
    </row>
    <row r="94" spans="1:9" x14ac:dyDescent="0.2">
      <c r="A94" s="2" t="s">
        <v>56</v>
      </c>
      <c r="B94" s="2" t="s">
        <v>26</v>
      </c>
      <c r="C94" s="2" t="s">
        <v>35</v>
      </c>
      <c r="D94" s="2" t="s">
        <v>36</v>
      </c>
      <c r="E94" s="3">
        <v>449395060.47167999</v>
      </c>
      <c r="F94" s="3">
        <v>277001819.97000003</v>
      </c>
      <c r="G94" s="2" t="str">
        <f t="shared" si="1"/>
        <v>20501 2017 9</v>
      </c>
      <c r="H94" s="4">
        <f>VLOOKUP($G94,'R'!$D$2:$F$221,COLUMN()-COLUMN($F94),FALSE)-F94</f>
        <v>0</v>
      </c>
      <c r="I94" s="4">
        <f>VLOOKUP($G94,'R'!$D$2:$F$221,COLUMN()-COLUMN($F94),FALSE)-E94</f>
        <v>4579921.9138079882</v>
      </c>
    </row>
    <row r="95" spans="1:9" x14ac:dyDescent="0.2">
      <c r="A95" s="2" t="s">
        <v>56</v>
      </c>
      <c r="B95" s="2" t="s">
        <v>26</v>
      </c>
      <c r="C95" s="2" t="s">
        <v>37</v>
      </c>
      <c r="D95" s="2" t="s">
        <v>38</v>
      </c>
      <c r="E95" s="3">
        <v>55365299.310000002</v>
      </c>
      <c r="F95" s="3">
        <v>589115320.79999995</v>
      </c>
      <c r="G95" s="2" t="str">
        <f t="shared" si="1"/>
        <v>24000 2017 9</v>
      </c>
      <c r="H95" s="4">
        <f>VLOOKUP($G95,'R'!$D$2:$F$221,COLUMN()-COLUMN($F95),FALSE)-F95</f>
        <v>0</v>
      </c>
      <c r="I95" s="4">
        <f>VLOOKUP($G95,'R'!$D$2:$F$221,COLUMN()-COLUMN($F95),FALSE)-E95</f>
        <v>0</v>
      </c>
    </row>
    <row r="96" spans="1:9" x14ac:dyDescent="0.2">
      <c r="A96" s="2" t="s">
        <v>56</v>
      </c>
      <c r="B96" s="2" t="s">
        <v>26</v>
      </c>
      <c r="C96" s="2" t="s">
        <v>39</v>
      </c>
      <c r="D96" s="2" t="s">
        <v>40</v>
      </c>
      <c r="E96" s="3">
        <v>1353595.01</v>
      </c>
      <c r="F96" s="3">
        <v>2448439.6800000002</v>
      </c>
      <c r="G96" s="2" t="str">
        <f t="shared" ref="G96:G159" si="2">C96&amp;" "&amp;B96&amp;" "&amp;A96</f>
        <v>24209 2017 9</v>
      </c>
      <c r="H96" s="4">
        <f>VLOOKUP($G96,'R'!$D$2:$F$221,COLUMN()-COLUMN($F96),FALSE)-F96</f>
        <v>0</v>
      </c>
      <c r="I96" s="4">
        <f>VLOOKUP($G96,'R'!$D$2:$F$221,COLUMN()-COLUMN($F96),FALSE)-E96</f>
        <v>0</v>
      </c>
    </row>
    <row r="97" spans="1:9" x14ac:dyDescent="0.2">
      <c r="A97" s="2" t="s">
        <v>56</v>
      </c>
      <c r="B97" s="2" t="s">
        <v>26</v>
      </c>
      <c r="C97" s="2" t="s">
        <v>41</v>
      </c>
      <c r="D97" s="2" t="s">
        <v>42</v>
      </c>
      <c r="E97" s="3">
        <v>1182386863.4000001</v>
      </c>
      <c r="F97" s="3">
        <v>356390376.01999998</v>
      </c>
      <c r="G97" s="2" t="str">
        <f t="shared" si="2"/>
        <v>24901 2017 9</v>
      </c>
      <c r="H97" s="4">
        <f>VLOOKUP($G97,'R'!$D$2:$F$221,COLUMN()-COLUMN($F97),FALSE)-F97</f>
        <v>0</v>
      </c>
      <c r="I97" s="4">
        <f>VLOOKUP($G97,'R'!$D$2:$F$221,COLUMN()-COLUMN($F97),FALSE)-E97</f>
        <v>0</v>
      </c>
    </row>
    <row r="98" spans="1:9" x14ac:dyDescent="0.2">
      <c r="A98" s="2" t="s">
        <v>56</v>
      </c>
      <c r="B98" s="2" t="s">
        <v>26</v>
      </c>
      <c r="C98" s="2" t="s">
        <v>43</v>
      </c>
      <c r="D98" s="2" t="s">
        <v>44</v>
      </c>
      <c r="E98" s="3">
        <v>109780.36</v>
      </c>
      <c r="F98" s="3">
        <v>4693421140.9799995</v>
      </c>
      <c r="G98" s="2" t="str">
        <f t="shared" si="2"/>
        <v>41231 2017 9</v>
      </c>
      <c r="H98" s="4">
        <f>VLOOKUP($G98,'R'!$D$2:$F$221,COLUMN()-COLUMN($F98),FALSE)-F98</f>
        <v>0</v>
      </c>
      <c r="I98" s="4">
        <f>VLOOKUP($G98,'R'!$D$2:$F$221,COLUMN()-COLUMN($F98),FALSE)-E98</f>
        <v>5.9953890740871429E-9</v>
      </c>
    </row>
    <row r="99" spans="1:9" x14ac:dyDescent="0.2">
      <c r="A99" s="2" t="s">
        <v>56</v>
      </c>
      <c r="B99" s="2" t="s">
        <v>26</v>
      </c>
      <c r="C99" s="2" t="s">
        <v>45</v>
      </c>
      <c r="D99" s="2" t="s">
        <v>46</v>
      </c>
      <c r="E99" s="3">
        <v>0</v>
      </c>
      <c r="F99" s="3">
        <v>4747196.7699999996</v>
      </c>
      <c r="G99" s="2" t="str">
        <f t="shared" si="2"/>
        <v>41232 2017 9</v>
      </c>
      <c r="H99" s="4">
        <f>VLOOKUP($G99,'R'!$D$2:$F$221,COLUMN()-COLUMN($F99),FALSE)-F99</f>
        <v>0</v>
      </c>
      <c r="I99" s="4">
        <f>VLOOKUP($G99,'R'!$D$2:$F$221,COLUMN()-COLUMN($F99),FALSE)-E99</f>
        <v>0</v>
      </c>
    </row>
    <row r="100" spans="1:9" x14ac:dyDescent="0.2">
      <c r="A100" s="2" t="s">
        <v>56</v>
      </c>
      <c r="B100" s="2" t="s">
        <v>26</v>
      </c>
      <c r="C100" s="2" t="s">
        <v>47</v>
      </c>
      <c r="D100" s="2" t="s">
        <v>48</v>
      </c>
      <c r="E100" s="3">
        <v>2814839.09</v>
      </c>
      <c r="F100" s="3">
        <v>123673.42</v>
      </c>
      <c r="G100" s="2" t="str">
        <f t="shared" si="2"/>
        <v>41903 2017 9</v>
      </c>
      <c r="H100" s="4">
        <f>VLOOKUP($G100,'R'!$D$2:$F$221,COLUMN()-COLUMN($F100),FALSE)-F100</f>
        <v>0</v>
      </c>
      <c r="I100" s="4">
        <f>VLOOKUP($G100,'R'!$D$2:$F$221,COLUMN()-COLUMN($F100),FALSE)-E100</f>
        <v>0</v>
      </c>
    </row>
    <row r="101" spans="1:9" x14ac:dyDescent="0.2">
      <c r="A101" s="2" t="s">
        <v>57</v>
      </c>
      <c r="B101" s="2" t="s">
        <v>26</v>
      </c>
      <c r="C101" s="2" t="s">
        <v>27</v>
      </c>
      <c r="D101" s="2" t="s">
        <v>28</v>
      </c>
      <c r="E101" s="3">
        <v>6366658.5700000003</v>
      </c>
      <c r="F101" s="3">
        <v>10447496.08</v>
      </c>
      <c r="G101" s="2" t="str">
        <f t="shared" si="2"/>
        <v>20301 2017 10</v>
      </c>
      <c r="H101" s="4">
        <f>VLOOKUP($G101,'R'!$D$2:$F$221,COLUMN()-COLUMN($F101),FALSE)-F101</f>
        <v>0</v>
      </c>
      <c r="I101" s="4">
        <f>VLOOKUP($G101,'R'!$D$2:$F$221,COLUMN()-COLUMN($F101),FALSE)-E101</f>
        <v>0</v>
      </c>
    </row>
    <row r="102" spans="1:9" x14ac:dyDescent="0.2">
      <c r="A102" s="2" t="s">
        <v>57</v>
      </c>
      <c r="B102" s="2" t="s">
        <v>26</v>
      </c>
      <c r="C102" s="2" t="s">
        <v>29</v>
      </c>
      <c r="D102" s="2" t="s">
        <v>30</v>
      </c>
      <c r="E102" s="3">
        <v>30028424.699999999</v>
      </c>
      <c r="F102" s="3">
        <v>22000081.670000002</v>
      </c>
      <c r="G102" s="2" t="str">
        <f t="shared" si="2"/>
        <v>20302 2017 10</v>
      </c>
      <c r="H102" s="4">
        <f>VLOOKUP($G102,'R'!$D$2:$F$221,COLUMN()-COLUMN($F102),FALSE)-F102</f>
        <v>0</v>
      </c>
      <c r="I102" s="4">
        <f>VLOOKUP($G102,'R'!$D$2:$F$221,COLUMN()-COLUMN($F102),FALSE)-E102</f>
        <v>0</v>
      </c>
    </row>
    <row r="103" spans="1:9" x14ac:dyDescent="0.2">
      <c r="A103" s="2" t="s">
        <v>57</v>
      </c>
      <c r="B103" s="2" t="s">
        <v>26</v>
      </c>
      <c r="C103" s="2" t="s">
        <v>31</v>
      </c>
      <c r="D103" s="2" t="s">
        <v>32</v>
      </c>
      <c r="E103" s="3">
        <v>14343684.960000001</v>
      </c>
      <c r="F103" s="3">
        <v>10421253.689999999</v>
      </c>
      <c r="G103" s="2" t="str">
        <f t="shared" si="2"/>
        <v>20303 2017 10</v>
      </c>
      <c r="H103" s="4">
        <f>VLOOKUP($G103,'R'!$D$2:$F$221,COLUMN()-COLUMN($F103),FALSE)-F103</f>
        <v>0</v>
      </c>
      <c r="I103" s="4">
        <f>VLOOKUP($G103,'R'!$D$2:$F$221,COLUMN()-COLUMN($F103),FALSE)-E103</f>
        <v>0</v>
      </c>
    </row>
    <row r="104" spans="1:9" x14ac:dyDescent="0.2">
      <c r="A104" s="2" t="s">
        <v>57</v>
      </c>
      <c r="B104" s="2" t="s">
        <v>26</v>
      </c>
      <c r="C104" s="2" t="s">
        <v>33</v>
      </c>
      <c r="D104" s="2" t="s">
        <v>34</v>
      </c>
      <c r="E104" s="3">
        <v>0</v>
      </c>
      <c r="F104" s="3">
        <v>1719086.56</v>
      </c>
      <c r="G104" s="2" t="str">
        <f t="shared" si="2"/>
        <v>20402 2017 10</v>
      </c>
      <c r="H104" s="4">
        <f>VLOOKUP($G104,'R'!$D$2:$F$221,COLUMN()-COLUMN($F104),FALSE)-F104</f>
        <v>0</v>
      </c>
      <c r="I104" s="4">
        <f>VLOOKUP($G104,'R'!$D$2:$F$221,COLUMN()-COLUMN($F104),FALSE)-E104</f>
        <v>2.6818725018529201E-10</v>
      </c>
    </row>
    <row r="105" spans="1:9" x14ac:dyDescent="0.2">
      <c r="A105" s="2" t="s">
        <v>57</v>
      </c>
      <c r="B105" s="2" t="s">
        <v>26</v>
      </c>
      <c r="C105" s="2" t="s">
        <v>35</v>
      </c>
      <c r="D105" s="2" t="s">
        <v>36</v>
      </c>
      <c r="E105" s="3">
        <v>542705006.32775199</v>
      </c>
      <c r="F105" s="3">
        <v>253063728.13999999</v>
      </c>
      <c r="G105" s="2" t="str">
        <f t="shared" si="2"/>
        <v>20501 2017 10</v>
      </c>
      <c r="H105" s="4">
        <f>VLOOKUP($G105,'R'!$D$2:$F$221,COLUMN()-COLUMN($F105),FALSE)-F105</f>
        <v>0</v>
      </c>
      <c r="I105" s="4">
        <f>VLOOKUP($G105,'R'!$D$2:$F$221,COLUMN()-COLUMN($F105),FALSE)-E105</f>
        <v>-701883.26978099346</v>
      </c>
    </row>
    <row r="106" spans="1:9" x14ac:dyDescent="0.2">
      <c r="A106" s="2" t="s">
        <v>57</v>
      </c>
      <c r="B106" s="2" t="s">
        <v>26</v>
      </c>
      <c r="C106" s="2" t="s">
        <v>37</v>
      </c>
      <c r="D106" s="2" t="s">
        <v>38</v>
      </c>
      <c r="E106" s="3">
        <v>53799944.520000003</v>
      </c>
      <c r="F106" s="3">
        <v>202938225</v>
      </c>
      <c r="G106" s="2" t="str">
        <f t="shared" si="2"/>
        <v>24000 2017 10</v>
      </c>
      <c r="H106" s="4">
        <f>VLOOKUP($G106,'R'!$D$2:$F$221,COLUMN()-COLUMN($F106),FALSE)-F106</f>
        <v>0</v>
      </c>
      <c r="I106" s="4">
        <f>VLOOKUP($G106,'R'!$D$2:$F$221,COLUMN()-COLUMN($F106),FALSE)-E106</f>
        <v>0</v>
      </c>
    </row>
    <row r="107" spans="1:9" x14ac:dyDescent="0.2">
      <c r="A107" s="2" t="s">
        <v>57</v>
      </c>
      <c r="B107" s="2" t="s">
        <v>26</v>
      </c>
      <c r="C107" s="2" t="s">
        <v>39</v>
      </c>
      <c r="D107" s="2" t="s">
        <v>40</v>
      </c>
      <c r="E107" s="3">
        <v>1318181.31</v>
      </c>
      <c r="F107" s="3">
        <v>1579869.78</v>
      </c>
      <c r="G107" s="2" t="str">
        <f t="shared" si="2"/>
        <v>24209 2017 10</v>
      </c>
      <c r="H107" s="4">
        <f>VLOOKUP($G107,'R'!$D$2:$F$221,COLUMN()-COLUMN($F107),FALSE)-F107</f>
        <v>0</v>
      </c>
      <c r="I107" s="4">
        <f>VLOOKUP($G107,'R'!$D$2:$F$221,COLUMN()-COLUMN($F107),FALSE)-E107</f>
        <v>0</v>
      </c>
    </row>
    <row r="108" spans="1:9" x14ac:dyDescent="0.2">
      <c r="A108" s="2" t="s">
        <v>57</v>
      </c>
      <c r="B108" s="2" t="s">
        <v>26</v>
      </c>
      <c r="C108" s="2" t="s">
        <v>41</v>
      </c>
      <c r="D108" s="2" t="s">
        <v>42</v>
      </c>
      <c r="E108" s="3">
        <v>302464625.82999998</v>
      </c>
      <c r="F108" s="3">
        <v>250073531.69</v>
      </c>
      <c r="G108" s="2" t="str">
        <f t="shared" si="2"/>
        <v>24901 2017 10</v>
      </c>
      <c r="H108" s="4">
        <f>VLOOKUP($G108,'R'!$D$2:$F$221,COLUMN()-COLUMN($F108),FALSE)-F108</f>
        <v>0</v>
      </c>
      <c r="I108" s="4">
        <f>VLOOKUP($G108,'R'!$D$2:$F$221,COLUMN()-COLUMN($F108),FALSE)-E108</f>
        <v>0</v>
      </c>
    </row>
    <row r="109" spans="1:9" x14ac:dyDescent="0.2">
      <c r="A109" s="2" t="s">
        <v>57</v>
      </c>
      <c r="B109" s="2" t="s">
        <v>26</v>
      </c>
      <c r="C109" s="2" t="s">
        <v>43</v>
      </c>
      <c r="D109" s="2" t="s">
        <v>44</v>
      </c>
      <c r="E109" s="3">
        <v>124778.58</v>
      </c>
      <c r="F109" s="3">
        <v>4692133007.25</v>
      </c>
      <c r="G109" s="2" t="str">
        <f t="shared" si="2"/>
        <v>41231 2017 10</v>
      </c>
      <c r="H109" s="4">
        <f>VLOOKUP($G109,'R'!$D$2:$F$221,COLUMN()-COLUMN($F109),FALSE)-F109</f>
        <v>0</v>
      </c>
      <c r="I109" s="4">
        <f>VLOOKUP($G109,'R'!$D$2:$F$221,COLUMN()-COLUMN($F109),FALSE)-E109</f>
        <v>4.0017766878008842E-9</v>
      </c>
    </row>
    <row r="110" spans="1:9" x14ac:dyDescent="0.2">
      <c r="A110" s="2" t="s">
        <v>57</v>
      </c>
      <c r="B110" s="2" t="s">
        <v>26</v>
      </c>
      <c r="C110" s="2" t="s">
        <v>45</v>
      </c>
      <c r="D110" s="2" t="s">
        <v>46</v>
      </c>
      <c r="E110" s="3">
        <v>0</v>
      </c>
      <c r="F110" s="3">
        <v>4747196.7699999996</v>
      </c>
      <c r="G110" s="2" t="str">
        <f t="shared" si="2"/>
        <v>41232 2017 10</v>
      </c>
      <c r="H110" s="4">
        <f>VLOOKUP($G110,'R'!$D$2:$F$221,COLUMN()-COLUMN($F110),FALSE)-F110</f>
        <v>0</v>
      </c>
      <c r="I110" s="4">
        <f>VLOOKUP($G110,'R'!$D$2:$F$221,COLUMN()-COLUMN($F110),FALSE)-E110</f>
        <v>0</v>
      </c>
    </row>
    <row r="111" spans="1:9" x14ac:dyDescent="0.2">
      <c r="A111" s="2" t="s">
        <v>57</v>
      </c>
      <c r="B111" s="2" t="s">
        <v>26</v>
      </c>
      <c r="C111" s="2" t="s">
        <v>47</v>
      </c>
      <c r="D111" s="2" t="s">
        <v>48</v>
      </c>
      <c r="E111" s="3">
        <v>2814839.09</v>
      </c>
      <c r="F111" s="3">
        <v>123673.42</v>
      </c>
      <c r="G111" s="2" t="str">
        <f t="shared" si="2"/>
        <v>41903 2017 10</v>
      </c>
      <c r="H111" s="4">
        <f>VLOOKUP($G111,'R'!$D$2:$F$221,COLUMN()-COLUMN($F111),FALSE)-F111</f>
        <v>0</v>
      </c>
      <c r="I111" s="4">
        <f>VLOOKUP($G111,'R'!$D$2:$F$221,COLUMN()-COLUMN($F111),FALSE)-E111</f>
        <v>0</v>
      </c>
    </row>
    <row r="112" spans="1:9" x14ac:dyDescent="0.2">
      <c r="A112" s="2" t="s">
        <v>58</v>
      </c>
      <c r="B112" s="2" t="s">
        <v>26</v>
      </c>
      <c r="C112" s="2" t="s">
        <v>27</v>
      </c>
      <c r="D112" s="2" t="s">
        <v>28</v>
      </c>
      <c r="E112" s="3">
        <v>4123047.33</v>
      </c>
      <c r="F112" s="3">
        <v>9829578.7400000002</v>
      </c>
      <c r="G112" s="2" t="str">
        <f t="shared" si="2"/>
        <v>20301 2017 11</v>
      </c>
      <c r="H112" s="4">
        <f>VLOOKUP($G112,'R'!$D$2:$F$221,COLUMN()-COLUMN($F112),FALSE)-F112</f>
        <v>0</v>
      </c>
      <c r="I112" s="4">
        <f>VLOOKUP($G112,'R'!$D$2:$F$221,COLUMN()-COLUMN($F112),FALSE)-E112</f>
        <v>0</v>
      </c>
    </row>
    <row r="113" spans="1:9" x14ac:dyDescent="0.2">
      <c r="A113" s="2" t="s">
        <v>58</v>
      </c>
      <c r="B113" s="2" t="s">
        <v>26</v>
      </c>
      <c r="C113" s="2" t="s">
        <v>29</v>
      </c>
      <c r="D113" s="2" t="s">
        <v>30</v>
      </c>
      <c r="E113" s="3">
        <v>25536929.309999999</v>
      </c>
      <c r="F113" s="3">
        <v>21736392.420000002</v>
      </c>
      <c r="G113" s="2" t="str">
        <f t="shared" si="2"/>
        <v>20302 2017 11</v>
      </c>
      <c r="H113" s="4">
        <f>VLOOKUP($G113,'R'!$D$2:$F$221,COLUMN()-COLUMN($F113),FALSE)-F113</f>
        <v>0</v>
      </c>
      <c r="I113" s="4">
        <f>VLOOKUP($G113,'R'!$D$2:$F$221,COLUMN()-COLUMN($F113),FALSE)-E113</f>
        <v>0</v>
      </c>
    </row>
    <row r="114" spans="1:9" x14ac:dyDescent="0.2">
      <c r="A114" s="2" t="s">
        <v>58</v>
      </c>
      <c r="B114" s="2" t="s">
        <v>26</v>
      </c>
      <c r="C114" s="2" t="s">
        <v>31</v>
      </c>
      <c r="D114" s="2" t="s">
        <v>32</v>
      </c>
      <c r="E114" s="3">
        <v>21426070.079999998</v>
      </c>
      <c r="F114" s="3">
        <v>15447411.07</v>
      </c>
      <c r="G114" s="2" t="str">
        <f t="shared" si="2"/>
        <v>20303 2017 11</v>
      </c>
      <c r="H114" s="4">
        <f>VLOOKUP($G114,'R'!$D$2:$F$221,COLUMN()-COLUMN($F114),FALSE)-F114</f>
        <v>0</v>
      </c>
      <c r="I114" s="4">
        <f>VLOOKUP($G114,'R'!$D$2:$F$221,COLUMN()-COLUMN($F114),FALSE)-E114</f>
        <v>0</v>
      </c>
    </row>
    <row r="115" spans="1:9" x14ac:dyDescent="0.2">
      <c r="A115" s="2" t="s">
        <v>58</v>
      </c>
      <c r="B115" s="2" t="s">
        <v>26</v>
      </c>
      <c r="C115" s="2" t="s">
        <v>33</v>
      </c>
      <c r="D115" s="2" t="s">
        <v>34</v>
      </c>
      <c r="E115" s="3">
        <v>0</v>
      </c>
      <c r="F115" s="3">
        <v>6339544.1100000003</v>
      </c>
      <c r="G115" s="2" t="str">
        <f t="shared" si="2"/>
        <v>20402 2017 11</v>
      </c>
      <c r="H115" s="4">
        <f>VLOOKUP($G115,'R'!$D$2:$F$221,COLUMN()-COLUMN($F115),FALSE)-F115</f>
        <v>0</v>
      </c>
      <c r="I115" s="4">
        <f>VLOOKUP($G115,'R'!$D$2:$F$221,COLUMN()-COLUMN($F115),FALSE)-E115</f>
        <v>2.6818725018529201E-10</v>
      </c>
    </row>
    <row r="116" spans="1:9" x14ac:dyDescent="0.2">
      <c r="A116" s="2" t="s">
        <v>58</v>
      </c>
      <c r="B116" s="2" t="s">
        <v>26</v>
      </c>
      <c r="C116" s="2" t="s">
        <v>35</v>
      </c>
      <c r="D116" s="2" t="s">
        <v>36</v>
      </c>
      <c r="E116" s="3">
        <v>518459167.30049598</v>
      </c>
      <c r="F116" s="3">
        <v>244158368.38999999</v>
      </c>
      <c r="G116" s="2" t="str">
        <f t="shared" si="2"/>
        <v>20501 2017 11</v>
      </c>
      <c r="H116" s="4">
        <f>VLOOKUP($G116,'R'!$D$2:$F$221,COLUMN()-COLUMN($F116),FALSE)-F116</f>
        <v>0</v>
      </c>
      <c r="I116" s="4">
        <f>VLOOKUP($G116,'R'!$D$2:$F$221,COLUMN()-COLUMN($F116),FALSE)-E116</f>
        <v>42419.25864303112</v>
      </c>
    </row>
    <row r="117" spans="1:9" x14ac:dyDescent="0.2">
      <c r="A117" s="2" t="s">
        <v>58</v>
      </c>
      <c r="B117" s="2" t="s">
        <v>26</v>
      </c>
      <c r="C117" s="2" t="s">
        <v>37</v>
      </c>
      <c r="D117" s="2" t="s">
        <v>38</v>
      </c>
      <c r="E117" s="3">
        <v>61154837.329999998</v>
      </c>
      <c r="F117" s="3">
        <v>189608438.74000001</v>
      </c>
      <c r="G117" s="2" t="str">
        <f t="shared" si="2"/>
        <v>24000 2017 11</v>
      </c>
      <c r="H117" s="4">
        <f>VLOOKUP($G117,'R'!$D$2:$F$221,COLUMN()-COLUMN($F117),FALSE)-F117</f>
        <v>0</v>
      </c>
      <c r="I117" s="4">
        <f>VLOOKUP($G117,'R'!$D$2:$F$221,COLUMN()-COLUMN($F117),FALSE)-E117</f>
        <v>0</v>
      </c>
    </row>
    <row r="118" spans="1:9" x14ac:dyDescent="0.2">
      <c r="A118" s="2" t="s">
        <v>58</v>
      </c>
      <c r="B118" s="2" t="s">
        <v>26</v>
      </c>
      <c r="C118" s="2" t="s">
        <v>39</v>
      </c>
      <c r="D118" s="2" t="s">
        <v>40</v>
      </c>
      <c r="E118" s="3">
        <v>1662977.9</v>
      </c>
      <c r="F118" s="3">
        <v>1646472.62</v>
      </c>
      <c r="G118" s="2" t="str">
        <f t="shared" si="2"/>
        <v>24209 2017 11</v>
      </c>
      <c r="H118" s="4">
        <f>VLOOKUP($G118,'R'!$D$2:$F$221,COLUMN()-COLUMN($F118),FALSE)-F118</f>
        <v>0</v>
      </c>
      <c r="I118" s="4">
        <f>VLOOKUP($G118,'R'!$D$2:$F$221,COLUMN()-COLUMN($F118),FALSE)-E118</f>
        <v>0</v>
      </c>
    </row>
    <row r="119" spans="1:9" x14ac:dyDescent="0.2">
      <c r="A119" s="2" t="s">
        <v>58</v>
      </c>
      <c r="B119" s="2" t="s">
        <v>26</v>
      </c>
      <c r="C119" s="2" t="s">
        <v>41</v>
      </c>
      <c r="D119" s="2" t="s">
        <v>42</v>
      </c>
      <c r="E119" s="3">
        <v>274576122.17000002</v>
      </c>
      <c r="F119" s="3">
        <v>148158468.59</v>
      </c>
      <c r="G119" s="2" t="str">
        <f t="shared" si="2"/>
        <v>24901 2017 11</v>
      </c>
      <c r="H119" s="4">
        <f>VLOOKUP($G119,'R'!$D$2:$F$221,COLUMN()-COLUMN($F119),FALSE)-F119</f>
        <v>0</v>
      </c>
      <c r="I119" s="4">
        <f>VLOOKUP($G119,'R'!$D$2:$F$221,COLUMN()-COLUMN($F119),FALSE)-E119</f>
        <v>0</v>
      </c>
    </row>
    <row r="120" spans="1:9" x14ac:dyDescent="0.2">
      <c r="A120" s="2" t="s">
        <v>58</v>
      </c>
      <c r="B120" s="2" t="s">
        <v>26</v>
      </c>
      <c r="C120" s="2" t="s">
        <v>43</v>
      </c>
      <c r="D120" s="2" t="s">
        <v>44</v>
      </c>
      <c r="E120" s="3">
        <v>118739.35</v>
      </c>
      <c r="F120" s="3">
        <v>4694749589.9700003</v>
      </c>
      <c r="G120" s="2" t="str">
        <f t="shared" si="2"/>
        <v>41231 2017 11</v>
      </c>
      <c r="H120" s="4">
        <f>VLOOKUP($G120,'R'!$D$2:$F$221,COLUMN()-COLUMN($F120),FALSE)-F120</f>
        <v>0</v>
      </c>
      <c r="I120" s="4">
        <f>VLOOKUP($G120,'R'!$D$2:$F$221,COLUMN()-COLUMN($F120),FALSE)-E120</f>
        <v>7.9890014603734016E-9</v>
      </c>
    </row>
    <row r="121" spans="1:9" x14ac:dyDescent="0.2">
      <c r="A121" s="2" t="s">
        <v>58</v>
      </c>
      <c r="B121" s="2" t="s">
        <v>26</v>
      </c>
      <c r="C121" s="2" t="s">
        <v>45</v>
      </c>
      <c r="D121" s="2" t="s">
        <v>46</v>
      </c>
      <c r="E121" s="3">
        <v>0</v>
      </c>
      <c r="F121" s="3">
        <v>4747196.7699999996</v>
      </c>
      <c r="G121" s="2" t="str">
        <f t="shared" si="2"/>
        <v>41232 2017 11</v>
      </c>
      <c r="H121" s="4">
        <f>VLOOKUP($G121,'R'!$D$2:$F$221,COLUMN()-COLUMN($F121),FALSE)-F121</f>
        <v>0</v>
      </c>
      <c r="I121" s="4">
        <f>VLOOKUP($G121,'R'!$D$2:$F$221,COLUMN()-COLUMN($F121),FALSE)-E121</f>
        <v>0</v>
      </c>
    </row>
    <row r="122" spans="1:9" x14ac:dyDescent="0.2">
      <c r="A122" s="2" t="s">
        <v>58</v>
      </c>
      <c r="B122" s="2" t="s">
        <v>26</v>
      </c>
      <c r="C122" s="2" t="s">
        <v>47</v>
      </c>
      <c r="D122" s="2" t="s">
        <v>48</v>
      </c>
      <c r="E122" s="3">
        <v>8540809.0899999999</v>
      </c>
      <c r="F122" s="3">
        <v>6029643.0199999996</v>
      </c>
      <c r="G122" s="2" t="str">
        <f t="shared" si="2"/>
        <v>41903 2017 11</v>
      </c>
      <c r="H122" s="4">
        <f>VLOOKUP($G122,'R'!$D$2:$F$221,COLUMN()-COLUMN($F122),FALSE)-F122</f>
        <v>0</v>
      </c>
      <c r="I122" s="4">
        <f>VLOOKUP($G122,'R'!$D$2:$F$221,COLUMN()-COLUMN($F122),FALSE)-E122</f>
        <v>0</v>
      </c>
    </row>
    <row r="123" spans="1:9" x14ac:dyDescent="0.2">
      <c r="A123" s="5" t="s">
        <v>59</v>
      </c>
      <c r="B123" s="5" t="s">
        <v>26</v>
      </c>
      <c r="C123" s="2" t="s">
        <v>27</v>
      </c>
      <c r="D123" s="2" t="s">
        <v>28</v>
      </c>
      <c r="E123" s="3">
        <v>126578.47</v>
      </c>
      <c r="F123" s="3">
        <v>6975497.1200000001</v>
      </c>
      <c r="G123" s="2" t="str">
        <f t="shared" si="2"/>
        <v>20301 2017 12</v>
      </c>
      <c r="H123" s="4">
        <f>VLOOKUP($G123,'R'!$D$2:$F$221,COLUMN()-COLUMN($F123),FALSE)-F123</f>
        <v>0</v>
      </c>
      <c r="I123" s="4">
        <f>VLOOKUP($G123,'R'!$D$2:$F$221,COLUMN()-COLUMN($F123),FALSE)-E123</f>
        <v>4118604.7100000097</v>
      </c>
    </row>
    <row r="124" spans="1:9" x14ac:dyDescent="0.2">
      <c r="A124" s="5" t="s">
        <v>59</v>
      </c>
      <c r="B124" s="5" t="s">
        <v>26</v>
      </c>
      <c r="C124" s="2" t="s">
        <v>29</v>
      </c>
      <c r="D124" s="2" t="s">
        <v>30</v>
      </c>
      <c r="E124" s="3">
        <v>19031935.149999999</v>
      </c>
      <c r="F124" s="3">
        <v>26531359.199999999</v>
      </c>
      <c r="G124" s="2" t="str">
        <f t="shared" si="2"/>
        <v>20302 2017 12</v>
      </c>
      <c r="H124" s="4">
        <f>VLOOKUP($G124,'R'!$D$2:$F$221,COLUMN()-COLUMN($F124),FALSE)-F124</f>
        <v>0</v>
      </c>
      <c r="I124" s="4">
        <f>VLOOKUP($G124,'R'!$D$2:$F$221,COLUMN()-COLUMN($F124),FALSE)-E124</f>
        <v>14738898.780000001</v>
      </c>
    </row>
    <row r="125" spans="1:9" x14ac:dyDescent="0.2">
      <c r="A125" s="5" t="s">
        <v>59</v>
      </c>
      <c r="B125" s="5" t="s">
        <v>26</v>
      </c>
      <c r="C125" s="2" t="s">
        <v>31</v>
      </c>
      <c r="D125" s="2" t="s">
        <v>32</v>
      </c>
      <c r="E125" s="3">
        <v>0</v>
      </c>
      <c r="F125" s="3">
        <v>10383103.59</v>
      </c>
      <c r="G125" s="2" t="str">
        <f t="shared" si="2"/>
        <v>20303 2017 12</v>
      </c>
      <c r="H125" s="4">
        <f>VLOOKUP($G125,'R'!$D$2:$F$221,COLUMN()-COLUMN($F125),FALSE)-F125</f>
        <v>0</v>
      </c>
      <c r="I125" s="4">
        <f>VLOOKUP($G125,'R'!$D$2:$F$221,COLUMN()-COLUMN($F125),FALSE)-E125</f>
        <v>1231272.49999999</v>
      </c>
    </row>
    <row r="126" spans="1:9" x14ac:dyDescent="0.2">
      <c r="A126" s="5" t="s">
        <v>59</v>
      </c>
      <c r="B126" s="5" t="s">
        <v>26</v>
      </c>
      <c r="C126" s="2" t="s">
        <v>33</v>
      </c>
      <c r="D126" s="2" t="s">
        <v>34</v>
      </c>
      <c r="E126" s="3">
        <v>0</v>
      </c>
      <c r="F126" s="3">
        <v>6860953</v>
      </c>
      <c r="G126" s="2" t="str">
        <f t="shared" si="2"/>
        <v>20402 2017 12</v>
      </c>
      <c r="H126" s="4">
        <f>VLOOKUP($G126,'R'!$D$2:$F$221,COLUMN()-COLUMN($F126),FALSE)-F126</f>
        <v>0</v>
      </c>
      <c r="I126" s="4">
        <f>VLOOKUP($G126,'R'!$D$2:$F$221,COLUMN()-COLUMN($F126),FALSE)-E126</f>
        <v>2.6818725018529201E-10</v>
      </c>
    </row>
    <row r="127" spans="1:9" x14ac:dyDescent="0.2">
      <c r="A127" s="5" t="s">
        <v>59</v>
      </c>
      <c r="B127" s="5" t="s">
        <v>26</v>
      </c>
      <c r="C127" s="2" t="s">
        <v>35</v>
      </c>
      <c r="D127" s="2" t="s">
        <v>36</v>
      </c>
      <c r="E127" s="3">
        <v>387404971.03460002</v>
      </c>
      <c r="F127" s="3">
        <v>229706255.18000001</v>
      </c>
      <c r="G127" s="2" t="str">
        <f t="shared" si="2"/>
        <v>20501 2017 12</v>
      </c>
      <c r="H127" s="4">
        <f>VLOOKUP($G127,'R'!$D$2:$F$221,COLUMN()-COLUMN($F127),FALSE)-F127</f>
        <v>0</v>
      </c>
      <c r="I127" s="4">
        <f>VLOOKUP($G127,'R'!$D$2:$F$221,COLUMN()-COLUMN($F127),FALSE)-E127</f>
        <v>28522749.404859006</v>
      </c>
    </row>
    <row r="128" spans="1:9" x14ac:dyDescent="0.2">
      <c r="A128" s="5" t="s">
        <v>59</v>
      </c>
      <c r="B128" s="5" t="s">
        <v>26</v>
      </c>
      <c r="C128" s="2" t="s">
        <v>37</v>
      </c>
      <c r="D128" s="2" t="s">
        <v>38</v>
      </c>
      <c r="E128" s="3">
        <v>49581023.07</v>
      </c>
      <c r="F128" s="3">
        <v>135997347.47</v>
      </c>
      <c r="G128" s="2" t="str">
        <f t="shared" si="2"/>
        <v>24000 2017 12</v>
      </c>
      <c r="H128" s="4">
        <f>VLOOKUP($G128,'R'!$D$2:$F$221,COLUMN()-COLUMN($F128),FALSE)-F128</f>
        <v>0</v>
      </c>
      <c r="I128" s="4">
        <f>VLOOKUP($G128,'R'!$D$2:$F$221,COLUMN()-COLUMN($F128),FALSE)-E128</f>
        <v>7605651.3999999985</v>
      </c>
    </row>
    <row r="129" spans="1:9" x14ac:dyDescent="0.2">
      <c r="A129" s="5" t="s">
        <v>59</v>
      </c>
      <c r="B129" s="5" t="s">
        <v>26</v>
      </c>
      <c r="C129" s="2" t="s">
        <v>39</v>
      </c>
      <c r="D129" s="2" t="s">
        <v>40</v>
      </c>
      <c r="E129" s="3">
        <v>123603.34</v>
      </c>
      <c r="F129" s="3">
        <v>2007074.03</v>
      </c>
      <c r="G129" s="2" t="str">
        <f t="shared" si="2"/>
        <v>24209 2017 12</v>
      </c>
      <c r="H129" s="4">
        <f>VLOOKUP($G129,'R'!$D$2:$F$221,COLUMN()-COLUMN($F129),FALSE)-F129</f>
        <v>0</v>
      </c>
      <c r="I129" s="4">
        <f>VLOOKUP($G129,'R'!$D$2:$F$221,COLUMN()-COLUMN($F129),FALSE)-E129</f>
        <v>201238.86000000002</v>
      </c>
    </row>
    <row r="130" spans="1:9" x14ac:dyDescent="0.2">
      <c r="A130" s="5" t="s">
        <v>59</v>
      </c>
      <c r="B130" s="5" t="s">
        <v>26</v>
      </c>
      <c r="C130" s="2" t="s">
        <v>41</v>
      </c>
      <c r="D130" s="2" t="s">
        <v>42</v>
      </c>
      <c r="E130" s="3">
        <v>120316510.95999999</v>
      </c>
      <c r="F130" s="3">
        <v>140240389.97</v>
      </c>
      <c r="G130" s="2" t="str">
        <f t="shared" si="2"/>
        <v>24901 2017 12</v>
      </c>
      <c r="H130" s="4">
        <f>VLOOKUP($G130,'R'!$D$2:$F$221,COLUMN()-COLUMN($F130),FALSE)-F130</f>
        <v>0</v>
      </c>
      <c r="I130" s="4">
        <f>VLOOKUP($G130,'R'!$D$2:$F$221,COLUMN()-COLUMN($F130),FALSE)-E130</f>
        <v>10155323.760000005</v>
      </c>
    </row>
    <row r="131" spans="1:9" x14ac:dyDescent="0.2">
      <c r="A131" s="5" t="s">
        <v>59</v>
      </c>
      <c r="B131" s="5" t="s">
        <v>26</v>
      </c>
      <c r="C131" s="2" t="s">
        <v>43</v>
      </c>
      <c r="D131" s="2" t="s">
        <v>44</v>
      </c>
      <c r="E131" s="3">
        <v>62126.45</v>
      </c>
      <c r="F131" s="3">
        <v>4693957497.5</v>
      </c>
      <c r="G131" s="2" t="str">
        <f t="shared" si="2"/>
        <v>41231 2017 12</v>
      </c>
      <c r="H131" s="4">
        <f>VLOOKUP($G131,'R'!$D$2:$F$221,COLUMN()-COLUMN($F131),FALSE)-F131</f>
        <v>0</v>
      </c>
      <c r="I131" s="4">
        <f>VLOOKUP($G131,'R'!$D$2:$F$221,COLUMN()-COLUMN($F131),FALSE)-E131</f>
        <v>248019.970000008</v>
      </c>
    </row>
    <row r="132" spans="1:9" x14ac:dyDescent="0.2">
      <c r="A132" s="5" t="s">
        <v>59</v>
      </c>
      <c r="B132" s="5" t="s">
        <v>26</v>
      </c>
      <c r="C132" s="2" t="s">
        <v>45</v>
      </c>
      <c r="D132" s="2" t="s">
        <v>46</v>
      </c>
      <c r="E132" s="3">
        <v>0</v>
      </c>
      <c r="F132" s="3">
        <v>4747196.7699999996</v>
      </c>
      <c r="G132" s="2" t="str">
        <f t="shared" si="2"/>
        <v>41232 2017 12</v>
      </c>
      <c r="H132" s="4">
        <f>VLOOKUP($G132,'R'!$D$2:$F$221,COLUMN()-COLUMN($F132),FALSE)-F132</f>
        <v>0</v>
      </c>
      <c r="I132" s="4">
        <f>VLOOKUP($G132,'R'!$D$2:$F$221,COLUMN()-COLUMN($F132),FALSE)-E132</f>
        <v>0</v>
      </c>
    </row>
    <row r="133" spans="1:9" x14ac:dyDescent="0.2">
      <c r="A133" s="5" t="s">
        <v>59</v>
      </c>
      <c r="B133" s="5" t="s">
        <v>26</v>
      </c>
      <c r="C133" s="2" t="s">
        <v>47</v>
      </c>
      <c r="D133" s="2" t="s">
        <v>48</v>
      </c>
      <c r="E133" s="3">
        <v>2814839.09</v>
      </c>
      <c r="F133" s="3">
        <v>123673.02</v>
      </c>
      <c r="G133" s="2" t="str">
        <f t="shared" si="2"/>
        <v>41903 2017 12</v>
      </c>
      <c r="H133" s="4">
        <f>VLOOKUP($G133,'R'!$D$2:$F$221,COLUMN()-COLUMN($F133),FALSE)-F133</f>
        <v>0</v>
      </c>
      <c r="I133" s="4">
        <f>VLOOKUP($G133,'R'!$D$2:$F$221,COLUMN()-COLUMN($F133),FALSE)-E133</f>
        <v>0</v>
      </c>
    </row>
    <row r="134" spans="1:9" x14ac:dyDescent="0.2">
      <c r="A134" s="2" t="s">
        <v>60</v>
      </c>
      <c r="B134" s="2" t="s">
        <v>26</v>
      </c>
      <c r="C134" s="2" t="s">
        <v>27</v>
      </c>
      <c r="D134" s="2" t="s">
        <v>28</v>
      </c>
      <c r="E134" s="3">
        <v>126578.47</v>
      </c>
      <c r="F134" s="3">
        <v>6975497.1200000001</v>
      </c>
      <c r="G134" s="2" t="str">
        <f t="shared" si="2"/>
        <v>20301 2017 13</v>
      </c>
      <c r="H134" s="4" t="e">
        <f>VLOOKUP($G134,'R'!$D$2:$F$221,COLUMN()-COLUMN($F134),FALSE)-F134</f>
        <v>#N/A</v>
      </c>
      <c r="I134" s="4" t="e">
        <f>VLOOKUP($G134,'R'!$D$2:$F$221,COLUMN()-COLUMN($F134),FALSE)-E134</f>
        <v>#N/A</v>
      </c>
    </row>
    <row r="135" spans="1:9" x14ac:dyDescent="0.2">
      <c r="A135" s="2" t="s">
        <v>60</v>
      </c>
      <c r="B135" s="2" t="s">
        <v>26</v>
      </c>
      <c r="C135" s="2" t="s">
        <v>29</v>
      </c>
      <c r="D135" s="2" t="s">
        <v>30</v>
      </c>
      <c r="E135" s="3">
        <v>19031935.149999999</v>
      </c>
      <c r="F135" s="3">
        <v>26531359.199999999</v>
      </c>
      <c r="G135" s="2" t="str">
        <f t="shared" si="2"/>
        <v>20302 2017 13</v>
      </c>
      <c r="H135" s="4" t="e">
        <f>VLOOKUP($G135,'R'!$D$2:$F$221,COLUMN()-COLUMN($F135),FALSE)-F135</f>
        <v>#N/A</v>
      </c>
      <c r="I135" s="4" t="e">
        <f>VLOOKUP($G135,'R'!$D$2:$F$221,COLUMN()-COLUMN($F135),FALSE)-E135</f>
        <v>#N/A</v>
      </c>
    </row>
    <row r="136" spans="1:9" x14ac:dyDescent="0.2">
      <c r="A136" s="2" t="s">
        <v>60</v>
      </c>
      <c r="B136" s="2" t="s">
        <v>26</v>
      </c>
      <c r="C136" s="2" t="s">
        <v>31</v>
      </c>
      <c r="D136" s="2" t="s">
        <v>32</v>
      </c>
      <c r="E136" s="3">
        <v>0</v>
      </c>
      <c r="F136" s="3">
        <v>10383103.59</v>
      </c>
      <c r="G136" s="2" t="str">
        <f t="shared" si="2"/>
        <v>20303 2017 13</v>
      </c>
      <c r="H136" s="4" t="e">
        <f>VLOOKUP($G136,'R'!$D$2:$F$221,COLUMN()-COLUMN($F136),FALSE)-F136</f>
        <v>#N/A</v>
      </c>
      <c r="I136" s="4" t="e">
        <f>VLOOKUP($G136,'R'!$D$2:$F$221,COLUMN()-COLUMN($F136),FALSE)-E136</f>
        <v>#N/A</v>
      </c>
    </row>
    <row r="137" spans="1:9" x14ac:dyDescent="0.2">
      <c r="A137" s="2" t="s">
        <v>60</v>
      </c>
      <c r="B137" s="2" t="s">
        <v>26</v>
      </c>
      <c r="C137" s="2" t="s">
        <v>33</v>
      </c>
      <c r="D137" s="2" t="s">
        <v>34</v>
      </c>
      <c r="E137" s="3">
        <v>0</v>
      </c>
      <c r="F137" s="3">
        <v>6860953</v>
      </c>
      <c r="G137" s="2" t="str">
        <f t="shared" si="2"/>
        <v>20402 2017 13</v>
      </c>
      <c r="H137" s="4" t="e">
        <f>VLOOKUP($G137,'R'!$D$2:$F$221,COLUMN()-COLUMN($F137),FALSE)-F137</f>
        <v>#N/A</v>
      </c>
      <c r="I137" s="4" t="e">
        <f>VLOOKUP($G137,'R'!$D$2:$F$221,COLUMN()-COLUMN($F137),FALSE)-E137</f>
        <v>#N/A</v>
      </c>
    </row>
    <row r="138" spans="1:9" x14ac:dyDescent="0.2">
      <c r="A138" s="2" t="s">
        <v>60</v>
      </c>
      <c r="B138" s="2" t="s">
        <v>26</v>
      </c>
      <c r="C138" s="2" t="s">
        <v>35</v>
      </c>
      <c r="D138" s="2" t="s">
        <v>36</v>
      </c>
      <c r="E138" s="3">
        <v>387404971.03460002</v>
      </c>
      <c r="F138" s="3">
        <v>229706255.18000001</v>
      </c>
      <c r="G138" s="2" t="str">
        <f t="shared" si="2"/>
        <v>20501 2017 13</v>
      </c>
      <c r="H138" s="4" t="e">
        <f>VLOOKUP($G138,'R'!$D$2:$F$221,COLUMN()-COLUMN($F138),FALSE)-F138</f>
        <v>#N/A</v>
      </c>
      <c r="I138" s="4" t="e">
        <f>VLOOKUP($G138,'R'!$D$2:$F$221,COLUMN()-COLUMN($F138),FALSE)-E138</f>
        <v>#N/A</v>
      </c>
    </row>
    <row r="139" spans="1:9" x14ac:dyDescent="0.2">
      <c r="A139" s="2" t="s">
        <v>60</v>
      </c>
      <c r="B139" s="2" t="s">
        <v>26</v>
      </c>
      <c r="C139" s="2" t="s">
        <v>37</v>
      </c>
      <c r="D139" s="2" t="s">
        <v>38</v>
      </c>
      <c r="E139" s="3">
        <v>49581023.07</v>
      </c>
      <c r="F139" s="3">
        <v>135997347.47</v>
      </c>
      <c r="G139" s="2" t="str">
        <f t="shared" si="2"/>
        <v>24000 2017 13</v>
      </c>
      <c r="H139" s="4" t="e">
        <f>VLOOKUP($G139,'R'!$D$2:$F$221,COLUMN()-COLUMN($F139),FALSE)-F139</f>
        <v>#N/A</v>
      </c>
      <c r="I139" s="4" t="e">
        <f>VLOOKUP($G139,'R'!$D$2:$F$221,COLUMN()-COLUMN($F139),FALSE)-E139</f>
        <v>#N/A</v>
      </c>
    </row>
    <row r="140" spans="1:9" x14ac:dyDescent="0.2">
      <c r="A140" s="2" t="s">
        <v>60</v>
      </c>
      <c r="B140" s="2" t="s">
        <v>26</v>
      </c>
      <c r="C140" s="2" t="s">
        <v>39</v>
      </c>
      <c r="D140" s="2" t="s">
        <v>40</v>
      </c>
      <c r="E140" s="3">
        <v>123603.34</v>
      </c>
      <c r="F140" s="3">
        <v>2007074.03</v>
      </c>
      <c r="G140" s="2" t="str">
        <f t="shared" si="2"/>
        <v>24209 2017 13</v>
      </c>
      <c r="H140" s="4" t="e">
        <f>VLOOKUP($G140,'R'!$D$2:$F$221,COLUMN()-COLUMN($F140),FALSE)-F140</f>
        <v>#N/A</v>
      </c>
      <c r="I140" s="4" t="e">
        <f>VLOOKUP($G140,'R'!$D$2:$F$221,COLUMN()-COLUMN($F140),FALSE)-E140</f>
        <v>#N/A</v>
      </c>
    </row>
    <row r="141" spans="1:9" x14ac:dyDescent="0.2">
      <c r="A141" s="2" t="s">
        <v>60</v>
      </c>
      <c r="B141" s="2" t="s">
        <v>26</v>
      </c>
      <c r="C141" s="2" t="s">
        <v>41</v>
      </c>
      <c r="D141" s="2" t="s">
        <v>42</v>
      </c>
      <c r="E141" s="3">
        <v>120316510.95999999</v>
      </c>
      <c r="F141" s="3">
        <v>140240389.97</v>
      </c>
      <c r="G141" s="2" t="str">
        <f t="shared" si="2"/>
        <v>24901 2017 13</v>
      </c>
      <c r="H141" s="4" t="e">
        <f>VLOOKUP($G141,'R'!$D$2:$F$221,COLUMN()-COLUMN($F141),FALSE)-F141</f>
        <v>#N/A</v>
      </c>
      <c r="I141" s="4" t="e">
        <f>VLOOKUP($G141,'R'!$D$2:$F$221,COLUMN()-COLUMN($F141),FALSE)-E141</f>
        <v>#N/A</v>
      </c>
    </row>
    <row r="142" spans="1:9" x14ac:dyDescent="0.2">
      <c r="A142" s="2" t="s">
        <v>60</v>
      </c>
      <c r="B142" s="2" t="s">
        <v>26</v>
      </c>
      <c r="C142" s="2" t="s">
        <v>43</v>
      </c>
      <c r="D142" s="2" t="s">
        <v>44</v>
      </c>
      <c r="E142" s="3">
        <v>62126.45</v>
      </c>
      <c r="F142" s="3">
        <v>4693957497.5</v>
      </c>
      <c r="G142" s="2" t="str">
        <f t="shared" si="2"/>
        <v>41231 2017 13</v>
      </c>
      <c r="H142" s="4" t="e">
        <f>VLOOKUP($G142,'R'!$D$2:$F$221,COLUMN()-COLUMN($F142),FALSE)-F142</f>
        <v>#N/A</v>
      </c>
      <c r="I142" s="4" t="e">
        <f>VLOOKUP($G142,'R'!$D$2:$F$221,COLUMN()-COLUMN($F142),FALSE)-E142</f>
        <v>#N/A</v>
      </c>
    </row>
    <row r="143" spans="1:9" x14ac:dyDescent="0.2">
      <c r="A143" s="2" t="s">
        <v>60</v>
      </c>
      <c r="B143" s="2" t="s">
        <v>26</v>
      </c>
      <c r="C143" s="2" t="s">
        <v>45</v>
      </c>
      <c r="D143" s="2" t="s">
        <v>46</v>
      </c>
      <c r="E143" s="3">
        <v>0</v>
      </c>
      <c r="F143" s="3">
        <v>4747196.7699999996</v>
      </c>
      <c r="G143" s="2" t="str">
        <f t="shared" si="2"/>
        <v>41232 2017 13</v>
      </c>
      <c r="H143" s="4" t="e">
        <f>VLOOKUP($G143,'R'!$D$2:$F$221,COLUMN()-COLUMN($F143),FALSE)-F143</f>
        <v>#N/A</v>
      </c>
      <c r="I143" s="4" t="e">
        <f>VLOOKUP($G143,'R'!$D$2:$F$221,COLUMN()-COLUMN($F143),FALSE)-E143</f>
        <v>#N/A</v>
      </c>
    </row>
    <row r="144" spans="1:9" x14ac:dyDescent="0.2">
      <c r="A144" s="2" t="s">
        <v>60</v>
      </c>
      <c r="B144" s="2" t="s">
        <v>26</v>
      </c>
      <c r="C144" s="2" t="s">
        <v>47</v>
      </c>
      <c r="D144" s="2" t="s">
        <v>48</v>
      </c>
      <c r="E144" s="3">
        <v>2814839.09</v>
      </c>
      <c r="F144" s="3">
        <v>123673.02</v>
      </c>
      <c r="G144" s="2" t="str">
        <f t="shared" si="2"/>
        <v>41903 2017 13</v>
      </c>
      <c r="H144" s="4" t="e">
        <f>VLOOKUP($G144,'R'!$D$2:$F$221,COLUMN()-COLUMN($F144),FALSE)-F144</f>
        <v>#N/A</v>
      </c>
      <c r="I144" s="4" t="e">
        <f>VLOOKUP($G144,'R'!$D$2:$F$221,COLUMN()-COLUMN($F144),FALSE)-E144</f>
        <v>#N/A</v>
      </c>
    </row>
    <row r="145" spans="1:9" x14ac:dyDescent="0.2">
      <c r="A145" s="2" t="s">
        <v>61</v>
      </c>
      <c r="B145" s="2" t="s">
        <v>26</v>
      </c>
      <c r="C145" s="2" t="s">
        <v>27</v>
      </c>
      <c r="D145" s="2" t="s">
        <v>28</v>
      </c>
      <c r="E145" s="3">
        <v>126578.47</v>
      </c>
      <c r="F145" s="3">
        <v>6975497.1200000001</v>
      </c>
      <c r="G145" s="2" t="str">
        <f t="shared" si="2"/>
        <v>20301 2017 14</v>
      </c>
      <c r="H145" s="4" t="e">
        <f>VLOOKUP($G145,'R'!$D$2:$F$221,COLUMN()-COLUMN($F145),FALSE)-F145</f>
        <v>#N/A</v>
      </c>
      <c r="I145" s="4" t="e">
        <f>VLOOKUP($G145,'R'!$D$2:$F$221,COLUMN()-COLUMN($F145),FALSE)-E145</f>
        <v>#N/A</v>
      </c>
    </row>
    <row r="146" spans="1:9" x14ac:dyDescent="0.2">
      <c r="A146" s="2" t="s">
        <v>61</v>
      </c>
      <c r="B146" s="2" t="s">
        <v>26</v>
      </c>
      <c r="C146" s="2" t="s">
        <v>29</v>
      </c>
      <c r="D146" s="2" t="s">
        <v>30</v>
      </c>
      <c r="E146" s="3">
        <v>19031935.149999999</v>
      </c>
      <c r="F146" s="3">
        <v>26531359.199999999</v>
      </c>
      <c r="G146" s="2" t="str">
        <f t="shared" si="2"/>
        <v>20302 2017 14</v>
      </c>
      <c r="H146" s="4" t="e">
        <f>VLOOKUP($G146,'R'!$D$2:$F$221,COLUMN()-COLUMN($F146),FALSE)-F146</f>
        <v>#N/A</v>
      </c>
      <c r="I146" s="4" t="e">
        <f>VLOOKUP($G146,'R'!$D$2:$F$221,COLUMN()-COLUMN($F146),FALSE)-E146</f>
        <v>#N/A</v>
      </c>
    </row>
    <row r="147" spans="1:9" x14ac:dyDescent="0.2">
      <c r="A147" s="2" t="s">
        <v>61</v>
      </c>
      <c r="B147" s="2" t="s">
        <v>26</v>
      </c>
      <c r="C147" s="2" t="s">
        <v>31</v>
      </c>
      <c r="D147" s="2" t="s">
        <v>32</v>
      </c>
      <c r="E147" s="3">
        <v>0</v>
      </c>
      <c r="F147" s="3">
        <v>10383103.59</v>
      </c>
      <c r="G147" s="2" t="str">
        <f t="shared" si="2"/>
        <v>20303 2017 14</v>
      </c>
      <c r="H147" s="4" t="e">
        <f>VLOOKUP($G147,'R'!$D$2:$F$221,COLUMN()-COLUMN($F147),FALSE)-F147</f>
        <v>#N/A</v>
      </c>
      <c r="I147" s="4" t="e">
        <f>VLOOKUP($G147,'R'!$D$2:$F$221,COLUMN()-COLUMN($F147),FALSE)-E147</f>
        <v>#N/A</v>
      </c>
    </row>
    <row r="148" spans="1:9" x14ac:dyDescent="0.2">
      <c r="A148" s="2" t="s">
        <v>61</v>
      </c>
      <c r="B148" s="2" t="s">
        <v>26</v>
      </c>
      <c r="C148" s="2" t="s">
        <v>33</v>
      </c>
      <c r="D148" s="2" t="s">
        <v>34</v>
      </c>
      <c r="E148" s="3">
        <v>0</v>
      </c>
      <c r="F148" s="3">
        <v>6860953</v>
      </c>
      <c r="G148" s="2" t="str">
        <f t="shared" si="2"/>
        <v>20402 2017 14</v>
      </c>
      <c r="H148" s="4" t="e">
        <f>VLOOKUP($G148,'R'!$D$2:$F$221,COLUMN()-COLUMN($F148),FALSE)-F148</f>
        <v>#N/A</v>
      </c>
      <c r="I148" s="4" t="e">
        <f>VLOOKUP($G148,'R'!$D$2:$F$221,COLUMN()-COLUMN($F148),FALSE)-E148</f>
        <v>#N/A</v>
      </c>
    </row>
    <row r="149" spans="1:9" x14ac:dyDescent="0.2">
      <c r="A149" s="2" t="s">
        <v>61</v>
      </c>
      <c r="B149" s="2" t="s">
        <v>26</v>
      </c>
      <c r="C149" s="2" t="s">
        <v>35</v>
      </c>
      <c r="D149" s="2" t="s">
        <v>36</v>
      </c>
      <c r="E149" s="3">
        <v>387404971.03460002</v>
      </c>
      <c r="F149" s="3">
        <v>229706255.18000001</v>
      </c>
      <c r="G149" s="2" t="str">
        <f t="shared" si="2"/>
        <v>20501 2017 14</v>
      </c>
      <c r="H149" s="4" t="e">
        <f>VLOOKUP($G149,'R'!$D$2:$F$221,COLUMN()-COLUMN($F149),FALSE)-F149</f>
        <v>#N/A</v>
      </c>
      <c r="I149" s="4" t="e">
        <f>VLOOKUP($G149,'R'!$D$2:$F$221,COLUMN()-COLUMN($F149),FALSE)-E149</f>
        <v>#N/A</v>
      </c>
    </row>
    <row r="150" spans="1:9" x14ac:dyDescent="0.2">
      <c r="A150" s="2" t="s">
        <v>61</v>
      </c>
      <c r="B150" s="2" t="s">
        <v>26</v>
      </c>
      <c r="C150" s="2" t="s">
        <v>37</v>
      </c>
      <c r="D150" s="2" t="s">
        <v>38</v>
      </c>
      <c r="E150" s="3">
        <v>49581023.07</v>
      </c>
      <c r="F150" s="3">
        <v>135997347.47</v>
      </c>
      <c r="G150" s="2" t="str">
        <f t="shared" si="2"/>
        <v>24000 2017 14</v>
      </c>
      <c r="H150" s="4" t="e">
        <f>VLOOKUP($G150,'R'!$D$2:$F$221,COLUMN()-COLUMN($F150),FALSE)-F150</f>
        <v>#N/A</v>
      </c>
      <c r="I150" s="4" t="e">
        <f>VLOOKUP($G150,'R'!$D$2:$F$221,COLUMN()-COLUMN($F150),FALSE)-E150</f>
        <v>#N/A</v>
      </c>
    </row>
    <row r="151" spans="1:9" x14ac:dyDescent="0.2">
      <c r="A151" s="2" t="s">
        <v>61</v>
      </c>
      <c r="B151" s="2" t="s">
        <v>26</v>
      </c>
      <c r="C151" s="2" t="s">
        <v>39</v>
      </c>
      <c r="D151" s="2" t="s">
        <v>40</v>
      </c>
      <c r="E151" s="3">
        <v>123603.34</v>
      </c>
      <c r="F151" s="3">
        <v>2007074.03</v>
      </c>
      <c r="G151" s="2" t="str">
        <f t="shared" si="2"/>
        <v>24209 2017 14</v>
      </c>
      <c r="H151" s="4" t="e">
        <f>VLOOKUP($G151,'R'!$D$2:$F$221,COLUMN()-COLUMN($F151),FALSE)-F151</f>
        <v>#N/A</v>
      </c>
      <c r="I151" s="4" t="e">
        <f>VLOOKUP($G151,'R'!$D$2:$F$221,COLUMN()-COLUMN($F151),FALSE)-E151</f>
        <v>#N/A</v>
      </c>
    </row>
    <row r="152" spans="1:9" x14ac:dyDescent="0.2">
      <c r="A152" s="2" t="s">
        <v>61</v>
      </c>
      <c r="B152" s="2" t="s">
        <v>26</v>
      </c>
      <c r="C152" s="2" t="s">
        <v>41</v>
      </c>
      <c r="D152" s="2" t="s">
        <v>42</v>
      </c>
      <c r="E152" s="3">
        <v>120316510.95999999</v>
      </c>
      <c r="F152" s="3">
        <v>140240389.97</v>
      </c>
      <c r="G152" s="2" t="str">
        <f t="shared" si="2"/>
        <v>24901 2017 14</v>
      </c>
      <c r="H152" s="4" t="e">
        <f>VLOOKUP($G152,'R'!$D$2:$F$221,COLUMN()-COLUMN($F152),FALSE)-F152</f>
        <v>#N/A</v>
      </c>
      <c r="I152" s="4" t="e">
        <f>VLOOKUP($G152,'R'!$D$2:$F$221,COLUMN()-COLUMN($F152),FALSE)-E152</f>
        <v>#N/A</v>
      </c>
    </row>
    <row r="153" spans="1:9" x14ac:dyDescent="0.2">
      <c r="A153" s="2" t="s">
        <v>61</v>
      </c>
      <c r="B153" s="2" t="s">
        <v>26</v>
      </c>
      <c r="C153" s="2" t="s">
        <v>43</v>
      </c>
      <c r="D153" s="2" t="s">
        <v>44</v>
      </c>
      <c r="E153" s="3">
        <v>62126.45</v>
      </c>
      <c r="F153" s="3">
        <v>4693957497.5</v>
      </c>
      <c r="G153" s="2" t="str">
        <f t="shared" si="2"/>
        <v>41231 2017 14</v>
      </c>
      <c r="H153" s="4" t="e">
        <f>VLOOKUP($G153,'R'!$D$2:$F$221,COLUMN()-COLUMN($F153),FALSE)-F153</f>
        <v>#N/A</v>
      </c>
      <c r="I153" s="4" t="e">
        <f>VLOOKUP($G153,'R'!$D$2:$F$221,COLUMN()-COLUMN($F153),FALSE)-E153</f>
        <v>#N/A</v>
      </c>
    </row>
    <row r="154" spans="1:9" x14ac:dyDescent="0.2">
      <c r="A154" s="2" t="s">
        <v>61</v>
      </c>
      <c r="B154" s="2" t="s">
        <v>26</v>
      </c>
      <c r="C154" s="2" t="s">
        <v>45</v>
      </c>
      <c r="D154" s="2" t="s">
        <v>46</v>
      </c>
      <c r="E154" s="3">
        <v>0</v>
      </c>
      <c r="F154" s="3">
        <v>4747196.7699999996</v>
      </c>
      <c r="G154" s="2" t="str">
        <f t="shared" si="2"/>
        <v>41232 2017 14</v>
      </c>
      <c r="H154" s="4" t="e">
        <f>VLOOKUP($G154,'R'!$D$2:$F$221,COLUMN()-COLUMN($F154),FALSE)-F154</f>
        <v>#N/A</v>
      </c>
      <c r="I154" s="4" t="e">
        <f>VLOOKUP($G154,'R'!$D$2:$F$221,COLUMN()-COLUMN($F154),FALSE)-E154</f>
        <v>#N/A</v>
      </c>
    </row>
    <row r="155" spans="1:9" x14ac:dyDescent="0.2">
      <c r="A155" s="2" t="s">
        <v>61</v>
      </c>
      <c r="B155" s="2" t="s">
        <v>26</v>
      </c>
      <c r="C155" s="2" t="s">
        <v>47</v>
      </c>
      <c r="D155" s="2" t="s">
        <v>48</v>
      </c>
      <c r="E155" s="3">
        <v>2814839.09</v>
      </c>
      <c r="F155" s="3">
        <v>123673.02</v>
      </c>
      <c r="G155" s="2" t="str">
        <f t="shared" si="2"/>
        <v>41903 2017 14</v>
      </c>
      <c r="H155" s="4" t="e">
        <f>VLOOKUP($G155,'R'!$D$2:$F$221,COLUMN()-COLUMN($F155),FALSE)-F155</f>
        <v>#N/A</v>
      </c>
      <c r="I155" s="4" t="e">
        <f>VLOOKUP($G155,'R'!$D$2:$F$221,COLUMN()-COLUMN($F155),FALSE)-E155</f>
        <v>#N/A</v>
      </c>
    </row>
    <row r="156" spans="1:9" x14ac:dyDescent="0.2">
      <c r="A156" s="2" t="s">
        <v>62</v>
      </c>
      <c r="B156" s="2" t="s">
        <v>63</v>
      </c>
      <c r="C156" s="2" t="s">
        <v>27</v>
      </c>
      <c r="D156" s="2" t="s">
        <v>28</v>
      </c>
      <c r="E156" s="3">
        <v>4245183.18</v>
      </c>
      <c r="F156" s="3">
        <v>6975497.1200000001</v>
      </c>
      <c r="G156" s="2" t="str">
        <f t="shared" si="2"/>
        <v>20301 2018 0</v>
      </c>
      <c r="H156" s="4" t="e">
        <f>VLOOKUP($G156,'R'!$D$2:$F$221,COLUMN()-COLUMN($F156),FALSE)-F156</f>
        <v>#N/A</v>
      </c>
      <c r="I156" s="4" t="e">
        <f>VLOOKUP($G156,'R'!$D$2:$F$221,COLUMN()-COLUMN($F156),FALSE)-E156</f>
        <v>#N/A</v>
      </c>
    </row>
    <row r="157" spans="1:9" x14ac:dyDescent="0.2">
      <c r="A157" s="2" t="s">
        <v>62</v>
      </c>
      <c r="B157" s="2" t="s">
        <v>63</v>
      </c>
      <c r="C157" s="2" t="s">
        <v>29</v>
      </c>
      <c r="D157" s="2" t="s">
        <v>30</v>
      </c>
      <c r="E157" s="3">
        <v>33770833.93</v>
      </c>
      <c r="F157" s="3">
        <v>26531359.199999999</v>
      </c>
      <c r="G157" s="2" t="str">
        <f t="shared" si="2"/>
        <v>20302 2018 0</v>
      </c>
      <c r="H157" s="4" t="e">
        <f>VLOOKUP($G157,'R'!$D$2:$F$221,COLUMN()-COLUMN($F157),FALSE)-F157</f>
        <v>#N/A</v>
      </c>
      <c r="I157" s="4" t="e">
        <f>VLOOKUP($G157,'R'!$D$2:$F$221,COLUMN()-COLUMN($F157),FALSE)-E157</f>
        <v>#N/A</v>
      </c>
    </row>
    <row r="158" spans="1:9" x14ac:dyDescent="0.2">
      <c r="A158" s="2" t="s">
        <v>62</v>
      </c>
      <c r="B158" s="2" t="s">
        <v>63</v>
      </c>
      <c r="C158" s="2" t="s">
        <v>31</v>
      </c>
      <c r="D158" s="2" t="s">
        <v>32</v>
      </c>
      <c r="E158" s="3">
        <v>1231272.5</v>
      </c>
      <c r="F158" s="3">
        <v>10383103.59</v>
      </c>
      <c r="G158" s="2" t="str">
        <f t="shared" si="2"/>
        <v>20303 2018 0</v>
      </c>
      <c r="H158" s="4" t="e">
        <f>VLOOKUP($G158,'R'!$D$2:$F$221,COLUMN()-COLUMN($F158),FALSE)-F158</f>
        <v>#N/A</v>
      </c>
      <c r="I158" s="4" t="e">
        <f>VLOOKUP($G158,'R'!$D$2:$F$221,COLUMN()-COLUMN($F158),FALSE)-E158</f>
        <v>#N/A</v>
      </c>
    </row>
    <row r="159" spans="1:9" x14ac:dyDescent="0.2">
      <c r="A159" s="2" t="s">
        <v>62</v>
      </c>
      <c r="B159" s="2" t="s">
        <v>63</v>
      </c>
      <c r="C159" s="2" t="s">
        <v>33</v>
      </c>
      <c r="D159" s="2" t="s">
        <v>34</v>
      </c>
      <c r="E159" s="3"/>
      <c r="F159" s="3">
        <v>6860953</v>
      </c>
      <c r="G159" s="2" t="str">
        <f t="shared" si="2"/>
        <v>20402 2018 0</v>
      </c>
      <c r="H159" s="4" t="e">
        <f>VLOOKUP($G159,'R'!$D$2:$F$221,COLUMN()-COLUMN($F159),FALSE)-F159</f>
        <v>#N/A</v>
      </c>
      <c r="I159" s="4" t="e">
        <f>VLOOKUP($G159,'R'!$D$2:$F$221,COLUMN()-COLUMN($F159),FALSE)-E159</f>
        <v>#N/A</v>
      </c>
    </row>
    <row r="160" spans="1:9" x14ac:dyDescent="0.2">
      <c r="A160" s="2" t="s">
        <v>62</v>
      </c>
      <c r="B160" s="2" t="s">
        <v>63</v>
      </c>
      <c r="C160" s="2" t="s">
        <v>35</v>
      </c>
      <c r="D160" s="2" t="s">
        <v>36</v>
      </c>
      <c r="E160" s="3">
        <v>418118763.58279997</v>
      </c>
      <c r="F160" s="3">
        <v>229706255.18000001</v>
      </c>
      <c r="G160" s="2" t="str">
        <f t="shared" ref="G160:G223" si="3">C160&amp;" "&amp;B160&amp;" "&amp;A160</f>
        <v>20501 2018 0</v>
      </c>
      <c r="H160" s="4" t="e">
        <f>VLOOKUP($G160,'R'!$D$2:$F$221,COLUMN()-COLUMN($F160),FALSE)-F160</f>
        <v>#N/A</v>
      </c>
      <c r="I160" s="4" t="e">
        <f>VLOOKUP($G160,'R'!$D$2:$F$221,COLUMN()-COLUMN($F160),FALSE)-E160</f>
        <v>#N/A</v>
      </c>
    </row>
    <row r="161" spans="1:9" x14ac:dyDescent="0.2">
      <c r="A161" s="2" t="s">
        <v>62</v>
      </c>
      <c r="B161" s="2" t="s">
        <v>63</v>
      </c>
      <c r="C161" s="2" t="s">
        <v>37</v>
      </c>
      <c r="D161" s="2" t="s">
        <v>38</v>
      </c>
      <c r="E161" s="3">
        <v>57186674.469999999</v>
      </c>
      <c r="F161" s="3">
        <v>135997347.47</v>
      </c>
      <c r="G161" s="2" t="str">
        <f t="shared" si="3"/>
        <v>24000 2018 0</v>
      </c>
      <c r="H161" s="4" t="e">
        <f>VLOOKUP($G161,'R'!$D$2:$F$221,COLUMN()-COLUMN($F161),FALSE)-F161</f>
        <v>#N/A</v>
      </c>
      <c r="I161" s="4" t="e">
        <f>VLOOKUP($G161,'R'!$D$2:$F$221,COLUMN()-COLUMN($F161),FALSE)-E161</f>
        <v>#N/A</v>
      </c>
    </row>
    <row r="162" spans="1:9" x14ac:dyDescent="0.2">
      <c r="A162" s="2" t="s">
        <v>62</v>
      </c>
      <c r="B162" s="2" t="s">
        <v>63</v>
      </c>
      <c r="C162" s="2" t="s">
        <v>39</v>
      </c>
      <c r="D162" s="2" t="s">
        <v>40</v>
      </c>
      <c r="E162" s="3">
        <v>324842.2</v>
      </c>
      <c r="F162" s="3">
        <v>2007074.03</v>
      </c>
      <c r="G162" s="2" t="str">
        <f t="shared" si="3"/>
        <v>24209 2018 0</v>
      </c>
      <c r="H162" s="4" t="e">
        <f>VLOOKUP($G162,'R'!$D$2:$F$221,COLUMN()-COLUMN($F162),FALSE)-F162</f>
        <v>#N/A</v>
      </c>
      <c r="I162" s="4" t="e">
        <f>VLOOKUP($G162,'R'!$D$2:$F$221,COLUMN()-COLUMN($F162),FALSE)-E162</f>
        <v>#N/A</v>
      </c>
    </row>
    <row r="163" spans="1:9" x14ac:dyDescent="0.2">
      <c r="A163" s="2" t="s">
        <v>62</v>
      </c>
      <c r="B163" s="2" t="s">
        <v>63</v>
      </c>
      <c r="C163" s="2" t="s">
        <v>41</v>
      </c>
      <c r="D163" s="2" t="s">
        <v>42</v>
      </c>
      <c r="E163" s="3">
        <v>130471834.72</v>
      </c>
      <c r="F163" s="3">
        <v>140240389.97</v>
      </c>
      <c r="G163" s="2" t="str">
        <f t="shared" si="3"/>
        <v>24901 2018 0</v>
      </c>
      <c r="H163" s="4" t="e">
        <f>VLOOKUP($G163,'R'!$D$2:$F$221,COLUMN()-COLUMN($F163),FALSE)-F163</f>
        <v>#N/A</v>
      </c>
      <c r="I163" s="4" t="e">
        <f>VLOOKUP($G163,'R'!$D$2:$F$221,COLUMN()-COLUMN($F163),FALSE)-E163</f>
        <v>#N/A</v>
      </c>
    </row>
    <row r="164" spans="1:9" x14ac:dyDescent="0.2">
      <c r="A164" s="2" t="s">
        <v>62</v>
      </c>
      <c r="B164" s="2" t="s">
        <v>63</v>
      </c>
      <c r="C164" s="2" t="s">
        <v>43</v>
      </c>
      <c r="D164" s="2" t="s">
        <v>44</v>
      </c>
      <c r="E164" s="3">
        <v>310146.42</v>
      </c>
      <c r="F164" s="3">
        <v>4693957497.5</v>
      </c>
      <c r="G164" s="2" t="str">
        <f t="shared" si="3"/>
        <v>41231 2018 0</v>
      </c>
      <c r="H164" s="4" t="e">
        <f>VLOOKUP($G164,'R'!$D$2:$F$221,COLUMN()-COLUMN($F164),FALSE)-F164</f>
        <v>#N/A</v>
      </c>
      <c r="I164" s="4" t="e">
        <f>VLOOKUP($G164,'R'!$D$2:$F$221,COLUMN()-COLUMN($F164),FALSE)-E164</f>
        <v>#N/A</v>
      </c>
    </row>
    <row r="165" spans="1:9" x14ac:dyDescent="0.2">
      <c r="A165" s="2" t="s">
        <v>62</v>
      </c>
      <c r="B165" s="2" t="s">
        <v>63</v>
      </c>
      <c r="C165" s="2" t="s">
        <v>45</v>
      </c>
      <c r="D165" s="2" t="s">
        <v>46</v>
      </c>
      <c r="E165" s="3"/>
      <c r="F165" s="3">
        <v>4747196.7699999996</v>
      </c>
      <c r="G165" s="2" t="str">
        <f t="shared" si="3"/>
        <v>41232 2018 0</v>
      </c>
      <c r="H165" s="4" t="e">
        <f>VLOOKUP($G165,'R'!$D$2:$F$221,COLUMN()-COLUMN($F165),FALSE)-F165</f>
        <v>#N/A</v>
      </c>
      <c r="I165" s="4" t="e">
        <f>VLOOKUP($G165,'R'!$D$2:$F$221,COLUMN()-COLUMN($F165),FALSE)-E165</f>
        <v>#N/A</v>
      </c>
    </row>
    <row r="166" spans="1:9" x14ac:dyDescent="0.2">
      <c r="A166" s="2" t="s">
        <v>62</v>
      </c>
      <c r="B166" s="2" t="s">
        <v>63</v>
      </c>
      <c r="C166" s="2" t="s">
        <v>47</v>
      </c>
      <c r="D166" s="2" t="s">
        <v>48</v>
      </c>
      <c r="E166" s="3">
        <v>2814839.09</v>
      </c>
      <c r="F166" s="3">
        <v>123673.02</v>
      </c>
      <c r="G166" s="2" t="str">
        <f t="shared" si="3"/>
        <v>41903 2018 0</v>
      </c>
      <c r="H166" s="4" t="e">
        <f>VLOOKUP($G166,'R'!$D$2:$F$221,COLUMN()-COLUMN($F166),FALSE)-F166</f>
        <v>#N/A</v>
      </c>
      <c r="I166" s="4" t="e">
        <f>VLOOKUP($G166,'R'!$D$2:$F$221,COLUMN()-COLUMN($F166),FALSE)-E166</f>
        <v>#N/A</v>
      </c>
    </row>
    <row r="167" spans="1:9" x14ac:dyDescent="0.2">
      <c r="A167" s="2" t="s">
        <v>25</v>
      </c>
      <c r="B167" s="2" t="s">
        <v>63</v>
      </c>
      <c r="C167" s="2" t="s">
        <v>27</v>
      </c>
      <c r="D167" s="2" t="s">
        <v>28</v>
      </c>
      <c r="E167" s="3">
        <v>5276894.37</v>
      </c>
      <c r="F167" s="3">
        <v>8459481.8300000001</v>
      </c>
      <c r="G167" s="2" t="str">
        <f t="shared" si="3"/>
        <v>20301 2018 1</v>
      </c>
      <c r="H167" s="4">
        <f>VLOOKUP($G167,'R'!$D$2:$F$221,COLUMN()-COLUMN($F167),FALSE)-F167</f>
        <v>0</v>
      </c>
      <c r="I167" s="4">
        <f>VLOOKUP($G167,'R'!$D$2:$F$221,COLUMN()-COLUMN($F167),FALSE)-E167</f>
        <v>1.0244548320770264E-8</v>
      </c>
    </row>
    <row r="168" spans="1:9" x14ac:dyDescent="0.2">
      <c r="A168" s="2" t="s">
        <v>25</v>
      </c>
      <c r="B168" s="2" t="s">
        <v>63</v>
      </c>
      <c r="C168" s="2" t="s">
        <v>29</v>
      </c>
      <c r="D168" s="2" t="s">
        <v>30</v>
      </c>
      <c r="E168" s="3">
        <v>39519578.770000003</v>
      </c>
      <c r="F168" s="3">
        <v>23112363.68</v>
      </c>
      <c r="G168" s="2" t="str">
        <f t="shared" si="3"/>
        <v>20302 2018 1</v>
      </c>
      <c r="H168" s="4">
        <f>VLOOKUP($G168,'R'!$D$2:$F$221,COLUMN()-COLUMN($F168),FALSE)-F168</f>
        <v>0</v>
      </c>
      <c r="I168" s="4">
        <f>VLOOKUP($G168,'R'!$D$2:$F$221,COLUMN()-COLUMN($F168),FALSE)-E168</f>
        <v>0</v>
      </c>
    </row>
    <row r="169" spans="1:9" x14ac:dyDescent="0.2">
      <c r="A169" s="2" t="s">
        <v>25</v>
      </c>
      <c r="B169" s="2" t="s">
        <v>63</v>
      </c>
      <c r="C169" s="2" t="s">
        <v>31</v>
      </c>
      <c r="D169" s="2" t="s">
        <v>32</v>
      </c>
      <c r="E169" s="3">
        <v>9507695.7100000009</v>
      </c>
      <c r="F169" s="3">
        <v>9699207.8399999999</v>
      </c>
      <c r="G169" s="2" t="str">
        <f t="shared" si="3"/>
        <v>20303 2018 1</v>
      </c>
      <c r="H169" s="4">
        <f>VLOOKUP($G169,'R'!$D$2:$F$221,COLUMN()-COLUMN($F169),FALSE)-F169</f>
        <v>0</v>
      </c>
      <c r="I169" s="4">
        <f>VLOOKUP($G169,'R'!$D$2:$F$221,COLUMN()-COLUMN($F169),FALSE)-E169</f>
        <v>0</v>
      </c>
    </row>
    <row r="170" spans="1:9" x14ac:dyDescent="0.2">
      <c r="A170" s="2" t="s">
        <v>25</v>
      </c>
      <c r="B170" s="2" t="s">
        <v>63</v>
      </c>
      <c r="C170" s="2" t="s">
        <v>33</v>
      </c>
      <c r="D170" s="2" t="s">
        <v>34</v>
      </c>
      <c r="E170" s="3">
        <v>0</v>
      </c>
      <c r="F170" s="3">
        <v>4030390.23</v>
      </c>
      <c r="G170" s="2" t="str">
        <f t="shared" si="3"/>
        <v>20402 2018 1</v>
      </c>
      <c r="H170" s="4">
        <f>VLOOKUP($G170,'R'!$D$2:$F$221,COLUMN()-COLUMN($F170),FALSE)-F170</f>
        <v>0</v>
      </c>
      <c r="I170" s="4">
        <f>VLOOKUP($G170,'R'!$D$2:$F$221,COLUMN()-COLUMN($F170),FALSE)-E170</f>
        <v>2.6818725018529201E-10</v>
      </c>
    </row>
    <row r="171" spans="1:9" x14ac:dyDescent="0.2">
      <c r="A171" s="2" t="s">
        <v>25</v>
      </c>
      <c r="B171" s="2" t="s">
        <v>63</v>
      </c>
      <c r="C171" s="2" t="s">
        <v>35</v>
      </c>
      <c r="D171" s="2" t="s">
        <v>36</v>
      </c>
      <c r="E171" s="3">
        <v>417250340.34793597</v>
      </c>
      <c r="F171" s="3">
        <v>220854422.06</v>
      </c>
      <c r="G171" s="2" t="str">
        <f t="shared" si="3"/>
        <v>20501 2018 1</v>
      </c>
      <c r="H171" s="4">
        <f>VLOOKUP($G171,'R'!$D$2:$F$221,COLUMN()-COLUMN($F171),FALSE)-F171</f>
        <v>0</v>
      </c>
      <c r="I171" s="4">
        <f>VLOOKUP($G171,'R'!$D$2:$F$221,COLUMN()-COLUMN($F171),FALSE)-E171</f>
        <v>4846823.9256190062</v>
      </c>
    </row>
    <row r="172" spans="1:9" x14ac:dyDescent="0.2">
      <c r="A172" s="2" t="s">
        <v>25</v>
      </c>
      <c r="B172" s="2" t="s">
        <v>63</v>
      </c>
      <c r="C172" s="2" t="s">
        <v>37</v>
      </c>
      <c r="D172" s="2" t="s">
        <v>38</v>
      </c>
      <c r="E172" s="3">
        <v>55745165.100000001</v>
      </c>
      <c r="F172" s="3">
        <v>91159180.200000003</v>
      </c>
      <c r="G172" s="2" t="str">
        <f t="shared" si="3"/>
        <v>24000 2018 1</v>
      </c>
      <c r="H172" s="4">
        <f>VLOOKUP($G172,'R'!$D$2:$F$221,COLUMN()-COLUMN($F172),FALSE)-F172</f>
        <v>0</v>
      </c>
      <c r="I172" s="4">
        <f>VLOOKUP($G172,'R'!$D$2:$F$221,COLUMN()-COLUMN($F172),FALSE)-E172</f>
        <v>0</v>
      </c>
    </row>
    <row r="173" spans="1:9" x14ac:dyDescent="0.2">
      <c r="A173" s="2" t="s">
        <v>25</v>
      </c>
      <c r="B173" s="2" t="s">
        <v>63</v>
      </c>
      <c r="C173" s="2" t="s">
        <v>39</v>
      </c>
      <c r="D173" s="2" t="s">
        <v>40</v>
      </c>
      <c r="E173" s="3">
        <v>1268739.01</v>
      </c>
      <c r="F173" s="3">
        <v>2430650.0099999998</v>
      </c>
      <c r="G173" s="2" t="str">
        <f t="shared" si="3"/>
        <v>24209 2018 1</v>
      </c>
      <c r="H173" s="4">
        <f>VLOOKUP($G173,'R'!$D$2:$F$221,COLUMN()-COLUMN($F173),FALSE)-F173</f>
        <v>0</v>
      </c>
      <c r="I173" s="4">
        <f>VLOOKUP($G173,'R'!$D$2:$F$221,COLUMN()-COLUMN($F173),FALSE)-E173</f>
        <v>0</v>
      </c>
    </row>
    <row r="174" spans="1:9" x14ac:dyDescent="0.2">
      <c r="A174" s="2" t="s">
        <v>25</v>
      </c>
      <c r="B174" s="2" t="s">
        <v>63</v>
      </c>
      <c r="C174" s="2" t="s">
        <v>41</v>
      </c>
      <c r="D174" s="2" t="s">
        <v>42</v>
      </c>
      <c r="E174" s="3">
        <v>195795357.34999999</v>
      </c>
      <c r="F174" s="3">
        <v>210154308.53</v>
      </c>
      <c r="G174" s="2" t="str">
        <f t="shared" si="3"/>
        <v>24901 2018 1</v>
      </c>
      <c r="H174" s="4">
        <f>VLOOKUP($G174,'R'!$D$2:$F$221,COLUMN()-COLUMN($F174),FALSE)-F174</f>
        <v>0</v>
      </c>
      <c r="I174" s="4">
        <f>VLOOKUP($G174,'R'!$D$2:$F$221,COLUMN()-COLUMN($F174),FALSE)-E174</f>
        <v>0</v>
      </c>
    </row>
    <row r="175" spans="1:9" x14ac:dyDescent="0.2">
      <c r="A175" s="2" t="s">
        <v>25</v>
      </c>
      <c r="B175" s="2" t="s">
        <v>63</v>
      </c>
      <c r="C175" s="2" t="s">
        <v>43</v>
      </c>
      <c r="D175" s="2" t="s">
        <v>44</v>
      </c>
      <c r="E175" s="3">
        <v>1299021.24</v>
      </c>
      <c r="F175" s="3">
        <v>4693288776.9799995</v>
      </c>
      <c r="G175" s="2" t="str">
        <f t="shared" si="3"/>
        <v>41231 2018 1</v>
      </c>
      <c r="H175" s="4">
        <f>VLOOKUP($G175,'R'!$D$2:$F$221,COLUMN()-COLUMN($F175),FALSE)-F175</f>
        <v>0</v>
      </c>
      <c r="I175" s="4">
        <f>VLOOKUP($G175,'R'!$D$2:$F$221,COLUMN()-COLUMN($F175),FALSE)-E175</f>
        <v>1.0011717677116394E-8</v>
      </c>
    </row>
    <row r="176" spans="1:9" x14ac:dyDescent="0.2">
      <c r="A176" s="2" t="s">
        <v>25</v>
      </c>
      <c r="B176" s="2" t="s">
        <v>63</v>
      </c>
      <c r="C176" s="2" t="s">
        <v>45</v>
      </c>
      <c r="D176" s="2" t="s">
        <v>46</v>
      </c>
      <c r="E176" s="3">
        <v>0</v>
      </c>
      <c r="F176" s="3">
        <v>4747196.7699999996</v>
      </c>
      <c r="G176" s="2" t="str">
        <f t="shared" si="3"/>
        <v>41232 2018 1</v>
      </c>
      <c r="H176" s="4">
        <f>VLOOKUP($G176,'R'!$D$2:$F$221,COLUMN()-COLUMN($F176),FALSE)-F176</f>
        <v>0</v>
      </c>
      <c r="I176" s="4">
        <f>VLOOKUP($G176,'R'!$D$2:$F$221,COLUMN()-COLUMN($F176),FALSE)-E176</f>
        <v>0</v>
      </c>
    </row>
    <row r="177" spans="1:9" x14ac:dyDescent="0.2">
      <c r="A177" s="2" t="s">
        <v>25</v>
      </c>
      <c r="B177" s="2" t="s">
        <v>63</v>
      </c>
      <c r="C177" s="2" t="s">
        <v>47</v>
      </c>
      <c r="D177" s="2" t="s">
        <v>48</v>
      </c>
      <c r="E177" s="3">
        <v>2814839.09</v>
      </c>
      <c r="F177" s="3">
        <v>123673.02</v>
      </c>
      <c r="G177" s="2" t="str">
        <f t="shared" si="3"/>
        <v>41903 2018 1</v>
      </c>
      <c r="H177" s="4">
        <f>VLOOKUP($G177,'R'!$D$2:$F$221,COLUMN()-COLUMN($F177),FALSE)-F177</f>
        <v>0</v>
      </c>
      <c r="I177" s="4">
        <f>VLOOKUP($G177,'R'!$D$2:$F$221,COLUMN()-COLUMN($F177),FALSE)-E177</f>
        <v>0</v>
      </c>
    </row>
    <row r="178" spans="1:9" x14ac:dyDescent="0.2">
      <c r="A178" s="2" t="s">
        <v>49</v>
      </c>
      <c r="B178" s="2" t="s">
        <v>63</v>
      </c>
      <c r="C178" s="2" t="s">
        <v>27</v>
      </c>
      <c r="D178" s="2" t="s">
        <v>28</v>
      </c>
      <c r="E178" s="3">
        <v>11813487.380000001</v>
      </c>
      <c r="F178" s="3">
        <v>18935479.800000001</v>
      </c>
      <c r="G178" s="2" t="str">
        <f t="shared" si="3"/>
        <v>20301 2018 2</v>
      </c>
      <c r="H178" s="4">
        <f>VLOOKUP($G178,'R'!$D$2:$F$221,COLUMN()-COLUMN($F178),FALSE)-F178</f>
        <v>0</v>
      </c>
      <c r="I178" s="4">
        <f>VLOOKUP($G178,'R'!$D$2:$F$221,COLUMN()-COLUMN($F178),FALSE)-E178</f>
        <v>0</v>
      </c>
    </row>
    <row r="179" spans="1:9" x14ac:dyDescent="0.2">
      <c r="A179" s="2" t="s">
        <v>49</v>
      </c>
      <c r="B179" s="2" t="s">
        <v>63</v>
      </c>
      <c r="C179" s="2" t="s">
        <v>29</v>
      </c>
      <c r="D179" s="2" t="s">
        <v>30</v>
      </c>
      <c r="E179" s="3">
        <v>37113740.18</v>
      </c>
      <c r="F179" s="3">
        <v>23918316.260000002</v>
      </c>
      <c r="G179" s="2" t="str">
        <f t="shared" si="3"/>
        <v>20302 2018 2</v>
      </c>
      <c r="H179" s="4">
        <f>VLOOKUP($G179,'R'!$D$2:$F$221,COLUMN()-COLUMN($F179),FALSE)-F179</f>
        <v>0</v>
      </c>
      <c r="I179" s="4">
        <f>VLOOKUP($G179,'R'!$D$2:$F$221,COLUMN()-COLUMN($F179),FALSE)-E179</f>
        <v>0</v>
      </c>
    </row>
    <row r="180" spans="1:9" x14ac:dyDescent="0.2">
      <c r="A180" s="2" t="s">
        <v>49</v>
      </c>
      <c r="B180" s="2" t="s">
        <v>63</v>
      </c>
      <c r="C180" s="2" t="s">
        <v>31</v>
      </c>
      <c r="D180" s="2" t="s">
        <v>32</v>
      </c>
      <c r="E180" s="3">
        <v>7410735.6799999997</v>
      </c>
      <c r="F180" s="3">
        <v>7137028.9699999997</v>
      </c>
      <c r="G180" s="2" t="str">
        <f t="shared" si="3"/>
        <v>20303 2018 2</v>
      </c>
      <c r="H180" s="4">
        <f>VLOOKUP($G180,'R'!$D$2:$F$221,COLUMN()-COLUMN($F180),FALSE)-F180</f>
        <v>1.0244548320770264E-8</v>
      </c>
      <c r="I180" s="4">
        <f>VLOOKUP($G180,'R'!$D$2:$F$221,COLUMN()-COLUMN($F180),FALSE)-E180</f>
        <v>-9.3132257461547852E-9</v>
      </c>
    </row>
    <row r="181" spans="1:9" x14ac:dyDescent="0.2">
      <c r="A181" s="2" t="s">
        <v>49</v>
      </c>
      <c r="B181" s="2" t="s">
        <v>63</v>
      </c>
      <c r="C181" s="2" t="s">
        <v>33</v>
      </c>
      <c r="D181" s="2" t="s">
        <v>34</v>
      </c>
      <c r="E181" s="3">
        <v>0</v>
      </c>
      <c r="F181" s="3">
        <v>1757010.34</v>
      </c>
      <c r="G181" s="2" t="str">
        <f t="shared" si="3"/>
        <v>20402 2018 2</v>
      </c>
      <c r="H181" s="4">
        <f>VLOOKUP($G181,'R'!$D$2:$F$221,COLUMN()-COLUMN($F181),FALSE)-F181</f>
        <v>0</v>
      </c>
      <c r="I181" s="4">
        <f>VLOOKUP($G181,'R'!$D$2:$F$221,COLUMN()-COLUMN($F181),FALSE)-E181</f>
        <v>2.6818725018529201E-10</v>
      </c>
    </row>
    <row r="182" spans="1:9" x14ac:dyDescent="0.2">
      <c r="A182" s="2" t="s">
        <v>49</v>
      </c>
      <c r="B182" s="2" t="s">
        <v>63</v>
      </c>
      <c r="C182" s="2" t="s">
        <v>35</v>
      </c>
      <c r="D182" s="2" t="s">
        <v>36</v>
      </c>
      <c r="E182" s="3">
        <v>416589437.04536998</v>
      </c>
      <c r="F182" s="3">
        <v>218756638.27000001</v>
      </c>
      <c r="G182" s="2" t="str">
        <f t="shared" si="3"/>
        <v>20501 2018 2</v>
      </c>
      <c r="H182" s="4">
        <f>VLOOKUP($G182,'R'!$D$2:$F$221,COLUMN()-COLUMN($F182),FALSE)-F182</f>
        <v>0</v>
      </c>
      <c r="I182" s="4">
        <f>VLOOKUP($G182,'R'!$D$2:$F$221,COLUMN()-COLUMN($F182),FALSE)-E182</f>
        <v>880341.64156901836</v>
      </c>
    </row>
    <row r="183" spans="1:9" x14ac:dyDescent="0.2">
      <c r="A183" s="2" t="s">
        <v>49</v>
      </c>
      <c r="B183" s="2" t="s">
        <v>63</v>
      </c>
      <c r="C183" s="2" t="s">
        <v>37</v>
      </c>
      <c r="D183" s="2" t="s">
        <v>38</v>
      </c>
      <c r="E183" s="3">
        <v>56247701.670000002</v>
      </c>
      <c r="F183" s="3">
        <v>267535225.71000001</v>
      </c>
      <c r="G183" s="2" t="str">
        <f t="shared" si="3"/>
        <v>24000 2018 2</v>
      </c>
      <c r="H183" s="4">
        <f>VLOOKUP($G183,'R'!$D$2:$F$221,COLUMN()-COLUMN($F183),FALSE)-F183</f>
        <v>0</v>
      </c>
      <c r="I183" s="4">
        <f>VLOOKUP($G183,'R'!$D$2:$F$221,COLUMN()-COLUMN($F183),FALSE)-E183</f>
        <v>0</v>
      </c>
    </row>
    <row r="184" spans="1:9" x14ac:dyDescent="0.2">
      <c r="A184" s="2" t="s">
        <v>49</v>
      </c>
      <c r="B184" s="2" t="s">
        <v>63</v>
      </c>
      <c r="C184" s="2" t="s">
        <v>39</v>
      </c>
      <c r="D184" s="2" t="s">
        <v>40</v>
      </c>
      <c r="E184" s="3">
        <v>1263139.1599999999</v>
      </c>
      <c r="F184" s="3">
        <v>3110720.64</v>
      </c>
      <c r="G184" s="2" t="str">
        <f t="shared" si="3"/>
        <v>24209 2018 2</v>
      </c>
      <c r="H184" s="4">
        <f>VLOOKUP($G184,'R'!$D$2:$F$221,COLUMN()-COLUMN($F184),FALSE)-F184</f>
        <v>0</v>
      </c>
      <c r="I184" s="4">
        <f>VLOOKUP($G184,'R'!$D$2:$F$221,COLUMN()-COLUMN($F184),FALSE)-E184</f>
        <v>0</v>
      </c>
    </row>
    <row r="185" spans="1:9" x14ac:dyDescent="0.2">
      <c r="A185" s="2" t="s">
        <v>49</v>
      </c>
      <c r="B185" s="2" t="s">
        <v>63</v>
      </c>
      <c r="C185" s="2" t="s">
        <v>41</v>
      </c>
      <c r="D185" s="2" t="s">
        <v>42</v>
      </c>
      <c r="E185" s="3">
        <v>242090318.19</v>
      </c>
      <c r="F185" s="3">
        <v>154458647.46000001</v>
      </c>
      <c r="G185" s="2" t="str">
        <f t="shared" si="3"/>
        <v>24901 2018 2</v>
      </c>
      <c r="H185" s="4">
        <f>VLOOKUP($G185,'R'!$D$2:$F$221,COLUMN()-COLUMN($F185),FALSE)-F185</f>
        <v>0</v>
      </c>
      <c r="I185" s="4">
        <f>VLOOKUP($G185,'R'!$D$2:$F$221,COLUMN()-COLUMN($F185),FALSE)-E185</f>
        <v>0</v>
      </c>
    </row>
    <row r="186" spans="1:9" x14ac:dyDescent="0.2">
      <c r="A186" s="2" t="s">
        <v>49</v>
      </c>
      <c r="B186" s="2" t="s">
        <v>63</v>
      </c>
      <c r="C186" s="2" t="s">
        <v>43</v>
      </c>
      <c r="D186" s="2" t="s">
        <v>44</v>
      </c>
      <c r="E186" s="3">
        <v>519854.59</v>
      </c>
      <c r="F186" s="3">
        <v>4694442991.8599997</v>
      </c>
      <c r="G186" s="2" t="str">
        <f t="shared" si="3"/>
        <v>41231 2018 2</v>
      </c>
      <c r="H186" s="4">
        <f>VLOOKUP($G186,'R'!$D$2:$F$221,COLUMN()-COLUMN($F186),FALSE)-F186</f>
        <v>0</v>
      </c>
      <c r="I186" s="4">
        <f>VLOOKUP($G186,'R'!$D$2:$F$221,COLUMN()-COLUMN($F186),FALSE)-E186</f>
        <v>6.9849193096160889E-9</v>
      </c>
    </row>
    <row r="187" spans="1:9" x14ac:dyDescent="0.2">
      <c r="A187" s="2" t="s">
        <v>49</v>
      </c>
      <c r="B187" s="2" t="s">
        <v>63</v>
      </c>
      <c r="C187" s="2" t="s">
        <v>45</v>
      </c>
      <c r="D187" s="2" t="s">
        <v>46</v>
      </c>
      <c r="E187" s="3">
        <v>0</v>
      </c>
      <c r="F187" s="3">
        <v>4747196.7699999996</v>
      </c>
      <c r="G187" s="2" t="str">
        <f t="shared" si="3"/>
        <v>41232 2018 2</v>
      </c>
      <c r="H187" s="4">
        <f>VLOOKUP($G187,'R'!$D$2:$F$221,COLUMN()-COLUMN($F187),FALSE)-F187</f>
        <v>0</v>
      </c>
      <c r="I187" s="4">
        <f>VLOOKUP($G187,'R'!$D$2:$F$221,COLUMN()-COLUMN($F187),FALSE)-E187</f>
        <v>0</v>
      </c>
    </row>
    <row r="188" spans="1:9" x14ac:dyDescent="0.2">
      <c r="A188" s="2" t="s">
        <v>49</v>
      </c>
      <c r="B188" s="2" t="s">
        <v>63</v>
      </c>
      <c r="C188" s="2" t="s">
        <v>47</v>
      </c>
      <c r="D188" s="2" t="s">
        <v>48</v>
      </c>
      <c r="E188" s="3">
        <v>1399660.86</v>
      </c>
      <c r="F188" s="3">
        <v>3117.6</v>
      </c>
      <c r="G188" s="2" t="str">
        <f t="shared" si="3"/>
        <v>41903 2018 2</v>
      </c>
      <c r="H188" s="4">
        <f>VLOOKUP($G188,'R'!$D$2:$F$221,COLUMN()-COLUMN($F188),FALSE)-F188</f>
        <v>1.90084392670542E-10</v>
      </c>
      <c r="I188" s="4">
        <f>VLOOKUP($G188,'R'!$D$2:$F$221,COLUMN()-COLUMN($F188),FALSE)-E188</f>
        <v>0</v>
      </c>
    </row>
    <row r="189" spans="1:9" x14ac:dyDescent="0.2">
      <c r="A189" s="2" t="s">
        <v>50</v>
      </c>
      <c r="B189" s="2" t="s">
        <v>63</v>
      </c>
      <c r="C189" s="2" t="s">
        <v>27</v>
      </c>
      <c r="D189" s="2" t="s">
        <v>28</v>
      </c>
      <c r="E189" s="3">
        <v>2606031.04</v>
      </c>
      <c r="F189" s="3">
        <v>7853162.5800000001</v>
      </c>
      <c r="G189" s="2" t="str">
        <f t="shared" si="3"/>
        <v>20301 2018 3</v>
      </c>
      <c r="H189" s="4">
        <f>VLOOKUP($G189,'R'!$D$2:$F$221,COLUMN()-COLUMN($F189),FALSE)-F189</f>
        <v>0</v>
      </c>
      <c r="I189" s="4">
        <f>VLOOKUP($G189,'R'!$D$2:$F$221,COLUMN()-COLUMN($F189),FALSE)-E189</f>
        <v>0</v>
      </c>
    </row>
    <row r="190" spans="1:9" x14ac:dyDescent="0.2">
      <c r="A190" s="2" t="s">
        <v>50</v>
      </c>
      <c r="B190" s="2" t="s">
        <v>63</v>
      </c>
      <c r="C190" s="2" t="s">
        <v>29</v>
      </c>
      <c r="D190" s="2" t="s">
        <v>30</v>
      </c>
      <c r="E190" s="3">
        <v>38551859.25</v>
      </c>
      <c r="F190" s="3">
        <v>24827374.300000001</v>
      </c>
      <c r="G190" s="2" t="str">
        <f t="shared" si="3"/>
        <v>20302 2018 3</v>
      </c>
      <c r="H190" s="4">
        <f>VLOOKUP($G190,'R'!$D$2:$F$221,COLUMN()-COLUMN($F190),FALSE)-F190</f>
        <v>0</v>
      </c>
      <c r="I190" s="4">
        <f>VLOOKUP($G190,'R'!$D$2:$F$221,COLUMN()-COLUMN($F190),FALSE)-E190</f>
        <v>0</v>
      </c>
    </row>
    <row r="191" spans="1:9" x14ac:dyDescent="0.2">
      <c r="A191" s="2" t="s">
        <v>50</v>
      </c>
      <c r="B191" s="2" t="s">
        <v>63</v>
      </c>
      <c r="C191" s="2" t="s">
        <v>31</v>
      </c>
      <c r="D191" s="2" t="s">
        <v>32</v>
      </c>
      <c r="E191" s="3">
        <v>33419141.969999999</v>
      </c>
      <c r="F191" s="3">
        <v>37219569.100000001</v>
      </c>
      <c r="G191" s="2" t="str">
        <f t="shared" si="3"/>
        <v>20303 2018 3</v>
      </c>
      <c r="H191" s="4">
        <f>VLOOKUP($G191,'R'!$D$2:$F$221,COLUMN()-COLUMN($F191),FALSE)-F191</f>
        <v>0</v>
      </c>
      <c r="I191" s="4">
        <f>VLOOKUP($G191,'R'!$D$2:$F$221,COLUMN()-COLUMN($F191),FALSE)-E191</f>
        <v>0</v>
      </c>
    </row>
    <row r="192" spans="1:9" x14ac:dyDescent="0.2">
      <c r="A192" s="2" t="s">
        <v>50</v>
      </c>
      <c r="B192" s="2" t="s">
        <v>63</v>
      </c>
      <c r="C192" s="2" t="s">
        <v>33</v>
      </c>
      <c r="D192" s="2" t="s">
        <v>34</v>
      </c>
      <c r="E192" s="3">
        <v>530.29999999999995</v>
      </c>
      <c r="F192" s="3">
        <v>1212805.98</v>
      </c>
      <c r="G192" s="2" t="str">
        <f t="shared" si="3"/>
        <v>20402 2018 3</v>
      </c>
      <c r="H192" s="4">
        <f>VLOOKUP($G192,'R'!$D$2:$F$221,COLUMN()-COLUMN($F192),FALSE)-F192</f>
        <v>0</v>
      </c>
      <c r="I192" s="4">
        <f>VLOOKUP($G192,'R'!$D$2:$F$221,COLUMN()-COLUMN($F192),FALSE)-E192</f>
        <v>2.7500846044858918E-10</v>
      </c>
    </row>
    <row r="193" spans="1:9" x14ac:dyDescent="0.2">
      <c r="A193" s="2" t="s">
        <v>50</v>
      </c>
      <c r="B193" s="2" t="s">
        <v>63</v>
      </c>
      <c r="C193" s="2" t="s">
        <v>35</v>
      </c>
      <c r="D193" s="2" t="s">
        <v>36</v>
      </c>
      <c r="E193" s="3">
        <v>384222900.01494002</v>
      </c>
      <c r="F193" s="3">
        <v>343617849.57999998</v>
      </c>
      <c r="G193" s="2" t="str">
        <f t="shared" si="3"/>
        <v>20501 2018 3</v>
      </c>
      <c r="H193" s="4">
        <f>VLOOKUP($G193,'R'!$D$2:$F$221,COLUMN()-COLUMN($F193),FALSE)-F193</f>
        <v>0</v>
      </c>
      <c r="I193" s="4">
        <f>VLOOKUP($G193,'R'!$D$2:$F$221,COLUMN()-COLUMN($F193),FALSE)-E193</f>
        <v>-2912084.0080010295</v>
      </c>
    </row>
    <row r="194" spans="1:9" x14ac:dyDescent="0.2">
      <c r="A194" s="2" t="s">
        <v>50</v>
      </c>
      <c r="B194" s="2" t="s">
        <v>63</v>
      </c>
      <c r="C194" s="2" t="s">
        <v>37</v>
      </c>
      <c r="D194" s="2" t="s">
        <v>38</v>
      </c>
      <c r="E194" s="3">
        <v>56152416.530000001</v>
      </c>
      <c r="F194" s="3">
        <v>166187173.78</v>
      </c>
      <c r="G194" s="2" t="str">
        <f t="shared" si="3"/>
        <v>24000 2018 3</v>
      </c>
      <c r="H194" s="4">
        <f>VLOOKUP($G194,'R'!$D$2:$F$221,COLUMN()-COLUMN($F194),FALSE)-F194</f>
        <v>0</v>
      </c>
      <c r="I194" s="4">
        <f>VLOOKUP($G194,'R'!$D$2:$F$221,COLUMN()-COLUMN($F194),FALSE)-E194</f>
        <v>0</v>
      </c>
    </row>
    <row r="195" spans="1:9" x14ac:dyDescent="0.2">
      <c r="A195" s="2" t="s">
        <v>50</v>
      </c>
      <c r="B195" s="2" t="s">
        <v>63</v>
      </c>
      <c r="C195" s="2" t="s">
        <v>39</v>
      </c>
      <c r="D195" s="2" t="s">
        <v>40</v>
      </c>
      <c r="E195" s="3">
        <v>1264015.3400000001</v>
      </c>
      <c r="F195" s="3">
        <v>2809985.93</v>
      </c>
      <c r="G195" s="2" t="str">
        <f t="shared" si="3"/>
        <v>24209 2018 3</v>
      </c>
      <c r="H195" s="4">
        <f>VLOOKUP($G195,'R'!$D$2:$F$221,COLUMN()-COLUMN($F195),FALSE)-F195</f>
        <v>0</v>
      </c>
      <c r="I195" s="4">
        <f>VLOOKUP($G195,'R'!$D$2:$F$221,COLUMN()-COLUMN($F195),FALSE)-E195</f>
        <v>0</v>
      </c>
    </row>
    <row r="196" spans="1:9" x14ac:dyDescent="0.2">
      <c r="A196" s="2" t="s">
        <v>50</v>
      </c>
      <c r="B196" s="2" t="s">
        <v>63</v>
      </c>
      <c r="C196" s="2" t="s">
        <v>41</v>
      </c>
      <c r="D196" s="2" t="s">
        <v>42</v>
      </c>
      <c r="E196" s="3">
        <v>198597134.13</v>
      </c>
      <c r="F196" s="3">
        <v>237627571.88999999</v>
      </c>
      <c r="G196" s="2" t="str">
        <f t="shared" si="3"/>
        <v>24901 2018 3</v>
      </c>
      <c r="H196" s="4">
        <f>VLOOKUP($G196,'R'!$D$2:$F$221,COLUMN()-COLUMN($F196),FALSE)-F196</f>
        <v>0</v>
      </c>
      <c r="I196" s="4">
        <f>VLOOKUP($G196,'R'!$D$2:$F$221,COLUMN()-COLUMN($F196),FALSE)-E196</f>
        <v>0</v>
      </c>
    </row>
    <row r="197" spans="1:9" x14ac:dyDescent="0.2">
      <c r="A197" s="2" t="s">
        <v>50</v>
      </c>
      <c r="B197" s="2" t="s">
        <v>63</v>
      </c>
      <c r="C197" s="2" t="s">
        <v>43</v>
      </c>
      <c r="D197" s="2" t="s">
        <v>44</v>
      </c>
      <c r="E197" s="3">
        <v>146859.65</v>
      </c>
      <c r="F197" s="3">
        <v>4695750073.8100004</v>
      </c>
      <c r="G197" s="2" t="str">
        <f t="shared" si="3"/>
        <v>41231 2018 3</v>
      </c>
      <c r="H197" s="4">
        <f>VLOOKUP($G197,'R'!$D$2:$F$221,COLUMN()-COLUMN($F197),FALSE)-F197</f>
        <v>0</v>
      </c>
      <c r="I197" s="4">
        <f>VLOOKUP($G197,'R'!$D$2:$F$221,COLUMN()-COLUMN($F197),FALSE)-E197</f>
        <v>8.9930836111307144E-9</v>
      </c>
    </row>
    <row r="198" spans="1:9" x14ac:dyDescent="0.2">
      <c r="A198" s="2" t="s">
        <v>50</v>
      </c>
      <c r="B198" s="2" t="s">
        <v>63</v>
      </c>
      <c r="C198" s="2" t="s">
        <v>45</v>
      </c>
      <c r="D198" s="2" t="s">
        <v>46</v>
      </c>
      <c r="E198" s="3">
        <v>0</v>
      </c>
      <c r="F198" s="3">
        <v>4747196.7699999996</v>
      </c>
      <c r="G198" s="2" t="str">
        <f t="shared" si="3"/>
        <v>41232 2018 3</v>
      </c>
      <c r="H198" s="4">
        <f>VLOOKUP($G198,'R'!$D$2:$F$221,COLUMN()-COLUMN($F198),FALSE)-F198</f>
        <v>0</v>
      </c>
      <c r="I198" s="4">
        <f>VLOOKUP($G198,'R'!$D$2:$F$221,COLUMN()-COLUMN($F198),FALSE)-E198</f>
        <v>0</v>
      </c>
    </row>
    <row r="199" spans="1:9" x14ac:dyDescent="0.2">
      <c r="A199" s="2" t="s">
        <v>50</v>
      </c>
      <c r="B199" s="2" t="s">
        <v>63</v>
      </c>
      <c r="C199" s="2" t="s">
        <v>47</v>
      </c>
      <c r="D199" s="2" t="s">
        <v>48</v>
      </c>
      <c r="E199" s="3">
        <v>1399660.86</v>
      </c>
      <c r="F199" s="3">
        <v>3117.6</v>
      </c>
      <c r="G199" s="2" t="str">
        <f t="shared" si="3"/>
        <v>41903 2018 3</v>
      </c>
      <c r="H199" s="4">
        <f>VLOOKUP($G199,'R'!$D$2:$F$221,COLUMN()-COLUMN($F199),FALSE)-F199</f>
        <v>1.90084392670542E-10</v>
      </c>
      <c r="I199" s="4">
        <f>VLOOKUP($G199,'R'!$D$2:$F$221,COLUMN()-COLUMN($F199),FALSE)-E199</f>
        <v>0</v>
      </c>
    </row>
    <row r="200" spans="1:9" x14ac:dyDescent="0.2">
      <c r="A200" s="2" t="s">
        <v>51</v>
      </c>
      <c r="B200" s="2" t="s">
        <v>63</v>
      </c>
      <c r="C200" s="2" t="s">
        <v>27</v>
      </c>
      <c r="D200" s="2" t="s">
        <v>28</v>
      </c>
      <c r="E200" s="3">
        <v>6073270.8399999999</v>
      </c>
      <c r="F200" s="3">
        <v>10425420.18</v>
      </c>
      <c r="G200" s="2" t="str">
        <f t="shared" si="3"/>
        <v>20301 2018 4</v>
      </c>
      <c r="H200" s="4">
        <f>VLOOKUP($G200,'R'!$D$2:$F$221,COLUMN()-COLUMN($F200),FALSE)-F200</f>
        <v>0</v>
      </c>
      <c r="I200" s="4">
        <f>VLOOKUP($G200,'R'!$D$2:$F$221,COLUMN()-COLUMN($F200),FALSE)-E200</f>
        <v>1.0244548320770264E-8</v>
      </c>
    </row>
    <row r="201" spans="1:9" x14ac:dyDescent="0.2">
      <c r="A201" s="2" t="s">
        <v>51</v>
      </c>
      <c r="B201" s="2" t="s">
        <v>63</v>
      </c>
      <c r="C201" s="2" t="s">
        <v>29</v>
      </c>
      <c r="D201" s="2" t="s">
        <v>30</v>
      </c>
      <c r="E201" s="3">
        <v>38460841.289999999</v>
      </c>
      <c r="F201" s="3">
        <v>8672052.4700000007</v>
      </c>
      <c r="G201" s="2" t="str">
        <f t="shared" si="3"/>
        <v>20302 2018 4</v>
      </c>
      <c r="H201" s="4">
        <f>VLOOKUP($G201,'R'!$D$2:$F$221,COLUMN()-COLUMN($F201),FALSE)-F201</f>
        <v>0</v>
      </c>
      <c r="I201" s="4">
        <f>VLOOKUP($G201,'R'!$D$2:$F$221,COLUMN()-COLUMN($F201),FALSE)-E201</f>
        <v>0</v>
      </c>
    </row>
    <row r="202" spans="1:9" x14ac:dyDescent="0.2">
      <c r="A202" s="2" t="s">
        <v>51</v>
      </c>
      <c r="B202" s="2" t="s">
        <v>63</v>
      </c>
      <c r="C202" s="2" t="s">
        <v>31</v>
      </c>
      <c r="D202" s="2" t="s">
        <v>32</v>
      </c>
      <c r="E202" s="3">
        <v>8409038.6799999997</v>
      </c>
      <c r="F202" s="3">
        <v>8342416.5300000003</v>
      </c>
      <c r="G202" s="2" t="str">
        <f t="shared" si="3"/>
        <v>20303 2018 4</v>
      </c>
      <c r="H202" s="4">
        <f>VLOOKUP($G202,'R'!$D$2:$F$221,COLUMN()-COLUMN($F202),FALSE)-F202</f>
        <v>9.3132257461547852E-9</v>
      </c>
      <c r="I202" s="4">
        <f>VLOOKUP($G202,'R'!$D$2:$F$221,COLUMN()-COLUMN($F202),FALSE)-E202</f>
        <v>0</v>
      </c>
    </row>
    <row r="203" spans="1:9" x14ac:dyDescent="0.2">
      <c r="A203" s="2" t="s">
        <v>51</v>
      </c>
      <c r="B203" s="2" t="s">
        <v>63</v>
      </c>
      <c r="C203" s="2" t="s">
        <v>33</v>
      </c>
      <c r="D203" s="2" t="s">
        <v>34</v>
      </c>
      <c r="E203" s="3">
        <v>0</v>
      </c>
      <c r="F203" s="3">
        <v>6104717.6299999999</v>
      </c>
      <c r="G203" s="2" t="str">
        <f t="shared" si="3"/>
        <v>20402 2018 4</v>
      </c>
      <c r="H203" s="4">
        <f>VLOOKUP($G203,'R'!$D$2:$F$221,COLUMN()-COLUMN($F203),FALSE)-F203</f>
        <v>0</v>
      </c>
      <c r="I203" s="4">
        <f>VLOOKUP($G203,'R'!$D$2:$F$221,COLUMN()-COLUMN($F203),FALSE)-E203</f>
        <v>2.7614532882580497E-10</v>
      </c>
    </row>
    <row r="204" spans="1:9" x14ac:dyDescent="0.2">
      <c r="A204" s="2" t="s">
        <v>51</v>
      </c>
      <c r="B204" s="2" t="s">
        <v>63</v>
      </c>
      <c r="C204" s="2" t="s">
        <v>35</v>
      </c>
      <c r="D204" s="2" t="s">
        <v>36</v>
      </c>
      <c r="E204" s="3">
        <v>474069727.04962897</v>
      </c>
      <c r="F204" s="3">
        <v>264702176.90000001</v>
      </c>
      <c r="G204" s="2" t="str">
        <f t="shared" si="3"/>
        <v>20501 2018 4</v>
      </c>
      <c r="H204" s="4">
        <f>VLOOKUP($G204,'R'!$D$2:$F$221,COLUMN()-COLUMN($F204),FALSE)-F204</f>
        <v>0</v>
      </c>
      <c r="I204" s="4">
        <f>VLOOKUP($G204,'R'!$D$2:$F$221,COLUMN()-COLUMN($F204),FALSE)-E204</f>
        <v>-10472902.191490948</v>
      </c>
    </row>
    <row r="205" spans="1:9" x14ac:dyDescent="0.2">
      <c r="A205" s="2" t="s">
        <v>51</v>
      </c>
      <c r="B205" s="2" t="s">
        <v>63</v>
      </c>
      <c r="C205" s="2" t="s">
        <v>37</v>
      </c>
      <c r="D205" s="2" t="s">
        <v>38</v>
      </c>
      <c r="E205" s="3">
        <v>55965244.649999999</v>
      </c>
      <c r="F205" s="3">
        <v>161698308.53</v>
      </c>
      <c r="G205" s="2" t="str">
        <f t="shared" si="3"/>
        <v>24000 2018 4</v>
      </c>
      <c r="H205" s="4">
        <f>VLOOKUP($G205,'R'!$D$2:$F$221,COLUMN()-COLUMN($F205),FALSE)-F205</f>
        <v>0</v>
      </c>
      <c r="I205" s="4">
        <f>VLOOKUP($G205,'R'!$D$2:$F$221,COLUMN()-COLUMN($F205),FALSE)-E205</f>
        <v>0</v>
      </c>
    </row>
    <row r="206" spans="1:9" x14ac:dyDescent="0.2">
      <c r="A206" s="2" t="s">
        <v>51</v>
      </c>
      <c r="B206" s="2" t="s">
        <v>63</v>
      </c>
      <c r="C206" s="2" t="s">
        <v>39</v>
      </c>
      <c r="D206" s="2" t="s">
        <v>40</v>
      </c>
      <c r="E206" s="3">
        <v>955796.35</v>
      </c>
      <c r="F206" s="3">
        <v>3593652.58</v>
      </c>
      <c r="G206" s="2" t="str">
        <f t="shared" si="3"/>
        <v>24209 2018 4</v>
      </c>
      <c r="H206" s="4">
        <f>VLOOKUP($G206,'R'!$D$2:$F$221,COLUMN()-COLUMN($F206),FALSE)-F206</f>
        <v>0</v>
      </c>
      <c r="I206" s="4">
        <f>VLOOKUP($G206,'R'!$D$2:$F$221,COLUMN()-COLUMN($F206),FALSE)-E206</f>
        <v>0</v>
      </c>
    </row>
    <row r="207" spans="1:9" x14ac:dyDescent="0.2">
      <c r="A207" s="2" t="s">
        <v>51</v>
      </c>
      <c r="B207" s="2" t="s">
        <v>63</v>
      </c>
      <c r="C207" s="2" t="s">
        <v>41</v>
      </c>
      <c r="D207" s="2" t="s">
        <v>42</v>
      </c>
      <c r="E207" s="3">
        <v>217595119.09999999</v>
      </c>
      <c r="F207" s="3">
        <v>316747061.94</v>
      </c>
      <c r="G207" s="2" t="str">
        <f t="shared" si="3"/>
        <v>24901 2018 4</v>
      </c>
      <c r="H207" s="4">
        <f>VLOOKUP($G207,'R'!$D$2:$F$221,COLUMN()-COLUMN($F207),FALSE)-F207</f>
        <v>0</v>
      </c>
      <c r="I207" s="4">
        <f>VLOOKUP($G207,'R'!$D$2:$F$221,COLUMN()-COLUMN($F207),FALSE)-E207</f>
        <v>0</v>
      </c>
    </row>
    <row r="208" spans="1:9" x14ac:dyDescent="0.2">
      <c r="A208" s="2" t="s">
        <v>51</v>
      </c>
      <c r="B208" s="2" t="s">
        <v>63</v>
      </c>
      <c r="C208" s="2" t="s">
        <v>43</v>
      </c>
      <c r="D208" s="2" t="s">
        <v>44</v>
      </c>
      <c r="E208" s="3">
        <v>106990.92</v>
      </c>
      <c r="F208" s="3">
        <v>4692986477.8999996</v>
      </c>
      <c r="G208" s="2" t="str">
        <f t="shared" si="3"/>
        <v>41231 2018 4</v>
      </c>
      <c r="H208" s="4">
        <f>VLOOKUP($G208,'R'!$D$2:$F$221,COLUMN()-COLUMN($F208),FALSE)-F208</f>
        <v>0</v>
      </c>
      <c r="I208" s="4">
        <f>VLOOKUP($G208,'R'!$D$2:$F$221,COLUMN()-COLUMN($F208),FALSE)-E208</f>
        <v>9.0076355263590813E-9</v>
      </c>
    </row>
    <row r="209" spans="1:9" x14ac:dyDescent="0.2">
      <c r="A209" s="2" t="s">
        <v>51</v>
      </c>
      <c r="B209" s="2" t="s">
        <v>63</v>
      </c>
      <c r="C209" s="2" t="s">
        <v>45</v>
      </c>
      <c r="D209" s="2" t="s">
        <v>46</v>
      </c>
      <c r="E209" s="3">
        <v>0</v>
      </c>
      <c r="F209" s="3">
        <v>4747196.7699999996</v>
      </c>
      <c r="G209" s="2" t="str">
        <f t="shared" si="3"/>
        <v>41232 2018 4</v>
      </c>
      <c r="H209" s="4">
        <f>VLOOKUP($G209,'R'!$D$2:$F$221,COLUMN()-COLUMN($F209),FALSE)-F209</f>
        <v>0</v>
      </c>
      <c r="I209" s="4">
        <f>VLOOKUP($G209,'R'!$D$2:$F$221,COLUMN()-COLUMN($F209),FALSE)-E209</f>
        <v>0</v>
      </c>
    </row>
    <row r="210" spans="1:9" x14ac:dyDescent="0.2">
      <c r="A210" s="2" t="s">
        <v>51</v>
      </c>
      <c r="B210" s="2" t="s">
        <v>63</v>
      </c>
      <c r="C210" s="2" t="s">
        <v>47</v>
      </c>
      <c r="D210" s="2" t="s">
        <v>48</v>
      </c>
      <c r="E210" s="3">
        <v>1399660.86</v>
      </c>
      <c r="F210" s="3">
        <v>3117.6</v>
      </c>
      <c r="G210" s="2" t="str">
        <f t="shared" si="3"/>
        <v>41903 2018 4</v>
      </c>
      <c r="H210" s="4">
        <f>VLOOKUP($G210,'R'!$D$2:$F$221,COLUMN()-COLUMN($F210),FALSE)-F210</f>
        <v>1.90084392670542E-10</v>
      </c>
      <c r="I210" s="4">
        <f>VLOOKUP($G210,'R'!$D$2:$F$221,COLUMN()-COLUMN($F210),FALSE)-E210</f>
        <v>0</v>
      </c>
    </row>
    <row r="211" spans="1:9" x14ac:dyDescent="0.2">
      <c r="A211" s="2" t="s">
        <v>52</v>
      </c>
      <c r="B211" s="2" t="s">
        <v>63</v>
      </c>
      <c r="C211" s="2" t="s">
        <v>27</v>
      </c>
      <c r="D211" s="2" t="s">
        <v>28</v>
      </c>
      <c r="E211" s="3">
        <v>6990866.79</v>
      </c>
      <c r="F211" s="3">
        <v>11325694.57</v>
      </c>
      <c r="G211" s="2" t="str">
        <f t="shared" si="3"/>
        <v>20301 2018 5</v>
      </c>
      <c r="H211" s="4">
        <f>VLOOKUP($G211,'R'!$D$2:$F$221,COLUMN()-COLUMN($F211),FALSE)-F211</f>
        <v>0</v>
      </c>
      <c r="I211" s="4">
        <f>VLOOKUP($G211,'R'!$D$2:$F$221,COLUMN()-COLUMN($F211),FALSE)-E211</f>
        <v>0</v>
      </c>
    </row>
    <row r="212" spans="1:9" x14ac:dyDescent="0.2">
      <c r="A212" s="2" t="s">
        <v>52</v>
      </c>
      <c r="B212" s="2" t="s">
        <v>63</v>
      </c>
      <c r="C212" s="2" t="s">
        <v>29</v>
      </c>
      <c r="D212" s="2" t="s">
        <v>30</v>
      </c>
      <c r="E212" s="3">
        <v>37919234.490000002</v>
      </c>
      <c r="F212" s="3">
        <v>13307355.4</v>
      </c>
      <c r="G212" s="2" t="str">
        <f t="shared" si="3"/>
        <v>20302 2018 5</v>
      </c>
      <c r="H212" s="4">
        <f>VLOOKUP($G212,'R'!$D$2:$F$221,COLUMN()-COLUMN($F212),FALSE)-F212</f>
        <v>0</v>
      </c>
      <c r="I212" s="4">
        <f>VLOOKUP($G212,'R'!$D$2:$F$221,COLUMN()-COLUMN($F212),FALSE)-E212</f>
        <v>0</v>
      </c>
    </row>
    <row r="213" spans="1:9" x14ac:dyDescent="0.2">
      <c r="A213" s="2" t="s">
        <v>52</v>
      </c>
      <c r="B213" s="2" t="s">
        <v>63</v>
      </c>
      <c r="C213" s="2" t="s">
        <v>31</v>
      </c>
      <c r="D213" s="2" t="s">
        <v>32</v>
      </c>
      <c r="E213" s="3">
        <v>7690192.3200000003</v>
      </c>
      <c r="F213" s="3">
        <v>10170064.199999999</v>
      </c>
      <c r="G213" s="2" t="str">
        <f t="shared" si="3"/>
        <v>20303 2018 5</v>
      </c>
      <c r="H213" s="4">
        <f>VLOOKUP($G213,'R'!$D$2:$F$221,COLUMN()-COLUMN($F213),FALSE)-F213</f>
        <v>0</v>
      </c>
      <c r="I213" s="4">
        <f>VLOOKUP($G213,'R'!$D$2:$F$221,COLUMN()-COLUMN($F213),FALSE)-E213</f>
        <v>-1.0244548320770264E-8</v>
      </c>
    </row>
    <row r="214" spans="1:9" x14ac:dyDescent="0.2">
      <c r="A214" s="2" t="s">
        <v>52</v>
      </c>
      <c r="B214" s="2" t="s">
        <v>63</v>
      </c>
      <c r="C214" s="2" t="s">
        <v>33</v>
      </c>
      <c r="D214" s="2" t="s">
        <v>34</v>
      </c>
      <c r="E214" s="3">
        <v>35160.339999999997</v>
      </c>
      <c r="F214" s="3">
        <v>2412622.5699999998</v>
      </c>
      <c r="G214" s="2" t="str">
        <f t="shared" si="3"/>
        <v>20402 2018 5</v>
      </c>
      <c r="H214" s="4">
        <f>VLOOKUP($G214,'R'!$D$2:$F$221,COLUMN()-COLUMN($F214),FALSE)-F214</f>
        <v>0</v>
      </c>
      <c r="I214" s="4">
        <f>VLOOKUP($G214,'R'!$D$2:$F$221,COLUMN()-COLUMN($F214),FALSE)-E214</f>
        <v>1.0186340659856796E-10</v>
      </c>
    </row>
    <row r="215" spans="1:9" x14ac:dyDescent="0.2">
      <c r="A215" s="2" t="s">
        <v>52</v>
      </c>
      <c r="B215" s="2" t="s">
        <v>63</v>
      </c>
      <c r="C215" s="2" t="s">
        <v>35</v>
      </c>
      <c r="D215" s="2" t="s">
        <v>36</v>
      </c>
      <c r="E215" s="3">
        <v>456674402.37958002</v>
      </c>
      <c r="F215" s="3">
        <v>260756157.34</v>
      </c>
      <c r="G215" s="2" t="str">
        <f t="shared" si="3"/>
        <v>20501 2018 5</v>
      </c>
      <c r="H215" s="4">
        <f>VLOOKUP($G215,'R'!$D$2:$F$221,COLUMN()-COLUMN($F215),FALSE)-F215</f>
        <v>0</v>
      </c>
      <c r="I215" s="4">
        <f>VLOOKUP($G215,'R'!$D$2:$F$221,COLUMN()-COLUMN($F215),FALSE)-E215</f>
        <v>-22765780.429292023</v>
      </c>
    </row>
    <row r="216" spans="1:9" x14ac:dyDescent="0.2">
      <c r="A216" s="2" t="s">
        <v>52</v>
      </c>
      <c r="B216" s="2" t="s">
        <v>63</v>
      </c>
      <c r="C216" s="2" t="s">
        <v>37</v>
      </c>
      <c r="D216" s="2" t="s">
        <v>38</v>
      </c>
      <c r="E216" s="3">
        <v>56059938.950000003</v>
      </c>
      <c r="F216" s="3">
        <v>147196844.21000001</v>
      </c>
      <c r="G216" s="2" t="str">
        <f t="shared" si="3"/>
        <v>24000 2018 5</v>
      </c>
      <c r="H216" s="4">
        <f>VLOOKUP($G216,'R'!$D$2:$F$221,COLUMN()-COLUMN($F216),FALSE)-F216</f>
        <v>0</v>
      </c>
      <c r="I216" s="4">
        <f>VLOOKUP($G216,'R'!$D$2:$F$221,COLUMN()-COLUMN($F216),FALSE)-E216</f>
        <v>0</v>
      </c>
    </row>
    <row r="217" spans="1:9" x14ac:dyDescent="0.2">
      <c r="A217" s="2" t="s">
        <v>52</v>
      </c>
      <c r="B217" s="2" t="s">
        <v>63</v>
      </c>
      <c r="C217" s="2" t="s">
        <v>39</v>
      </c>
      <c r="D217" s="2" t="s">
        <v>40</v>
      </c>
      <c r="E217" s="3">
        <v>749540.71</v>
      </c>
      <c r="F217" s="3">
        <v>4332089.09</v>
      </c>
      <c r="G217" s="2" t="str">
        <f t="shared" si="3"/>
        <v>24209 2018 5</v>
      </c>
      <c r="H217" s="4">
        <f>VLOOKUP($G217,'R'!$D$2:$F$221,COLUMN()-COLUMN($F217),FALSE)-F217</f>
        <v>0</v>
      </c>
      <c r="I217" s="4">
        <f>VLOOKUP($G217,'R'!$D$2:$F$221,COLUMN()-COLUMN($F217),FALSE)-E217</f>
        <v>0</v>
      </c>
    </row>
    <row r="218" spans="1:9" x14ac:dyDescent="0.2">
      <c r="A218" s="2" t="s">
        <v>52</v>
      </c>
      <c r="B218" s="2" t="s">
        <v>63</v>
      </c>
      <c r="C218" s="2" t="s">
        <v>41</v>
      </c>
      <c r="D218" s="2" t="s">
        <v>42</v>
      </c>
      <c r="E218" s="3">
        <v>199519403.13999999</v>
      </c>
      <c r="F218" s="3">
        <v>325453661.97000003</v>
      </c>
      <c r="G218" s="2" t="str">
        <f t="shared" si="3"/>
        <v>24901 2018 5</v>
      </c>
      <c r="H218" s="4">
        <f>VLOOKUP($G218,'R'!$D$2:$F$221,COLUMN()-COLUMN($F218),FALSE)-F218</f>
        <v>0</v>
      </c>
      <c r="I218" s="4">
        <f>VLOOKUP($G218,'R'!$D$2:$F$221,COLUMN()-COLUMN($F218),FALSE)-E218</f>
        <v>0</v>
      </c>
    </row>
    <row r="219" spans="1:9" x14ac:dyDescent="0.2">
      <c r="A219" s="2" t="s">
        <v>52</v>
      </c>
      <c r="B219" s="2" t="s">
        <v>63</v>
      </c>
      <c r="C219" s="2" t="s">
        <v>43</v>
      </c>
      <c r="D219" s="2" t="s">
        <v>44</v>
      </c>
      <c r="E219" s="3">
        <v>81353.87</v>
      </c>
      <c r="F219" s="3">
        <v>4692167441.0100002</v>
      </c>
      <c r="G219" s="2" t="str">
        <f t="shared" si="3"/>
        <v>41231 2018 5</v>
      </c>
      <c r="H219" s="4">
        <f>VLOOKUP($G219,'R'!$D$2:$F$221,COLUMN()-COLUMN($F219),FALSE)-F219</f>
        <v>0</v>
      </c>
      <c r="I219" s="4">
        <f>VLOOKUP($G219,'R'!$D$2:$F$221,COLUMN()-COLUMN($F219),FALSE)-E219</f>
        <v>1.0608346201479435E-8</v>
      </c>
    </row>
    <row r="220" spans="1:9" x14ac:dyDescent="0.2">
      <c r="A220" s="2" t="s">
        <v>52</v>
      </c>
      <c r="B220" s="2" t="s">
        <v>63</v>
      </c>
      <c r="C220" s="2" t="s">
        <v>45</v>
      </c>
      <c r="D220" s="2" t="s">
        <v>46</v>
      </c>
      <c r="E220" s="3">
        <v>0</v>
      </c>
      <c r="F220" s="3">
        <v>4747196.7699999996</v>
      </c>
      <c r="G220" s="2" t="str">
        <f t="shared" si="3"/>
        <v>41232 2018 5</v>
      </c>
      <c r="H220" s="4">
        <f>VLOOKUP($G220,'R'!$D$2:$F$221,COLUMN()-COLUMN($F220),FALSE)-F220</f>
        <v>0</v>
      </c>
      <c r="I220" s="4">
        <f>VLOOKUP($G220,'R'!$D$2:$F$221,COLUMN()-COLUMN($F220),FALSE)-E220</f>
        <v>0</v>
      </c>
    </row>
    <row r="221" spans="1:9" x14ac:dyDescent="0.2">
      <c r="A221" s="2" t="s">
        <v>52</v>
      </c>
      <c r="B221" s="2" t="s">
        <v>63</v>
      </c>
      <c r="C221" s="2" t="s">
        <v>47</v>
      </c>
      <c r="D221" s="2" t="s">
        <v>48</v>
      </c>
      <c r="E221" s="3">
        <v>1399660.86</v>
      </c>
      <c r="F221" s="3">
        <v>3117.6</v>
      </c>
      <c r="G221" s="2" t="str">
        <f t="shared" si="3"/>
        <v>41903 2018 5</v>
      </c>
      <c r="H221" s="4">
        <f>VLOOKUP($G221,'R'!$D$2:$F$221,COLUMN()-COLUMN($F221),FALSE)-F221</f>
        <v>1.90084392670542E-10</v>
      </c>
      <c r="I221" s="4">
        <f>VLOOKUP($G221,'R'!$D$2:$F$221,COLUMN()-COLUMN($F221),FALSE)-E221</f>
        <v>0</v>
      </c>
    </row>
    <row r="222" spans="1:9" x14ac:dyDescent="0.2">
      <c r="A222" s="2" t="s">
        <v>53</v>
      </c>
      <c r="B222" s="2" t="s">
        <v>63</v>
      </c>
      <c r="C222" s="2" t="s">
        <v>27</v>
      </c>
      <c r="D222" s="2" t="s">
        <v>28</v>
      </c>
      <c r="E222" s="3">
        <v>7201895.8399999999</v>
      </c>
      <c r="F222" s="3">
        <v>11093565.960000001</v>
      </c>
      <c r="G222" s="2" t="str">
        <f t="shared" si="3"/>
        <v>20301 2018 6</v>
      </c>
      <c r="H222" s="4">
        <f>VLOOKUP($G222,'R'!$D$2:$F$221,COLUMN()-COLUMN($F222),FALSE)-F222</f>
        <v>0</v>
      </c>
      <c r="I222" s="4">
        <f>VLOOKUP($G222,'R'!$D$2:$F$221,COLUMN()-COLUMN($F222),FALSE)-E222</f>
        <v>1.0244548320770264E-8</v>
      </c>
    </row>
    <row r="223" spans="1:9" x14ac:dyDescent="0.2">
      <c r="A223" s="2" t="s">
        <v>53</v>
      </c>
      <c r="B223" s="2" t="s">
        <v>63</v>
      </c>
      <c r="C223" s="2" t="s">
        <v>29</v>
      </c>
      <c r="D223" s="2" t="s">
        <v>30</v>
      </c>
      <c r="E223" s="3">
        <v>37045644.75</v>
      </c>
      <c r="F223" s="3">
        <v>27893020.559999999</v>
      </c>
      <c r="G223" s="2" t="str">
        <f t="shared" si="3"/>
        <v>20302 2018 6</v>
      </c>
      <c r="H223" s="4">
        <f>VLOOKUP($G223,'R'!$D$2:$F$221,COLUMN()-COLUMN($F223),FALSE)-F223</f>
        <v>0</v>
      </c>
      <c r="I223" s="4">
        <f>VLOOKUP($G223,'R'!$D$2:$F$221,COLUMN()-COLUMN($F223),FALSE)-E223</f>
        <v>0</v>
      </c>
    </row>
    <row r="224" spans="1:9" x14ac:dyDescent="0.2">
      <c r="A224" s="2" t="s">
        <v>53</v>
      </c>
      <c r="B224" s="2" t="s">
        <v>63</v>
      </c>
      <c r="C224" s="2" t="s">
        <v>31</v>
      </c>
      <c r="D224" s="2" t="s">
        <v>32</v>
      </c>
      <c r="E224" s="3">
        <v>7948935.9900000002</v>
      </c>
      <c r="F224" s="3">
        <v>8585638.8800000008</v>
      </c>
      <c r="G224" s="2" t="str">
        <f t="shared" ref="G224:G276" si="4">C224&amp;" "&amp;B224&amp;" "&amp;A224</f>
        <v>20303 2018 6</v>
      </c>
      <c r="H224" s="4">
        <f>VLOOKUP($G224,'R'!$D$2:$F$221,COLUMN()-COLUMN($F224),FALSE)-F224</f>
        <v>1.862645149230957E-8</v>
      </c>
      <c r="I224" s="4">
        <f>VLOOKUP($G224,'R'!$D$2:$F$221,COLUMN()-COLUMN($F224),FALSE)-E224</f>
        <v>-2.0489096641540527E-8</v>
      </c>
    </row>
    <row r="225" spans="1:9" x14ac:dyDescent="0.2">
      <c r="A225" s="2" t="s">
        <v>53</v>
      </c>
      <c r="B225" s="2" t="s">
        <v>63</v>
      </c>
      <c r="C225" s="2" t="s">
        <v>33</v>
      </c>
      <c r="D225" s="2" t="s">
        <v>34</v>
      </c>
      <c r="E225" s="3">
        <v>160</v>
      </c>
      <c r="F225" s="3">
        <v>2987368.32</v>
      </c>
      <c r="G225" s="2" t="str">
        <f t="shared" si="4"/>
        <v>20402 2018 6</v>
      </c>
      <c r="H225" s="4">
        <f>VLOOKUP($G225,'R'!$D$2:$F$221,COLUMN()-COLUMN($F225),FALSE)-F225</f>
        <v>0</v>
      </c>
      <c r="I225" s="4">
        <f>VLOOKUP($G225,'R'!$D$2:$F$221,COLUMN()-COLUMN($F225),FALSE)-E225</f>
        <v>2.7000623958883807E-11</v>
      </c>
    </row>
    <row r="226" spans="1:9" x14ac:dyDescent="0.2">
      <c r="A226" s="2" t="s">
        <v>53</v>
      </c>
      <c r="B226" s="2" t="s">
        <v>63</v>
      </c>
      <c r="C226" s="2" t="s">
        <v>35</v>
      </c>
      <c r="D226" s="2" t="s">
        <v>36</v>
      </c>
      <c r="E226" s="3">
        <v>508815880.25742</v>
      </c>
      <c r="F226" s="3">
        <v>262393516.08000001</v>
      </c>
      <c r="G226" s="2" t="str">
        <f t="shared" si="4"/>
        <v>20501 2018 6</v>
      </c>
      <c r="H226" s="4">
        <f>VLOOKUP($G226,'R'!$D$2:$F$221,COLUMN()-COLUMN($F226),FALSE)-F226</f>
        <v>0</v>
      </c>
      <c r="I226" s="4">
        <f>VLOOKUP($G226,'R'!$D$2:$F$221,COLUMN()-COLUMN($F226),FALSE)-E226</f>
        <v>-28508961.777284026</v>
      </c>
    </row>
    <row r="227" spans="1:9" x14ac:dyDescent="0.2">
      <c r="A227" s="2" t="s">
        <v>53</v>
      </c>
      <c r="B227" s="2" t="s">
        <v>63</v>
      </c>
      <c r="C227" s="2" t="s">
        <v>37</v>
      </c>
      <c r="D227" s="2" t="s">
        <v>38</v>
      </c>
      <c r="E227" s="3">
        <v>55466902.700000003</v>
      </c>
      <c r="F227" s="3">
        <v>100680340.91</v>
      </c>
      <c r="G227" s="2" t="str">
        <f t="shared" si="4"/>
        <v>24000 2018 6</v>
      </c>
      <c r="H227" s="4">
        <f>VLOOKUP($G227,'R'!$D$2:$F$221,COLUMN()-COLUMN($F227),FALSE)-F227</f>
        <v>0</v>
      </c>
      <c r="I227" s="4">
        <f>VLOOKUP($G227,'R'!$D$2:$F$221,COLUMN()-COLUMN($F227),FALSE)-E227</f>
        <v>9.6857547760009766E-8</v>
      </c>
    </row>
    <row r="228" spans="1:9" x14ac:dyDescent="0.2">
      <c r="A228" s="2" t="s">
        <v>53</v>
      </c>
      <c r="B228" s="2" t="s">
        <v>63</v>
      </c>
      <c r="C228" s="2" t="s">
        <v>39</v>
      </c>
      <c r="D228" s="2" t="s">
        <v>40</v>
      </c>
      <c r="E228" s="3">
        <v>1230992.8799999999</v>
      </c>
      <c r="F228" s="3">
        <v>3938011.52</v>
      </c>
      <c r="G228" s="2" t="str">
        <f t="shared" si="4"/>
        <v>24209 2018 6</v>
      </c>
      <c r="H228" s="4">
        <f>VLOOKUP($G228,'R'!$D$2:$F$221,COLUMN()-COLUMN($F228),FALSE)-F228</f>
        <v>0</v>
      </c>
      <c r="I228" s="4">
        <f>VLOOKUP($G228,'R'!$D$2:$F$221,COLUMN()-COLUMN($F228),FALSE)-E228</f>
        <v>0</v>
      </c>
    </row>
    <row r="229" spans="1:9" x14ac:dyDescent="0.2">
      <c r="A229" s="2" t="s">
        <v>53</v>
      </c>
      <c r="B229" s="2" t="s">
        <v>63</v>
      </c>
      <c r="C229" s="2" t="s">
        <v>41</v>
      </c>
      <c r="D229" s="2" t="s">
        <v>42</v>
      </c>
      <c r="E229" s="3">
        <v>190266410.90000001</v>
      </c>
      <c r="F229" s="3">
        <v>323851838.25999999</v>
      </c>
      <c r="G229" s="2" t="str">
        <f t="shared" si="4"/>
        <v>24901 2018 6</v>
      </c>
      <c r="H229" s="4">
        <f>VLOOKUP($G229,'R'!$D$2:$F$221,COLUMN()-COLUMN($F229),FALSE)-F229</f>
        <v>0</v>
      </c>
      <c r="I229" s="4">
        <f>VLOOKUP($G229,'R'!$D$2:$F$221,COLUMN()-COLUMN($F229),FALSE)-E229</f>
        <v>0</v>
      </c>
    </row>
    <row r="230" spans="1:9" x14ac:dyDescent="0.2">
      <c r="A230" s="2" t="s">
        <v>53</v>
      </c>
      <c r="B230" s="2" t="s">
        <v>63</v>
      </c>
      <c r="C230" s="2" t="s">
        <v>43</v>
      </c>
      <c r="D230" s="2" t="s">
        <v>44</v>
      </c>
      <c r="E230" s="3">
        <v>125818.72</v>
      </c>
      <c r="F230" s="3">
        <v>4695982369.21</v>
      </c>
      <c r="G230" s="2" t="str">
        <f t="shared" si="4"/>
        <v>41231 2018 6</v>
      </c>
      <c r="H230" s="4">
        <f>VLOOKUP($G230,'R'!$D$2:$F$221,COLUMN()-COLUMN($F230),FALSE)-F230</f>
        <v>0</v>
      </c>
      <c r="I230" s="4">
        <f>VLOOKUP($G230,'R'!$D$2:$F$221,COLUMN()-COLUMN($F230),FALSE)-E230</f>
        <v>9.9971657618880272E-9</v>
      </c>
    </row>
    <row r="231" spans="1:9" x14ac:dyDescent="0.2">
      <c r="A231" s="2" t="s">
        <v>53</v>
      </c>
      <c r="B231" s="2" t="s">
        <v>63</v>
      </c>
      <c r="C231" s="2" t="s">
        <v>45</v>
      </c>
      <c r="D231" s="2" t="s">
        <v>46</v>
      </c>
      <c r="E231" s="3">
        <v>0</v>
      </c>
      <c r="F231" s="3">
        <v>4747196.7699999996</v>
      </c>
      <c r="G231" s="2" t="str">
        <f t="shared" si="4"/>
        <v>41232 2018 6</v>
      </c>
      <c r="H231" s="4">
        <f>VLOOKUP($G231,'R'!$D$2:$F$221,COLUMN()-COLUMN($F231),FALSE)-F231</f>
        <v>0</v>
      </c>
      <c r="I231" s="4">
        <f>VLOOKUP($G231,'R'!$D$2:$F$221,COLUMN()-COLUMN($F231),FALSE)-E231</f>
        <v>0</v>
      </c>
    </row>
    <row r="232" spans="1:9" x14ac:dyDescent="0.2">
      <c r="A232" s="2" t="s">
        <v>53</v>
      </c>
      <c r="B232" s="2" t="s">
        <v>63</v>
      </c>
      <c r="C232" s="2" t="s">
        <v>47</v>
      </c>
      <c r="D232" s="2" t="s">
        <v>48</v>
      </c>
      <c r="E232" s="3">
        <v>1808660.86</v>
      </c>
      <c r="F232" s="3">
        <v>412117.6</v>
      </c>
      <c r="G232" s="2" t="str">
        <f t="shared" si="4"/>
        <v>41903 2018 6</v>
      </c>
      <c r="H232" s="4">
        <f>VLOOKUP($G232,'R'!$D$2:$F$221,COLUMN()-COLUMN($F232),FALSE)-F232</f>
        <v>0</v>
      </c>
      <c r="I232" s="4">
        <f>VLOOKUP($G232,'R'!$D$2:$F$221,COLUMN()-COLUMN($F232),FALSE)-E232</f>
        <v>0</v>
      </c>
    </row>
    <row r="233" spans="1:9" x14ac:dyDescent="0.2">
      <c r="A233" s="2" t="s">
        <v>54</v>
      </c>
      <c r="B233" s="2" t="s">
        <v>63</v>
      </c>
      <c r="C233" s="2" t="s">
        <v>27</v>
      </c>
      <c r="D233" s="2" t="s">
        <v>28</v>
      </c>
      <c r="E233" s="3">
        <v>9189504.9199999999</v>
      </c>
      <c r="F233" s="3">
        <v>13064802.24</v>
      </c>
      <c r="G233" s="2" t="str">
        <f t="shared" si="4"/>
        <v>20301 2018 7</v>
      </c>
      <c r="H233" s="4">
        <f>VLOOKUP($G233,'R'!$D$2:$F$221,COLUMN()-COLUMN($F233),FALSE)-F233</f>
        <v>0</v>
      </c>
      <c r="I233" s="4">
        <f>VLOOKUP($G233,'R'!$D$2:$F$221,COLUMN()-COLUMN($F233),FALSE)-E233</f>
        <v>0</v>
      </c>
    </row>
    <row r="234" spans="1:9" x14ac:dyDescent="0.2">
      <c r="A234" s="2" t="s">
        <v>54</v>
      </c>
      <c r="B234" s="2" t="s">
        <v>63</v>
      </c>
      <c r="C234" s="2" t="s">
        <v>29</v>
      </c>
      <c r="D234" s="2" t="s">
        <v>30</v>
      </c>
      <c r="E234" s="3">
        <v>38806749.68</v>
      </c>
      <c r="F234" s="3">
        <v>26994852.73</v>
      </c>
      <c r="G234" s="2" t="str">
        <f t="shared" si="4"/>
        <v>20302 2018 7</v>
      </c>
      <c r="H234" s="4">
        <f>VLOOKUP($G234,'R'!$D$2:$F$221,COLUMN()-COLUMN($F234),FALSE)-F234</f>
        <v>0</v>
      </c>
      <c r="I234" s="4">
        <f>VLOOKUP($G234,'R'!$D$2:$F$221,COLUMN()-COLUMN($F234),FALSE)-E234</f>
        <v>0</v>
      </c>
    </row>
    <row r="235" spans="1:9" x14ac:dyDescent="0.2">
      <c r="A235" s="2" t="s">
        <v>54</v>
      </c>
      <c r="B235" s="2" t="s">
        <v>63</v>
      </c>
      <c r="C235" s="2" t="s">
        <v>31</v>
      </c>
      <c r="D235" s="2" t="s">
        <v>32</v>
      </c>
      <c r="E235" s="3">
        <v>7105750.2000000002</v>
      </c>
      <c r="F235" s="3">
        <v>12263099.76</v>
      </c>
      <c r="G235" s="2" t="str">
        <f t="shared" si="4"/>
        <v>20303 2018 7</v>
      </c>
      <c r="H235" s="4">
        <f>VLOOKUP($G235,'R'!$D$2:$F$221,COLUMN()-COLUMN($F235),FALSE)-F235</f>
        <v>0</v>
      </c>
      <c r="I235" s="4">
        <f>VLOOKUP($G235,'R'!$D$2:$F$221,COLUMN()-COLUMN($F235),FALSE)-E235</f>
        <v>-2.0489096641540527E-8</v>
      </c>
    </row>
    <row r="236" spans="1:9" x14ac:dyDescent="0.2">
      <c r="A236" s="2" t="s">
        <v>54</v>
      </c>
      <c r="B236" s="2" t="s">
        <v>63</v>
      </c>
      <c r="C236" s="2" t="s">
        <v>33</v>
      </c>
      <c r="D236" s="2" t="s">
        <v>34</v>
      </c>
      <c r="E236" s="3">
        <v>148.72</v>
      </c>
      <c r="F236" s="3">
        <v>3306674.09</v>
      </c>
      <c r="G236" s="2" t="str">
        <f t="shared" si="4"/>
        <v>20402 2018 7</v>
      </c>
      <c r="H236" s="4">
        <f>VLOOKUP($G236,'R'!$D$2:$F$221,COLUMN()-COLUMN($F236),FALSE)-F236</f>
        <v>0</v>
      </c>
      <c r="I236" s="4">
        <f>VLOOKUP($G236,'R'!$D$2:$F$221,COLUMN()-COLUMN($F236),FALSE)-E236</f>
        <v>2.7000623958883807E-11</v>
      </c>
    </row>
    <row r="237" spans="1:9" x14ac:dyDescent="0.2">
      <c r="A237" s="2" t="s">
        <v>54</v>
      </c>
      <c r="B237" s="2" t="s">
        <v>63</v>
      </c>
      <c r="C237" s="2" t="s">
        <v>35</v>
      </c>
      <c r="D237" s="2" t="s">
        <v>36</v>
      </c>
      <c r="E237" s="3">
        <v>463715903.18763101</v>
      </c>
      <c r="F237" s="3">
        <v>256568658.03999999</v>
      </c>
      <c r="G237" s="2" t="str">
        <f t="shared" si="4"/>
        <v>20501 2018 7</v>
      </c>
      <c r="H237" s="4">
        <f>VLOOKUP($G237,'R'!$D$2:$F$221,COLUMN()-COLUMN($F237),FALSE)-F237</f>
        <v>0</v>
      </c>
      <c r="I237" s="4">
        <f>VLOOKUP($G237,'R'!$D$2:$F$221,COLUMN()-COLUMN($F237),FALSE)-E237</f>
        <v>-23696573.115873992</v>
      </c>
    </row>
    <row r="238" spans="1:9" x14ac:dyDescent="0.2">
      <c r="A238" s="2" t="s">
        <v>54</v>
      </c>
      <c r="B238" s="2" t="s">
        <v>63</v>
      </c>
      <c r="C238" s="2" t="s">
        <v>37</v>
      </c>
      <c r="D238" s="2" t="s">
        <v>38</v>
      </c>
      <c r="E238" s="3">
        <v>51474936.990000002</v>
      </c>
      <c r="F238" s="3">
        <v>132269018.37</v>
      </c>
      <c r="G238" s="2" t="str">
        <f t="shared" si="4"/>
        <v>24000 2018 7</v>
      </c>
      <c r="H238" s="4">
        <f>VLOOKUP($G238,'R'!$D$2:$F$221,COLUMN()-COLUMN($F238),FALSE)-F238</f>
        <v>0</v>
      </c>
      <c r="I238" s="4">
        <f>VLOOKUP($G238,'R'!$D$2:$F$221,COLUMN()-COLUMN($F238),FALSE)-E238</f>
        <v>9.6857547760009766E-8</v>
      </c>
    </row>
    <row r="239" spans="1:9" x14ac:dyDescent="0.2">
      <c r="A239" s="2" t="s">
        <v>54</v>
      </c>
      <c r="B239" s="2" t="s">
        <v>63</v>
      </c>
      <c r="C239" s="2" t="s">
        <v>39</v>
      </c>
      <c r="D239" s="2" t="s">
        <v>40</v>
      </c>
      <c r="E239" s="3">
        <v>735866.56</v>
      </c>
      <c r="F239" s="3">
        <v>3428937.86</v>
      </c>
      <c r="G239" s="2" t="str">
        <f t="shared" si="4"/>
        <v>24209 2018 7</v>
      </c>
      <c r="H239" s="4">
        <f>VLOOKUP($G239,'R'!$D$2:$F$221,COLUMN()-COLUMN($F239),FALSE)-F239</f>
        <v>0</v>
      </c>
      <c r="I239" s="4">
        <f>VLOOKUP($G239,'R'!$D$2:$F$221,COLUMN()-COLUMN($F239),FALSE)-E239</f>
        <v>0</v>
      </c>
    </row>
    <row r="240" spans="1:9" x14ac:dyDescent="0.2">
      <c r="A240" s="2" t="s">
        <v>54</v>
      </c>
      <c r="B240" s="2" t="s">
        <v>63</v>
      </c>
      <c r="C240" s="2" t="s">
        <v>41</v>
      </c>
      <c r="D240" s="2" t="s">
        <v>42</v>
      </c>
      <c r="E240" s="3">
        <v>202107992.28</v>
      </c>
      <c r="F240" s="3">
        <v>864910720.65999997</v>
      </c>
      <c r="G240" s="2" t="str">
        <f t="shared" si="4"/>
        <v>24901 2018 7</v>
      </c>
      <c r="H240" s="4">
        <f>VLOOKUP($G240,'R'!$D$2:$F$221,COLUMN()-COLUMN($F240),FALSE)-F240</f>
        <v>0</v>
      </c>
      <c r="I240" s="4">
        <f>VLOOKUP($G240,'R'!$D$2:$F$221,COLUMN()-COLUMN($F240),FALSE)-E240</f>
        <v>0</v>
      </c>
    </row>
    <row r="241" spans="1:9" x14ac:dyDescent="0.2">
      <c r="A241" s="2" t="s">
        <v>54</v>
      </c>
      <c r="B241" s="2" t="s">
        <v>63</v>
      </c>
      <c r="C241" s="2" t="s">
        <v>43</v>
      </c>
      <c r="D241" s="2" t="s">
        <v>44</v>
      </c>
      <c r="E241" s="3">
        <v>460774.98</v>
      </c>
      <c r="F241" s="3">
        <v>4695523398.21</v>
      </c>
      <c r="G241" s="2" t="str">
        <f t="shared" si="4"/>
        <v>41231 2018 7</v>
      </c>
      <c r="H241" s="4">
        <f>VLOOKUP($G241,'R'!$D$2:$F$221,COLUMN()-COLUMN($F241),FALSE)-F241</f>
        <v>0</v>
      </c>
      <c r="I241" s="4">
        <f>VLOOKUP($G241,'R'!$D$2:$F$221,COLUMN()-COLUMN($F241),FALSE)-E241</f>
        <v>1.0011717677116394E-8</v>
      </c>
    </row>
    <row r="242" spans="1:9" x14ac:dyDescent="0.2">
      <c r="A242" s="2" t="s">
        <v>54</v>
      </c>
      <c r="B242" s="2" t="s">
        <v>63</v>
      </c>
      <c r="C242" s="2" t="s">
        <v>45</v>
      </c>
      <c r="D242" s="2" t="s">
        <v>46</v>
      </c>
      <c r="E242" s="3">
        <v>0</v>
      </c>
      <c r="F242" s="3">
        <v>4747196.7699999996</v>
      </c>
      <c r="G242" s="2" t="str">
        <f t="shared" si="4"/>
        <v>41232 2018 7</v>
      </c>
      <c r="H242" s="4">
        <f>VLOOKUP($G242,'R'!$D$2:$F$221,COLUMN()-COLUMN($F242),FALSE)-F242</f>
        <v>0</v>
      </c>
      <c r="I242" s="4">
        <f>VLOOKUP($G242,'R'!$D$2:$F$221,COLUMN()-COLUMN($F242),FALSE)-E242</f>
        <v>0</v>
      </c>
    </row>
    <row r="243" spans="1:9" x14ac:dyDescent="0.2">
      <c r="A243" s="2" t="s">
        <v>54</v>
      </c>
      <c r="B243" s="2" t="s">
        <v>63</v>
      </c>
      <c r="C243" s="2" t="s">
        <v>47</v>
      </c>
      <c r="D243" s="2" t="s">
        <v>48</v>
      </c>
      <c r="E243" s="3">
        <v>1808660.86</v>
      </c>
      <c r="F243" s="3">
        <v>412117.6</v>
      </c>
      <c r="G243" s="2" t="str">
        <f t="shared" si="4"/>
        <v>41903 2018 7</v>
      </c>
      <c r="H243" s="4">
        <f>VLOOKUP($G243,'R'!$D$2:$F$221,COLUMN()-COLUMN($F243),FALSE)-F243</f>
        <v>0</v>
      </c>
      <c r="I243" s="4">
        <f>VLOOKUP($G243,'R'!$D$2:$F$221,COLUMN()-COLUMN($F243),FALSE)-E243</f>
        <v>0</v>
      </c>
    </row>
    <row r="244" spans="1:9" x14ac:dyDescent="0.2">
      <c r="A244" s="2" t="s">
        <v>55</v>
      </c>
      <c r="B244" s="2" t="s">
        <v>63</v>
      </c>
      <c r="C244" s="2" t="s">
        <v>27</v>
      </c>
      <c r="D244" s="2" t="s">
        <v>28</v>
      </c>
      <c r="E244" s="3">
        <v>6461697.8099999996</v>
      </c>
      <c r="F244" s="3">
        <v>12654512.720000001</v>
      </c>
      <c r="G244" s="2" t="str">
        <f t="shared" si="4"/>
        <v>20301 2018 8</v>
      </c>
      <c r="H244" s="4">
        <f>VLOOKUP($G244,'R'!$D$2:$F$221,COLUMN()-COLUMN($F244),FALSE)-F244</f>
        <v>0</v>
      </c>
      <c r="I244" s="4">
        <f>VLOOKUP($G244,'R'!$D$2:$F$221,COLUMN()-COLUMN($F244),FALSE)-E244</f>
        <v>1.0244548320770264E-8</v>
      </c>
    </row>
    <row r="245" spans="1:9" x14ac:dyDescent="0.2">
      <c r="A245" s="2" t="s">
        <v>55</v>
      </c>
      <c r="B245" s="2" t="s">
        <v>63</v>
      </c>
      <c r="C245" s="2" t="s">
        <v>29</v>
      </c>
      <c r="D245" s="2" t="s">
        <v>30</v>
      </c>
      <c r="E245" s="3">
        <v>34794236.960000001</v>
      </c>
      <c r="F245" s="3">
        <v>22721778.870000001</v>
      </c>
      <c r="G245" s="2" t="str">
        <f t="shared" si="4"/>
        <v>20302 2018 8</v>
      </c>
      <c r="H245" s="4">
        <f>VLOOKUP($G245,'R'!$D$2:$F$221,COLUMN()-COLUMN($F245),FALSE)-F245</f>
        <v>0</v>
      </c>
      <c r="I245" s="4">
        <f>VLOOKUP($G245,'R'!$D$2:$F$221,COLUMN()-COLUMN($F245),FALSE)-E245</f>
        <v>0</v>
      </c>
    </row>
    <row r="246" spans="1:9" x14ac:dyDescent="0.2">
      <c r="A246" s="2" t="s">
        <v>55</v>
      </c>
      <c r="B246" s="2" t="s">
        <v>63</v>
      </c>
      <c r="C246" s="2" t="s">
        <v>31</v>
      </c>
      <c r="D246" s="2" t="s">
        <v>32</v>
      </c>
      <c r="E246" s="3">
        <v>22241881.68</v>
      </c>
      <c r="F246" s="3">
        <v>18928580.719999999</v>
      </c>
      <c r="G246" s="2" t="str">
        <f t="shared" si="4"/>
        <v>20303 2018 8</v>
      </c>
      <c r="H246" s="4">
        <f>VLOOKUP($G246,'R'!$D$2:$F$221,COLUMN()-COLUMN($F246),FALSE)-F246</f>
        <v>0</v>
      </c>
      <c r="I246" s="4">
        <f>VLOOKUP($G246,'R'!$D$2:$F$221,COLUMN()-COLUMN($F246),FALSE)-E246</f>
        <v>0</v>
      </c>
    </row>
    <row r="247" spans="1:9" x14ac:dyDescent="0.2">
      <c r="A247" s="2" t="s">
        <v>55</v>
      </c>
      <c r="B247" s="2" t="s">
        <v>63</v>
      </c>
      <c r="C247" s="2" t="s">
        <v>33</v>
      </c>
      <c r="D247" s="2" t="s">
        <v>34</v>
      </c>
      <c r="E247" s="3">
        <v>0</v>
      </c>
      <c r="F247" s="3">
        <v>2696237.09</v>
      </c>
      <c r="G247" s="2" t="str">
        <f t="shared" si="4"/>
        <v>20402 2018 8</v>
      </c>
      <c r="H247" s="4">
        <f>VLOOKUP($G247,'R'!$D$2:$F$221,COLUMN()-COLUMN($F247),FALSE)-F247</f>
        <v>0</v>
      </c>
      <c r="I247" s="4">
        <f>VLOOKUP($G247,'R'!$D$2:$F$221,COLUMN()-COLUMN($F247),FALSE)-E247</f>
        <v>2.7171154215466199E-11</v>
      </c>
    </row>
    <row r="248" spans="1:9" x14ac:dyDescent="0.2">
      <c r="A248" s="2" t="s">
        <v>55</v>
      </c>
      <c r="B248" s="2" t="s">
        <v>63</v>
      </c>
      <c r="C248" s="2" t="s">
        <v>35</v>
      </c>
      <c r="D248" s="2" t="s">
        <v>36</v>
      </c>
      <c r="E248" s="3">
        <v>467367477.93448502</v>
      </c>
      <c r="F248" s="3">
        <v>237163989.97999999</v>
      </c>
      <c r="G248" s="2" t="str">
        <f t="shared" si="4"/>
        <v>20501 2018 8</v>
      </c>
      <c r="H248" s="4">
        <f>VLOOKUP($G248,'R'!$D$2:$F$221,COLUMN()-COLUMN($F248),FALSE)-F248</f>
        <v>0</v>
      </c>
      <c r="I248" s="4">
        <f>VLOOKUP($G248,'R'!$D$2:$F$221,COLUMN()-COLUMN($F248),FALSE)-E248</f>
        <v>-43997554.211350024</v>
      </c>
    </row>
    <row r="249" spans="1:9" x14ac:dyDescent="0.2">
      <c r="A249" s="2" t="s">
        <v>55</v>
      </c>
      <c r="B249" s="2" t="s">
        <v>63</v>
      </c>
      <c r="C249" s="2" t="s">
        <v>37</v>
      </c>
      <c r="D249" s="2" t="s">
        <v>38</v>
      </c>
      <c r="E249" s="3">
        <v>51892856.979999997</v>
      </c>
      <c r="F249" s="3">
        <v>108850965.01000001</v>
      </c>
      <c r="G249" s="2" t="str">
        <f t="shared" si="4"/>
        <v>24000 2018 8</v>
      </c>
      <c r="H249" s="4">
        <f>VLOOKUP($G249,'R'!$D$2:$F$221,COLUMN()-COLUMN($F249),FALSE)-F249</f>
        <v>0</v>
      </c>
      <c r="I249" s="4">
        <f>VLOOKUP($G249,'R'!$D$2:$F$221,COLUMN()-COLUMN($F249),FALSE)-E249</f>
        <v>0</v>
      </c>
    </row>
    <row r="250" spans="1:9" x14ac:dyDescent="0.2">
      <c r="A250" s="2" t="s">
        <v>55</v>
      </c>
      <c r="B250" s="2" t="s">
        <v>63</v>
      </c>
      <c r="C250" s="2" t="s">
        <v>39</v>
      </c>
      <c r="D250" s="2" t="s">
        <v>40</v>
      </c>
      <c r="E250" s="3">
        <v>743000.58</v>
      </c>
      <c r="F250" s="3">
        <v>3773148.63</v>
      </c>
      <c r="G250" s="2" t="str">
        <f t="shared" si="4"/>
        <v>24209 2018 8</v>
      </c>
      <c r="H250" s="4">
        <f>VLOOKUP($G250,'R'!$D$2:$F$221,COLUMN()-COLUMN($F250),FALSE)-F250</f>
        <v>0</v>
      </c>
      <c r="I250" s="4">
        <f>VLOOKUP($G250,'R'!$D$2:$F$221,COLUMN()-COLUMN($F250),FALSE)-E250</f>
        <v>0</v>
      </c>
    </row>
    <row r="251" spans="1:9" x14ac:dyDescent="0.2">
      <c r="A251" s="2" t="s">
        <v>55</v>
      </c>
      <c r="B251" s="2" t="s">
        <v>63</v>
      </c>
      <c r="C251" s="2" t="s">
        <v>41</v>
      </c>
      <c r="D251" s="2" t="s">
        <v>42</v>
      </c>
      <c r="E251" s="3">
        <v>402834733.52999997</v>
      </c>
      <c r="F251" s="3">
        <v>843212660.77999997</v>
      </c>
      <c r="G251" s="2" t="str">
        <f t="shared" si="4"/>
        <v>24901 2018 8</v>
      </c>
      <c r="H251" s="4">
        <f>VLOOKUP($G251,'R'!$D$2:$F$221,COLUMN()-COLUMN($F251),FALSE)-F251</f>
        <v>0</v>
      </c>
      <c r="I251" s="4">
        <f>VLOOKUP($G251,'R'!$D$2:$F$221,COLUMN()-COLUMN($F251),FALSE)-E251</f>
        <v>0</v>
      </c>
    </row>
    <row r="252" spans="1:9" x14ac:dyDescent="0.2">
      <c r="A252" s="2" t="s">
        <v>55</v>
      </c>
      <c r="B252" s="2" t="s">
        <v>63</v>
      </c>
      <c r="C252" s="2" t="s">
        <v>43</v>
      </c>
      <c r="D252" s="2" t="s">
        <v>44</v>
      </c>
      <c r="E252" s="3">
        <v>265247.98</v>
      </c>
      <c r="F252" s="3">
        <v>4696942492.9399996</v>
      </c>
      <c r="G252" s="2" t="str">
        <f t="shared" si="4"/>
        <v>41231 2018 8</v>
      </c>
      <c r="H252" s="4">
        <f>VLOOKUP($G252,'R'!$D$2:$F$221,COLUMN()-COLUMN($F252),FALSE)-F252</f>
        <v>0</v>
      </c>
      <c r="I252" s="4">
        <f>VLOOKUP($G252,'R'!$D$2:$F$221,COLUMN()-COLUMN($F252),FALSE)-E252</f>
        <v>9.0221874415874481E-9</v>
      </c>
    </row>
    <row r="253" spans="1:9" x14ac:dyDescent="0.2">
      <c r="A253" s="2" t="s">
        <v>55</v>
      </c>
      <c r="B253" s="2" t="s">
        <v>63</v>
      </c>
      <c r="C253" s="2" t="s">
        <v>45</v>
      </c>
      <c r="D253" s="2" t="s">
        <v>46</v>
      </c>
      <c r="E253" s="3">
        <v>0</v>
      </c>
      <c r="F253" s="3">
        <v>4747196.7699999996</v>
      </c>
      <c r="G253" s="2" t="str">
        <f t="shared" si="4"/>
        <v>41232 2018 8</v>
      </c>
      <c r="H253" s="4">
        <f>VLOOKUP($G253,'R'!$D$2:$F$221,COLUMN()-COLUMN($F253),FALSE)-F253</f>
        <v>0</v>
      </c>
      <c r="I253" s="4">
        <f>VLOOKUP($G253,'R'!$D$2:$F$221,COLUMN()-COLUMN($F253),FALSE)-E253</f>
        <v>0</v>
      </c>
    </row>
    <row r="254" spans="1:9" x14ac:dyDescent="0.2">
      <c r="A254" s="2" t="s">
        <v>55</v>
      </c>
      <c r="B254" s="2" t="s">
        <v>63</v>
      </c>
      <c r="C254" s="2" t="s">
        <v>47</v>
      </c>
      <c r="D254" s="2" t="s">
        <v>48</v>
      </c>
      <c r="E254" s="3">
        <v>1808660.86</v>
      </c>
      <c r="F254" s="3">
        <v>613073.84</v>
      </c>
      <c r="G254" s="2" t="str">
        <f t="shared" si="4"/>
        <v>41903 2018 8</v>
      </c>
      <c r="H254" s="4">
        <f>VLOOKUP($G254,'R'!$D$2:$F$221,COLUMN()-COLUMN($F254),FALSE)-F254</f>
        <v>0</v>
      </c>
      <c r="I254" s="4">
        <f>VLOOKUP($G254,'R'!$D$2:$F$221,COLUMN()-COLUMN($F254),FALSE)-E254</f>
        <v>0</v>
      </c>
    </row>
    <row r="255" spans="1:9" x14ac:dyDescent="0.2">
      <c r="A255" s="2" t="s">
        <v>56</v>
      </c>
      <c r="B255" s="2" t="s">
        <v>63</v>
      </c>
      <c r="C255" s="2" t="s">
        <v>27</v>
      </c>
      <c r="D255" s="2" t="s">
        <v>28</v>
      </c>
      <c r="E255" s="3">
        <v>5640482.9100000001</v>
      </c>
      <c r="F255" s="3">
        <v>7867356.1900000004</v>
      </c>
      <c r="G255" s="2" t="str">
        <f t="shared" si="4"/>
        <v>20301 2018 9</v>
      </c>
      <c r="H255" s="4" t="e">
        <f>VLOOKUP($G255,'R'!$D$2:$F$221,COLUMN()-COLUMN($F255),FALSE)-F255</f>
        <v>#N/A</v>
      </c>
      <c r="I255" s="4" t="e">
        <f>VLOOKUP($G255,'R'!$D$2:$F$221,COLUMN()-COLUMN($F255),FALSE)-E255</f>
        <v>#N/A</v>
      </c>
    </row>
    <row r="256" spans="1:9" x14ac:dyDescent="0.2">
      <c r="A256" s="2" t="s">
        <v>56</v>
      </c>
      <c r="B256" s="2" t="s">
        <v>63</v>
      </c>
      <c r="C256" s="2" t="s">
        <v>29</v>
      </c>
      <c r="D256" s="2" t="s">
        <v>30</v>
      </c>
      <c r="E256" s="3">
        <v>32032975.059999999</v>
      </c>
      <c r="F256" s="3">
        <v>20604362.510000002</v>
      </c>
      <c r="G256" s="2" t="str">
        <f t="shared" si="4"/>
        <v>20302 2018 9</v>
      </c>
      <c r="H256" s="4" t="e">
        <f>VLOOKUP($G256,'R'!$D$2:$F$221,COLUMN()-COLUMN($F256),FALSE)-F256</f>
        <v>#N/A</v>
      </c>
      <c r="I256" s="4" t="e">
        <f>VLOOKUP($G256,'R'!$D$2:$F$221,COLUMN()-COLUMN($F256),FALSE)-E256</f>
        <v>#N/A</v>
      </c>
    </row>
    <row r="257" spans="1:9" x14ac:dyDescent="0.2">
      <c r="A257" s="2" t="s">
        <v>56</v>
      </c>
      <c r="B257" s="2" t="s">
        <v>63</v>
      </c>
      <c r="C257" s="2" t="s">
        <v>31</v>
      </c>
      <c r="D257" s="2" t="s">
        <v>32</v>
      </c>
      <c r="E257" s="3">
        <v>5908953.4199999999</v>
      </c>
      <c r="F257" s="3">
        <v>8260806.3600000003</v>
      </c>
      <c r="G257" s="2" t="str">
        <f t="shared" si="4"/>
        <v>20303 2018 9</v>
      </c>
      <c r="H257" s="4" t="e">
        <f>VLOOKUP($G257,'R'!$D$2:$F$221,COLUMN()-COLUMN($F257),FALSE)-F257</f>
        <v>#N/A</v>
      </c>
      <c r="I257" s="4" t="e">
        <f>VLOOKUP($G257,'R'!$D$2:$F$221,COLUMN()-COLUMN($F257),FALSE)-E257</f>
        <v>#N/A</v>
      </c>
    </row>
    <row r="258" spans="1:9" x14ac:dyDescent="0.2">
      <c r="A258" s="2" t="s">
        <v>56</v>
      </c>
      <c r="B258" s="2" t="s">
        <v>63</v>
      </c>
      <c r="C258" s="2" t="s">
        <v>33</v>
      </c>
      <c r="D258" s="2" t="s">
        <v>34</v>
      </c>
      <c r="E258" s="3">
        <v>0</v>
      </c>
      <c r="F258" s="3">
        <v>6378770.1699999999</v>
      </c>
      <c r="G258" s="2" t="str">
        <f t="shared" si="4"/>
        <v>20402 2018 9</v>
      </c>
      <c r="H258" s="4" t="e">
        <f>VLOOKUP($G258,'R'!$D$2:$F$221,COLUMN()-COLUMN($F258),FALSE)-F258</f>
        <v>#N/A</v>
      </c>
      <c r="I258" s="4" t="e">
        <f>VLOOKUP($G258,'R'!$D$2:$F$221,COLUMN()-COLUMN($F258),FALSE)-E258</f>
        <v>#N/A</v>
      </c>
    </row>
    <row r="259" spans="1:9" x14ac:dyDescent="0.2">
      <c r="A259" s="2" t="s">
        <v>56</v>
      </c>
      <c r="B259" s="2" t="s">
        <v>63</v>
      </c>
      <c r="C259" s="2" t="s">
        <v>35</v>
      </c>
      <c r="D259" s="2" t="s">
        <v>36</v>
      </c>
      <c r="E259" s="3">
        <v>546767441.93066502</v>
      </c>
      <c r="F259" s="3">
        <v>228800537.47999999</v>
      </c>
      <c r="G259" s="2" t="str">
        <f t="shared" si="4"/>
        <v>20501 2018 9</v>
      </c>
      <c r="H259" s="4" t="e">
        <f>VLOOKUP($G259,'R'!$D$2:$F$221,COLUMN()-COLUMN($F259),FALSE)-F259</f>
        <v>#N/A</v>
      </c>
      <c r="I259" s="4" t="e">
        <f>VLOOKUP($G259,'R'!$D$2:$F$221,COLUMN()-COLUMN($F259),FALSE)-E259</f>
        <v>#N/A</v>
      </c>
    </row>
    <row r="260" spans="1:9" x14ac:dyDescent="0.2">
      <c r="A260" s="2" t="s">
        <v>56</v>
      </c>
      <c r="B260" s="2" t="s">
        <v>63</v>
      </c>
      <c r="C260" s="2" t="s">
        <v>37</v>
      </c>
      <c r="D260" s="2" t="s">
        <v>38</v>
      </c>
      <c r="E260" s="3">
        <v>51489937.159999996</v>
      </c>
      <c r="F260" s="3">
        <v>112484558.13</v>
      </c>
      <c r="G260" s="2" t="str">
        <f t="shared" si="4"/>
        <v>24000 2018 9</v>
      </c>
      <c r="H260" s="4" t="e">
        <f>VLOOKUP($G260,'R'!$D$2:$F$221,COLUMN()-COLUMN($F260),FALSE)-F260</f>
        <v>#N/A</v>
      </c>
      <c r="I260" s="4" t="e">
        <f>VLOOKUP($G260,'R'!$D$2:$F$221,COLUMN()-COLUMN($F260),FALSE)-E260</f>
        <v>#N/A</v>
      </c>
    </row>
    <row r="261" spans="1:9" x14ac:dyDescent="0.2">
      <c r="A261" s="2" t="s">
        <v>56</v>
      </c>
      <c r="B261" s="2" t="s">
        <v>63</v>
      </c>
      <c r="C261" s="2" t="s">
        <v>39</v>
      </c>
      <c r="D261" s="2" t="s">
        <v>40</v>
      </c>
      <c r="E261" s="3">
        <v>914474.58</v>
      </c>
      <c r="F261" s="3">
        <v>3973243.71</v>
      </c>
      <c r="G261" s="2" t="str">
        <f t="shared" si="4"/>
        <v>24209 2018 9</v>
      </c>
      <c r="H261" s="4" t="e">
        <f>VLOOKUP($G261,'R'!$D$2:$F$221,COLUMN()-COLUMN($F261),FALSE)-F261</f>
        <v>#N/A</v>
      </c>
      <c r="I261" s="4" t="e">
        <f>VLOOKUP($G261,'R'!$D$2:$F$221,COLUMN()-COLUMN($F261),FALSE)-E261</f>
        <v>#N/A</v>
      </c>
    </row>
    <row r="262" spans="1:9" x14ac:dyDescent="0.2">
      <c r="A262" s="2" t="s">
        <v>56</v>
      </c>
      <c r="B262" s="2" t="s">
        <v>63</v>
      </c>
      <c r="C262" s="2" t="s">
        <v>41</v>
      </c>
      <c r="D262" s="2" t="s">
        <v>42</v>
      </c>
      <c r="E262" s="3">
        <v>140373569.37</v>
      </c>
      <c r="F262" s="3">
        <v>715442951.90999997</v>
      </c>
      <c r="G262" s="2" t="str">
        <f t="shared" si="4"/>
        <v>24901 2018 9</v>
      </c>
      <c r="H262" s="4" t="e">
        <f>VLOOKUP($G262,'R'!$D$2:$F$221,COLUMN()-COLUMN($F262),FALSE)-F262</f>
        <v>#N/A</v>
      </c>
      <c r="I262" s="4" t="e">
        <f>VLOOKUP($G262,'R'!$D$2:$F$221,COLUMN()-COLUMN($F262),FALSE)-E262</f>
        <v>#N/A</v>
      </c>
    </row>
    <row r="263" spans="1:9" x14ac:dyDescent="0.2">
      <c r="A263" s="2" t="s">
        <v>56</v>
      </c>
      <c r="B263" s="2" t="s">
        <v>63</v>
      </c>
      <c r="C263" s="2" t="s">
        <v>43</v>
      </c>
      <c r="D263" s="2" t="s">
        <v>44</v>
      </c>
      <c r="E263" s="3">
        <v>1701182.93</v>
      </c>
      <c r="F263" s="3">
        <v>4658712838.6899996</v>
      </c>
      <c r="G263" s="2" t="str">
        <f t="shared" si="4"/>
        <v>41231 2018 9</v>
      </c>
      <c r="H263" s="4" t="e">
        <f>VLOOKUP($G263,'R'!$D$2:$F$221,COLUMN()-COLUMN($F263),FALSE)-F263</f>
        <v>#N/A</v>
      </c>
      <c r="I263" s="4" t="e">
        <f>VLOOKUP($G263,'R'!$D$2:$F$221,COLUMN()-COLUMN($F263),FALSE)-E263</f>
        <v>#N/A</v>
      </c>
    </row>
    <row r="264" spans="1:9" x14ac:dyDescent="0.2">
      <c r="A264" s="2" t="s">
        <v>56</v>
      </c>
      <c r="B264" s="2" t="s">
        <v>63</v>
      </c>
      <c r="C264" s="2" t="s">
        <v>45</v>
      </c>
      <c r="D264" s="2" t="s">
        <v>46</v>
      </c>
      <c r="E264" s="3">
        <v>0</v>
      </c>
      <c r="F264" s="3">
        <v>4747196.7699999996</v>
      </c>
      <c r="G264" s="2" t="str">
        <f t="shared" si="4"/>
        <v>41232 2018 9</v>
      </c>
      <c r="H264" s="4" t="e">
        <f>VLOOKUP($G264,'R'!$D$2:$F$221,COLUMN()-COLUMN($F264),FALSE)-F264</f>
        <v>#N/A</v>
      </c>
      <c r="I264" s="4" t="e">
        <f>VLOOKUP($G264,'R'!$D$2:$F$221,COLUMN()-COLUMN($F264),FALSE)-E264</f>
        <v>#N/A</v>
      </c>
    </row>
    <row r="265" spans="1:9" x14ac:dyDescent="0.2">
      <c r="A265" s="2" t="s">
        <v>56</v>
      </c>
      <c r="B265" s="2" t="s">
        <v>63</v>
      </c>
      <c r="C265" s="2" t="s">
        <v>47</v>
      </c>
      <c r="D265" s="2" t="s">
        <v>48</v>
      </c>
      <c r="E265" s="3">
        <v>1399660.86</v>
      </c>
      <c r="F265" s="3">
        <v>204073.84</v>
      </c>
      <c r="G265" s="2" t="str">
        <f t="shared" si="4"/>
        <v>41903 2018 9</v>
      </c>
      <c r="H265" s="4" t="e">
        <f>VLOOKUP($G265,'R'!$D$2:$F$221,COLUMN()-COLUMN($F265),FALSE)-F265</f>
        <v>#N/A</v>
      </c>
      <c r="I265" s="4" t="e">
        <f>VLOOKUP($G265,'R'!$D$2:$F$221,COLUMN()-COLUMN($F265),FALSE)-E265</f>
        <v>#N/A</v>
      </c>
    </row>
    <row r="266" spans="1:9" x14ac:dyDescent="0.2">
      <c r="A266" s="2" t="s">
        <v>57</v>
      </c>
      <c r="B266" s="2" t="s">
        <v>63</v>
      </c>
      <c r="C266" s="2" t="s">
        <v>27</v>
      </c>
      <c r="D266" s="2" t="s">
        <v>28</v>
      </c>
      <c r="E266" s="3">
        <v>5640482.9100000001</v>
      </c>
      <c r="F266" s="3">
        <v>7867356.1900000004</v>
      </c>
      <c r="G266" s="2" t="str">
        <f t="shared" si="4"/>
        <v>20301 2018 10</v>
      </c>
      <c r="H266" s="4" t="e">
        <f>VLOOKUP($G266,'R'!$D$2:$F$221,COLUMN()-COLUMN($F266),FALSE)-F266</f>
        <v>#N/A</v>
      </c>
      <c r="I266" s="4" t="e">
        <f>VLOOKUP($G266,'R'!$D$2:$F$221,COLUMN()-COLUMN($F266),FALSE)-E266</f>
        <v>#N/A</v>
      </c>
    </row>
    <row r="267" spans="1:9" x14ac:dyDescent="0.2">
      <c r="A267" s="2" t="s">
        <v>57</v>
      </c>
      <c r="B267" s="2" t="s">
        <v>63</v>
      </c>
      <c r="C267" s="2" t="s">
        <v>29</v>
      </c>
      <c r="D267" s="2" t="s">
        <v>30</v>
      </c>
      <c r="E267" s="3">
        <v>32032975.059999999</v>
      </c>
      <c r="F267" s="3">
        <v>20604362.510000002</v>
      </c>
      <c r="G267" s="2" t="str">
        <f t="shared" si="4"/>
        <v>20302 2018 10</v>
      </c>
      <c r="H267" s="4" t="e">
        <f>VLOOKUP($G267,'R'!$D$2:$F$221,COLUMN()-COLUMN($F267),FALSE)-F267</f>
        <v>#N/A</v>
      </c>
      <c r="I267" s="4" t="e">
        <f>VLOOKUP($G267,'R'!$D$2:$F$221,COLUMN()-COLUMN($F267),FALSE)-E267</f>
        <v>#N/A</v>
      </c>
    </row>
    <row r="268" spans="1:9" x14ac:dyDescent="0.2">
      <c r="A268" s="2" t="s">
        <v>57</v>
      </c>
      <c r="B268" s="2" t="s">
        <v>63</v>
      </c>
      <c r="C268" s="2" t="s">
        <v>31</v>
      </c>
      <c r="D268" s="2" t="s">
        <v>32</v>
      </c>
      <c r="E268" s="3">
        <v>5908953.4199999999</v>
      </c>
      <c r="F268" s="3">
        <v>8260806.3600000003</v>
      </c>
      <c r="G268" s="2" t="str">
        <f t="shared" si="4"/>
        <v>20303 2018 10</v>
      </c>
      <c r="H268" s="4" t="e">
        <f>VLOOKUP($G268,'R'!$D$2:$F$221,COLUMN()-COLUMN($F268),FALSE)-F268</f>
        <v>#N/A</v>
      </c>
      <c r="I268" s="4" t="e">
        <f>VLOOKUP($G268,'R'!$D$2:$F$221,COLUMN()-COLUMN($F268),FALSE)-E268</f>
        <v>#N/A</v>
      </c>
    </row>
    <row r="269" spans="1:9" x14ac:dyDescent="0.2">
      <c r="A269" s="2" t="s">
        <v>57</v>
      </c>
      <c r="B269" s="2" t="s">
        <v>63</v>
      </c>
      <c r="C269" s="2" t="s">
        <v>33</v>
      </c>
      <c r="D269" s="2" t="s">
        <v>34</v>
      </c>
      <c r="E269" s="3">
        <v>0</v>
      </c>
      <c r="F269" s="3">
        <v>6378770.1699999999</v>
      </c>
      <c r="G269" s="2" t="str">
        <f t="shared" si="4"/>
        <v>20402 2018 10</v>
      </c>
      <c r="H269" s="4" t="e">
        <f>VLOOKUP($G269,'R'!$D$2:$F$221,COLUMN()-COLUMN($F269),FALSE)-F269</f>
        <v>#N/A</v>
      </c>
      <c r="I269" s="4" t="e">
        <f>VLOOKUP($G269,'R'!$D$2:$F$221,COLUMN()-COLUMN($F269),FALSE)-E269</f>
        <v>#N/A</v>
      </c>
    </row>
    <row r="270" spans="1:9" x14ac:dyDescent="0.2">
      <c r="A270" s="2" t="s">
        <v>57</v>
      </c>
      <c r="B270" s="2" t="s">
        <v>63</v>
      </c>
      <c r="C270" s="2" t="s">
        <v>35</v>
      </c>
      <c r="D270" s="2" t="s">
        <v>36</v>
      </c>
      <c r="E270" s="3">
        <v>546767441.93066502</v>
      </c>
      <c r="F270" s="3">
        <v>228800537.47999999</v>
      </c>
      <c r="G270" s="2" t="str">
        <f t="shared" si="4"/>
        <v>20501 2018 10</v>
      </c>
      <c r="H270" s="4" t="e">
        <f>VLOOKUP($G270,'R'!$D$2:$F$221,COLUMN()-COLUMN($F270),FALSE)-F270</f>
        <v>#N/A</v>
      </c>
      <c r="I270" s="4" t="e">
        <f>VLOOKUP($G270,'R'!$D$2:$F$221,COLUMN()-COLUMN($F270),FALSE)-E270</f>
        <v>#N/A</v>
      </c>
    </row>
    <row r="271" spans="1:9" x14ac:dyDescent="0.2">
      <c r="A271" s="2" t="s">
        <v>57</v>
      </c>
      <c r="B271" s="2" t="s">
        <v>63</v>
      </c>
      <c r="C271" s="2" t="s">
        <v>37</v>
      </c>
      <c r="D271" s="2" t="s">
        <v>38</v>
      </c>
      <c r="E271" s="3">
        <v>51489937.159999996</v>
      </c>
      <c r="F271" s="3">
        <v>112484558.13</v>
      </c>
      <c r="G271" s="2" t="str">
        <f t="shared" si="4"/>
        <v>24000 2018 10</v>
      </c>
      <c r="H271" s="4" t="e">
        <f>VLOOKUP($G271,'R'!$D$2:$F$221,COLUMN()-COLUMN($F271),FALSE)-F271</f>
        <v>#N/A</v>
      </c>
      <c r="I271" s="4" t="e">
        <f>VLOOKUP($G271,'R'!$D$2:$F$221,COLUMN()-COLUMN($F271),FALSE)-E271</f>
        <v>#N/A</v>
      </c>
    </row>
    <row r="272" spans="1:9" x14ac:dyDescent="0.2">
      <c r="A272" s="2" t="s">
        <v>57</v>
      </c>
      <c r="B272" s="2" t="s">
        <v>63</v>
      </c>
      <c r="C272" s="2" t="s">
        <v>39</v>
      </c>
      <c r="D272" s="2" t="s">
        <v>40</v>
      </c>
      <c r="E272" s="3">
        <v>914474.58</v>
      </c>
      <c r="F272" s="3">
        <v>3973243.71</v>
      </c>
      <c r="G272" s="2" t="str">
        <f t="shared" si="4"/>
        <v>24209 2018 10</v>
      </c>
      <c r="H272" s="4" t="e">
        <f>VLOOKUP($G272,'R'!$D$2:$F$221,COLUMN()-COLUMN($F272),FALSE)-F272</f>
        <v>#N/A</v>
      </c>
      <c r="I272" s="4" t="e">
        <f>VLOOKUP($G272,'R'!$D$2:$F$221,COLUMN()-COLUMN($F272),FALSE)-E272</f>
        <v>#N/A</v>
      </c>
    </row>
    <row r="273" spans="1:9" x14ac:dyDescent="0.2">
      <c r="A273" s="2" t="s">
        <v>57</v>
      </c>
      <c r="B273" s="2" t="s">
        <v>63</v>
      </c>
      <c r="C273" s="2" t="s">
        <v>41</v>
      </c>
      <c r="D273" s="2" t="s">
        <v>42</v>
      </c>
      <c r="E273" s="3">
        <v>140373569.37</v>
      </c>
      <c r="F273" s="3">
        <v>715442951.90999997</v>
      </c>
      <c r="G273" s="2" t="str">
        <f t="shared" si="4"/>
        <v>24901 2018 10</v>
      </c>
      <c r="H273" s="4" t="e">
        <f>VLOOKUP($G273,'R'!$D$2:$F$221,COLUMN()-COLUMN($F273),FALSE)-F273</f>
        <v>#N/A</v>
      </c>
      <c r="I273" s="4" t="e">
        <f>VLOOKUP($G273,'R'!$D$2:$F$221,COLUMN()-COLUMN($F273),FALSE)-E273</f>
        <v>#N/A</v>
      </c>
    </row>
    <row r="274" spans="1:9" x14ac:dyDescent="0.2">
      <c r="A274" s="2" t="s">
        <v>57</v>
      </c>
      <c r="B274" s="2" t="s">
        <v>63</v>
      </c>
      <c r="C274" s="2" t="s">
        <v>43</v>
      </c>
      <c r="D274" s="2" t="s">
        <v>44</v>
      </c>
      <c r="E274" s="3">
        <v>1701182.93</v>
      </c>
      <c r="F274" s="3">
        <v>4658712838.6899996</v>
      </c>
      <c r="G274" s="2" t="str">
        <f t="shared" si="4"/>
        <v>41231 2018 10</v>
      </c>
      <c r="H274" s="4" t="e">
        <f>VLOOKUP($G274,'R'!$D$2:$F$221,COLUMN()-COLUMN($F274),FALSE)-F274</f>
        <v>#N/A</v>
      </c>
      <c r="I274" s="4" t="e">
        <f>VLOOKUP($G274,'R'!$D$2:$F$221,COLUMN()-COLUMN($F274),FALSE)-E274</f>
        <v>#N/A</v>
      </c>
    </row>
    <row r="275" spans="1:9" x14ac:dyDescent="0.2">
      <c r="A275" s="2" t="s">
        <v>57</v>
      </c>
      <c r="B275" s="2" t="s">
        <v>63</v>
      </c>
      <c r="C275" s="2" t="s">
        <v>45</v>
      </c>
      <c r="D275" s="2" t="s">
        <v>46</v>
      </c>
      <c r="E275" s="3">
        <v>0</v>
      </c>
      <c r="F275" s="3">
        <v>4747196.7699999996</v>
      </c>
      <c r="G275" s="2" t="str">
        <f t="shared" si="4"/>
        <v>41232 2018 10</v>
      </c>
      <c r="H275" s="4" t="e">
        <f>VLOOKUP($G275,'R'!$D$2:$F$221,COLUMN()-COLUMN($F275),FALSE)-F275</f>
        <v>#N/A</v>
      </c>
      <c r="I275" s="4" t="e">
        <f>VLOOKUP($G275,'R'!$D$2:$F$221,COLUMN()-COLUMN($F275),FALSE)-E275</f>
        <v>#N/A</v>
      </c>
    </row>
    <row r="276" spans="1:9" x14ac:dyDescent="0.2">
      <c r="A276" s="2" t="s">
        <v>57</v>
      </c>
      <c r="B276" s="2" t="s">
        <v>63</v>
      </c>
      <c r="C276" s="2" t="s">
        <v>47</v>
      </c>
      <c r="D276" s="2" t="s">
        <v>48</v>
      </c>
      <c r="E276" s="3">
        <v>1399660.86</v>
      </c>
      <c r="F276" s="3">
        <v>204073.84</v>
      </c>
      <c r="G276" s="2" t="str">
        <f t="shared" si="4"/>
        <v>41903 2018 10</v>
      </c>
      <c r="H276" s="4" t="e">
        <f>VLOOKUP($G276,'R'!$D$2:$F$221,COLUMN()-COLUMN($F276),FALSE)-F276</f>
        <v>#N/A</v>
      </c>
      <c r="I276" s="4" t="e">
        <f>VLOOKUP($G276,'R'!$D$2:$F$221,COLUMN()-COLUMN($F276),FALSE)-E276</f>
        <v>#N/A</v>
      </c>
    </row>
  </sheetData>
  <conditionalFormatting sqref="C2:I2">
    <cfRule type="expression" dxfId="2" priority="2">
      <formula>ROUND(I2,2) &lt;&gt; 0</formula>
    </cfRule>
  </conditionalFormatting>
  <conditionalFormatting sqref="C3:I276">
    <cfRule type="expression" dxfId="0" priority="1">
      <formula>ROUND(I3,2) &lt;&gt; 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</vt:lpstr>
      <vt:lpstr>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STN</cp:lastModifiedBy>
  <dcterms:created xsi:type="dcterms:W3CDTF">2018-10-01T19:52:39Z</dcterms:created>
  <dcterms:modified xsi:type="dcterms:W3CDTF">2018-10-01T20:31:28Z</dcterms:modified>
</cp:coreProperties>
</file>