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anan\OneDrive - World Health Organization\Documents\dr surveys\data analysis tools\sample data and dofile\may 2021\"/>
    </mc:Choice>
  </mc:AlternateContent>
  <xr:revisionPtr revIDLastSave="343" documentId="11_431EFCD9093FB63D8F73D96B8EBC107E15236169" xr6:coauthVersionLast="41" xr6:coauthVersionMax="41" xr10:uidLastSave="{E619B48B-EB3E-40B1-B066-49D90574A1E7}"/>
  <bookViews>
    <workbookView xWindow="-120" yWindow="-120" windowWidth="29040" windowHeight="15840" xr2:uid="{00000000-000D-0000-FFFF-FFFF00000000}"/>
  </bookViews>
  <sheets>
    <sheet name="missing data and risk factors" sheetId="2" r:id="rId1"/>
    <sheet name="rr-tb estimates" sheetId="1" r:id="rId2"/>
    <sheet name="estimates for other drug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2" l="1"/>
  <c r="I19" i="2"/>
  <c r="I18" i="2"/>
  <c r="E19" i="2" l="1"/>
  <c r="E18" i="2"/>
  <c r="I15" i="2"/>
  <c r="E15" i="2"/>
  <c r="I12" i="2" l="1"/>
  <c r="E7" i="2"/>
  <c r="E28" i="2" l="1"/>
  <c r="E27" i="2"/>
  <c r="E26" i="2"/>
  <c r="E25" i="2"/>
  <c r="E24" i="2"/>
  <c r="E23" i="2"/>
  <c r="E22" i="2"/>
  <c r="E21" i="2"/>
  <c r="I28" i="2"/>
  <c r="I27" i="2"/>
  <c r="I26" i="2"/>
  <c r="I25" i="2"/>
  <c r="I24" i="2"/>
  <c r="I23" i="2"/>
  <c r="I22" i="2"/>
  <c r="I21" i="2"/>
  <c r="E16" i="2"/>
  <c r="E14" i="2"/>
  <c r="E12" i="2"/>
  <c r="E11" i="2"/>
  <c r="E8" i="2"/>
  <c r="E9" i="2"/>
  <c r="I16" i="2"/>
  <c r="I14" i="2"/>
  <c r="I11" i="2"/>
  <c r="I8" i="2"/>
  <c r="I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tc={E5B07DE9-16F6-4FDF-B3E2-7E29403CBE91}</author>
    <author>tc={583830F0-A1CC-477F-A68C-417F6F6AE075}</author>
  </authors>
  <commentList>
    <comment ref="E5" authorId="0" shapeId="0" xr:uid="{E5B07DE9-16F6-4FDF-B3E2-7E29403CBE91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denominator includes cases that are missing a rifampicin result, so the proportion with resistance may be under-estimated.</t>
      </text>
    </comment>
    <comment ref="J5" authorId="1" shapeId="0" xr:uid="{583830F0-A1CC-477F-A68C-417F6F6AE075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can only be calculated if cases missing a rifampicin result are distributed across the different categories of the variable (e.g. both male and female)</t>
      </text>
    </comment>
  </commentList>
</comments>
</file>

<file path=xl/sharedStrings.xml><?xml version="1.0" encoding="utf-8"?>
<sst xmlns="http://schemas.openxmlformats.org/spreadsheetml/2006/main" count="158" uniqueCount="112">
  <si>
    <t>new</t>
  </si>
  <si>
    <t>previously treated</t>
  </si>
  <si>
    <t>95% CI</t>
  </si>
  <si>
    <t>Individual random sampling</t>
  </si>
  <si>
    <t>Logistic regression</t>
  </si>
  <si>
    <t xml:space="preserve">Logistic regression with sampling weights </t>
  </si>
  <si>
    <t>Logistic regression with cluster as random effect</t>
  </si>
  <si>
    <t>sex</t>
  </si>
  <si>
    <t>male</t>
  </si>
  <si>
    <t>female</t>
  </si>
  <si>
    <t>residence</t>
  </si>
  <si>
    <t>urban</t>
  </si>
  <si>
    <t>rural</t>
  </si>
  <si>
    <t>treatment history</t>
  </si>
  <si>
    <t>0-14</t>
  </si>
  <si>
    <t>15-24</t>
  </si>
  <si>
    <t>25-34</t>
  </si>
  <si>
    <t>35-44</t>
  </si>
  <si>
    <t>45-54</t>
  </si>
  <si>
    <t>55-64</t>
  </si>
  <si>
    <t>65+</t>
  </si>
  <si>
    <t>unknown</t>
  </si>
  <si>
    <t>total (n)</t>
  </si>
  <si>
    <t>ref</t>
  </si>
  <si>
    <t>n/a</t>
  </si>
  <si>
    <t>RR-TB (n)</t>
  </si>
  <si>
    <t>RR-TB (%)</t>
  </si>
  <si>
    <t>association with RR-TB (OR, p)</t>
  </si>
  <si>
    <t>association with RR-TB adjusted for treatment history (OR, p)</t>
  </si>
  <si>
    <t>missing RR-TB result (n)</t>
  </si>
  <si>
    <t>missing RR-TB result (%)</t>
  </si>
  <si>
    <r>
      <t>association with</t>
    </r>
    <r>
      <rPr>
        <i/>
        <sz val="11"/>
        <color theme="1"/>
        <rFont val="Calibri"/>
        <family val="2"/>
        <scheme val="minor"/>
      </rPr>
      <t xml:space="preserve"> missingness</t>
    </r>
    <r>
      <rPr>
        <sz val="11"/>
        <color theme="1"/>
        <rFont val="Calibri"/>
        <family val="2"/>
        <scheme val="minor"/>
      </rPr>
      <t xml:space="preserve"> of RR-TB (OR, p)</t>
    </r>
  </si>
  <si>
    <t>11.9 (8.3-17.0), p&lt;0.001</t>
  </si>
  <si>
    <t>0.8 (0.6-1.3), p=0.477</t>
  </si>
  <si>
    <t>0.9 (0.6-1.4), p=0.7198</t>
  </si>
  <si>
    <t>peri-urban</t>
  </si>
  <si>
    <t>1.2 (0.8-1.7), p=0.453</t>
  </si>
  <si>
    <t>1.1 (0.8-1.7), p=0.554</t>
  </si>
  <si>
    <t>1.4 (1.0-2.1), p=0.054</t>
  </si>
  <si>
    <t>hiv</t>
  </si>
  <si>
    <t>negative</t>
  </si>
  <si>
    <t>positive</t>
  </si>
  <si>
    <t>1.3 (0.7-2.3), p=0.460</t>
  </si>
  <si>
    <t>0.8 (0.5-1.5), p=0.548</t>
  </si>
  <si>
    <t>1.2 ( 0.7-1.9), p=0.481</t>
  </si>
  <si>
    <t>1.0 (0.6-1.6), p=0.850</t>
  </si>
  <si>
    <t>0.7 (0.4-1.2), p=0.151</t>
  </si>
  <si>
    <t>0.9 (0.5-1.5), p=0.585</t>
  </si>
  <si>
    <t>0.5 (0.3-0.9), p=0.030</t>
  </si>
  <si>
    <t>1.0 (0.5-1.7), p=0.881)</t>
  </si>
  <si>
    <t>0.7 (0.4-1.3), p=0.282</t>
  </si>
  <si>
    <t>1.0 (0.6-1.8), p=0.923</t>
  </si>
  <si>
    <t>0.7 (0.1-5.0), p=0.674</t>
  </si>
  <si>
    <t>0.7 (0.1-4.9), p=0.732</t>
  </si>
  <si>
    <t>1.3 (0.2-11.0), p=0.800</t>
  </si>
  <si>
    <t>2.0 (0.4-10.8), p=0.424</t>
  </si>
  <si>
    <t>0.6 (0.1-7.0), p=0.710</t>
  </si>
  <si>
    <t>2.8 (0.2-30.7), p=0.388</t>
  </si>
  <si>
    <t>0.8 (0.0-12.9), p=0.876</t>
  </si>
  <si>
    <t>0.9 (0.1-14.3), p=0.933</t>
  </si>
  <si>
    <t>2.9 (0.3-33.1), p=0.352</t>
  </si>
  <si>
    <t>% RR-TB</t>
  </si>
  <si>
    <t>3.4-5.2</t>
  </si>
  <si>
    <t>28.6-40.4</t>
  </si>
  <si>
    <t>28.9-40.3</t>
  </si>
  <si>
    <t>3.6-5.4</t>
  </si>
  <si>
    <t>3.3-5.7</t>
  </si>
  <si>
    <t>27.8-41.4</t>
  </si>
  <si>
    <t>2.8-5.0</t>
  </si>
  <si>
    <t>25.7-40.2</t>
  </si>
  <si>
    <t>Logistic regression with sampling weights and robust standard errors</t>
  </si>
  <si>
    <t>3.5-5.4</t>
  </si>
  <si>
    <t>28.8-40.2</t>
  </si>
  <si>
    <t>Assess association of variables with:</t>
  </si>
  <si>
    <t>1. RR-TB (univariate risk factor analysis)</t>
  </si>
  <si>
    <t>2. missing data on RR-TB (to inform multiple imputation model)</t>
  </si>
  <si>
    <t>Multivariate risk factor analysis</t>
  </si>
  <si>
    <t xml:space="preserve">treatment history </t>
  </si>
  <si>
    <t>age group (yrs)</t>
  </si>
  <si>
    <t>13.3 (9.4-19.0), p&lt;0.001</t>
  </si>
  <si>
    <t>0.9 (0.6-1.3), p=0.568</t>
  </si>
  <si>
    <t>0.7 (0.1-6.0), p=0.749</t>
  </si>
  <si>
    <t>1.2 (0.7-2.3), p=0.438</t>
  </si>
  <si>
    <t>0.8 (0.5-1.4), p=0.520</t>
  </si>
  <si>
    <t>0.7 (0.4-1.1), p=0.141</t>
  </si>
  <si>
    <t>0.6 (0.3-1.0), p=0.060</t>
  </si>
  <si>
    <t>0.7 (0.4-1.3), p=0.238</t>
  </si>
  <si>
    <t>0.7 (0.3-1.7), p=0.461</t>
  </si>
  <si>
    <t>0.9 (0.3-2.1), p=0.734</t>
  </si>
  <si>
    <t>MDR-TB</t>
  </si>
  <si>
    <t>Any isoniazid resistance</t>
  </si>
  <si>
    <t>pre-XDR-TB</t>
  </si>
  <si>
    <t>XDR-TB</t>
  </si>
  <si>
    <t xml:space="preserve">Hr-TB </t>
  </si>
  <si>
    <t>9.6 (8.0-11.5)</t>
  </si>
  <si>
    <t>10.3 (6.5-16.0)</t>
  </si>
  <si>
    <t>new (%)</t>
  </si>
  <si>
    <t>previously treated (%)</t>
  </si>
  <si>
    <t>among RR-TB (%)</t>
  </si>
  <si>
    <t>1.2 (1.1-2.2)</t>
  </si>
  <si>
    <t>13.7 (10.0-18.8)</t>
  </si>
  <si>
    <t>11.2 (9.5-13.2)</t>
  </si>
  <si>
    <t>24.1 (18.1-31.3)</t>
  </si>
  <si>
    <t>7.8 (4.3-13.9)</t>
  </si>
  <si>
    <t>2.3 (0.8-7.0)</t>
  </si>
  <si>
    <t>Lfx</t>
  </si>
  <si>
    <t>1.9 (1.4-2.6)</t>
  </si>
  <si>
    <t>5.2 (3.0-9.0)</t>
  </si>
  <si>
    <t>3.9 (2.0-7.2)</t>
  </si>
  <si>
    <t>1.3 (0.4-3.9)</t>
  </si>
  <si>
    <t>Logistic regression without sampling weights nor robust standard errors</t>
  </si>
  <si>
    <t>Imputation model: Logistic regression with sampling weights and robust standard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</si>
</sst>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Fill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Fill="1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9" fontId="0" fillId="0" borderId="7" xfId="1" applyFont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1" xfId="0" applyFill="1" applyBorder="1" applyAlignment="1">
      <alignment horizontal="center" wrapText="1"/>
    </xf>
    <xf numFmtId="0" fontId="0" fillId="0" borderId="11" xfId="0" applyBorder="1"/>
    <xf numFmtId="0" fontId="0" fillId="0" borderId="5" xfId="0" applyBorder="1"/>
    <xf numFmtId="0" fontId="0" fillId="0" borderId="8" xfId="0" applyBorder="1"/>
    <xf numFmtId="0" fontId="0" fillId="0" borderId="3" xfId="0" applyBorder="1"/>
    <xf numFmtId="0" fontId="0" fillId="0" borderId="3" xfId="0" applyFill="1" applyBorder="1" applyAlignment="1">
      <alignment horizontal="center"/>
    </xf>
    <xf numFmtId="9" fontId="0" fillId="0" borderId="2" xfId="1" applyFont="1" applyBorder="1" applyAlignment="1">
      <alignment horizontal="center"/>
    </xf>
    <xf numFmtId="0" fontId="2" fillId="0" borderId="0" xfId="0" applyFont="1" applyBorder="1"/>
    <xf numFmtId="0" fontId="0" fillId="0" borderId="0" xfId="0" applyFon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5" fontId="0" fillId="0" borderId="7" xfId="1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Fill="1" applyBorder="1"/>
    <xf numFmtId="0" fontId="1" fillId="0" borderId="13" xfId="0" applyFont="1" applyBorder="1" applyAlignment="1">
      <alignment horizontal="center"/>
    </xf>
    <xf numFmtId="0" fontId="1" fillId="0" borderId="10" xfId="0" applyFont="1" applyBorder="1"/>
    <xf numFmtId="0" fontId="0" fillId="0" borderId="11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ont="1"/>
    <xf numFmtId="0" fontId="0" fillId="0" borderId="0" xfId="0" applyAlignment="1">
      <alignment horizontal="left"/>
    </xf>
    <xf numFmtId="0" fontId="0" fillId="0" borderId="7" xfId="0" applyBorder="1" applyAlignment="1">
      <alignment horizontal="left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AN, Anna" id="{38A199F4-B431-43A1-87CD-897594DB30BE}" userId="S::deanan@who.int::17498772-fc59-44d7-843c-5feb8205277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5" dT="2021-05-07T10:23:30.14" personId="{38A199F4-B431-43A1-87CD-897594DB30BE}" id="{E5B07DE9-16F6-4FDF-B3E2-7E29403CBE91}">
    <text>The denominator includes cases that are missing a rifampicin result, so the proportion with resistance may be under-estimated.</text>
  </threadedComment>
  <threadedComment ref="J5" dT="2021-05-07T10:27:20.34" personId="{38A199F4-B431-43A1-87CD-897594DB30BE}" id="{583830F0-A1CC-477F-A68C-417F6F6AE075}">
    <text>This can only be calculated if cases missing a rifampicin result are distributed across the different categories of the variable (e.g. both male and female)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abSelected="1" zoomScaleNormal="100" workbookViewId="0">
      <selection activeCell="M20" sqref="M20"/>
    </sheetView>
  </sheetViews>
  <sheetFormatPr defaultRowHeight="15" x14ac:dyDescent="0.25"/>
  <cols>
    <col min="1" max="1" width="19.140625" customWidth="1"/>
    <col min="2" max="2" width="28.5703125" customWidth="1"/>
    <col min="3" max="3" width="10.7109375" style="1" customWidth="1"/>
    <col min="4" max="5" width="10.140625" style="1" customWidth="1"/>
    <col min="6" max="6" width="24.42578125" style="1" customWidth="1"/>
    <col min="7" max="7" width="25" style="1" customWidth="1"/>
    <col min="8" max="9" width="21.28515625" style="1" customWidth="1"/>
    <col min="10" max="10" width="23.85546875" style="4" customWidth="1"/>
  </cols>
  <sheetData>
    <row r="1" spans="1:10" x14ac:dyDescent="0.25">
      <c r="A1" s="2" t="s">
        <v>73</v>
      </c>
    </row>
    <row r="2" spans="1:10" x14ac:dyDescent="0.25">
      <c r="A2" s="2" t="s">
        <v>74</v>
      </c>
    </row>
    <row r="3" spans="1:10" x14ac:dyDescent="0.25">
      <c r="A3" s="2" t="s">
        <v>75</v>
      </c>
    </row>
    <row r="4" spans="1:10" x14ac:dyDescent="0.25">
      <c r="A4" s="2"/>
    </row>
    <row r="5" spans="1:10" ht="48" customHeight="1" x14ac:dyDescent="0.25">
      <c r="A5" s="17"/>
      <c r="B5" s="21"/>
      <c r="C5" s="18" t="s">
        <v>22</v>
      </c>
      <c r="D5" s="19" t="s">
        <v>25</v>
      </c>
      <c r="E5" s="19" t="s">
        <v>26</v>
      </c>
      <c r="F5" s="19" t="s">
        <v>27</v>
      </c>
      <c r="G5" s="19" t="s">
        <v>28</v>
      </c>
      <c r="H5" s="19" t="s">
        <v>29</v>
      </c>
      <c r="I5" s="19" t="s">
        <v>30</v>
      </c>
      <c r="J5" s="20" t="s">
        <v>31</v>
      </c>
    </row>
    <row r="6" spans="1:10" x14ac:dyDescent="0.25">
      <c r="A6" s="5" t="s">
        <v>13</v>
      </c>
      <c r="B6" s="24"/>
      <c r="C6" s="6"/>
      <c r="D6" s="6"/>
      <c r="E6" s="6"/>
      <c r="F6" s="6"/>
      <c r="G6" s="6"/>
      <c r="H6" s="6"/>
      <c r="I6" s="6"/>
      <c r="J6" s="25"/>
    </row>
    <row r="7" spans="1:10" x14ac:dyDescent="0.25">
      <c r="A7" s="7"/>
      <c r="B7" s="22" t="s">
        <v>0</v>
      </c>
      <c r="C7" s="31">
        <v>2096</v>
      </c>
      <c r="D7" s="9">
        <v>88</v>
      </c>
      <c r="E7" s="11">
        <f>D7/(C7-H7)</f>
        <v>4.2105263157894736E-2</v>
      </c>
      <c r="F7" s="9" t="s">
        <v>23</v>
      </c>
      <c r="G7" s="9" t="s">
        <v>23</v>
      </c>
      <c r="H7" s="9">
        <v>6</v>
      </c>
      <c r="I7" s="32">
        <f>H7/C7</f>
        <v>2.8625954198473282E-3</v>
      </c>
      <c r="J7" s="10" t="s">
        <v>23</v>
      </c>
    </row>
    <row r="8" spans="1:10" x14ac:dyDescent="0.25">
      <c r="A8" s="7"/>
      <c r="B8" s="22" t="s">
        <v>1</v>
      </c>
      <c r="C8" s="9">
        <v>266</v>
      </c>
      <c r="D8" s="9">
        <v>91</v>
      </c>
      <c r="E8" s="11">
        <f>D8/(C8-H8)</f>
        <v>0.34339622641509432</v>
      </c>
      <c r="F8" s="9" t="s">
        <v>32</v>
      </c>
      <c r="G8" s="9" t="s">
        <v>24</v>
      </c>
      <c r="H8" s="9">
        <v>1</v>
      </c>
      <c r="I8" s="32">
        <f>H8/C8</f>
        <v>3.7593984962406013E-3</v>
      </c>
      <c r="J8" s="10" t="s">
        <v>54</v>
      </c>
    </row>
    <row r="9" spans="1:10" x14ac:dyDescent="0.25">
      <c r="A9" s="12"/>
      <c r="B9" s="23" t="s">
        <v>21</v>
      </c>
      <c r="C9" s="14">
        <v>8</v>
      </c>
      <c r="D9" s="14">
        <v>0</v>
      </c>
      <c r="E9" s="15">
        <f>D9/(C9-H9)</f>
        <v>0</v>
      </c>
      <c r="F9" s="14"/>
      <c r="G9" s="14"/>
      <c r="H9" s="14">
        <v>0</v>
      </c>
      <c r="I9" s="33">
        <f>H9/C9</f>
        <v>0</v>
      </c>
      <c r="J9" s="16"/>
    </row>
    <row r="10" spans="1:10" x14ac:dyDescent="0.25">
      <c r="A10" s="5" t="s">
        <v>7</v>
      </c>
      <c r="B10" s="24"/>
      <c r="C10" s="6"/>
      <c r="D10" s="6"/>
      <c r="E10" s="26"/>
      <c r="F10" s="6"/>
      <c r="G10" s="6"/>
      <c r="H10" s="6"/>
      <c r="I10" s="34"/>
      <c r="J10" s="25"/>
    </row>
    <row r="11" spans="1:10" x14ac:dyDescent="0.25">
      <c r="A11" s="7"/>
      <c r="B11" s="22" t="s">
        <v>8</v>
      </c>
      <c r="C11" s="9">
        <v>1739</v>
      </c>
      <c r="D11" s="9">
        <v>134</v>
      </c>
      <c r="E11" s="11">
        <f>D11/(C11-H11)</f>
        <v>7.7055779183438755E-2</v>
      </c>
      <c r="F11" s="9" t="s">
        <v>23</v>
      </c>
      <c r="G11" s="9" t="s">
        <v>23</v>
      </c>
      <c r="H11" s="9">
        <v>0</v>
      </c>
      <c r="I11" s="32">
        <f>H11/C11</f>
        <v>0</v>
      </c>
      <c r="J11" s="10"/>
    </row>
    <row r="12" spans="1:10" x14ac:dyDescent="0.25">
      <c r="A12" s="12"/>
      <c r="B12" s="23" t="s">
        <v>9</v>
      </c>
      <c r="C12" s="14">
        <v>622</v>
      </c>
      <c r="D12" s="14">
        <v>42</v>
      </c>
      <c r="E12" s="15">
        <f>D12/(C12-H12)</f>
        <v>6.8292682926829273E-2</v>
      </c>
      <c r="F12" s="14" t="s">
        <v>33</v>
      </c>
      <c r="G12" s="14" t="s">
        <v>34</v>
      </c>
      <c r="H12" s="14">
        <v>7</v>
      </c>
      <c r="I12" s="33">
        <f>H12/C12</f>
        <v>1.1254019292604502E-2</v>
      </c>
      <c r="J12" s="16"/>
    </row>
    <row r="13" spans="1:10" x14ac:dyDescent="0.25">
      <c r="A13" s="5" t="s">
        <v>10</v>
      </c>
      <c r="B13" s="24"/>
      <c r="C13" s="6"/>
      <c r="D13" s="6"/>
      <c r="E13" s="26"/>
      <c r="F13" s="6"/>
      <c r="G13" s="6"/>
      <c r="H13" s="6"/>
      <c r="I13" s="34"/>
      <c r="J13" s="25"/>
    </row>
    <row r="14" spans="1:10" x14ac:dyDescent="0.25">
      <c r="A14" s="7"/>
      <c r="B14" s="22" t="s">
        <v>11</v>
      </c>
      <c r="C14" s="9">
        <v>846</v>
      </c>
      <c r="D14" s="9">
        <v>54</v>
      </c>
      <c r="E14" s="11">
        <f>D14/(C14-H14)</f>
        <v>6.398104265402843E-2</v>
      </c>
      <c r="F14" s="9" t="s">
        <v>23</v>
      </c>
      <c r="G14" s="9" t="s">
        <v>23</v>
      </c>
      <c r="H14" s="9">
        <v>2</v>
      </c>
      <c r="I14" s="32">
        <f>H14/C14</f>
        <v>2.3640661938534278E-3</v>
      </c>
      <c r="J14" s="10" t="s">
        <v>23</v>
      </c>
    </row>
    <row r="15" spans="1:10" x14ac:dyDescent="0.25">
      <c r="A15" s="7"/>
      <c r="B15" s="22" t="s">
        <v>35</v>
      </c>
      <c r="C15" s="9">
        <v>859</v>
      </c>
      <c r="D15" s="9">
        <v>76</v>
      </c>
      <c r="E15" s="11">
        <f>D15/(C15-H15)</f>
        <v>8.8888888888888892E-2</v>
      </c>
      <c r="F15" s="9" t="s">
        <v>38</v>
      </c>
      <c r="G15" s="9" t="s">
        <v>37</v>
      </c>
      <c r="H15" s="9">
        <v>4</v>
      </c>
      <c r="I15" s="32">
        <f>H15/C15</f>
        <v>4.6565774155995342E-3</v>
      </c>
      <c r="J15" s="10" t="s">
        <v>55</v>
      </c>
    </row>
    <row r="16" spans="1:10" x14ac:dyDescent="0.25">
      <c r="A16" s="12"/>
      <c r="B16" s="23" t="s">
        <v>12</v>
      </c>
      <c r="C16" s="14">
        <v>665</v>
      </c>
      <c r="D16" s="14">
        <v>49</v>
      </c>
      <c r="E16" s="15">
        <f>D16/(C16-H16)</f>
        <v>7.3795180722891568E-2</v>
      </c>
      <c r="F16" s="14" t="s">
        <v>36</v>
      </c>
      <c r="G16" s="14" t="s">
        <v>36</v>
      </c>
      <c r="H16" s="14">
        <v>1</v>
      </c>
      <c r="I16" s="33">
        <f>H16/C16</f>
        <v>1.5037593984962407E-3</v>
      </c>
      <c r="J16" s="16" t="s">
        <v>56</v>
      </c>
    </row>
    <row r="17" spans="1:10" x14ac:dyDescent="0.25">
      <c r="A17" s="7" t="s">
        <v>39</v>
      </c>
      <c r="B17" s="22"/>
      <c r="C17" s="9"/>
      <c r="D17" s="9"/>
      <c r="E17" s="11"/>
      <c r="F17" s="9"/>
      <c r="G17" s="9"/>
      <c r="H17" s="9"/>
      <c r="I17" s="32"/>
      <c r="J17" s="10"/>
    </row>
    <row r="18" spans="1:10" x14ac:dyDescent="0.25">
      <c r="A18" s="7"/>
      <c r="B18" s="22" t="s">
        <v>40</v>
      </c>
      <c r="C18" s="9">
        <v>2265</v>
      </c>
      <c r="D18" s="9">
        <v>173</v>
      </c>
      <c r="E18" s="11">
        <f t="shared" ref="E18:E19" si="0">D18/(C18-H18)</f>
        <v>7.661647475642161E-2</v>
      </c>
      <c r="F18" s="9" t="s">
        <v>23</v>
      </c>
      <c r="G18" s="9" t="s">
        <v>23</v>
      </c>
      <c r="H18" s="9">
        <v>7</v>
      </c>
      <c r="I18" s="32">
        <f>H18/C18</f>
        <v>3.0905077262693157E-3</v>
      </c>
      <c r="J18" s="10"/>
    </row>
    <row r="19" spans="1:10" x14ac:dyDescent="0.25">
      <c r="A19" s="12"/>
      <c r="B19" s="23" t="s">
        <v>41</v>
      </c>
      <c r="C19" s="14">
        <v>105</v>
      </c>
      <c r="D19" s="14">
        <v>6</v>
      </c>
      <c r="E19" s="15">
        <f t="shared" si="0"/>
        <v>5.7142857142857141E-2</v>
      </c>
      <c r="F19" s="14" t="s">
        <v>87</v>
      </c>
      <c r="G19" s="14" t="s">
        <v>88</v>
      </c>
      <c r="H19" s="14">
        <v>0</v>
      </c>
      <c r="I19" s="33">
        <f>H19/C19</f>
        <v>0</v>
      </c>
      <c r="J19" s="16"/>
    </row>
    <row r="20" spans="1:10" x14ac:dyDescent="0.25">
      <c r="A20" s="7" t="s">
        <v>78</v>
      </c>
      <c r="B20" s="22"/>
      <c r="C20" s="9"/>
      <c r="D20" s="9"/>
      <c r="E20" s="9"/>
      <c r="F20" s="9"/>
      <c r="G20" s="9"/>
      <c r="H20" s="9"/>
      <c r="I20" s="35"/>
      <c r="J20" s="10"/>
    </row>
    <row r="21" spans="1:10" x14ac:dyDescent="0.25">
      <c r="A21" s="7"/>
      <c r="B21" s="22" t="s">
        <v>14</v>
      </c>
      <c r="C21" s="9">
        <v>20</v>
      </c>
      <c r="D21" s="9">
        <v>1</v>
      </c>
      <c r="E21" s="11">
        <f t="shared" ref="E21:E28" si="1">D21/(C21-H21)</f>
        <v>0.05</v>
      </c>
      <c r="F21" s="9" t="s">
        <v>52</v>
      </c>
      <c r="G21" s="9" t="s">
        <v>53</v>
      </c>
      <c r="H21" s="9">
        <v>0</v>
      </c>
      <c r="I21" s="32">
        <f t="shared" ref="I21:I28" si="2">H21/C21</f>
        <v>0</v>
      </c>
      <c r="J21" s="10"/>
    </row>
    <row r="22" spans="1:10" x14ac:dyDescent="0.25">
      <c r="A22" s="7"/>
      <c r="B22" s="22" t="s">
        <v>15</v>
      </c>
      <c r="C22" s="9">
        <v>300</v>
      </c>
      <c r="D22" s="9">
        <v>23</v>
      </c>
      <c r="E22" s="11">
        <f t="shared" si="1"/>
        <v>7.7181208053691275E-2</v>
      </c>
      <c r="F22" s="9" t="s">
        <v>51</v>
      </c>
      <c r="G22" s="9" t="s">
        <v>42</v>
      </c>
      <c r="H22" s="9">
        <v>2</v>
      </c>
      <c r="I22" s="32">
        <f t="shared" si="2"/>
        <v>6.6666666666666671E-3</v>
      </c>
      <c r="J22" s="10" t="s">
        <v>57</v>
      </c>
    </row>
    <row r="23" spans="1:10" x14ac:dyDescent="0.25">
      <c r="A23" s="7"/>
      <c r="B23" s="22" t="s">
        <v>16</v>
      </c>
      <c r="C23" s="9">
        <v>413</v>
      </c>
      <c r="D23" s="9">
        <v>31</v>
      </c>
      <c r="E23" s="11">
        <f t="shared" si="1"/>
        <v>7.5242718446601936E-2</v>
      </c>
      <c r="F23" s="9" t="s">
        <v>23</v>
      </c>
      <c r="G23" s="9" t="s">
        <v>23</v>
      </c>
      <c r="H23" s="9">
        <v>1</v>
      </c>
      <c r="I23" s="32">
        <f t="shared" si="2"/>
        <v>2.4213075060532689E-3</v>
      </c>
      <c r="J23" s="10" t="s">
        <v>23</v>
      </c>
    </row>
    <row r="24" spans="1:10" x14ac:dyDescent="0.25">
      <c r="A24" s="7"/>
      <c r="B24" s="22" t="s">
        <v>17</v>
      </c>
      <c r="C24" s="9">
        <v>465</v>
      </c>
      <c r="D24" s="9">
        <v>41</v>
      </c>
      <c r="E24" s="11">
        <f t="shared" si="1"/>
        <v>8.8362068965517238E-2</v>
      </c>
      <c r="F24" s="9" t="s">
        <v>44</v>
      </c>
      <c r="G24" s="9" t="s">
        <v>43</v>
      </c>
      <c r="H24" s="9">
        <v>1</v>
      </c>
      <c r="I24" s="32">
        <f t="shared" si="2"/>
        <v>2.1505376344086021E-3</v>
      </c>
      <c r="J24" s="4" t="s">
        <v>59</v>
      </c>
    </row>
    <row r="25" spans="1:10" x14ac:dyDescent="0.25">
      <c r="A25" s="7"/>
      <c r="B25" s="22" t="s">
        <v>18</v>
      </c>
      <c r="C25" s="9">
        <v>515</v>
      </c>
      <c r="D25" s="9">
        <v>37</v>
      </c>
      <c r="E25" s="11">
        <f t="shared" si="1"/>
        <v>7.1984435797665364E-2</v>
      </c>
      <c r="F25" s="9" t="s">
        <v>45</v>
      </c>
      <c r="G25" s="9" t="s">
        <v>46</v>
      </c>
      <c r="H25" s="9">
        <v>1</v>
      </c>
      <c r="I25" s="32">
        <f t="shared" si="2"/>
        <v>1.9417475728155339E-3</v>
      </c>
      <c r="J25" s="10" t="s">
        <v>58</v>
      </c>
    </row>
    <row r="26" spans="1:10" x14ac:dyDescent="0.25">
      <c r="A26" s="7"/>
      <c r="B26" s="22" t="s">
        <v>19</v>
      </c>
      <c r="C26" s="9">
        <v>368</v>
      </c>
      <c r="D26" s="9">
        <v>24</v>
      </c>
      <c r="E26" s="11">
        <f t="shared" si="1"/>
        <v>6.5217391304347824E-2</v>
      </c>
      <c r="F26" s="9" t="s">
        <v>47</v>
      </c>
      <c r="G26" s="9" t="s">
        <v>48</v>
      </c>
      <c r="H26" s="9">
        <v>0</v>
      </c>
      <c r="I26" s="32">
        <f t="shared" si="2"/>
        <v>0</v>
      </c>
      <c r="J26" s="10"/>
    </row>
    <row r="27" spans="1:10" x14ac:dyDescent="0.25">
      <c r="A27" s="7"/>
      <c r="B27" s="22" t="s">
        <v>20</v>
      </c>
      <c r="C27" s="9">
        <v>279</v>
      </c>
      <c r="D27" s="9">
        <v>20</v>
      </c>
      <c r="E27" s="11">
        <f t="shared" si="1"/>
        <v>7.2202166064981949E-2</v>
      </c>
      <c r="F27" s="9" t="s">
        <v>49</v>
      </c>
      <c r="G27" s="9" t="s">
        <v>50</v>
      </c>
      <c r="H27" s="9">
        <v>2</v>
      </c>
      <c r="I27" s="32">
        <f t="shared" si="2"/>
        <v>7.1684587813620072E-3</v>
      </c>
      <c r="J27" s="10" t="s">
        <v>60</v>
      </c>
    </row>
    <row r="28" spans="1:10" x14ac:dyDescent="0.25">
      <c r="A28" s="12"/>
      <c r="B28" s="23" t="s">
        <v>21</v>
      </c>
      <c r="C28" s="14">
        <v>10</v>
      </c>
      <c r="D28" s="14">
        <v>2</v>
      </c>
      <c r="E28" s="15">
        <f t="shared" si="1"/>
        <v>0.2</v>
      </c>
      <c r="F28" s="14"/>
      <c r="G28" s="14"/>
      <c r="H28" s="14">
        <v>0</v>
      </c>
      <c r="I28" s="33">
        <f t="shared" si="2"/>
        <v>0</v>
      </c>
      <c r="J28" s="16"/>
    </row>
    <row r="31" spans="1:10" x14ac:dyDescent="0.25">
      <c r="A31" s="2" t="s">
        <v>76</v>
      </c>
    </row>
    <row r="32" spans="1:10" ht="30" x14ac:dyDescent="0.25">
      <c r="A32" s="38"/>
      <c r="B32" s="21"/>
      <c r="C32" s="18"/>
      <c r="D32" s="18"/>
      <c r="E32" s="18"/>
      <c r="F32" s="39" t="s">
        <v>27</v>
      </c>
    </row>
    <row r="33" spans="1:6" x14ac:dyDescent="0.25">
      <c r="A33" t="s">
        <v>77</v>
      </c>
      <c r="B33" s="22"/>
      <c r="F33" s="40"/>
    </row>
    <row r="34" spans="1:6" x14ac:dyDescent="0.25">
      <c r="B34" s="22" t="s">
        <v>0</v>
      </c>
      <c r="F34" s="40" t="s">
        <v>23</v>
      </c>
    </row>
    <row r="35" spans="1:6" x14ac:dyDescent="0.25">
      <c r="A35" s="13"/>
      <c r="B35" s="23" t="s">
        <v>1</v>
      </c>
      <c r="C35" s="14"/>
      <c r="D35" s="14"/>
      <c r="E35" s="14"/>
      <c r="F35" s="41" t="s">
        <v>79</v>
      </c>
    </row>
    <row r="36" spans="1:6" x14ac:dyDescent="0.25">
      <c r="A36" t="s">
        <v>7</v>
      </c>
      <c r="B36" s="22"/>
      <c r="F36" s="40"/>
    </row>
    <row r="37" spans="1:6" x14ac:dyDescent="0.25">
      <c r="B37" s="22" t="s">
        <v>8</v>
      </c>
      <c r="F37" s="40" t="s">
        <v>23</v>
      </c>
    </row>
    <row r="38" spans="1:6" x14ac:dyDescent="0.25">
      <c r="A38" s="13"/>
      <c r="B38" s="23" t="s">
        <v>9</v>
      </c>
      <c r="C38" s="14"/>
      <c r="D38" s="14"/>
      <c r="E38" s="14"/>
      <c r="F38" s="41" t="s">
        <v>80</v>
      </c>
    </row>
    <row r="39" spans="1:6" x14ac:dyDescent="0.25">
      <c r="A39" s="7" t="s">
        <v>78</v>
      </c>
      <c r="B39" s="22"/>
      <c r="F39" s="40"/>
    </row>
    <row r="40" spans="1:6" x14ac:dyDescent="0.25">
      <c r="A40" s="7"/>
      <c r="B40" s="22" t="s">
        <v>14</v>
      </c>
      <c r="F40" s="40" t="s">
        <v>81</v>
      </c>
    </row>
    <row r="41" spans="1:6" x14ac:dyDescent="0.25">
      <c r="A41" s="7"/>
      <c r="B41" s="22" t="s">
        <v>15</v>
      </c>
      <c r="F41" s="40" t="s">
        <v>82</v>
      </c>
    </row>
    <row r="42" spans="1:6" x14ac:dyDescent="0.25">
      <c r="A42" s="7"/>
      <c r="B42" s="22" t="s">
        <v>16</v>
      </c>
      <c r="F42" s="40" t="s">
        <v>23</v>
      </c>
    </row>
    <row r="43" spans="1:6" x14ac:dyDescent="0.25">
      <c r="A43" s="7"/>
      <c r="B43" s="22" t="s">
        <v>17</v>
      </c>
      <c r="F43" s="40" t="s">
        <v>83</v>
      </c>
    </row>
    <row r="44" spans="1:6" x14ac:dyDescent="0.25">
      <c r="A44" s="7"/>
      <c r="B44" s="22" t="s">
        <v>18</v>
      </c>
      <c r="F44" s="40" t="s">
        <v>84</v>
      </c>
    </row>
    <row r="45" spans="1:6" x14ac:dyDescent="0.25">
      <c r="A45" s="7"/>
      <c r="B45" s="22" t="s">
        <v>19</v>
      </c>
      <c r="F45" s="40" t="s">
        <v>85</v>
      </c>
    </row>
    <row r="46" spans="1:6" x14ac:dyDescent="0.25">
      <c r="A46" s="12"/>
      <c r="B46" s="23" t="s">
        <v>20</v>
      </c>
      <c r="C46" s="14"/>
      <c r="D46" s="14"/>
      <c r="E46" s="14"/>
      <c r="F46" s="41" t="s">
        <v>86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"/>
  <sheetViews>
    <sheetView topLeftCell="A4" workbookViewId="0">
      <selection activeCell="A31" sqref="A31"/>
    </sheetView>
  </sheetViews>
  <sheetFormatPr defaultRowHeight="15" x14ac:dyDescent="0.25"/>
  <cols>
    <col min="1" max="1" width="78.7109375" bestFit="1" customWidth="1"/>
    <col min="2" max="2" width="28.28515625" style="1" customWidth="1"/>
    <col min="3" max="3" width="28.5703125" style="1" customWidth="1"/>
  </cols>
  <sheetData>
    <row r="1" spans="1:3" x14ac:dyDescent="0.25">
      <c r="A1" s="13"/>
      <c r="B1" s="37" t="s">
        <v>61</v>
      </c>
      <c r="C1" s="37" t="s">
        <v>2</v>
      </c>
    </row>
    <row r="2" spans="1:3" x14ac:dyDescent="0.25">
      <c r="A2" s="27" t="s">
        <v>3</v>
      </c>
      <c r="B2" s="29"/>
      <c r="C2" s="29"/>
    </row>
    <row r="3" spans="1:3" x14ac:dyDescent="0.25">
      <c r="A3" s="8" t="s">
        <v>0</v>
      </c>
      <c r="B3" s="29">
        <v>4.2</v>
      </c>
      <c r="C3" s="29" t="s">
        <v>62</v>
      </c>
    </row>
    <row r="4" spans="1:3" x14ac:dyDescent="0.25">
      <c r="A4" s="8" t="s">
        <v>1</v>
      </c>
      <c r="B4" s="29">
        <v>34.299999999999997</v>
      </c>
      <c r="C4" s="29" t="s">
        <v>63</v>
      </c>
    </row>
    <row r="5" spans="1:3" x14ac:dyDescent="0.25">
      <c r="A5" s="8"/>
      <c r="B5" s="29"/>
      <c r="C5" s="29"/>
    </row>
    <row r="6" spans="1:3" x14ac:dyDescent="0.25">
      <c r="A6" s="27" t="s">
        <v>4</v>
      </c>
      <c r="B6" s="29"/>
      <c r="C6" s="29"/>
    </row>
    <row r="7" spans="1:3" x14ac:dyDescent="0.25">
      <c r="A7" s="28" t="s">
        <v>0</v>
      </c>
      <c r="B7" s="29">
        <v>4.2</v>
      </c>
      <c r="C7" s="29" t="s">
        <v>62</v>
      </c>
    </row>
    <row r="8" spans="1:3" x14ac:dyDescent="0.25">
      <c r="A8" s="28" t="s">
        <v>1</v>
      </c>
      <c r="B8" s="29">
        <v>34.299999999999997</v>
      </c>
      <c r="C8" s="29" t="s">
        <v>64</v>
      </c>
    </row>
    <row r="9" spans="1:3" x14ac:dyDescent="0.25">
      <c r="A9" s="8"/>
      <c r="B9" s="29"/>
      <c r="C9" s="29"/>
    </row>
    <row r="10" spans="1:3" x14ac:dyDescent="0.25">
      <c r="A10" s="27" t="s">
        <v>5</v>
      </c>
      <c r="B10" s="29"/>
      <c r="C10" s="29"/>
    </row>
    <row r="11" spans="1:3" x14ac:dyDescent="0.25">
      <c r="A11" s="8" t="s">
        <v>0</v>
      </c>
      <c r="B11" s="29">
        <v>4.4000000000000004</v>
      </c>
      <c r="C11" s="29" t="s">
        <v>65</v>
      </c>
    </row>
    <row r="12" spans="1:3" x14ac:dyDescent="0.25">
      <c r="A12" s="36" t="s">
        <v>1</v>
      </c>
      <c r="B12" s="29">
        <v>34.299999999999997</v>
      </c>
      <c r="C12" s="29" t="s">
        <v>64</v>
      </c>
    </row>
    <row r="13" spans="1:3" x14ac:dyDescent="0.25">
      <c r="A13" s="8"/>
      <c r="B13" s="29"/>
      <c r="C13" s="29"/>
    </row>
    <row r="14" spans="1:3" x14ac:dyDescent="0.25">
      <c r="A14" s="27" t="s">
        <v>70</v>
      </c>
      <c r="B14" s="29"/>
      <c r="C14" s="29"/>
    </row>
    <row r="15" spans="1:3" x14ac:dyDescent="0.25">
      <c r="A15" s="8" t="s">
        <v>0</v>
      </c>
      <c r="B15" s="29">
        <v>4.4000000000000004</v>
      </c>
      <c r="C15" s="29" t="s">
        <v>66</v>
      </c>
    </row>
    <row r="16" spans="1:3" x14ac:dyDescent="0.25">
      <c r="A16" s="36" t="s">
        <v>1</v>
      </c>
      <c r="B16" s="29">
        <v>34.299999999999997</v>
      </c>
      <c r="C16" s="29" t="s">
        <v>67</v>
      </c>
    </row>
    <row r="17" spans="1:3" x14ac:dyDescent="0.25">
      <c r="A17" s="36"/>
      <c r="B17" s="29"/>
      <c r="C17" s="29"/>
    </row>
    <row r="18" spans="1:3" x14ac:dyDescent="0.25">
      <c r="A18" s="27" t="s">
        <v>6</v>
      </c>
      <c r="B18" s="29"/>
      <c r="C18" s="29"/>
    </row>
    <row r="19" spans="1:3" x14ac:dyDescent="0.25">
      <c r="A19" s="8" t="s">
        <v>0</v>
      </c>
      <c r="B19" s="29">
        <v>3.8</v>
      </c>
      <c r="C19" s="29" t="s">
        <v>68</v>
      </c>
    </row>
    <row r="20" spans="1:3" x14ac:dyDescent="0.25">
      <c r="A20" s="8" t="s">
        <v>1</v>
      </c>
      <c r="B20" s="29">
        <v>32.5</v>
      </c>
      <c r="C20" s="29" t="s">
        <v>69</v>
      </c>
    </row>
    <row r="21" spans="1:3" x14ac:dyDescent="0.25">
      <c r="A21" s="8"/>
      <c r="B21" s="29"/>
      <c r="C21" s="29"/>
    </row>
    <row r="22" spans="1:3" x14ac:dyDescent="0.25">
      <c r="A22" s="3" t="s">
        <v>111</v>
      </c>
      <c r="B22" s="29"/>
      <c r="C22" s="29"/>
    </row>
    <row r="23" spans="1:3" x14ac:dyDescent="0.25">
      <c r="A23" t="s">
        <v>0</v>
      </c>
      <c r="B23" s="29">
        <v>4.4000000000000004</v>
      </c>
      <c r="C23" s="29" t="s">
        <v>71</v>
      </c>
    </row>
    <row r="24" spans="1:3" x14ac:dyDescent="0.25">
      <c r="A24" s="13" t="s">
        <v>1</v>
      </c>
      <c r="B24" s="30">
        <v>34.299999999999997</v>
      </c>
      <c r="C24" s="30" t="s">
        <v>72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833C3-5566-4933-B39D-C8A062C671D9}">
  <dimension ref="A1:D10"/>
  <sheetViews>
    <sheetView workbookViewId="0">
      <selection activeCell="C30" sqref="C30"/>
    </sheetView>
  </sheetViews>
  <sheetFormatPr defaultRowHeight="15" x14ac:dyDescent="0.25"/>
  <cols>
    <col min="1" max="1" width="65.85546875" bestFit="1" customWidth="1"/>
    <col min="2" max="2" width="22" customWidth="1"/>
    <col min="3" max="3" width="21" bestFit="1" customWidth="1"/>
    <col min="4" max="4" width="24.28515625" customWidth="1"/>
  </cols>
  <sheetData>
    <row r="1" spans="1:4" x14ac:dyDescent="0.25">
      <c r="A1" s="13"/>
      <c r="B1" s="45" t="s">
        <v>96</v>
      </c>
      <c r="C1" s="45" t="s">
        <v>97</v>
      </c>
      <c r="D1" s="46" t="s">
        <v>98</v>
      </c>
    </row>
    <row r="2" spans="1:4" x14ac:dyDescent="0.25">
      <c r="A2" s="3" t="s">
        <v>70</v>
      </c>
      <c r="D2" s="22"/>
    </row>
    <row r="3" spans="1:4" x14ac:dyDescent="0.25">
      <c r="A3" t="s">
        <v>89</v>
      </c>
      <c r="B3" t="s">
        <v>99</v>
      </c>
      <c r="C3" t="s">
        <v>100</v>
      </c>
      <c r="D3" s="22"/>
    </row>
    <row r="4" spans="1:4" x14ac:dyDescent="0.25">
      <c r="A4" t="s">
        <v>90</v>
      </c>
      <c r="B4" t="s">
        <v>101</v>
      </c>
      <c r="C4" t="s">
        <v>102</v>
      </c>
      <c r="D4" s="22"/>
    </row>
    <row r="5" spans="1:4" x14ac:dyDescent="0.25">
      <c r="A5" t="s">
        <v>93</v>
      </c>
      <c r="B5" t="s">
        <v>94</v>
      </c>
      <c r="C5" t="s">
        <v>95</v>
      </c>
      <c r="D5" s="22"/>
    </row>
    <row r="6" spans="1:4" x14ac:dyDescent="0.25">
      <c r="A6" s="42" t="s">
        <v>105</v>
      </c>
      <c r="B6" t="s">
        <v>106</v>
      </c>
      <c r="C6" t="s">
        <v>107</v>
      </c>
      <c r="D6" s="22"/>
    </row>
    <row r="7" spans="1:4" x14ac:dyDescent="0.25">
      <c r="A7" s="42"/>
      <c r="D7" s="22"/>
    </row>
    <row r="8" spans="1:4" x14ac:dyDescent="0.25">
      <c r="A8" s="3" t="s">
        <v>110</v>
      </c>
      <c r="D8" s="22"/>
    </row>
    <row r="9" spans="1:4" x14ac:dyDescent="0.25">
      <c r="A9" t="s">
        <v>91</v>
      </c>
      <c r="B9" s="43">
        <v>0</v>
      </c>
      <c r="C9" t="s">
        <v>108</v>
      </c>
      <c r="D9" s="22" t="s">
        <v>103</v>
      </c>
    </row>
    <row r="10" spans="1:4" x14ac:dyDescent="0.25">
      <c r="A10" s="13" t="s">
        <v>92</v>
      </c>
      <c r="B10" s="44">
        <v>0</v>
      </c>
      <c r="C10" s="13" t="s">
        <v>109</v>
      </c>
      <c r="D10" s="23" t="s">
        <v>104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missing data and risk factors</vt:lpstr>
      <vt:lpstr>rr-tb estimates</vt:lpstr>
      <vt:lpstr>estimates for other drugs</vt:lpstr>
    </vt:vector>
  </TitlesOfParts>
  <Company>World Health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DEAN, Anna</dc:creator>
  <cp:lastModifiedBy>DEAN, Anna</cp:lastModifiedBy>
  <dcterms:created xsi:type="dcterms:W3CDTF">2015-04-09T15:05:13Z</dcterms:created>
  <dcterms:modified xsi:type="dcterms:W3CDTF">2021-05-07T14:06:02Z</dcterms:modified>
</cp:coreProperties>
</file>