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 Files\"/>
    </mc:Choice>
  </mc:AlternateContent>
  <xr:revisionPtr revIDLastSave="0" documentId="8_{D2D790A4-252C-40F8-9B20-0B1B5B990017}" xr6:coauthVersionLast="47" xr6:coauthVersionMax="47" xr10:uidLastSave="{00000000-0000-0000-0000-000000000000}"/>
  <bookViews>
    <workbookView xWindow="-108" yWindow="-108" windowWidth="23256" windowHeight="12576" firstSheet="5" activeTab="13" xr2:uid="{4B1DF95F-BEE4-4F24-9C02-07E4D8E28256}"/>
  </bookViews>
  <sheets>
    <sheet name="Date" sheetId="1" r:id="rId1"/>
    <sheet name="Time" sheetId="2" r:id="rId2"/>
    <sheet name="Datevalue" sheetId="3" r:id="rId3"/>
    <sheet name="Timevalue" sheetId="4" r:id="rId4"/>
    <sheet name="Now &amp; Today" sheetId="5" r:id="rId5"/>
    <sheet name="Hour_Min_sec" sheetId="6" r:id="rId6"/>
    <sheet name="Day_Month_Year" sheetId="7" r:id="rId7"/>
    <sheet name="Weeknum" sheetId="8" r:id="rId8"/>
    <sheet name="Weekday" sheetId="9" r:id="rId9"/>
    <sheet name="Edate" sheetId="10" r:id="rId10"/>
    <sheet name="Eomonth" sheetId="11" r:id="rId11"/>
    <sheet name="Workday" sheetId="12" r:id="rId12"/>
    <sheet name="Workday.intl" sheetId="13" r:id="rId13"/>
    <sheet name="Days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4" l="1"/>
  <c r="C6" i="14"/>
  <c r="C3" i="14"/>
  <c r="C4" i="14"/>
  <c r="C2" i="14"/>
  <c r="E6" i="13"/>
  <c r="E8" i="13"/>
  <c r="E10" i="13"/>
  <c r="E4" i="13"/>
  <c r="E2" i="13"/>
  <c r="D4" i="12"/>
  <c r="D6" i="12"/>
  <c r="D8" i="12"/>
  <c r="D10" i="12"/>
  <c r="D2" i="12"/>
  <c r="B6" i="11"/>
  <c r="B3" i="11"/>
  <c r="B4" i="11"/>
  <c r="B5" i="11"/>
  <c r="B2" i="11"/>
  <c r="C4" i="10"/>
  <c r="D5" i="10"/>
  <c r="D6" i="10"/>
  <c r="D7" i="10"/>
  <c r="D8" i="10"/>
  <c r="D4" i="10"/>
  <c r="C5" i="10"/>
  <c r="C6" i="10"/>
  <c r="C7" i="10"/>
  <c r="C8" i="10"/>
  <c r="F3" i="9"/>
  <c r="F4" i="9"/>
  <c r="F5" i="9"/>
  <c r="F6" i="9"/>
  <c r="D4" i="9"/>
  <c r="D5" i="9"/>
  <c r="D6" i="9"/>
  <c r="D3" i="9"/>
  <c r="F2" i="9"/>
  <c r="D2" i="9"/>
  <c r="B3" i="9"/>
  <c r="B4" i="9"/>
  <c r="B5" i="9"/>
  <c r="B6" i="9"/>
  <c r="B2" i="9"/>
  <c r="C3" i="8"/>
  <c r="C4" i="8"/>
  <c r="C5" i="8"/>
  <c r="C6" i="8"/>
  <c r="C2" i="8"/>
  <c r="D3" i="7"/>
  <c r="D4" i="7"/>
  <c r="D5" i="7"/>
  <c r="D6" i="7"/>
  <c r="D7" i="7"/>
  <c r="C3" i="7"/>
  <c r="C4" i="7"/>
  <c r="C5" i="7"/>
  <c r="C6" i="7"/>
  <c r="C7" i="7"/>
  <c r="B3" i="7"/>
  <c r="B4" i="7"/>
  <c r="B5" i="7"/>
  <c r="B6" i="7"/>
  <c r="B7" i="7"/>
  <c r="D2" i="7"/>
  <c r="C2" i="7"/>
  <c r="B2" i="7"/>
  <c r="D4" i="6"/>
  <c r="D5" i="6"/>
  <c r="D6" i="6"/>
  <c r="D7" i="6"/>
  <c r="D8" i="6"/>
  <c r="D9" i="6"/>
  <c r="C4" i="6"/>
  <c r="C5" i="6"/>
  <c r="C6" i="6"/>
  <c r="C7" i="6"/>
  <c r="C8" i="6"/>
  <c r="C9" i="6"/>
  <c r="B4" i="6"/>
  <c r="B5" i="6"/>
  <c r="B6" i="6"/>
  <c r="B7" i="6"/>
  <c r="B8" i="6"/>
  <c r="B9" i="6"/>
  <c r="D3" i="6"/>
  <c r="C3" i="6"/>
  <c r="B3" i="6"/>
  <c r="F4" i="5"/>
  <c r="F5" i="5"/>
  <c r="F6" i="5"/>
  <c r="F7" i="5"/>
  <c r="F3" i="5"/>
  <c r="B6" i="5"/>
  <c r="B5" i="5"/>
  <c r="B4" i="5"/>
  <c r="B3" i="5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B10" i="3"/>
  <c r="B9" i="3"/>
  <c r="B8" i="3"/>
  <c r="B7" i="3"/>
  <c r="B6" i="3"/>
  <c r="B5" i="3"/>
  <c r="D3" i="2"/>
  <c r="D4" i="2"/>
  <c r="D5" i="2"/>
  <c r="D6" i="2"/>
  <c r="D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<sst xmlns="http://schemas.openxmlformats.org/spreadsheetml/2006/main" count="148" uniqueCount="97">
  <si>
    <t>Year</t>
  </si>
  <si>
    <t>Month</t>
  </si>
  <si>
    <t>Day</t>
  </si>
  <si>
    <t>Result</t>
  </si>
  <si>
    <t>Hour</t>
  </si>
  <si>
    <t>Minute</t>
  </si>
  <si>
    <t>Second</t>
  </si>
  <si>
    <t>Data used in formula</t>
  </si>
  <si>
    <t>August</t>
  </si>
  <si>
    <t>Description</t>
  </si>
  <si>
    <t>Formula</t>
  </si>
  <si>
    <t>DATEVALUE("05-12-1998")</t>
  </si>
  <si>
    <t>DATEVALUE("05/12/1998")</t>
  </si>
  <si>
    <t>DATEVALUE("05-August-1998")</t>
  </si>
  <si>
    <t>DATEVALUE("05-August")</t>
  </si>
  <si>
    <t>DATEVALUE("August-1998")</t>
  </si>
  <si>
    <t>Returns the date serial number of the date entered as text</t>
  </si>
  <si>
    <t>DATEVALUE(C3&amp;"/"&amp;B3&amp;"/"&amp;A3)</t>
  </si>
  <si>
    <t>TIMEID</t>
  </si>
  <si>
    <t>EMP_NAME</t>
  </si>
  <si>
    <t>W/C</t>
  </si>
  <si>
    <t>DAY</t>
  </si>
  <si>
    <t>TIME IN(M)</t>
  </si>
  <si>
    <t>TIME OUT(H)</t>
  </si>
  <si>
    <t>TIME OUT(M)</t>
  </si>
  <si>
    <t>TIME IN(H)</t>
  </si>
  <si>
    <t>TIMEVALUE() IN</t>
  </si>
  <si>
    <t>TIMEVALUE() OUT</t>
  </si>
  <si>
    <t>MARK</t>
  </si>
  <si>
    <t>DAVIES</t>
  </si>
  <si>
    <t>MONDAY</t>
  </si>
  <si>
    <t>TUESDAY</t>
  </si>
  <si>
    <t>WEDNESDAY</t>
  </si>
  <si>
    <t>THURSDAY</t>
  </si>
  <si>
    <t>FRIDAY</t>
  </si>
  <si>
    <t>Current date</t>
  </si>
  <si>
    <t>Current date &amp;time</t>
  </si>
  <si>
    <t>Yesterday</t>
  </si>
  <si>
    <t>Tomorrow</t>
  </si>
  <si>
    <t>Next week</t>
  </si>
  <si>
    <t>Scenario</t>
  </si>
  <si>
    <t>Employee</t>
  </si>
  <si>
    <t>Hire Date</t>
  </si>
  <si>
    <t>Hire_date</t>
  </si>
  <si>
    <t>years of Experience</t>
  </si>
  <si>
    <t>Mark</t>
  </si>
  <si>
    <t>Grace</t>
  </si>
  <si>
    <t>Dave</t>
  </si>
  <si>
    <t>Amanda</t>
  </si>
  <si>
    <t>Alex</t>
  </si>
  <si>
    <t>Call Center Scenario: Number of calls received during 9th hour ?</t>
  </si>
  <si>
    <t>Date and Time</t>
  </si>
  <si>
    <t>HOUR</t>
  </si>
  <si>
    <t>MINUTE</t>
  </si>
  <si>
    <t>SECOND</t>
  </si>
  <si>
    <t>Input Data</t>
  </si>
  <si>
    <t>Task</t>
  </si>
  <si>
    <t>Date</t>
  </si>
  <si>
    <t>Week No</t>
  </si>
  <si>
    <t>Task 1</t>
  </si>
  <si>
    <t>Task 2</t>
  </si>
  <si>
    <t>Task 3</t>
  </si>
  <si>
    <t>Task 4</t>
  </si>
  <si>
    <t>Task 5</t>
  </si>
  <si>
    <t>Week 1</t>
  </si>
  <si>
    <t>Week 2</t>
  </si>
  <si>
    <t>Week 35</t>
  </si>
  <si>
    <t>Week 36</t>
  </si>
  <si>
    <t>Week 32</t>
  </si>
  <si>
    <t>Return_type:3</t>
  </si>
  <si>
    <t>Return_type:1</t>
  </si>
  <si>
    <t>Return_type:2</t>
  </si>
  <si>
    <t>Day name using if (return_type:2)</t>
  </si>
  <si>
    <t>Day name using if (return_type:3)</t>
  </si>
  <si>
    <t>Day name using if (return_type:1)</t>
  </si>
  <si>
    <t>Monday</t>
  </si>
  <si>
    <t>Thursday</t>
  </si>
  <si>
    <t>Saturday</t>
  </si>
  <si>
    <t>Tuesday</t>
  </si>
  <si>
    <t>Scenario: Alex owns a business and he wants to evaluate the progress of the new employees after 30 days (level 1) and after 90 days (level 2)</t>
  </si>
  <si>
    <t>Employee Promotion</t>
  </si>
  <si>
    <t>Employee Name</t>
  </si>
  <si>
    <t>Level 1</t>
  </si>
  <si>
    <t>Level 2</t>
  </si>
  <si>
    <t>Steven</t>
  </si>
  <si>
    <t>Jack</t>
  </si>
  <si>
    <t>Joe</t>
  </si>
  <si>
    <t>Bruno</t>
  </si>
  <si>
    <t>Start_date</t>
  </si>
  <si>
    <t>Last day of the month</t>
  </si>
  <si>
    <t>Start day</t>
  </si>
  <si>
    <t>Days to complete</t>
  </si>
  <si>
    <t>Holidays</t>
  </si>
  <si>
    <t>Start Day</t>
  </si>
  <si>
    <t>END</t>
  </si>
  <si>
    <t>START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</si>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</sst>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h:mm:ss;@"/>
    <numFmt numFmtId="168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4" fontId="0" fillId="10" borderId="1" xfId="0" applyNumberFormat="1" applyFill="1" applyBorder="1"/>
    <xf numFmtId="14" fontId="0" fillId="4" borderId="1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14" fontId="0" fillId="3" borderId="1" xfId="0" applyNumberFormat="1" applyFill="1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01E-CBAE-4F0C-BF20-C94219D1AD5A}">
  <dimension ref="A1:D6"/>
  <sheetViews>
    <sheetView workbookViewId="0">
      <selection activeCell="F9" sqref="F9"/>
    </sheetView>
  </sheetViews>
  <sheetFormatPr defaultRowHeight="14.4" x14ac:dyDescent="0.3"/>
  <cols>
    <col min="1" max="1" width="17.88671875" customWidth="1"/>
    <col min="2" max="3" width="17.6640625" customWidth="1"/>
    <col min="4" max="4" width="17.77734375" customWidth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3">
        <v>1994</v>
      </c>
      <c r="B2" s="3">
        <v>12</v>
      </c>
      <c r="C2" s="3">
        <v>2</v>
      </c>
      <c r="D2" s="5">
        <f>DATE(A2,B2,C2)</f>
        <v>34670</v>
      </c>
    </row>
    <row r="3" spans="1:4" x14ac:dyDescent="0.3">
      <c r="A3" s="3">
        <v>1987</v>
      </c>
      <c r="B3" s="3">
        <v>11</v>
      </c>
      <c r="C3" s="3">
        <v>16</v>
      </c>
      <c r="D3" s="5">
        <f t="shared" ref="D3:D6" si="0">DATE(A3,B3,C3)</f>
        <v>32097</v>
      </c>
    </row>
    <row r="4" spans="1:4" x14ac:dyDescent="0.3">
      <c r="A4" s="3">
        <v>1986</v>
      </c>
      <c r="B4" s="3">
        <v>8</v>
      </c>
      <c r="C4" s="3">
        <v>11</v>
      </c>
      <c r="D4" s="5">
        <f t="shared" si="0"/>
        <v>31635</v>
      </c>
    </row>
    <row r="5" spans="1:4" x14ac:dyDescent="0.3">
      <c r="A5" s="3">
        <v>1976</v>
      </c>
      <c r="B5" s="3">
        <v>1</v>
      </c>
      <c r="C5" s="3">
        <v>12</v>
      </c>
      <c r="D5" s="5">
        <f t="shared" si="0"/>
        <v>27771</v>
      </c>
    </row>
    <row r="6" spans="1:4" x14ac:dyDescent="0.3">
      <c r="A6" s="3">
        <v>1940</v>
      </c>
      <c r="B6" s="3">
        <v>9</v>
      </c>
      <c r="C6" s="3">
        <v>3</v>
      </c>
      <c r="D6" s="5">
        <f t="shared" si="0"/>
        <v>14857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75ED-D88C-4446-8425-8F168060F492}">
  <dimension ref="A1:D8"/>
  <sheetViews>
    <sheetView workbookViewId="0">
      <selection activeCell="D13" sqref="D13"/>
    </sheetView>
  </sheetViews>
  <sheetFormatPr defaultRowHeight="14.4" x14ac:dyDescent="0.3"/>
  <cols>
    <col min="1" max="1" width="27.33203125" customWidth="1"/>
    <col min="2" max="2" width="27.88671875" customWidth="1"/>
    <col min="3" max="3" width="27.6640625" customWidth="1"/>
    <col min="4" max="4" width="44.44140625" customWidth="1"/>
  </cols>
  <sheetData>
    <row r="1" spans="1:4" x14ac:dyDescent="0.3">
      <c r="A1" s="22" t="s">
        <v>79</v>
      </c>
      <c r="B1" s="22"/>
      <c r="C1" s="22"/>
      <c r="D1" s="22"/>
    </row>
    <row r="2" spans="1:4" x14ac:dyDescent="0.3">
      <c r="A2" s="23" t="s">
        <v>80</v>
      </c>
      <c r="B2" s="23"/>
      <c r="C2" s="23"/>
      <c r="D2" s="23"/>
    </row>
    <row r="3" spans="1:4" x14ac:dyDescent="0.3">
      <c r="A3" s="20" t="s">
        <v>81</v>
      </c>
      <c r="B3" s="20" t="s">
        <v>42</v>
      </c>
      <c r="C3" s="20" t="s">
        <v>82</v>
      </c>
      <c r="D3" s="20" t="s">
        <v>83</v>
      </c>
    </row>
    <row r="4" spans="1:4" x14ac:dyDescent="0.3">
      <c r="A4" s="3" t="s">
        <v>48</v>
      </c>
      <c r="B4" s="9">
        <v>43871</v>
      </c>
      <c r="C4" s="25">
        <f>EDATE(B4,1)</f>
        <v>43900</v>
      </c>
      <c r="D4" s="25">
        <f>EDATE(B4,3)</f>
        <v>43961</v>
      </c>
    </row>
    <row r="5" spans="1:4" x14ac:dyDescent="0.3">
      <c r="A5" s="3" t="s">
        <v>84</v>
      </c>
      <c r="B5" s="9">
        <v>43900</v>
      </c>
      <c r="C5" s="25">
        <f t="shared" ref="C5:C8" si="0">EDATE(B5,1)</f>
        <v>43931</v>
      </c>
      <c r="D5" s="25">
        <f t="shared" ref="D5:D8" si="1">EDATE(B5,3)</f>
        <v>43992</v>
      </c>
    </row>
    <row r="6" spans="1:4" x14ac:dyDescent="0.3">
      <c r="A6" s="3" t="s">
        <v>85</v>
      </c>
      <c r="B6" s="9">
        <v>43905</v>
      </c>
      <c r="C6" s="25">
        <f t="shared" si="0"/>
        <v>43936</v>
      </c>
      <c r="D6" s="25">
        <f t="shared" si="1"/>
        <v>43997</v>
      </c>
    </row>
    <row r="7" spans="1:4" x14ac:dyDescent="0.3">
      <c r="A7" s="3" t="s">
        <v>86</v>
      </c>
      <c r="B7" s="9">
        <v>43964</v>
      </c>
      <c r="C7" s="25">
        <f t="shared" si="0"/>
        <v>43995</v>
      </c>
      <c r="D7" s="25">
        <f t="shared" si="1"/>
        <v>44056</v>
      </c>
    </row>
    <row r="8" spans="1:4" x14ac:dyDescent="0.3">
      <c r="A8" s="3" t="s">
        <v>87</v>
      </c>
      <c r="B8" s="9">
        <v>44000</v>
      </c>
      <c r="C8" s="25">
        <f t="shared" si="0"/>
        <v>44030</v>
      </c>
      <c r="D8" s="25">
        <f t="shared" si="1"/>
        <v>44092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C15F-F4B9-49A7-9289-3CD6ED728A67}">
  <dimension ref="A1:B6"/>
  <sheetViews>
    <sheetView workbookViewId="0">
      <selection activeCell="B7" sqref="B7"/>
    </sheetView>
  </sheetViews>
  <sheetFormatPr defaultRowHeight="14.4" x14ac:dyDescent="0.3"/>
  <cols>
    <col min="1" max="1" width="17.88671875" customWidth="1"/>
    <col min="2" max="2" width="26.5546875" customWidth="1"/>
  </cols>
  <sheetData>
    <row r="1" spans="1:2" x14ac:dyDescent="0.3">
      <c r="A1" s="20" t="s">
        <v>88</v>
      </c>
      <c r="B1" s="20" t="s">
        <v>89</v>
      </c>
    </row>
    <row r="2" spans="1:2" x14ac:dyDescent="0.3">
      <c r="A2" s="9">
        <v>44029</v>
      </c>
      <c r="B2" s="24">
        <f>EOMONTH(A2,1)</f>
        <v>44074</v>
      </c>
    </row>
    <row r="3" spans="1:2" x14ac:dyDescent="0.3">
      <c r="A3" s="9">
        <v>43905</v>
      </c>
      <c r="B3" s="24">
        <f t="shared" ref="B3:B6" si="0">EOMONTH(A3,1)</f>
        <v>43951</v>
      </c>
    </row>
    <row r="4" spans="1:2" x14ac:dyDescent="0.3">
      <c r="A4" s="9">
        <v>43864</v>
      </c>
      <c r="B4" s="24">
        <f t="shared" si="0"/>
        <v>43921</v>
      </c>
    </row>
    <row r="5" spans="1:2" x14ac:dyDescent="0.3">
      <c r="A5" s="9">
        <v>43994</v>
      </c>
      <c r="B5" s="24">
        <f t="shared" si="0"/>
        <v>44043</v>
      </c>
    </row>
    <row r="6" spans="1:2" x14ac:dyDescent="0.3">
      <c r="A6" s="9">
        <v>43831</v>
      </c>
      <c r="B6" s="24">
        <f>EOMONTH(A6,1)</f>
        <v>43890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7DB6-791C-49CA-B13C-1813433ACCA8}">
  <dimension ref="A1:D11"/>
  <sheetViews>
    <sheetView workbookViewId="0">
      <selection sqref="A1:D1"/>
    </sheetView>
  </sheetViews>
  <sheetFormatPr defaultRowHeight="14.4" x14ac:dyDescent="0.3"/>
  <cols>
    <col min="1" max="1" width="17.77734375" customWidth="1"/>
    <col min="2" max="3" width="17.6640625" customWidth="1"/>
    <col min="4" max="4" width="17.88671875" customWidth="1"/>
  </cols>
  <sheetData>
    <row r="1" spans="1:4" x14ac:dyDescent="0.3">
      <c r="A1" s="33" t="s">
        <v>90</v>
      </c>
      <c r="B1" s="33" t="s">
        <v>91</v>
      </c>
      <c r="C1" s="33" t="s">
        <v>92</v>
      </c>
      <c r="D1" s="33" t="s">
        <v>3</v>
      </c>
    </row>
    <row r="2" spans="1:4" x14ac:dyDescent="0.3">
      <c r="A2" s="8">
        <v>44047</v>
      </c>
      <c r="B2" s="1">
        <v>6</v>
      </c>
      <c r="C2" s="26">
        <v>44051</v>
      </c>
      <c r="D2" s="31">
        <f>WORKDAY(A2,B2,C2:C3)</f>
        <v>44055</v>
      </c>
    </row>
    <row r="3" spans="1:4" x14ac:dyDescent="0.3">
      <c r="A3" s="1"/>
      <c r="B3" s="1"/>
      <c r="C3" s="26">
        <v>44052</v>
      </c>
      <c r="D3" s="32"/>
    </row>
    <row r="4" spans="1:4" x14ac:dyDescent="0.3">
      <c r="A4" s="8">
        <v>44048</v>
      </c>
      <c r="B4" s="1">
        <v>5</v>
      </c>
      <c r="C4" s="27">
        <v>44051</v>
      </c>
      <c r="D4" s="31">
        <f t="shared" ref="D4" si="0">WORKDAY(A4,B4,C4:C5)</f>
        <v>44055</v>
      </c>
    </row>
    <row r="5" spans="1:4" x14ac:dyDescent="0.3">
      <c r="A5" s="1"/>
      <c r="B5" s="1"/>
      <c r="C5" s="27">
        <v>44052</v>
      </c>
      <c r="D5" s="32"/>
    </row>
    <row r="6" spans="1:4" x14ac:dyDescent="0.3">
      <c r="A6" s="8">
        <v>44050</v>
      </c>
      <c r="B6" s="1">
        <v>4</v>
      </c>
      <c r="C6" s="28">
        <v>44051</v>
      </c>
      <c r="D6" s="31">
        <f t="shared" ref="D6" si="1">WORKDAY(A6,B6,C6:C7)</f>
        <v>44056</v>
      </c>
    </row>
    <row r="7" spans="1:4" x14ac:dyDescent="0.3">
      <c r="A7" s="1"/>
      <c r="B7" s="1"/>
      <c r="C7" s="28">
        <v>44052</v>
      </c>
      <c r="D7" s="32"/>
    </row>
    <row r="8" spans="1:4" x14ac:dyDescent="0.3">
      <c r="A8" s="8">
        <v>44041</v>
      </c>
      <c r="B8" s="1">
        <v>10</v>
      </c>
      <c r="C8" s="29">
        <v>44044</v>
      </c>
      <c r="D8" s="31">
        <f t="shared" ref="D8" si="2">WORKDAY(A8,B8,C8:C9)</f>
        <v>44055</v>
      </c>
    </row>
    <row r="9" spans="1:4" x14ac:dyDescent="0.3">
      <c r="A9" s="1"/>
      <c r="B9" s="1"/>
      <c r="C9" s="29">
        <v>44045</v>
      </c>
      <c r="D9" s="32"/>
    </row>
    <row r="10" spans="1:4" x14ac:dyDescent="0.3">
      <c r="A10" s="8">
        <v>44027</v>
      </c>
      <c r="B10" s="1">
        <v>3</v>
      </c>
      <c r="C10" s="30">
        <v>44030</v>
      </c>
      <c r="D10" s="31">
        <f t="shared" ref="D10" si="3">WORKDAY(A10,B10,C10:C11)</f>
        <v>44032</v>
      </c>
    </row>
    <row r="11" spans="1:4" x14ac:dyDescent="0.3">
      <c r="A11" s="1"/>
      <c r="B11" s="1"/>
      <c r="C11" s="30">
        <v>44031</v>
      </c>
      <c r="D11" s="32"/>
    </row>
  </sheetData>
  <mergeCells count="5">
    <mergeCell ref="D2:D3"/>
    <mergeCell ref="D4:D5"/>
    <mergeCell ref="D6:D7"/>
    <mergeCell ref="D8:D9"/>
    <mergeCell ref="D10:D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8C2B-D920-494F-840C-E00AC3C2E7BA}">
  <dimension ref="A1:E11"/>
  <sheetViews>
    <sheetView workbookViewId="0">
      <selection activeCell="E8" sqref="E8:E9"/>
    </sheetView>
  </sheetViews>
  <sheetFormatPr defaultRowHeight="14.4" x14ac:dyDescent="0.3"/>
  <cols>
    <col min="1" max="2" width="17.6640625" customWidth="1"/>
    <col min="3" max="3" width="17.88671875" customWidth="1"/>
    <col min="4" max="4" width="17.77734375" customWidth="1"/>
    <col min="5" max="5" width="26.6640625" customWidth="1"/>
  </cols>
  <sheetData>
    <row r="1" spans="1:5" x14ac:dyDescent="0.3">
      <c r="A1" s="20" t="s">
        <v>56</v>
      </c>
      <c r="B1" s="20" t="s">
        <v>93</v>
      </c>
      <c r="C1" s="20" t="s">
        <v>91</v>
      </c>
      <c r="D1" s="20" t="s">
        <v>92</v>
      </c>
      <c r="E1" s="20" t="s">
        <v>3</v>
      </c>
    </row>
    <row r="2" spans="1:5" x14ac:dyDescent="0.3">
      <c r="A2" s="3" t="s">
        <v>59</v>
      </c>
      <c r="B2" s="9">
        <v>44047</v>
      </c>
      <c r="C2" s="3">
        <v>10</v>
      </c>
      <c r="D2" s="9">
        <v>44053</v>
      </c>
      <c r="E2" s="31">
        <f>WORKDAY.INTL(B2,C2,1,D2:D3)</f>
        <v>44063</v>
      </c>
    </row>
    <row r="3" spans="1:5" x14ac:dyDescent="0.3">
      <c r="A3" s="3"/>
      <c r="B3" s="3"/>
      <c r="C3" s="3"/>
      <c r="D3" s="9">
        <v>44049</v>
      </c>
      <c r="E3" s="32"/>
    </row>
    <row r="4" spans="1:5" x14ac:dyDescent="0.3">
      <c r="A4" s="3" t="s">
        <v>60</v>
      </c>
      <c r="B4" s="9">
        <v>44048</v>
      </c>
      <c r="C4" s="3">
        <v>5</v>
      </c>
      <c r="D4" s="9">
        <v>44053</v>
      </c>
      <c r="E4" s="31">
        <f>WORKDAY.INTL(B4,C4,1,D4:D5)</f>
        <v>44057</v>
      </c>
    </row>
    <row r="5" spans="1:5" x14ac:dyDescent="0.3">
      <c r="A5" s="3"/>
      <c r="B5" s="3"/>
      <c r="C5" s="3"/>
      <c r="D5" s="9">
        <v>44049</v>
      </c>
      <c r="E5" s="32"/>
    </row>
    <row r="6" spans="1:5" x14ac:dyDescent="0.3">
      <c r="A6" s="3" t="s">
        <v>61</v>
      </c>
      <c r="B6" s="9">
        <v>44050</v>
      </c>
      <c r="C6" s="3">
        <v>4</v>
      </c>
      <c r="D6" s="9">
        <v>44053</v>
      </c>
      <c r="E6" s="31">
        <f>WORKDAY.INTL(B6,C6,1,D6:D7)</f>
        <v>44057</v>
      </c>
    </row>
    <row r="7" spans="1:5" x14ac:dyDescent="0.3">
      <c r="A7" s="3"/>
      <c r="B7" s="3"/>
      <c r="C7" s="3"/>
      <c r="D7" s="9"/>
      <c r="E7" s="32"/>
    </row>
    <row r="8" spans="1:5" x14ac:dyDescent="0.3">
      <c r="A8" s="3" t="s">
        <v>62</v>
      </c>
      <c r="B8" s="9">
        <v>44041</v>
      </c>
      <c r="C8" s="3">
        <v>10</v>
      </c>
      <c r="D8" s="9">
        <v>44046</v>
      </c>
      <c r="E8" s="31">
        <f t="shared" ref="E8" si="0">WORKDAY.INTL(B8,C8,1,D8:D9)</f>
        <v>44057</v>
      </c>
    </row>
    <row r="9" spans="1:5" x14ac:dyDescent="0.3">
      <c r="A9" s="3"/>
      <c r="B9" s="3"/>
      <c r="C9" s="3"/>
      <c r="D9" s="9">
        <v>44047</v>
      </c>
      <c r="E9" s="32"/>
    </row>
    <row r="10" spans="1:5" x14ac:dyDescent="0.3">
      <c r="A10" s="3" t="s">
        <v>63</v>
      </c>
      <c r="B10" s="9">
        <v>44027</v>
      </c>
      <c r="C10" s="3">
        <v>3</v>
      </c>
      <c r="D10" s="9">
        <v>44024</v>
      </c>
      <c r="E10" s="31">
        <f t="shared" ref="E10" si="1">WORKDAY.INTL(B10,C10,1,D10:D11)</f>
        <v>44032</v>
      </c>
    </row>
    <row r="11" spans="1:5" x14ac:dyDescent="0.3">
      <c r="A11" s="3"/>
      <c r="B11" s="3"/>
      <c r="C11" s="3"/>
      <c r="D11" s="9">
        <v>44025</v>
      </c>
      <c r="E11" s="32"/>
    </row>
  </sheetData>
  <mergeCells count="5">
    <mergeCell ref="E2:E3"/>
    <mergeCell ref="E4:E5"/>
    <mergeCell ref="E6:E7"/>
    <mergeCell ref="E8:E9"/>
    <mergeCell ref="E10:E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3D58-3B4A-4D41-890E-AE64B47B5CE2}">
  <dimension ref="A1:C6"/>
  <sheetViews>
    <sheetView tabSelected="1" workbookViewId="0">
      <selection activeCell="C6" sqref="C6"/>
    </sheetView>
  </sheetViews>
  <sheetFormatPr defaultRowHeight="14.4" x14ac:dyDescent="0.3"/>
  <cols>
    <col min="1" max="1" width="17.88671875" customWidth="1"/>
    <col min="2" max="3" width="17.6640625" customWidth="1"/>
  </cols>
  <sheetData>
    <row r="1" spans="1:3" x14ac:dyDescent="0.3">
      <c r="A1" s="20" t="s">
        <v>94</v>
      </c>
      <c r="B1" s="20" t="s">
        <v>95</v>
      </c>
      <c r="C1" s="20" t="s">
        <v>96</v>
      </c>
    </row>
    <row r="2" spans="1:3" x14ac:dyDescent="0.3">
      <c r="A2" s="9">
        <v>43675</v>
      </c>
      <c r="B2" s="9">
        <v>43528</v>
      </c>
      <c r="C2" s="3">
        <f>_xlfn.DAYS(A2,B2)</f>
        <v>147</v>
      </c>
    </row>
    <row r="3" spans="1:3" x14ac:dyDescent="0.3">
      <c r="A3" s="9">
        <v>44030</v>
      </c>
      <c r="B3" s="9">
        <v>43065</v>
      </c>
      <c r="C3" s="3">
        <f t="shared" ref="C3:C6" si="0">_xlfn.DAYS(A3,B3)</f>
        <v>965</v>
      </c>
    </row>
    <row r="4" spans="1:3" x14ac:dyDescent="0.3">
      <c r="A4" s="9">
        <v>44030</v>
      </c>
      <c r="B4" s="9">
        <v>44022</v>
      </c>
      <c r="C4" s="3">
        <f t="shared" si="0"/>
        <v>8</v>
      </c>
    </row>
    <row r="5" spans="1:3" x14ac:dyDescent="0.3">
      <c r="A5" s="9">
        <v>43499</v>
      </c>
      <c r="B5" s="9">
        <v>44013</v>
      </c>
      <c r="C5" s="3">
        <f>_xlfn.DAYS(B5,A5)</f>
        <v>514</v>
      </c>
    </row>
    <row r="6" spans="1:3" x14ac:dyDescent="0.3">
      <c r="A6" s="9">
        <v>44047</v>
      </c>
      <c r="B6" s="9">
        <v>44061</v>
      </c>
      <c r="C6" s="3">
        <f>_xlfn.DAYS(B6,A6)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E855-28C0-4353-9FBB-F007EC8DEF35}">
  <dimension ref="A1:D6"/>
  <sheetViews>
    <sheetView workbookViewId="0">
      <selection activeCell="E8" sqref="E8"/>
    </sheetView>
  </sheetViews>
  <sheetFormatPr defaultRowHeight="14.4" x14ac:dyDescent="0.3"/>
  <cols>
    <col min="1" max="2" width="17.77734375" customWidth="1"/>
    <col min="3" max="3" width="17.6640625" customWidth="1"/>
    <col min="4" max="4" width="17.88671875" customWidth="1"/>
  </cols>
  <sheetData>
    <row r="1" spans="1:4" x14ac:dyDescent="0.3">
      <c r="A1" s="4" t="s">
        <v>4</v>
      </c>
      <c r="B1" s="4" t="s">
        <v>5</v>
      </c>
      <c r="C1" s="4" t="s">
        <v>6</v>
      </c>
      <c r="D1" s="4" t="s">
        <v>3</v>
      </c>
    </row>
    <row r="2" spans="1:4" x14ac:dyDescent="0.3">
      <c r="A2" s="3">
        <v>8</v>
      </c>
      <c r="B2" s="3">
        <v>25</v>
      </c>
      <c r="C2" s="3">
        <v>0</v>
      </c>
      <c r="D2" s="6">
        <f>TIME(A2,B2,C2)</f>
        <v>0.35069444444444442</v>
      </c>
    </row>
    <row r="3" spans="1:4" x14ac:dyDescent="0.3">
      <c r="A3" s="3">
        <v>9</v>
      </c>
      <c r="B3" s="3">
        <v>15</v>
      </c>
      <c r="C3" s="3">
        <v>0</v>
      </c>
      <c r="D3" s="6">
        <f t="shared" ref="D3:D6" si="0">TIME(A3,B3,C3)</f>
        <v>0.38541666666666669</v>
      </c>
    </row>
    <row r="4" spans="1:4" x14ac:dyDescent="0.3">
      <c r="A4" s="3">
        <v>12</v>
      </c>
      <c r="B4" s="3">
        <v>12</v>
      </c>
      <c r="C4" s="3">
        <v>0</v>
      </c>
      <c r="D4" s="6">
        <f t="shared" si="0"/>
        <v>0.5083333333333333</v>
      </c>
    </row>
    <row r="5" spans="1:4" x14ac:dyDescent="0.3">
      <c r="A5" s="3">
        <v>24</v>
      </c>
      <c r="B5" s="3">
        <v>5</v>
      </c>
      <c r="C5" s="3">
        <v>-1</v>
      </c>
      <c r="D5" s="6">
        <f t="shared" si="0"/>
        <v>3.460648148148282E-3</v>
      </c>
    </row>
    <row r="6" spans="1:4" x14ac:dyDescent="0.3">
      <c r="A6" s="3">
        <v>13</v>
      </c>
      <c r="B6" s="3">
        <v>60</v>
      </c>
      <c r="C6" s="3">
        <v>1</v>
      </c>
      <c r="D6" s="6">
        <f t="shared" si="0"/>
        <v>0.58334490740740741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A277-AFF4-4DF5-BFC1-02243C15A5FD}">
  <dimension ref="A1:C10"/>
  <sheetViews>
    <sheetView topLeftCell="A4" workbookViewId="0">
      <selection activeCell="B11" sqref="B11"/>
    </sheetView>
  </sheetViews>
  <sheetFormatPr defaultRowHeight="14.4" x14ac:dyDescent="0.3"/>
  <cols>
    <col min="1" max="1" width="38.109375" customWidth="1"/>
    <col min="2" max="2" width="17.77734375" customWidth="1"/>
    <col min="3" max="3" width="55.33203125" customWidth="1"/>
  </cols>
  <sheetData>
    <row r="1" spans="1:3" x14ac:dyDescent="0.3">
      <c r="A1" s="7" t="s">
        <v>7</v>
      </c>
      <c r="B1" s="7"/>
      <c r="C1" s="7"/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3">
        <v>2019</v>
      </c>
      <c r="B3" s="3" t="s">
        <v>8</v>
      </c>
      <c r="C3" s="3">
        <v>11</v>
      </c>
    </row>
    <row r="4" spans="1:3" x14ac:dyDescent="0.3">
      <c r="A4" s="4" t="s">
        <v>10</v>
      </c>
      <c r="B4" s="4" t="s">
        <v>3</v>
      </c>
      <c r="C4" s="4" t="s">
        <v>9</v>
      </c>
    </row>
    <row r="5" spans="1:3" x14ac:dyDescent="0.3">
      <c r="A5" s="3" t="s">
        <v>11</v>
      </c>
      <c r="B5" s="2">
        <f>DATEVALUE("05-12-1998")</f>
        <v>36134</v>
      </c>
      <c r="C5" s="3" t="s">
        <v>16</v>
      </c>
    </row>
    <row r="6" spans="1:3" x14ac:dyDescent="0.3">
      <c r="A6" s="3" t="s">
        <v>12</v>
      </c>
      <c r="B6" s="2">
        <f>DATEVALUE("05/12/1998")</f>
        <v>36134</v>
      </c>
      <c r="C6" s="3" t="s">
        <v>16</v>
      </c>
    </row>
    <row r="7" spans="1:3" x14ac:dyDescent="0.3">
      <c r="A7" s="3" t="s">
        <v>13</v>
      </c>
      <c r="B7" s="2">
        <f>DATEVALUE("05-August-1998")</f>
        <v>36012</v>
      </c>
      <c r="C7" s="3" t="s">
        <v>16</v>
      </c>
    </row>
    <row r="8" spans="1:3" x14ac:dyDescent="0.3">
      <c r="A8" s="3" t="s">
        <v>14</v>
      </c>
      <c r="B8" s="2">
        <f>DATEVALUE("05-August")</f>
        <v>45143</v>
      </c>
      <c r="C8" s="3" t="s">
        <v>16</v>
      </c>
    </row>
    <row r="9" spans="1:3" x14ac:dyDescent="0.3">
      <c r="A9" s="3" t="s">
        <v>15</v>
      </c>
      <c r="B9" s="2">
        <f>DATEVALUE("August-1998")</f>
        <v>36008</v>
      </c>
      <c r="C9" s="3" t="s">
        <v>16</v>
      </c>
    </row>
    <row r="10" spans="1:3" x14ac:dyDescent="0.3">
      <c r="A10" s="3" t="s">
        <v>17</v>
      </c>
      <c r="B10" s="2">
        <f>DATEVALUE(C3&amp;"/"&amp;B3&amp;"/"&amp;A3)</f>
        <v>43688</v>
      </c>
      <c r="C10" s="3" t="s">
        <v>16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3E78-D53F-445C-9A1D-C53AF84E8DC0}">
  <dimension ref="A1:J11"/>
  <sheetViews>
    <sheetView workbookViewId="0">
      <selection activeCell="I15" sqref="I15"/>
    </sheetView>
  </sheetViews>
  <sheetFormatPr defaultRowHeight="14.4" x14ac:dyDescent="0.3"/>
  <cols>
    <col min="1" max="1" width="17.109375" customWidth="1"/>
    <col min="2" max="2" width="17.5546875" customWidth="1"/>
    <col min="3" max="3" width="17.77734375" customWidth="1"/>
    <col min="4" max="4" width="17.6640625" customWidth="1"/>
    <col min="5" max="5" width="17.88671875" customWidth="1"/>
    <col min="6" max="7" width="17.77734375" customWidth="1"/>
    <col min="8" max="8" width="17.88671875" customWidth="1"/>
    <col min="9" max="9" width="17.77734375" customWidth="1"/>
    <col min="10" max="10" width="17.88671875" customWidth="1"/>
  </cols>
  <sheetData>
    <row r="1" spans="1:10" x14ac:dyDescent="0.3">
      <c r="A1" s="4" t="s">
        <v>18</v>
      </c>
      <c r="B1" s="4" t="s">
        <v>19</v>
      </c>
      <c r="C1" s="4" t="s">
        <v>20</v>
      </c>
      <c r="D1" s="4" t="s">
        <v>21</v>
      </c>
      <c r="E1" s="4" t="s">
        <v>25</v>
      </c>
      <c r="F1" s="4" t="s">
        <v>22</v>
      </c>
      <c r="G1" s="4" t="s">
        <v>23</v>
      </c>
      <c r="H1" s="4" t="s">
        <v>24</v>
      </c>
      <c r="I1" s="4" t="s">
        <v>26</v>
      </c>
      <c r="J1" s="4" t="s">
        <v>27</v>
      </c>
    </row>
    <row r="2" spans="1:10" x14ac:dyDescent="0.3">
      <c r="A2" s="3">
        <v>1</v>
      </c>
      <c r="B2" s="3" t="s">
        <v>28</v>
      </c>
      <c r="C2" s="9">
        <v>44053</v>
      </c>
      <c r="D2" s="3" t="s">
        <v>30</v>
      </c>
      <c r="E2" s="3">
        <v>9</v>
      </c>
      <c r="F2" s="3">
        <v>10</v>
      </c>
      <c r="G2" s="3">
        <v>18</v>
      </c>
      <c r="H2" s="3">
        <v>10</v>
      </c>
      <c r="I2" s="11">
        <f>TIMEVALUE(E2&amp;":"&amp;F2)</f>
        <v>0.38194444444444442</v>
      </c>
      <c r="J2" s="12">
        <f>TIMEVALUE(G2&amp;":"&amp;H2)</f>
        <v>0.75694444444444453</v>
      </c>
    </row>
    <row r="3" spans="1:10" x14ac:dyDescent="0.3">
      <c r="A3" s="3">
        <v>2</v>
      </c>
      <c r="B3" s="3" t="s">
        <v>28</v>
      </c>
      <c r="C3" s="9">
        <v>44054</v>
      </c>
      <c r="D3" s="3" t="s">
        <v>31</v>
      </c>
      <c r="E3" s="3">
        <v>9</v>
      </c>
      <c r="F3" s="3">
        <v>5</v>
      </c>
      <c r="G3" s="3">
        <v>18</v>
      </c>
      <c r="H3" s="3">
        <v>15</v>
      </c>
      <c r="I3" s="11">
        <f t="shared" ref="I3:I11" si="0">TIMEVALUE(E3&amp;":"&amp;F3)</f>
        <v>0.37847222222222227</v>
      </c>
      <c r="J3" s="12">
        <f t="shared" ref="J3:J11" si="1">TIMEVALUE(G3&amp;":"&amp;H3)</f>
        <v>0.76041666666666663</v>
      </c>
    </row>
    <row r="4" spans="1:10" x14ac:dyDescent="0.3">
      <c r="A4" s="3">
        <v>3</v>
      </c>
      <c r="B4" s="3" t="s">
        <v>28</v>
      </c>
      <c r="C4" s="9">
        <v>44055</v>
      </c>
      <c r="D4" s="3" t="s">
        <v>32</v>
      </c>
      <c r="E4" s="3">
        <v>8</v>
      </c>
      <c r="F4" s="3">
        <v>45</v>
      </c>
      <c r="G4" s="3">
        <v>17</v>
      </c>
      <c r="H4" s="3">
        <v>45</v>
      </c>
      <c r="I4" s="11">
        <f t="shared" si="0"/>
        <v>0.36458333333333331</v>
      </c>
      <c r="J4" s="12">
        <f t="shared" si="1"/>
        <v>0.73958333333333337</v>
      </c>
    </row>
    <row r="5" spans="1:10" x14ac:dyDescent="0.3">
      <c r="A5" s="3">
        <v>4</v>
      </c>
      <c r="B5" s="3" t="s">
        <v>28</v>
      </c>
      <c r="C5" s="9">
        <v>44056</v>
      </c>
      <c r="D5" s="3" t="s">
        <v>33</v>
      </c>
      <c r="E5" s="3">
        <v>9</v>
      </c>
      <c r="F5" s="3">
        <v>10</v>
      </c>
      <c r="G5" s="3">
        <v>18</v>
      </c>
      <c r="H5" s="3">
        <v>34</v>
      </c>
      <c r="I5" s="11">
        <f t="shared" si="0"/>
        <v>0.38194444444444442</v>
      </c>
      <c r="J5" s="12">
        <f t="shared" si="1"/>
        <v>0.77361111111111114</v>
      </c>
    </row>
    <row r="6" spans="1:10" x14ac:dyDescent="0.3">
      <c r="A6" s="3">
        <v>5</v>
      </c>
      <c r="B6" s="3" t="s">
        <v>28</v>
      </c>
      <c r="C6" s="9">
        <v>44057</v>
      </c>
      <c r="D6" s="3" t="s">
        <v>34</v>
      </c>
      <c r="E6" s="3">
        <v>8</v>
      </c>
      <c r="F6" s="3">
        <v>45</v>
      </c>
      <c r="G6" s="3">
        <v>19</v>
      </c>
      <c r="H6" s="3">
        <v>12</v>
      </c>
      <c r="I6" s="11">
        <f t="shared" si="0"/>
        <v>0.36458333333333331</v>
      </c>
      <c r="J6" s="12">
        <f t="shared" si="1"/>
        <v>0.79999999999999993</v>
      </c>
    </row>
    <row r="7" spans="1:10" x14ac:dyDescent="0.3">
      <c r="A7" s="3">
        <v>6</v>
      </c>
      <c r="B7" s="3" t="s">
        <v>29</v>
      </c>
      <c r="C7" s="9">
        <v>44053</v>
      </c>
      <c r="D7" s="3" t="s">
        <v>30</v>
      </c>
      <c r="E7" s="3">
        <v>9</v>
      </c>
      <c r="F7" s="3">
        <v>15</v>
      </c>
      <c r="G7" s="3">
        <v>18</v>
      </c>
      <c r="H7" s="3">
        <v>18</v>
      </c>
      <c r="I7" s="11">
        <f t="shared" si="0"/>
        <v>0.38541666666666669</v>
      </c>
      <c r="J7" s="12">
        <f t="shared" si="1"/>
        <v>0.76250000000000007</v>
      </c>
    </row>
    <row r="8" spans="1:10" x14ac:dyDescent="0.3">
      <c r="A8" s="3">
        <v>7</v>
      </c>
      <c r="B8" s="3" t="s">
        <v>29</v>
      </c>
      <c r="C8" s="9">
        <v>44054</v>
      </c>
      <c r="D8" s="3" t="s">
        <v>31</v>
      </c>
      <c r="E8" s="3">
        <v>9</v>
      </c>
      <c r="F8" s="3">
        <v>12</v>
      </c>
      <c r="G8" s="3">
        <v>17</v>
      </c>
      <c r="H8" s="3">
        <v>20</v>
      </c>
      <c r="I8" s="11">
        <f t="shared" si="0"/>
        <v>0.3833333333333333</v>
      </c>
      <c r="J8" s="12">
        <f t="shared" si="1"/>
        <v>0.72222222222222221</v>
      </c>
    </row>
    <row r="9" spans="1:10" x14ac:dyDescent="0.3">
      <c r="A9" s="3">
        <v>8</v>
      </c>
      <c r="B9" s="3" t="s">
        <v>29</v>
      </c>
      <c r="C9" s="9">
        <v>44055</v>
      </c>
      <c r="D9" s="3" t="s">
        <v>32</v>
      </c>
      <c r="E9" s="3">
        <v>9</v>
      </c>
      <c r="F9" s="3">
        <v>23</v>
      </c>
      <c r="G9" s="3">
        <v>19</v>
      </c>
      <c r="H9" s="3">
        <v>35</v>
      </c>
      <c r="I9" s="11">
        <f t="shared" si="0"/>
        <v>0.39097222222222222</v>
      </c>
      <c r="J9" s="12">
        <f t="shared" si="1"/>
        <v>0.81597222222222221</v>
      </c>
    </row>
    <row r="10" spans="1:10" x14ac:dyDescent="0.3">
      <c r="A10" s="3">
        <v>9</v>
      </c>
      <c r="B10" s="3" t="s">
        <v>29</v>
      </c>
      <c r="C10" s="9">
        <v>44056</v>
      </c>
      <c r="D10" s="3" t="s">
        <v>33</v>
      </c>
      <c r="E10" s="3">
        <v>9</v>
      </c>
      <c r="F10" s="3">
        <v>11</v>
      </c>
      <c r="G10" s="3">
        <v>18</v>
      </c>
      <c r="H10" s="3">
        <v>55</v>
      </c>
      <c r="I10" s="11">
        <f t="shared" si="0"/>
        <v>0.38263888888888892</v>
      </c>
      <c r="J10" s="12">
        <f t="shared" si="1"/>
        <v>0.78819444444444453</v>
      </c>
    </row>
    <row r="11" spans="1:10" x14ac:dyDescent="0.3">
      <c r="A11" s="10">
        <v>10</v>
      </c>
      <c r="B11" s="3" t="s">
        <v>29</v>
      </c>
      <c r="C11" s="9">
        <v>44057</v>
      </c>
      <c r="D11" s="3" t="s">
        <v>34</v>
      </c>
      <c r="E11" s="3">
        <v>8</v>
      </c>
      <c r="F11" s="3">
        <v>55</v>
      </c>
      <c r="G11" s="3">
        <v>18</v>
      </c>
      <c r="H11" s="3">
        <v>17</v>
      </c>
      <c r="I11" s="11">
        <f t="shared" si="0"/>
        <v>0.37152777777777773</v>
      </c>
      <c r="J11" s="12">
        <f t="shared" si="1"/>
        <v>0.76180555555555562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9D31-922C-4184-ABF6-1F692C5FF142}">
  <dimension ref="A1:F7"/>
  <sheetViews>
    <sheetView workbookViewId="0">
      <selection activeCell="F3" sqref="F3:F7"/>
    </sheetView>
  </sheetViews>
  <sheetFormatPr defaultRowHeight="14.4" x14ac:dyDescent="0.3"/>
  <cols>
    <col min="1" max="1" width="17.6640625" customWidth="1"/>
    <col min="2" max="2" width="17.77734375" customWidth="1"/>
    <col min="4" max="4" width="17.77734375" customWidth="1"/>
    <col min="5" max="5" width="17.6640625" customWidth="1"/>
    <col min="6" max="6" width="18.109375" customWidth="1"/>
  </cols>
  <sheetData>
    <row r="1" spans="1:6" x14ac:dyDescent="0.3">
      <c r="A1" s="4" t="s">
        <v>9</v>
      </c>
      <c r="B1" s="4" t="s">
        <v>3</v>
      </c>
      <c r="D1" s="14" t="s">
        <v>40</v>
      </c>
      <c r="E1" s="15"/>
      <c r="F1" s="15"/>
    </row>
    <row r="2" spans="1:6" x14ac:dyDescent="0.3">
      <c r="A2" s="3" t="s">
        <v>35</v>
      </c>
      <c r="B2" s="5">
        <v>45182</v>
      </c>
      <c r="D2" s="4" t="s">
        <v>41</v>
      </c>
      <c r="E2" s="4" t="s">
        <v>43</v>
      </c>
      <c r="F2" s="4" t="s">
        <v>44</v>
      </c>
    </row>
    <row r="3" spans="1:6" x14ac:dyDescent="0.3">
      <c r="A3" s="3" t="s">
        <v>36</v>
      </c>
      <c r="B3" s="13">
        <f ca="1">NOW()</f>
        <v>45182.819797337965</v>
      </c>
      <c r="D3" s="3" t="s">
        <v>45</v>
      </c>
      <c r="E3" s="9">
        <v>44053</v>
      </c>
      <c r="F3" s="16">
        <f ca="1">(TODAY()-E3)/365</f>
        <v>3.0931506849315067</v>
      </c>
    </row>
    <row r="4" spans="1:6" x14ac:dyDescent="0.3">
      <c r="A4" s="3" t="s">
        <v>37</v>
      </c>
      <c r="B4" s="5">
        <f ca="1">TODAY()-1</f>
        <v>45181</v>
      </c>
      <c r="D4" s="3" t="s">
        <v>46</v>
      </c>
      <c r="E4" s="9">
        <v>43355</v>
      </c>
      <c r="F4" s="16">
        <f t="shared" ref="F4:F7" ca="1" si="0">(TODAY()-E4)/365</f>
        <v>5.0054794520547947</v>
      </c>
    </row>
    <row r="5" spans="1:6" x14ac:dyDescent="0.3">
      <c r="A5" s="3" t="s">
        <v>38</v>
      </c>
      <c r="B5" s="5">
        <f ca="1">TODAY()+1</f>
        <v>45183</v>
      </c>
      <c r="D5" s="3" t="s">
        <v>47</v>
      </c>
      <c r="E5" s="9">
        <v>43018</v>
      </c>
      <c r="F5" s="16">
        <f t="shared" ca="1" si="0"/>
        <v>5.9287671232876713</v>
      </c>
    </row>
    <row r="6" spans="1:6" x14ac:dyDescent="0.3">
      <c r="A6" s="3" t="s">
        <v>39</v>
      </c>
      <c r="B6" s="5">
        <f ca="1">TODAY()+7</f>
        <v>45189</v>
      </c>
      <c r="D6" s="3" t="s">
        <v>48</v>
      </c>
      <c r="E6" s="9">
        <v>42043</v>
      </c>
      <c r="F6" s="16">
        <f t="shared" ca="1" si="0"/>
        <v>8.6</v>
      </c>
    </row>
    <row r="7" spans="1:6" x14ac:dyDescent="0.3">
      <c r="D7" s="3" t="s">
        <v>49</v>
      </c>
      <c r="E7" s="9">
        <v>42402</v>
      </c>
      <c r="F7" s="16">
        <f t="shared" ca="1" si="0"/>
        <v>7.6164383561643838</v>
      </c>
    </row>
  </sheetData>
  <mergeCells count="1"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37F3-CBC8-4758-B889-63CF235603AA}">
  <dimension ref="A1:D9"/>
  <sheetViews>
    <sheetView workbookViewId="0">
      <selection activeCell="G6" sqref="G6"/>
    </sheetView>
  </sheetViews>
  <sheetFormatPr defaultRowHeight="14.4" x14ac:dyDescent="0.3"/>
  <cols>
    <col min="1" max="1" width="26.77734375" customWidth="1"/>
    <col min="2" max="2" width="17.77734375" customWidth="1"/>
    <col min="3" max="4" width="17.6640625" customWidth="1"/>
  </cols>
  <sheetData>
    <row r="1" spans="1:4" x14ac:dyDescent="0.3">
      <c r="A1" s="17" t="s">
        <v>50</v>
      </c>
      <c r="B1" s="17"/>
      <c r="C1" s="17"/>
      <c r="D1" s="17"/>
    </row>
    <row r="2" spans="1:4" x14ac:dyDescent="0.3">
      <c r="A2" s="4" t="s">
        <v>51</v>
      </c>
      <c r="B2" s="4" t="s">
        <v>52</v>
      </c>
      <c r="C2" s="4" t="s">
        <v>53</v>
      </c>
      <c r="D2" s="4" t="s">
        <v>54</v>
      </c>
    </row>
    <row r="3" spans="1:4" x14ac:dyDescent="0.3">
      <c r="A3" s="18">
        <v>43831.440520833334</v>
      </c>
      <c r="B3" s="3">
        <f>HOUR(A3)</f>
        <v>10</v>
      </c>
      <c r="C3" s="3">
        <f>MINUTE(A3)</f>
        <v>34</v>
      </c>
      <c r="D3" s="3">
        <f>SECOND(A3)</f>
        <v>21</v>
      </c>
    </row>
    <row r="4" spans="1:4" x14ac:dyDescent="0.3">
      <c r="A4" s="18">
        <v>43862.398738425924</v>
      </c>
      <c r="B4" s="3">
        <f t="shared" ref="B4:B9" si="0">HOUR(A4)</f>
        <v>9</v>
      </c>
      <c r="C4" s="3">
        <f t="shared" ref="C4:C9" si="1">MINUTE(A4)</f>
        <v>34</v>
      </c>
      <c r="D4" s="3">
        <f t="shared" ref="D4:D9" si="2">SECOND(A4)</f>
        <v>11</v>
      </c>
    </row>
    <row r="5" spans="1:4" x14ac:dyDescent="0.3">
      <c r="A5" s="18">
        <v>43865.139016203706</v>
      </c>
      <c r="B5" s="3">
        <f t="shared" si="0"/>
        <v>3</v>
      </c>
      <c r="C5" s="3">
        <f t="shared" si="1"/>
        <v>20</v>
      </c>
      <c r="D5" s="3">
        <f t="shared" si="2"/>
        <v>11</v>
      </c>
    </row>
    <row r="6" spans="1:4" x14ac:dyDescent="0.3">
      <c r="A6" s="18">
        <v>43865.014027777775</v>
      </c>
      <c r="B6" s="3">
        <f t="shared" si="0"/>
        <v>0</v>
      </c>
      <c r="C6" s="3">
        <f t="shared" si="1"/>
        <v>20</v>
      </c>
      <c r="D6" s="3">
        <f t="shared" si="2"/>
        <v>12</v>
      </c>
    </row>
    <row r="7" spans="1:4" x14ac:dyDescent="0.3">
      <c r="A7" s="9">
        <v>43865.847280092596</v>
      </c>
      <c r="B7" s="3">
        <f t="shared" si="0"/>
        <v>20</v>
      </c>
      <c r="C7" s="3">
        <f t="shared" si="1"/>
        <v>20</v>
      </c>
      <c r="D7" s="3">
        <f t="shared" si="2"/>
        <v>5</v>
      </c>
    </row>
    <row r="8" spans="1:4" x14ac:dyDescent="0.3">
      <c r="A8" s="18">
        <v>43863.385474537034</v>
      </c>
      <c r="B8" s="3">
        <f t="shared" si="0"/>
        <v>9</v>
      </c>
      <c r="C8" s="3">
        <f t="shared" si="1"/>
        <v>15</v>
      </c>
      <c r="D8" s="3">
        <f t="shared" si="2"/>
        <v>5</v>
      </c>
    </row>
    <row r="9" spans="1:4" x14ac:dyDescent="0.3">
      <c r="A9" s="18">
        <v>43924.395949074074</v>
      </c>
      <c r="B9" s="3">
        <f t="shared" si="0"/>
        <v>9</v>
      </c>
      <c r="C9" s="3">
        <f t="shared" si="1"/>
        <v>30</v>
      </c>
      <c r="D9" s="3">
        <f t="shared" si="2"/>
        <v>10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DD81-6AAB-4DE4-97C1-1A3B41CE12E4}">
  <dimension ref="A1:D7"/>
  <sheetViews>
    <sheetView workbookViewId="0">
      <selection activeCell="A2" sqref="A2:D7"/>
    </sheetView>
  </sheetViews>
  <sheetFormatPr defaultRowHeight="14.4" x14ac:dyDescent="0.3"/>
  <cols>
    <col min="1" max="1" width="17.6640625" customWidth="1"/>
    <col min="2" max="3" width="17.77734375" customWidth="1"/>
    <col min="4" max="4" width="17.88671875" customWidth="1"/>
  </cols>
  <sheetData>
    <row r="1" spans="1:4" x14ac:dyDescent="0.3">
      <c r="A1" s="4" t="s">
        <v>55</v>
      </c>
      <c r="B1" s="4" t="s">
        <v>2</v>
      </c>
      <c r="C1" s="4" t="s">
        <v>1</v>
      </c>
      <c r="D1" s="4" t="s">
        <v>0</v>
      </c>
    </row>
    <row r="2" spans="1:4" x14ac:dyDescent="0.3">
      <c r="A2" s="9">
        <v>43809</v>
      </c>
      <c r="B2" s="3">
        <f>DAY(A2)</f>
        <v>10</v>
      </c>
      <c r="C2" s="3">
        <f>MONTH(A2)</f>
        <v>12</v>
      </c>
      <c r="D2" s="3">
        <f>YEAR(A2)</f>
        <v>2019</v>
      </c>
    </row>
    <row r="3" spans="1:4" x14ac:dyDescent="0.3">
      <c r="A3" s="18">
        <v>45179.911111111112</v>
      </c>
      <c r="B3" s="3">
        <f t="shared" ref="B3:B7" si="0">DAY(A3)</f>
        <v>10</v>
      </c>
      <c r="C3" s="3">
        <f t="shared" ref="C3:C7" si="1">MONTH(A3)</f>
        <v>9</v>
      </c>
      <c r="D3" s="3">
        <f t="shared" ref="D3:D7" si="2">YEAR(A3)</f>
        <v>2023</v>
      </c>
    </row>
    <row r="4" spans="1:4" x14ac:dyDescent="0.3">
      <c r="A4" s="19">
        <v>42768</v>
      </c>
      <c r="B4" s="3">
        <f t="shared" si="0"/>
        <v>2</v>
      </c>
      <c r="C4" s="3">
        <f t="shared" si="1"/>
        <v>2</v>
      </c>
      <c r="D4" s="3">
        <f t="shared" si="2"/>
        <v>2017</v>
      </c>
    </row>
    <row r="5" spans="1:4" x14ac:dyDescent="0.3">
      <c r="A5" s="9">
        <v>43152</v>
      </c>
      <c r="B5" s="3">
        <f t="shared" si="0"/>
        <v>21</v>
      </c>
      <c r="C5" s="3">
        <f t="shared" si="1"/>
        <v>2</v>
      </c>
      <c r="D5" s="3">
        <f t="shared" si="2"/>
        <v>2018</v>
      </c>
    </row>
    <row r="6" spans="1:4" x14ac:dyDescent="0.3">
      <c r="A6" s="9">
        <v>27771</v>
      </c>
      <c r="B6" s="3">
        <f t="shared" si="0"/>
        <v>12</v>
      </c>
      <c r="C6" s="3">
        <f t="shared" si="1"/>
        <v>1</v>
      </c>
      <c r="D6" s="3">
        <f t="shared" si="2"/>
        <v>1976</v>
      </c>
    </row>
    <row r="7" spans="1:4" x14ac:dyDescent="0.3">
      <c r="A7" s="9">
        <v>32882</v>
      </c>
      <c r="B7" s="3">
        <f t="shared" si="0"/>
        <v>9</v>
      </c>
      <c r="C7" s="3">
        <f t="shared" si="1"/>
        <v>1</v>
      </c>
      <c r="D7" s="3">
        <f t="shared" si="2"/>
        <v>1990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AD0D-EDDD-4071-A29A-9648CB0D0804}">
  <dimension ref="A1:D6"/>
  <sheetViews>
    <sheetView workbookViewId="0">
      <selection activeCell="G8" sqref="G8"/>
    </sheetView>
  </sheetViews>
  <sheetFormatPr defaultRowHeight="14.4" x14ac:dyDescent="0.3"/>
  <cols>
    <col min="1" max="2" width="17.6640625" customWidth="1"/>
    <col min="3" max="3" width="17.77734375" customWidth="1"/>
  </cols>
  <sheetData>
    <row r="1" spans="1:4" x14ac:dyDescent="0.3">
      <c r="A1" s="20" t="s">
        <v>56</v>
      </c>
      <c r="B1" s="20" t="s">
        <v>57</v>
      </c>
      <c r="C1" s="20" t="s">
        <v>58</v>
      </c>
    </row>
    <row r="2" spans="1:4" x14ac:dyDescent="0.3">
      <c r="A2" s="3" t="s">
        <v>59</v>
      </c>
      <c r="B2" s="9">
        <v>43831</v>
      </c>
      <c r="C2" s="21">
        <f>WEEKNUM(B2)</f>
        <v>1</v>
      </c>
      <c r="D2" t="s">
        <v>64</v>
      </c>
    </row>
    <row r="3" spans="1:4" x14ac:dyDescent="0.3">
      <c r="A3" s="3" t="s">
        <v>60</v>
      </c>
      <c r="B3" s="9">
        <v>43837</v>
      </c>
      <c r="C3" s="21">
        <f t="shared" ref="C3:C6" si="0">WEEKNUM(B3)</f>
        <v>2</v>
      </c>
      <c r="D3" t="s">
        <v>65</v>
      </c>
    </row>
    <row r="4" spans="1:4" x14ac:dyDescent="0.3">
      <c r="A4" s="3" t="s">
        <v>61</v>
      </c>
      <c r="B4" s="9">
        <v>44068</v>
      </c>
      <c r="C4" s="21">
        <f t="shared" si="0"/>
        <v>35</v>
      </c>
      <c r="D4" t="s">
        <v>66</v>
      </c>
    </row>
    <row r="5" spans="1:4" x14ac:dyDescent="0.3">
      <c r="A5" s="3" t="s">
        <v>62</v>
      </c>
      <c r="B5" s="9">
        <v>44074</v>
      </c>
      <c r="C5" s="21">
        <f t="shared" si="0"/>
        <v>36</v>
      </c>
      <c r="D5" t="s">
        <v>67</v>
      </c>
    </row>
    <row r="6" spans="1:4" x14ac:dyDescent="0.3">
      <c r="A6" s="3" t="s">
        <v>63</v>
      </c>
      <c r="B6" s="9">
        <v>44046</v>
      </c>
      <c r="C6" s="21">
        <f t="shared" si="0"/>
        <v>32</v>
      </c>
      <c r="D6" t="s">
        <v>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2B5F-A44F-4560-8243-FAD0D07710CC}">
  <dimension ref="A1:G6"/>
  <sheetViews>
    <sheetView workbookViewId="0">
      <selection activeCell="G8" sqref="G8"/>
    </sheetView>
  </sheetViews>
  <sheetFormatPr defaultRowHeight="14.4" x14ac:dyDescent="0.3"/>
  <cols>
    <col min="1" max="1" width="17.6640625" customWidth="1"/>
    <col min="2" max="2" width="26.6640625" customWidth="1"/>
    <col min="3" max="3" width="35.44140625" customWidth="1"/>
    <col min="4" max="4" width="26.44140625" customWidth="1"/>
    <col min="5" max="5" width="35.6640625" customWidth="1"/>
    <col min="6" max="6" width="28.77734375" customWidth="1"/>
    <col min="7" max="7" width="35.6640625" customWidth="1"/>
  </cols>
  <sheetData>
    <row r="1" spans="1:7" x14ac:dyDescent="0.3">
      <c r="A1" s="20" t="s">
        <v>57</v>
      </c>
      <c r="B1" s="20" t="s">
        <v>71</v>
      </c>
      <c r="C1" s="20" t="s">
        <v>72</v>
      </c>
      <c r="D1" s="20" t="s">
        <v>70</v>
      </c>
      <c r="E1" s="20" t="s">
        <v>74</v>
      </c>
      <c r="F1" s="20" t="s">
        <v>69</v>
      </c>
      <c r="G1" s="20" t="s">
        <v>73</v>
      </c>
    </row>
    <row r="2" spans="1:7" x14ac:dyDescent="0.3">
      <c r="A2" s="9">
        <v>44060</v>
      </c>
      <c r="B2" s="21">
        <f>WEEKDAY(A2,2)</f>
        <v>1</v>
      </c>
      <c r="C2" s="3" t="s">
        <v>75</v>
      </c>
      <c r="D2" s="21">
        <f>WEEKDAY(A2,1)</f>
        <v>2</v>
      </c>
      <c r="E2" s="3" t="s">
        <v>75</v>
      </c>
      <c r="F2" s="21">
        <f>WEEKDAY(A2,3)</f>
        <v>0</v>
      </c>
      <c r="G2" s="3" t="s">
        <v>75</v>
      </c>
    </row>
    <row r="3" spans="1:7" x14ac:dyDescent="0.3">
      <c r="A3" s="9">
        <v>44091</v>
      </c>
      <c r="B3" s="21">
        <f t="shared" ref="B3:B6" si="0">WEEKDAY(A3,2)</f>
        <v>4</v>
      </c>
      <c r="C3" s="3" t="s">
        <v>76</v>
      </c>
      <c r="D3" s="21">
        <f>WEEKDAY(A3,1)</f>
        <v>5</v>
      </c>
      <c r="E3" s="3" t="s">
        <v>76</v>
      </c>
      <c r="F3" s="21">
        <f t="shared" ref="F3:F6" si="1">WEEKDAY(A3,3)</f>
        <v>3</v>
      </c>
      <c r="G3" s="3" t="s">
        <v>76</v>
      </c>
    </row>
    <row r="4" spans="1:7" x14ac:dyDescent="0.3">
      <c r="A4" s="9">
        <v>44121</v>
      </c>
      <c r="B4" s="21">
        <f t="shared" si="0"/>
        <v>6</v>
      </c>
      <c r="C4" s="3" t="s">
        <v>77</v>
      </c>
      <c r="D4" s="21">
        <f t="shared" ref="D4:D6" si="2">WEEKDAY(A4,1)</f>
        <v>7</v>
      </c>
      <c r="E4" s="3" t="s">
        <v>77</v>
      </c>
      <c r="F4" s="21">
        <f t="shared" si="1"/>
        <v>5</v>
      </c>
      <c r="G4" s="3" t="s">
        <v>77</v>
      </c>
    </row>
    <row r="5" spans="1:7" x14ac:dyDescent="0.3">
      <c r="A5" s="9">
        <v>44152</v>
      </c>
      <c r="B5" s="21">
        <f t="shared" si="0"/>
        <v>2</v>
      </c>
      <c r="C5" s="3" t="s">
        <v>78</v>
      </c>
      <c r="D5" s="21">
        <f t="shared" si="2"/>
        <v>3</v>
      </c>
      <c r="E5" s="3" t="s">
        <v>78</v>
      </c>
      <c r="F5" s="21">
        <f t="shared" si="1"/>
        <v>1</v>
      </c>
      <c r="G5" s="3" t="s">
        <v>78</v>
      </c>
    </row>
    <row r="6" spans="1:7" x14ac:dyDescent="0.3">
      <c r="A6" s="9">
        <v>44182</v>
      </c>
      <c r="B6" s="21">
        <f t="shared" si="0"/>
        <v>4</v>
      </c>
      <c r="C6" s="3" t="s">
        <v>76</v>
      </c>
      <c r="D6" s="21">
        <f t="shared" si="2"/>
        <v>5</v>
      </c>
      <c r="E6" s="3" t="s">
        <v>76</v>
      </c>
      <c r="F6" s="21">
        <f t="shared" si="1"/>
        <v>3</v>
      </c>
      <c r="G6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</vt:lpstr>
      <vt:lpstr>Time</vt:lpstr>
      <vt:lpstr>Datevalue</vt:lpstr>
      <vt:lpstr>Timevalue</vt:lpstr>
      <vt:lpstr>Now &amp; Today</vt:lpstr>
      <vt:lpstr>Hour_Min_sec</vt:lpstr>
      <vt:lpstr>Day_Month_Year</vt:lpstr>
      <vt:lpstr>Weeknum</vt:lpstr>
      <vt:lpstr>Weekday</vt:lpstr>
      <vt:lpstr>Edate</vt:lpstr>
      <vt:lpstr>Eomonth</vt:lpstr>
      <vt:lpstr>Workday</vt:lpstr>
      <vt:lpstr>Workday.intl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Julius Victor Leyesa</cp:lastModifiedBy>
  <dcterms:created xsi:type="dcterms:W3CDTF">2023-09-13T09:00:57Z</dcterms:created>
  <dcterms:modified xsi:type="dcterms:W3CDTF">2023-09-13T11:41:57Z</dcterms:modified>
</cp:coreProperties>
</file>